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filterPrivacy="1"/>
  <xr:revisionPtr revIDLastSave="0" documentId="8_{695D8FDD-7816-4511-825F-BAEEFEDC5C40}" xr6:coauthVersionLast="47" xr6:coauthVersionMax="47" xr10:uidLastSave="{00000000-0000-0000-0000-000000000000}"/>
  <bookViews>
    <workbookView xWindow="-120" yWindow="-120" windowWidth="29040" windowHeight="15840" activeTab="11" xr2:uid="{00000000-000D-0000-FFFF-FFFF00000000}"/>
  </bookViews>
  <sheets>
    <sheet name="Krycí list " sheetId="1" r:id="rId1"/>
    <sheet name="Stavební řešení" sheetId="2" r:id="rId2"/>
    <sheet name="VZT" sheetId="3" r:id="rId3"/>
    <sheet name="Stroje a zařízení" sheetId="4" r:id="rId4"/>
    <sheet name="Specifikace čpavek" sheetId="5" r:id="rId5"/>
    <sheet name="okruh prg-strojovna chlazení" sheetId="6" r:id="rId6"/>
    <sheet name="ZZT" sheetId="7" r:id="rId7"/>
    <sheet name="Zařízení" sheetId="8" r:id="rId8"/>
    <sheet name="okruh PPG" sheetId="9" r:id="rId9"/>
    <sheet name="MaR + elektro" sheetId="10" r:id="rId10"/>
    <sheet name="Servisní činnost" sheetId="11" r:id="rId11"/>
    <sheet name="VRN, ON" sheetId="12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51" i="8" l="1"/>
  <c r="H202" i="4"/>
  <c r="H203" i="4" l="1"/>
  <c r="F19" i="12" l="1"/>
  <c r="F17" i="12"/>
  <c r="F46" i="12" l="1"/>
  <c r="F45" i="12"/>
  <c r="F44" i="12"/>
  <c r="F43" i="12"/>
  <c r="F42" i="12"/>
  <c r="F41" i="12"/>
  <c r="F40" i="12"/>
  <c r="F39" i="12"/>
  <c r="F38" i="12"/>
  <c r="F37" i="12"/>
  <c r="F36" i="12"/>
  <c r="F35" i="12"/>
  <c r="F34" i="12"/>
  <c r="F33" i="12"/>
  <c r="F32" i="12"/>
  <c r="F31" i="12"/>
  <c r="F30" i="12"/>
  <c r="F29" i="12"/>
  <c r="F28" i="12"/>
  <c r="F27" i="12"/>
  <c r="F26" i="12"/>
  <c r="F25" i="12"/>
  <c r="F24" i="12"/>
  <c r="F23" i="12"/>
  <c r="F22" i="12"/>
  <c r="F21" i="12"/>
  <c r="F20" i="12"/>
  <c r="F18" i="12"/>
  <c r="F16" i="12"/>
  <c r="F15" i="12"/>
  <c r="F14" i="12"/>
  <c r="F12" i="12"/>
  <c r="F11" i="12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28" i="11"/>
  <c r="F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F11" i="11"/>
  <c r="F10" i="12"/>
  <c r="F10" i="11"/>
  <c r="F13" i="12" l="1"/>
  <c r="F9" i="11"/>
  <c r="F7" i="11" s="1"/>
  <c r="C19" i="1" s="1"/>
  <c r="F9" i="12"/>
  <c r="F7" i="12" s="1"/>
  <c r="C20" i="1" s="1"/>
  <c r="G152" i="10"/>
  <c r="G151" i="10" s="1"/>
  <c r="I149" i="10"/>
  <c r="I254" i="10"/>
  <c r="J254" i="10" s="1"/>
  <c r="I253" i="10"/>
  <c r="I252" i="10"/>
  <c r="J252" i="10" s="1"/>
  <c r="I251" i="10"/>
  <c r="I249" i="10"/>
  <c r="J249" i="10" s="1"/>
  <c r="I248" i="10"/>
  <c r="I247" i="10"/>
  <c r="I246" i="10"/>
  <c r="I244" i="10"/>
  <c r="J244" i="10" s="1"/>
  <c r="I243" i="10"/>
  <c r="I242" i="10"/>
  <c r="J242" i="10" s="1"/>
  <c r="I240" i="10"/>
  <c r="I239" i="10"/>
  <c r="J239" i="10" s="1"/>
  <c r="I238" i="10"/>
  <c r="I237" i="10"/>
  <c r="I236" i="10"/>
  <c r="I234" i="10"/>
  <c r="J234" i="10" s="1"/>
  <c r="I233" i="10"/>
  <c r="I232" i="10"/>
  <c r="J232" i="10" s="1"/>
  <c r="I231" i="10"/>
  <c r="I230" i="10"/>
  <c r="J230" i="10" s="1"/>
  <c r="I229" i="10"/>
  <c r="I228" i="10"/>
  <c r="I227" i="10"/>
  <c r="I226" i="10"/>
  <c r="J226" i="10" s="1"/>
  <c r="I225" i="10"/>
  <c r="I224" i="10"/>
  <c r="J224" i="10" s="1"/>
  <c r="I223" i="10"/>
  <c r="I222" i="10"/>
  <c r="J222" i="10" s="1"/>
  <c r="I221" i="10"/>
  <c r="I220" i="10"/>
  <c r="I219" i="10"/>
  <c r="I218" i="10"/>
  <c r="J218" i="10" s="1"/>
  <c r="I217" i="10"/>
  <c r="I216" i="10"/>
  <c r="J216" i="10" s="1"/>
  <c r="I215" i="10"/>
  <c r="I214" i="10"/>
  <c r="J214" i="10" s="1"/>
  <c r="I213" i="10"/>
  <c r="I212" i="10"/>
  <c r="I210" i="10"/>
  <c r="I209" i="10"/>
  <c r="J209" i="10" s="1"/>
  <c r="I207" i="10"/>
  <c r="I206" i="10"/>
  <c r="J206" i="10" s="1"/>
  <c r="I204" i="10"/>
  <c r="I203" i="10"/>
  <c r="I202" i="10"/>
  <c r="I200" i="10"/>
  <c r="I199" i="10"/>
  <c r="I198" i="10"/>
  <c r="J198" i="10" s="1"/>
  <c r="I197" i="10"/>
  <c r="I196" i="10"/>
  <c r="J196" i="10" s="1"/>
  <c r="I195" i="10"/>
  <c r="I194" i="10"/>
  <c r="J194" i="10" s="1"/>
  <c r="I193" i="10"/>
  <c r="I192" i="10"/>
  <c r="I189" i="10"/>
  <c r="I188" i="10"/>
  <c r="J188" i="10" s="1"/>
  <c r="I187" i="10"/>
  <c r="I186" i="10"/>
  <c r="J186" i="10" s="1"/>
  <c r="I184" i="10"/>
  <c r="I183" i="10"/>
  <c r="J183" i="10" s="1"/>
  <c r="I182" i="10"/>
  <c r="I181" i="10"/>
  <c r="I180" i="10" s="1"/>
  <c r="I179" i="10"/>
  <c r="I177" i="10"/>
  <c r="J177" i="10" s="1"/>
  <c r="I176" i="10"/>
  <c r="I175" i="10"/>
  <c r="J175" i="10" s="1"/>
  <c r="I174" i="10"/>
  <c r="I173" i="10"/>
  <c r="J173" i="10" s="1"/>
  <c r="I171" i="10"/>
  <c r="I170" i="10"/>
  <c r="I169" i="10"/>
  <c r="I168" i="10"/>
  <c r="J168" i="10" s="1"/>
  <c r="I167" i="10"/>
  <c r="I166" i="10"/>
  <c r="J166" i="10" s="1"/>
  <c r="I165" i="10"/>
  <c r="I164" i="10"/>
  <c r="J164" i="10" s="1"/>
  <c r="I163" i="10"/>
  <c r="I162" i="10"/>
  <c r="I161" i="10"/>
  <c r="I160" i="10"/>
  <c r="J160" i="10" s="1"/>
  <c r="I159" i="10"/>
  <c r="I158" i="10"/>
  <c r="J158" i="10" s="1"/>
  <c r="I157" i="10"/>
  <c r="I156" i="10"/>
  <c r="J156" i="10" s="1"/>
  <c r="I155" i="10"/>
  <c r="I154" i="10"/>
  <c r="I153" i="10"/>
  <c r="I152" i="10"/>
  <c r="I151" i="10" s="1"/>
  <c r="I150" i="10"/>
  <c r="I148" i="10"/>
  <c r="I147" i="10"/>
  <c r="I146" i="10" s="1"/>
  <c r="I145" i="10"/>
  <c r="J145" i="10" s="1"/>
  <c r="I144" i="10"/>
  <c r="I143" i="10"/>
  <c r="I142" i="10"/>
  <c r="I141" i="10"/>
  <c r="I140" i="10"/>
  <c r="I139" i="10"/>
  <c r="I137" i="10"/>
  <c r="I136" i="10"/>
  <c r="J136" i="10" s="1"/>
  <c r="I135" i="10"/>
  <c r="I134" i="10"/>
  <c r="I132" i="10"/>
  <c r="I131" i="10"/>
  <c r="I130" i="10"/>
  <c r="I129" i="10"/>
  <c r="I128" i="10"/>
  <c r="I127" i="10"/>
  <c r="J127" i="10" s="1"/>
  <c r="I126" i="10"/>
  <c r="I125" i="10"/>
  <c r="I122" i="10"/>
  <c r="I121" i="10"/>
  <c r="J120" i="10"/>
  <c r="I120" i="10"/>
  <c r="I119" i="10"/>
  <c r="I117" i="10"/>
  <c r="I116" i="10"/>
  <c r="I115" i="10"/>
  <c r="J115" i="10" s="1"/>
  <c r="I114" i="10"/>
  <c r="I113" i="10" s="1"/>
  <c r="I112" i="10"/>
  <c r="I111" i="10"/>
  <c r="I110" i="10"/>
  <c r="I109" i="10" s="1"/>
  <c r="I108" i="10"/>
  <c r="I107" i="10"/>
  <c r="J107" i="10" s="1"/>
  <c r="I106" i="10"/>
  <c r="I103" i="10" s="1"/>
  <c r="I105" i="10"/>
  <c r="I104" i="10"/>
  <c r="J102" i="10"/>
  <c r="I102" i="10"/>
  <c r="I101" i="10"/>
  <c r="I100" i="10"/>
  <c r="I99" i="10"/>
  <c r="I98" i="10"/>
  <c r="I97" i="10"/>
  <c r="J97" i="10" s="1"/>
  <c r="I96" i="10"/>
  <c r="I95" i="10"/>
  <c r="J94" i="10"/>
  <c r="I94" i="10"/>
  <c r="I93" i="10"/>
  <c r="I92" i="10"/>
  <c r="I91" i="10"/>
  <c r="J90" i="10"/>
  <c r="I90" i="10"/>
  <c r="I89" i="10"/>
  <c r="J89" i="10" s="1"/>
  <c r="I88" i="10"/>
  <c r="I87" i="10"/>
  <c r="J86" i="10"/>
  <c r="I86" i="10"/>
  <c r="I85" i="10"/>
  <c r="I84" i="10"/>
  <c r="I83" i="10"/>
  <c r="I82" i="10"/>
  <c r="I81" i="10"/>
  <c r="J81" i="10" s="1"/>
  <c r="I80" i="10"/>
  <c r="I79" i="10"/>
  <c r="J78" i="10"/>
  <c r="I78" i="10"/>
  <c r="I77" i="10"/>
  <c r="I76" i="10"/>
  <c r="I75" i="10"/>
  <c r="J74" i="10"/>
  <c r="I74" i="10"/>
  <c r="I73" i="10"/>
  <c r="J73" i="10" s="1"/>
  <c r="I72" i="10"/>
  <c r="I71" i="10"/>
  <c r="J70" i="10"/>
  <c r="I70" i="10"/>
  <c r="I69" i="10"/>
  <c r="I68" i="10"/>
  <c r="I67" i="10"/>
  <c r="I66" i="10"/>
  <c r="I65" i="10"/>
  <c r="J65" i="10" s="1"/>
  <c r="I64" i="10"/>
  <c r="I63" i="10"/>
  <c r="J62" i="10"/>
  <c r="I62" i="10"/>
  <c r="I61" i="10" s="1"/>
  <c r="I60" i="10"/>
  <c r="I59" i="10"/>
  <c r="J59" i="10" s="1"/>
  <c r="I57" i="10"/>
  <c r="J56" i="10"/>
  <c r="I56" i="10"/>
  <c r="I55" i="10"/>
  <c r="J55" i="10" s="1"/>
  <c r="I54" i="10"/>
  <c r="I53" i="10"/>
  <c r="J52" i="10"/>
  <c r="I52" i="10"/>
  <c r="I51" i="10"/>
  <c r="I50" i="10" s="1"/>
  <c r="I49" i="10"/>
  <c r="I48" i="10"/>
  <c r="I47" i="10"/>
  <c r="I46" i="10"/>
  <c r="I45" i="10"/>
  <c r="J44" i="10"/>
  <c r="I44" i="10"/>
  <c r="I43" i="10"/>
  <c r="J43" i="10" s="1"/>
  <c r="I42" i="10"/>
  <c r="I41" i="10"/>
  <c r="I40" i="10"/>
  <c r="I39" i="10"/>
  <c r="J39" i="10" s="1"/>
  <c r="I38" i="10"/>
  <c r="I37" i="10"/>
  <c r="I36" i="10"/>
  <c r="I35" i="10"/>
  <c r="J35" i="10" s="1"/>
  <c r="I34" i="10"/>
  <c r="I32" i="10" s="1"/>
  <c r="I33" i="10"/>
  <c r="I31" i="10"/>
  <c r="I30" i="10"/>
  <c r="I29" i="10"/>
  <c r="J28" i="10"/>
  <c r="I28" i="10"/>
  <c r="I27" i="10"/>
  <c r="J27" i="10" s="1"/>
  <c r="I26" i="10"/>
  <c r="I25" i="10"/>
  <c r="I24" i="10"/>
  <c r="I23" i="10"/>
  <c r="I22" i="10"/>
  <c r="I21" i="10" s="1"/>
  <c r="I20" i="10"/>
  <c r="I19" i="10"/>
  <c r="I18" i="10"/>
  <c r="I17" i="10"/>
  <c r="J17" i="10" s="1"/>
  <c r="I16" i="10"/>
  <c r="I15" i="10"/>
  <c r="I14" i="10"/>
  <c r="I13" i="10"/>
  <c r="I12" i="10"/>
  <c r="I11" i="10"/>
  <c r="I10" i="10" s="1"/>
  <c r="G254" i="10"/>
  <c r="G253" i="10"/>
  <c r="G252" i="10"/>
  <c r="G251" i="10"/>
  <c r="G250" i="10" s="1"/>
  <c r="G249" i="10"/>
  <c r="G248" i="10"/>
  <c r="G247" i="10"/>
  <c r="G246" i="10"/>
  <c r="G245" i="10" s="1"/>
  <c r="G244" i="10"/>
  <c r="G243" i="10"/>
  <c r="G241" i="10" s="1"/>
  <c r="G242" i="10"/>
  <c r="G240" i="10"/>
  <c r="G239" i="10"/>
  <c r="G238" i="10"/>
  <c r="G237" i="10"/>
  <c r="G236" i="10"/>
  <c r="G235" i="10" s="1"/>
  <c r="G234" i="10"/>
  <c r="G233" i="10"/>
  <c r="G232" i="10"/>
  <c r="G231" i="10"/>
  <c r="G230" i="10"/>
  <c r="G229" i="10"/>
  <c r="G228" i="10"/>
  <c r="G227" i="10"/>
  <c r="G226" i="10"/>
  <c r="G225" i="10"/>
  <c r="G224" i="10"/>
  <c r="G223" i="10"/>
  <c r="G222" i="10"/>
  <c r="G221" i="10"/>
  <c r="G220" i="10"/>
  <c r="G219" i="10"/>
  <c r="G218" i="10"/>
  <c r="G217" i="10"/>
  <c r="G216" i="10"/>
  <c r="G215" i="10"/>
  <c r="G214" i="10"/>
  <c r="G213" i="10"/>
  <c r="G212" i="10"/>
  <c r="G211" i="10" s="1"/>
  <c r="G210" i="10"/>
  <c r="G209" i="10"/>
  <c r="G208" i="10" s="1"/>
  <c r="G207" i="10"/>
  <c r="G206" i="10"/>
  <c r="G204" i="10"/>
  <c r="G203" i="10"/>
  <c r="G202" i="10"/>
  <c r="G201" i="10" s="1"/>
  <c r="G200" i="10"/>
  <c r="G199" i="10"/>
  <c r="G198" i="10"/>
  <c r="G197" i="10"/>
  <c r="G196" i="10"/>
  <c r="G195" i="10"/>
  <c r="G194" i="10"/>
  <c r="G193" i="10"/>
  <c r="G192" i="10"/>
  <c r="G191" i="10" s="1"/>
  <c r="G189" i="10"/>
  <c r="G188" i="10"/>
  <c r="G187" i="10"/>
  <c r="G186" i="10"/>
  <c r="G185" i="10" s="1"/>
  <c r="G184" i="10"/>
  <c r="G183" i="10"/>
  <c r="G182" i="10"/>
  <c r="G180" i="10" s="1"/>
  <c r="G181" i="10"/>
  <c r="G179" i="10"/>
  <c r="G178" i="10" s="1"/>
  <c r="G177" i="10"/>
  <c r="G176" i="10"/>
  <c r="G175" i="10"/>
  <c r="G174" i="10"/>
  <c r="G173" i="10"/>
  <c r="G172" i="10" s="1"/>
  <c r="G171" i="10"/>
  <c r="G170" i="10"/>
  <c r="G169" i="10"/>
  <c r="G168" i="10"/>
  <c r="G167" i="10"/>
  <c r="G166" i="10"/>
  <c r="G165" i="10"/>
  <c r="G164" i="10"/>
  <c r="G163" i="10"/>
  <c r="G162" i="10"/>
  <c r="G161" i="10"/>
  <c r="G160" i="10"/>
  <c r="G159" i="10"/>
  <c r="G158" i="10"/>
  <c r="G157" i="10"/>
  <c r="G156" i="10"/>
  <c r="G155" i="10"/>
  <c r="G154" i="10"/>
  <c r="G153" i="10"/>
  <c r="G150" i="10"/>
  <c r="G149" i="10" s="1"/>
  <c r="G148" i="10"/>
  <c r="G146" i="10" s="1"/>
  <c r="G147" i="10"/>
  <c r="G145" i="10"/>
  <c r="G144" i="10"/>
  <c r="G143" i="10"/>
  <c r="G142" i="10"/>
  <c r="G141" i="10"/>
  <c r="G140" i="10"/>
  <c r="G139" i="10"/>
  <c r="G138" i="10" s="1"/>
  <c r="G137" i="10"/>
  <c r="G136" i="10"/>
  <c r="G135" i="10"/>
  <c r="G134" i="10"/>
  <c r="G133" i="10" s="1"/>
  <c r="G132" i="10"/>
  <c r="G131" i="10"/>
  <c r="G130" i="10"/>
  <c r="G129" i="10"/>
  <c r="G128" i="10"/>
  <c r="G127" i="10"/>
  <c r="G126" i="10"/>
  <c r="G125" i="10"/>
  <c r="G124" i="10" s="1"/>
  <c r="G122" i="10"/>
  <c r="J122" i="10" s="1"/>
  <c r="G121" i="10"/>
  <c r="G120" i="10"/>
  <c r="G119" i="10"/>
  <c r="G118" i="10" s="1"/>
  <c r="G117" i="10"/>
  <c r="G116" i="10"/>
  <c r="J116" i="10" s="1"/>
  <c r="G115" i="10"/>
  <c r="G114" i="10"/>
  <c r="J114" i="10" s="1"/>
  <c r="G112" i="10"/>
  <c r="J112" i="10" s="1"/>
  <c r="G111" i="10"/>
  <c r="G109" i="10" s="1"/>
  <c r="G110" i="10"/>
  <c r="J110" i="10" s="1"/>
  <c r="G108" i="10"/>
  <c r="J108" i="10" s="1"/>
  <c r="G107" i="10"/>
  <c r="G106" i="10"/>
  <c r="J106" i="10" s="1"/>
  <c r="G105" i="10"/>
  <c r="G104" i="10"/>
  <c r="G103" i="10" s="1"/>
  <c r="G102" i="10"/>
  <c r="G101" i="10"/>
  <c r="G100" i="10"/>
  <c r="J100" i="10" s="1"/>
  <c r="G99" i="10"/>
  <c r="G98" i="10"/>
  <c r="J98" i="10" s="1"/>
  <c r="G97" i="10"/>
  <c r="G96" i="10"/>
  <c r="J96" i="10" s="1"/>
  <c r="G95" i="10"/>
  <c r="G94" i="10"/>
  <c r="G93" i="10"/>
  <c r="G92" i="10"/>
  <c r="J92" i="10" s="1"/>
  <c r="G91" i="10"/>
  <c r="G90" i="10"/>
  <c r="G89" i="10"/>
  <c r="G88" i="10"/>
  <c r="J88" i="10" s="1"/>
  <c r="G87" i="10"/>
  <c r="G86" i="10"/>
  <c r="G85" i="10"/>
  <c r="G84" i="10"/>
  <c r="J84" i="10" s="1"/>
  <c r="G83" i="10"/>
  <c r="G82" i="10"/>
  <c r="J82" i="10" s="1"/>
  <c r="G81" i="10"/>
  <c r="G80" i="10"/>
  <c r="J80" i="10" s="1"/>
  <c r="G79" i="10"/>
  <c r="G78" i="10"/>
  <c r="G77" i="10"/>
  <c r="G76" i="10"/>
  <c r="J76" i="10" s="1"/>
  <c r="G75" i="10"/>
  <c r="G74" i="10"/>
  <c r="G73" i="10"/>
  <c r="G72" i="10"/>
  <c r="J72" i="10" s="1"/>
  <c r="G71" i="10"/>
  <c r="G70" i="10"/>
  <c r="G69" i="10"/>
  <c r="G68" i="10"/>
  <c r="J68" i="10" s="1"/>
  <c r="G67" i="10"/>
  <c r="G66" i="10"/>
  <c r="J66" i="10" s="1"/>
  <c r="G65" i="10"/>
  <c r="G64" i="10"/>
  <c r="J64" i="10" s="1"/>
  <c r="G63" i="10"/>
  <c r="G61" i="10" s="1"/>
  <c r="G62" i="10"/>
  <c r="G60" i="10"/>
  <c r="J60" i="10" s="1"/>
  <c r="G59" i="10"/>
  <c r="G58" i="10" s="1"/>
  <c r="G57" i="10"/>
  <c r="G56" i="10"/>
  <c r="G55" i="10"/>
  <c r="G54" i="10"/>
  <c r="J54" i="10" s="1"/>
  <c r="G53" i="10"/>
  <c r="G52" i="10"/>
  <c r="G51" i="10"/>
  <c r="G50" i="10" s="1"/>
  <c r="G49" i="10"/>
  <c r="G48" i="10"/>
  <c r="J48" i="10" s="1"/>
  <c r="G47" i="10"/>
  <c r="G46" i="10"/>
  <c r="J46" i="10" s="1"/>
  <c r="G45" i="10"/>
  <c r="G44" i="10"/>
  <c r="G43" i="10"/>
  <c r="G42" i="10"/>
  <c r="J42" i="10" s="1"/>
  <c r="G41" i="10"/>
  <c r="G40" i="10"/>
  <c r="J40" i="10" s="1"/>
  <c r="G39" i="10"/>
  <c r="G38" i="10"/>
  <c r="J38" i="10" s="1"/>
  <c r="G37" i="10"/>
  <c r="G36" i="10"/>
  <c r="J36" i="10" s="1"/>
  <c r="G35" i="10"/>
  <c r="G34" i="10"/>
  <c r="J34" i="10" s="1"/>
  <c r="G33" i="10"/>
  <c r="G32" i="10" s="1"/>
  <c r="G31" i="10"/>
  <c r="G30" i="10"/>
  <c r="J30" i="10" s="1"/>
  <c r="G29" i="10"/>
  <c r="G28" i="10"/>
  <c r="G27" i="10"/>
  <c r="G26" i="10"/>
  <c r="J26" i="10" s="1"/>
  <c r="G25" i="10"/>
  <c r="G24" i="10"/>
  <c r="J24" i="10" s="1"/>
  <c r="G23" i="10"/>
  <c r="G21" i="10" s="1"/>
  <c r="G22" i="10"/>
  <c r="J22" i="10" s="1"/>
  <c r="G20" i="10"/>
  <c r="J20" i="10" s="1"/>
  <c r="G19" i="10"/>
  <c r="G18" i="10"/>
  <c r="J18" i="10" s="1"/>
  <c r="G17" i="10"/>
  <c r="G16" i="10"/>
  <c r="J16" i="10" s="1"/>
  <c r="G15" i="10"/>
  <c r="G14" i="10"/>
  <c r="J14" i="10" s="1"/>
  <c r="G13" i="10"/>
  <c r="G12" i="10"/>
  <c r="J12" i="10" s="1"/>
  <c r="G11" i="10"/>
  <c r="J11" i="10" s="1"/>
  <c r="G205" i="10" l="1"/>
  <c r="I201" i="10"/>
  <c r="J203" i="10"/>
  <c r="J58" i="10"/>
  <c r="J241" i="10"/>
  <c r="J208" i="10"/>
  <c r="J21" i="10"/>
  <c r="J141" i="10"/>
  <c r="I124" i="10"/>
  <c r="J29" i="10"/>
  <c r="J41" i="10"/>
  <c r="J53" i="10"/>
  <c r="J71" i="10"/>
  <c r="J87" i="10"/>
  <c r="J132" i="10"/>
  <c r="J142" i="10"/>
  <c r="J153" i="10"/>
  <c r="J161" i="10"/>
  <c r="J169" i="10"/>
  <c r="J179" i="10"/>
  <c r="J178" i="10" s="1"/>
  <c r="J189" i="10"/>
  <c r="J199" i="10"/>
  <c r="J210" i="10"/>
  <c r="J219" i="10"/>
  <c r="J227" i="10"/>
  <c r="J236" i="10"/>
  <c r="J246" i="10"/>
  <c r="J245" i="10" s="1"/>
  <c r="G10" i="10"/>
  <c r="G113" i="10"/>
  <c r="I241" i="10"/>
  <c r="J69" i="10"/>
  <c r="J23" i="10"/>
  <c r="I208" i="10"/>
  <c r="J13" i="10"/>
  <c r="J10" i="10" s="1"/>
  <c r="J47" i="10"/>
  <c r="J77" i="10"/>
  <c r="J93" i="10"/>
  <c r="J104" i="10"/>
  <c r="J125" i="10"/>
  <c r="J134" i="10"/>
  <c r="J143" i="10"/>
  <c r="J154" i="10"/>
  <c r="J162" i="10"/>
  <c r="J170" i="10"/>
  <c r="J181" i="10"/>
  <c r="J192" i="10"/>
  <c r="J200" i="10"/>
  <c r="J212" i="10"/>
  <c r="J220" i="10"/>
  <c r="J228" i="10"/>
  <c r="J237" i="10"/>
  <c r="J247" i="10"/>
  <c r="J131" i="10"/>
  <c r="J19" i="10"/>
  <c r="J25" i="10"/>
  <c r="J37" i="10"/>
  <c r="J67" i="10"/>
  <c r="J83" i="10"/>
  <c r="J99" i="10"/>
  <c r="J105" i="10"/>
  <c r="J111" i="10"/>
  <c r="J109" i="10" s="1"/>
  <c r="J117" i="10"/>
  <c r="J113" i="10" s="1"/>
  <c r="J126" i="10"/>
  <c r="J135" i="10"/>
  <c r="J144" i="10"/>
  <c r="J155" i="10"/>
  <c r="J163" i="10"/>
  <c r="J171" i="10"/>
  <c r="J182" i="10"/>
  <c r="J193" i="10"/>
  <c r="J202" i="10"/>
  <c r="J213" i="10"/>
  <c r="J221" i="10"/>
  <c r="J229" i="10"/>
  <c r="J238" i="10"/>
  <c r="J248" i="10"/>
  <c r="I133" i="10"/>
  <c r="I172" i="10"/>
  <c r="I211" i="10"/>
  <c r="J31" i="10"/>
  <c r="J119" i="10"/>
  <c r="I185" i="10"/>
  <c r="I245" i="10"/>
  <c r="J15" i="10"/>
  <c r="J33" i="10"/>
  <c r="J49" i="10"/>
  <c r="J63" i="10"/>
  <c r="J61" i="10" s="1"/>
  <c r="J79" i="10"/>
  <c r="J95" i="10"/>
  <c r="J128" i="10"/>
  <c r="J137" i="10"/>
  <c r="J147" i="10"/>
  <c r="J157" i="10"/>
  <c r="J165" i="10"/>
  <c r="J174" i="10"/>
  <c r="J172" i="10" s="1"/>
  <c r="J184" i="10"/>
  <c r="J195" i="10"/>
  <c r="J204" i="10"/>
  <c r="J215" i="10"/>
  <c r="J223" i="10"/>
  <c r="J231" i="10"/>
  <c r="J240" i="10"/>
  <c r="J251" i="10"/>
  <c r="I118" i="10"/>
  <c r="I205" i="10"/>
  <c r="I178" i="10"/>
  <c r="I235" i="10"/>
  <c r="J51" i="10"/>
  <c r="J50" i="10" s="1"/>
  <c r="J85" i="10"/>
  <c r="J101" i="10"/>
  <c r="J129" i="10"/>
  <c r="J139" i="10"/>
  <c r="J148" i="10"/>
  <c r="I58" i="10"/>
  <c r="I138" i="10"/>
  <c r="J45" i="10"/>
  <c r="J57" i="10"/>
  <c r="J75" i="10"/>
  <c r="J91" i="10"/>
  <c r="J121" i="10"/>
  <c r="J130" i="10"/>
  <c r="J140" i="10"/>
  <c r="J150" i="10"/>
  <c r="J149" i="10" s="1"/>
  <c r="J159" i="10"/>
  <c r="J167" i="10"/>
  <c r="J176" i="10"/>
  <c r="J187" i="10"/>
  <c r="J185" i="10" s="1"/>
  <c r="J197" i="10"/>
  <c r="J207" i="10"/>
  <c r="J205" i="10" s="1"/>
  <c r="J217" i="10"/>
  <c r="J225" i="10"/>
  <c r="J233" i="10"/>
  <c r="J243" i="10"/>
  <c r="J253" i="10"/>
  <c r="I191" i="10"/>
  <c r="I250" i="10"/>
  <c r="J152" i="10"/>
  <c r="G227" i="9"/>
  <c r="G226" i="9"/>
  <c r="G225" i="9"/>
  <c r="G224" i="9"/>
  <c r="G223" i="9"/>
  <c r="G222" i="9"/>
  <c r="G221" i="9"/>
  <c r="G220" i="9"/>
  <c r="G219" i="9"/>
  <c r="G218" i="9"/>
  <c r="G217" i="9"/>
  <c r="G216" i="9"/>
  <c r="G215" i="9"/>
  <c r="G214" i="9"/>
  <c r="G213" i="9"/>
  <c r="G212" i="9"/>
  <c r="G211" i="9"/>
  <c r="G210" i="9"/>
  <c r="G209" i="9"/>
  <c r="G208" i="9"/>
  <c r="G207" i="9"/>
  <c r="G205" i="9"/>
  <c r="G204" i="9"/>
  <c r="G203" i="9"/>
  <c r="G202" i="9"/>
  <c r="G200" i="9"/>
  <c r="G198" i="9"/>
  <c r="G197" i="9"/>
  <c r="G196" i="9"/>
  <c r="G195" i="9"/>
  <c r="G194" i="9"/>
  <c r="G193" i="9"/>
  <c r="G192" i="9"/>
  <c r="G190" i="9"/>
  <c r="G189" i="9"/>
  <c r="G188" i="9"/>
  <c r="G187" i="9"/>
  <c r="G186" i="9"/>
  <c r="G184" i="9"/>
  <c r="G183" i="9"/>
  <c r="G182" i="9"/>
  <c r="G181" i="9"/>
  <c r="G180" i="9"/>
  <c r="G179" i="9"/>
  <c r="G178" i="9"/>
  <c r="G177" i="9"/>
  <c r="G176" i="9"/>
  <c r="G175" i="9"/>
  <c r="G173" i="9"/>
  <c r="G172" i="9"/>
  <c r="G171" i="9"/>
  <c r="G170" i="9"/>
  <c r="G169" i="9"/>
  <c r="G168" i="9"/>
  <c r="G167" i="9"/>
  <c r="G166" i="9"/>
  <c r="G165" i="9"/>
  <c r="G164" i="9"/>
  <c r="G161" i="9"/>
  <c r="G160" i="9"/>
  <c r="G159" i="9"/>
  <c r="G157" i="9"/>
  <c r="G156" i="9"/>
  <c r="G155" i="9"/>
  <c r="G153" i="9"/>
  <c r="G152" i="9"/>
  <c r="G151" i="9"/>
  <c r="G150" i="9"/>
  <c r="G148" i="9"/>
  <c r="G147" i="9"/>
  <c r="G146" i="9"/>
  <c r="G145" i="9"/>
  <c r="G141" i="9"/>
  <c r="G140" i="9"/>
  <c r="G138" i="9"/>
  <c r="G137" i="9"/>
  <c r="G134" i="9"/>
  <c r="G133" i="9"/>
  <c r="G131" i="9"/>
  <c r="G130" i="9"/>
  <c r="G129" i="9"/>
  <c r="G128" i="9"/>
  <c r="G127" i="9"/>
  <c r="G126" i="9"/>
  <c r="G125" i="9"/>
  <c r="G124" i="9"/>
  <c r="G115" i="9"/>
  <c r="G114" i="9"/>
  <c r="G113" i="9"/>
  <c r="G112" i="9"/>
  <c r="G111" i="9"/>
  <c r="G110" i="9"/>
  <c r="G109" i="9"/>
  <c r="G108" i="9"/>
  <c r="G107" i="9"/>
  <c r="G103" i="9"/>
  <c r="G101" i="9"/>
  <c r="G99" i="9"/>
  <c r="G98" i="9"/>
  <c r="G96" i="9"/>
  <c r="G95" i="9"/>
  <c r="G94" i="9"/>
  <c r="G93" i="9"/>
  <c r="G91" i="9"/>
  <c r="G90" i="9"/>
  <c r="G89" i="9"/>
  <c r="G88" i="9"/>
  <c r="G85" i="9"/>
  <c r="G84" i="9"/>
  <c r="G83" i="9"/>
  <c r="G82" i="9"/>
  <c r="G80" i="9"/>
  <c r="G78" i="9"/>
  <c r="G77" i="9"/>
  <c r="G76" i="9"/>
  <c r="G75" i="9"/>
  <c r="G74" i="9"/>
  <c r="G73" i="9"/>
  <c r="G72" i="9"/>
  <c r="G70" i="9"/>
  <c r="G69" i="9"/>
  <c r="G68" i="9"/>
  <c r="G67" i="9"/>
  <c r="G66" i="9"/>
  <c r="G64" i="9"/>
  <c r="G63" i="9"/>
  <c r="G62" i="9"/>
  <c r="G61" i="9"/>
  <c r="G60" i="9"/>
  <c r="G59" i="9"/>
  <c r="G58" i="9"/>
  <c r="G57" i="9"/>
  <c r="G56" i="9"/>
  <c r="G55" i="9"/>
  <c r="G53" i="9"/>
  <c r="G52" i="9"/>
  <c r="G51" i="9"/>
  <c r="G50" i="9"/>
  <c r="G49" i="9"/>
  <c r="G48" i="9"/>
  <c r="G47" i="9"/>
  <c r="G46" i="9"/>
  <c r="G45" i="9"/>
  <c r="G44" i="9"/>
  <c r="G40" i="9"/>
  <c r="G39" i="9"/>
  <c r="G38" i="9"/>
  <c r="G35" i="9"/>
  <c r="G34" i="9"/>
  <c r="G33" i="9"/>
  <c r="G30" i="9"/>
  <c r="G29" i="9"/>
  <c r="G28" i="9"/>
  <c r="G25" i="9"/>
  <c r="G24" i="9"/>
  <c r="J32" i="10" l="1"/>
  <c r="J9" i="10" s="1"/>
  <c r="J180" i="10"/>
  <c r="J146" i="10"/>
  <c r="J151" i="10"/>
  <c r="J235" i="10"/>
  <c r="J138" i="10"/>
  <c r="J118" i="10"/>
  <c r="J211" i="10"/>
  <c r="J133" i="10"/>
  <c r="J250" i="10"/>
  <c r="J201" i="10"/>
  <c r="J124" i="10"/>
  <c r="J191" i="10"/>
  <c r="J103" i="10"/>
  <c r="G139" i="9"/>
  <c r="G142" i="9"/>
  <c r="G206" i="9"/>
  <c r="G41" i="9"/>
  <c r="G86" i="9"/>
  <c r="E122" i="9"/>
  <c r="G122" i="9" s="1"/>
  <c r="E121" i="9"/>
  <c r="G121" i="9" s="1"/>
  <c r="E120" i="9"/>
  <c r="G120" i="9" s="1"/>
  <c r="E119" i="9"/>
  <c r="G119" i="9" s="1"/>
  <c r="E118" i="9"/>
  <c r="G118" i="9" s="1"/>
  <c r="E117" i="9"/>
  <c r="G117" i="9" s="1"/>
  <c r="G31" i="9"/>
  <c r="G26" i="9"/>
  <c r="G23" i="9"/>
  <c r="J190" i="10" l="1"/>
  <c r="J7" i="10" s="1"/>
  <c r="C18" i="1" s="1"/>
  <c r="J123" i="10"/>
  <c r="G104" i="9"/>
  <c r="G20" i="9"/>
  <c r="H142" i="8"/>
  <c r="H133" i="8"/>
  <c r="H124" i="8"/>
  <c r="H115" i="8"/>
  <c r="H106" i="8"/>
  <c r="H97" i="8"/>
  <c r="H88" i="8"/>
  <c r="H79" i="8"/>
  <c r="H70" i="8"/>
  <c r="H61" i="8"/>
  <c r="H52" i="8"/>
  <c r="H43" i="8"/>
  <c r="H34" i="8"/>
  <c r="H25" i="8"/>
  <c r="H16" i="8"/>
  <c r="H135" i="7"/>
  <c r="H134" i="7"/>
  <c r="H133" i="7"/>
  <c r="H132" i="7"/>
  <c r="H131" i="7"/>
  <c r="H130" i="7"/>
  <c r="H129" i="7"/>
  <c r="H128" i="7"/>
  <c r="H127" i="7"/>
  <c r="H126" i="7"/>
  <c r="H125" i="7"/>
  <c r="H124" i="7"/>
  <c r="H122" i="7"/>
  <c r="H121" i="7"/>
  <c r="H120" i="7"/>
  <c r="H119" i="7"/>
  <c r="H118" i="7"/>
  <c r="H113" i="7"/>
  <c r="H110" i="7"/>
  <c r="H109" i="7"/>
  <c r="H108" i="7"/>
  <c r="H107" i="7"/>
  <c r="H106" i="7"/>
  <c r="H102" i="7"/>
  <c r="H100" i="7"/>
  <c r="H97" i="7"/>
  <c r="H96" i="7"/>
  <c r="H95" i="7"/>
  <c r="H92" i="7"/>
  <c r="H91" i="7"/>
  <c r="H90" i="7"/>
  <c r="H88" i="7"/>
  <c r="H87" i="7"/>
  <c r="H86" i="7"/>
  <c r="H85" i="7"/>
  <c r="H83" i="7"/>
  <c r="H81" i="7"/>
  <c r="H80" i="7"/>
  <c r="H78" i="7"/>
  <c r="H77" i="7"/>
  <c r="H76" i="7"/>
  <c r="H74" i="7"/>
  <c r="H73" i="7"/>
  <c r="H72" i="7"/>
  <c r="H71" i="7"/>
  <c r="H70" i="7"/>
  <c r="H68" i="7"/>
  <c r="H67" i="7"/>
  <c r="H66" i="7"/>
  <c r="H65" i="7"/>
  <c r="H64" i="7"/>
  <c r="H60" i="7"/>
  <c r="H58" i="7"/>
  <c r="H52" i="7"/>
  <c r="H46" i="7"/>
  <c r="H38" i="7"/>
  <c r="H36" i="7"/>
  <c r="H35" i="7"/>
  <c r="H34" i="7"/>
  <c r="H33" i="7"/>
  <c r="H32" i="7"/>
  <c r="H31" i="7"/>
  <c r="H30" i="7"/>
  <c r="H28" i="7"/>
  <c r="H25" i="7"/>
  <c r="H24" i="7" s="1"/>
  <c r="H23" i="7"/>
  <c r="H20" i="7" s="1"/>
  <c r="H186" i="6"/>
  <c r="H185" i="6"/>
  <c r="H184" i="6"/>
  <c r="H183" i="6"/>
  <c r="H182" i="6"/>
  <c r="H181" i="6"/>
  <c r="H180" i="6"/>
  <c r="H179" i="6"/>
  <c r="H178" i="6"/>
  <c r="H177" i="6"/>
  <c r="H176" i="6"/>
  <c r="H175" i="6"/>
  <c r="H173" i="6"/>
  <c r="H169" i="6"/>
  <c r="H168" i="6"/>
  <c r="H167" i="6"/>
  <c r="H166" i="6"/>
  <c r="H165" i="6"/>
  <c r="H164" i="6"/>
  <c r="H163" i="6"/>
  <c r="H162" i="6"/>
  <c r="H157" i="6"/>
  <c r="H154" i="6"/>
  <c r="H153" i="6"/>
  <c r="H152" i="6"/>
  <c r="H149" i="6"/>
  <c r="H148" i="6"/>
  <c r="H147" i="6"/>
  <c r="H146" i="6"/>
  <c r="H145" i="6"/>
  <c r="H144" i="6"/>
  <c r="H143" i="6"/>
  <c r="H139" i="6"/>
  <c r="H137" i="6"/>
  <c r="H135" i="6"/>
  <c r="H133" i="6"/>
  <c r="H131" i="6"/>
  <c r="H129" i="6"/>
  <c r="H128" i="6"/>
  <c r="H127" i="6"/>
  <c r="H124" i="6"/>
  <c r="H123" i="6"/>
  <c r="H122" i="6"/>
  <c r="H121" i="6"/>
  <c r="H120" i="6"/>
  <c r="H119" i="6"/>
  <c r="H116" i="6"/>
  <c r="H115" i="6"/>
  <c r="H114" i="6"/>
  <c r="H112" i="6"/>
  <c r="H111" i="6"/>
  <c r="H110" i="6"/>
  <c r="H109" i="6"/>
  <c r="H107" i="6"/>
  <c r="H105" i="6"/>
  <c r="H104" i="6"/>
  <c r="H103" i="6"/>
  <c r="H102" i="6"/>
  <c r="H101" i="6"/>
  <c r="H99" i="6"/>
  <c r="H98" i="6"/>
  <c r="H97" i="6"/>
  <c r="H96" i="6"/>
  <c r="H95" i="6"/>
  <c r="H94" i="6"/>
  <c r="H92" i="6"/>
  <c r="H91" i="6"/>
  <c r="H90" i="6"/>
  <c r="H89" i="6"/>
  <c r="H88" i="6"/>
  <c r="H87" i="6"/>
  <c r="H86" i="6"/>
  <c r="H85" i="6"/>
  <c r="H83" i="6"/>
  <c r="H82" i="6"/>
  <c r="H81" i="6"/>
  <c r="H80" i="6"/>
  <c r="H79" i="6"/>
  <c r="H78" i="6"/>
  <c r="H77" i="6"/>
  <c r="H76" i="6"/>
  <c r="H72" i="6"/>
  <c r="H70" i="6"/>
  <c r="H64" i="6"/>
  <c r="H63" i="6" s="1"/>
  <c r="H58" i="6"/>
  <c r="H50" i="6"/>
  <c r="H49" i="6" s="1"/>
  <c r="H48" i="6"/>
  <c r="H47" i="6"/>
  <c r="H46" i="6"/>
  <c r="H45" i="6"/>
  <c r="H44" i="6"/>
  <c r="H43" i="6"/>
  <c r="H42" i="6"/>
  <c r="H41" i="6"/>
  <c r="H39" i="6"/>
  <c r="H38" i="6"/>
  <c r="H37" i="6"/>
  <c r="H36" i="6"/>
  <c r="H34" i="6"/>
  <c r="H33" i="6"/>
  <c r="H32" i="6"/>
  <c r="H29" i="6"/>
  <c r="H24" i="6"/>
  <c r="H27" i="6"/>
  <c r="H28" i="6" s="1"/>
  <c r="H23" i="6"/>
  <c r="G18" i="9" l="1"/>
  <c r="C17" i="1" s="1"/>
  <c r="H9" i="8"/>
  <c r="H7" i="8" s="1"/>
  <c r="C16" i="1" s="1"/>
  <c r="H174" i="6"/>
  <c r="H20" i="6"/>
  <c r="H30" i="6"/>
  <c r="H74" i="6"/>
  <c r="H130" i="6"/>
  <c r="H158" i="6"/>
  <c r="H62" i="7"/>
  <c r="H51" i="7"/>
  <c r="H123" i="7"/>
  <c r="H37" i="7"/>
  <c r="H101" i="7"/>
  <c r="H114" i="7"/>
  <c r="H26" i="7"/>
  <c r="H18" i="6" l="1"/>
  <c r="C14" i="1" s="1"/>
  <c r="H18" i="7"/>
  <c r="C15" i="1" s="1"/>
  <c r="H157" i="5" l="1"/>
  <c r="H156" i="5"/>
  <c r="H155" i="5"/>
  <c r="H154" i="5"/>
  <c r="H153" i="5"/>
  <c r="H152" i="5"/>
  <c r="H151" i="5"/>
  <c r="H150" i="5"/>
  <c r="H149" i="5"/>
  <c r="H148" i="5"/>
  <c r="H147" i="5"/>
  <c r="H146" i="5"/>
  <c r="H145" i="5"/>
  <c r="H143" i="5"/>
  <c r="H142" i="5"/>
  <c r="H141" i="5"/>
  <c r="H140" i="5"/>
  <c r="H137" i="5"/>
  <c r="H136" i="5"/>
  <c r="H135" i="5"/>
  <c r="H134" i="5"/>
  <c r="H133" i="5"/>
  <c r="H117" i="5"/>
  <c r="H116" i="5" s="1"/>
  <c r="H115" i="5"/>
  <c r="H114" i="5"/>
  <c r="H113" i="5"/>
  <c r="H112" i="5"/>
  <c r="H111" i="5"/>
  <c r="H110" i="5"/>
  <c r="H109" i="5"/>
  <c r="H108" i="5"/>
  <c r="H107" i="5"/>
  <c r="H106" i="5"/>
  <c r="H105" i="5"/>
  <c r="H103" i="5"/>
  <c r="H102" i="5"/>
  <c r="H101" i="5"/>
  <c r="H100" i="5"/>
  <c r="H99" i="5"/>
  <c r="H97" i="5"/>
  <c r="H95" i="5" s="1"/>
  <c r="H94" i="5"/>
  <c r="H93" i="5"/>
  <c r="H92" i="5"/>
  <c r="H91" i="5"/>
  <c r="H90" i="5"/>
  <c r="H89" i="5"/>
  <c r="H88" i="5"/>
  <c r="H87" i="5"/>
  <c r="H86" i="5"/>
  <c r="H85" i="5"/>
  <c r="H84" i="5"/>
  <c r="H83" i="5"/>
  <c r="H82" i="5"/>
  <c r="H81" i="5"/>
  <c r="H80" i="5"/>
  <c r="H79" i="5"/>
  <c r="H78" i="5"/>
  <c r="H77" i="5"/>
  <c r="H76" i="5"/>
  <c r="H75" i="5"/>
  <c r="H74" i="5"/>
  <c r="H73" i="5"/>
  <c r="H72" i="5"/>
  <c r="H71" i="5"/>
  <c r="H70" i="5"/>
  <c r="H69" i="5"/>
  <c r="H68" i="5"/>
  <c r="H67" i="5"/>
  <c r="H66" i="5"/>
  <c r="H65" i="5"/>
  <c r="H64" i="5"/>
  <c r="H63" i="5"/>
  <c r="H62" i="5"/>
  <c r="H61" i="5"/>
  <c r="H60" i="5"/>
  <c r="H57" i="5"/>
  <c r="H56" i="5"/>
  <c r="H53" i="5"/>
  <c r="H52" i="5"/>
  <c r="H51" i="5"/>
  <c r="H48" i="5"/>
  <c r="H47" i="5"/>
  <c r="H46" i="5"/>
  <c r="H43" i="5"/>
  <c r="H41" i="5"/>
  <c r="H40" i="5"/>
  <c r="H39" i="5"/>
  <c r="H38" i="5"/>
  <c r="H37" i="5"/>
  <c r="H36" i="5"/>
  <c r="H35" i="5"/>
  <c r="H34" i="5"/>
  <c r="H33" i="5"/>
  <c r="H32" i="5"/>
  <c r="H31" i="5"/>
  <c r="H30" i="5"/>
  <c r="H29" i="5"/>
  <c r="H28" i="5"/>
  <c r="H200" i="4"/>
  <c r="H198" i="4"/>
  <c r="H195" i="4"/>
  <c r="H190" i="4"/>
  <c r="H187" i="4"/>
  <c r="H184" i="4"/>
  <c r="H177" i="4"/>
  <c r="H170" i="4"/>
  <c r="H163" i="4"/>
  <c r="H156" i="4"/>
  <c r="H150" i="4"/>
  <c r="H143" i="4"/>
  <c r="H136" i="4"/>
  <c r="H133" i="4"/>
  <c r="H126" i="4"/>
  <c r="H123" i="4"/>
  <c r="H106" i="4"/>
  <c r="H99" i="4"/>
  <c r="H96" i="4"/>
  <c r="H85" i="4"/>
  <c r="H118" i="4"/>
  <c r="H112" i="4"/>
  <c r="H109" i="4"/>
  <c r="H64" i="4"/>
  <c r="H55" i="4"/>
  <c r="H52" i="4"/>
  <c r="H28" i="4"/>
  <c r="H10" i="4"/>
  <c r="H9" i="4" s="1"/>
  <c r="H131" i="5" l="1"/>
  <c r="H42" i="5"/>
  <c r="H58" i="5"/>
  <c r="H144" i="5"/>
  <c r="H27" i="5"/>
  <c r="H25" i="5" s="1"/>
  <c r="C13" i="1" s="1"/>
  <c r="H135" i="4"/>
  <c r="H7" i="4" s="1"/>
  <c r="C12" i="1" s="1"/>
  <c r="H111" i="4"/>
  <c r="F50" i="3"/>
  <c r="F49" i="3"/>
  <c r="F48" i="3"/>
  <c r="F47" i="3"/>
  <c r="F46" i="3"/>
  <c r="F45" i="3"/>
  <c r="F44" i="3"/>
  <c r="F42" i="3"/>
  <c r="F41" i="3"/>
  <c r="F40" i="3"/>
  <c r="F39" i="3"/>
  <c r="F38" i="3"/>
  <c r="F37" i="3"/>
  <c r="F36" i="3"/>
  <c r="F35" i="3"/>
  <c r="F33" i="3"/>
  <c r="F32" i="3"/>
  <c r="F31" i="3"/>
  <c r="F30" i="3"/>
  <c r="F29" i="3"/>
  <c r="F28" i="3"/>
  <c r="F27" i="3"/>
  <c r="F26" i="3"/>
  <c r="F25" i="3"/>
  <c r="F24" i="3"/>
  <c r="F23" i="3"/>
  <c r="F22" i="3"/>
  <c r="F20" i="3"/>
  <c r="F19" i="3"/>
  <c r="F18" i="3"/>
  <c r="F17" i="3"/>
  <c r="F16" i="3"/>
  <c r="F15" i="3"/>
  <c r="F14" i="3"/>
  <c r="F13" i="3"/>
  <c r="F12" i="3"/>
  <c r="F11" i="3"/>
  <c r="F10" i="3"/>
  <c r="F9" i="3" s="1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89" i="2"/>
  <c r="F88" i="2" s="1"/>
  <c r="F86" i="2"/>
  <c r="F84" i="2"/>
  <c r="F82" i="2"/>
  <c r="F80" i="2"/>
  <c r="F78" i="2"/>
  <c r="F76" i="2"/>
  <c r="F74" i="2"/>
  <c r="F72" i="2"/>
  <c r="F71" i="2"/>
  <c r="F70" i="2"/>
  <c r="F69" i="2"/>
  <c r="F65" i="2" s="1"/>
  <c r="F68" i="2"/>
  <c r="F67" i="2"/>
  <c r="F66" i="2"/>
  <c r="F64" i="2"/>
  <c r="F63" i="2"/>
  <c r="F62" i="2"/>
  <c r="F60" i="2"/>
  <c r="F57" i="2"/>
  <c r="F55" i="2"/>
  <c r="F53" i="2"/>
  <c r="F51" i="2"/>
  <c r="F49" i="2"/>
  <c r="F47" i="2"/>
  <c r="F45" i="2"/>
  <c r="F43" i="2"/>
  <c r="F41" i="2"/>
  <c r="F37" i="2"/>
  <c r="F39" i="2"/>
  <c r="F35" i="2"/>
  <c r="F33" i="2"/>
  <c r="F32" i="2"/>
  <c r="F30" i="2"/>
  <c r="F27" i="2"/>
  <c r="F25" i="2"/>
  <c r="F23" i="2"/>
  <c r="F22" i="2"/>
  <c r="F20" i="2"/>
  <c r="F18" i="2"/>
  <c r="F16" i="2"/>
  <c r="F14" i="2"/>
  <c r="F13" i="2"/>
  <c r="F10" i="2"/>
  <c r="F9" i="2" l="1"/>
  <c r="F7" i="2" s="1"/>
  <c r="C10" i="1" s="1"/>
  <c r="C22" i="1" s="1"/>
  <c r="C24" i="1" s="1"/>
  <c r="C26" i="1" s="1"/>
  <c r="F34" i="3"/>
  <c r="F43" i="3"/>
  <c r="F46" i="2"/>
  <c r="F29" i="2"/>
  <c r="F21" i="3"/>
  <c r="F7" i="3" s="1"/>
  <c r="C11" i="1" s="1"/>
</calcChain>
</file>

<file path=xl/sharedStrings.xml><?xml version="1.0" encoding="utf-8"?>
<sst xmlns="http://schemas.openxmlformats.org/spreadsheetml/2006/main" count="3143" uniqueCount="1230">
  <si>
    <t>Výměna chladícího systému, technologická vestavba zdroje chladu</t>
  </si>
  <si>
    <t>Rekapitulace nákladů</t>
  </si>
  <si>
    <t>SO</t>
  </si>
  <si>
    <t>Název</t>
  </si>
  <si>
    <t>Cena</t>
  </si>
  <si>
    <t>Stavební řešení</t>
  </si>
  <si>
    <t>Jednotková cena</t>
  </si>
  <si>
    <t>Cena celkem</t>
  </si>
  <si>
    <t>Množství</t>
  </si>
  <si>
    <t>Bourací práce a demontáže komplet</t>
  </si>
  <si>
    <t>Demontáž stropu a stěn z PUR panelů tl. 80 mm</t>
  </si>
  <si>
    <t>m2</t>
  </si>
  <si>
    <t>Strop (4,3-3,6)*5,2+3,6*12,7=49,36 m2</t>
  </si>
  <si>
    <t xml:space="preserve">Stěna (4,3+12,7+3,6)*5,5=113,3 m2, </t>
  </si>
  <si>
    <t>demontáž vratových křídel pro úpravu dle PBŘ</t>
  </si>
  <si>
    <t>ks</t>
  </si>
  <si>
    <t>bourání otvoru v PUR panelu tl. 80 mm pro nové dveře</t>
  </si>
  <si>
    <t>Stěna 2,05*0,9=1,845 m2</t>
  </si>
  <si>
    <t>bourání otvoru v PUR panelu tl. 80 mm pro nové dveře 2x</t>
  </si>
  <si>
    <t>Stěna 2,45*1,55*2=7,595 m2</t>
  </si>
  <si>
    <t>m3</t>
  </si>
  <si>
    <t>Beton 16,52 m2 * 0,2 m = 3,304 m3</t>
  </si>
  <si>
    <t>Štěrkodrť 16,52 m2 * 0,2 m = 3,304 m3</t>
  </si>
  <si>
    <t>bourání silničních obrubníků včetně betonového lože</t>
  </si>
  <si>
    <t>bm</t>
  </si>
  <si>
    <t>bourání živičné komunikace včetně podkladní vrstev z betonu a štěrkodrti</t>
  </si>
  <si>
    <t>Živice 11,96 m2 * 0,05 m = 0,598 m3</t>
  </si>
  <si>
    <t>beton 11,96 m2 * 0,15 m = 1,794 m3</t>
  </si>
  <si>
    <t>štěrkodrť 11,96 m2 * 0,20 m = 2,392 m3</t>
  </si>
  <si>
    <t>bourání betonové mazaniny plochy pro záchytnou vanu</t>
  </si>
  <si>
    <t>bourání podkladní štěrkodrti pro záchytnou vanu</t>
  </si>
  <si>
    <t>bourání podkladní vrstvy ze štěrkodrti betonu</t>
  </si>
  <si>
    <t>bourání podkladní vrstvy z betonu</t>
  </si>
  <si>
    <t>Konstrukce pro venkovní jednotky</t>
  </si>
  <si>
    <t>výkop jámy v zemině tř. 3</t>
  </si>
  <si>
    <t>plocha výkopu je 16,52 m2 + 7,2*0,1 m2 + 11,96 m2 = 29,2 m2 * hloubky výkopu 0,88 m = 25,696 m3</t>
  </si>
  <si>
    <t>souběh s kanalizací</t>
  </si>
  <si>
    <t>hutněný podklad ze štěrkodrti fr 0-63, tl. 580 mm, hutnění 80 Mpa ve vrstvách po 0,2 m</t>
  </si>
  <si>
    <t>plocha základové spáry je16,52 m2 + 7,2*0,1 m2 + 11,96 m2 = 29,2 m2* výška vrstvy 0,58 m = 16,936 m3</t>
  </si>
  <si>
    <t>(16,52 m2 + 7,2*0,1 m2 + 11,96 m2) * 0,1 m = 2,92 m3</t>
  </si>
  <si>
    <t>(16,52 m2 + 7,2*0,1 m2 + 11,96 m2) * 0,4 m = 2,92 m3</t>
  </si>
  <si>
    <t>(2*4,07+2*(7,2-2*0,36))*0,5*0,36 = 10,4728 m3</t>
  </si>
  <si>
    <t>2,7 m * 1,55 m * 0,3 m = 1,2555 m3</t>
  </si>
  <si>
    <t>((4,07-2*0,36)*(7,2-2*0,36)-2,7*1,55-0,4*0,4))*0,15 = 2,60445 m3</t>
  </si>
  <si>
    <t>beton C20/25 tl. 100 mm (vyrovnávací vrstva)</t>
  </si>
  <si>
    <t>beton C30/37 tl. 400 mm, ocel B500B (betonový základ)</t>
  </si>
  <si>
    <t>stěny z betonu C30/37 tl. 400 mm, ocel B500B (záchytná jímka)</t>
  </si>
  <si>
    <t>montovaná konstrukce tvořená ocelovými nosníky HE100B, podlahou z pororoštu a ocelovým zábradlím a žebříkem, vše žárově zinkováno, hmotnost cca 2 tuny (ocelová konstrukce pro odpařovací kondenzátor)</t>
  </si>
  <si>
    <t>beton C20/25 tl. 200 - 100 mm, ocel B500B síť 150*150*5 mm, včetně čerpací jímky 400*400 mm (spádový beton)</t>
  </si>
  <si>
    <t>beton C30/37 tl. 400 mm, ocel B500B (blok pod sestavu výparníku)</t>
  </si>
  <si>
    <t>kpl</t>
  </si>
  <si>
    <t>Vodorovné a svislé konstrukce</t>
  </si>
  <si>
    <t>roznášecí betonový pas pod stěnou z železobetonu 300*350 mm C30/37, ocel B500B</t>
  </si>
  <si>
    <t>(4,84+3,75+17,8+3,5+13,1)*0,35*0,3 = 4,51395 m3</t>
  </si>
  <si>
    <t>žlb bloky pod kompresory, výška 450 mm, beton C30/37, ocel B500B</t>
  </si>
  <si>
    <t>2,6 m * 1,2 m * 0,45 m * 3 kusy = 4,212 m3</t>
  </si>
  <si>
    <t>spádový beton záchytné jímky – beton C20/25 tl. 150 – 60 mm, ocel B500B síť 150*150*5 mm, včetně čerpací jímky 400*400 mm</t>
  </si>
  <si>
    <t>(3,75*17,8-0,25*4,84-0,4*0,4)*0,11 = 7,1918 m3</t>
  </si>
  <si>
    <t>stěna z betonových tvárnic ztraceného bednění 300*250(200)*500 mm, v. 4,90 m, zálivkový beton C30/37, ocel B500B</t>
  </si>
  <si>
    <t>(4,84+3,75+17,8+3,5+13,1)*4,9-2,36*2,48-1,55*2,45-0,9*2,05 = 199,1557 m2</t>
  </si>
  <si>
    <t>žlb věnec 160*300 mm - beton C30/37, ocel B500B</t>
  </si>
  <si>
    <t>(4,84+3,75+17,8+3,5+13,1)*0,16*0,3 = 2,06352 m3</t>
  </si>
  <si>
    <t>strop z panelů SPIROLL PSP200-0/7x, REI60, zvuková neprůzvučnost 50 dB, do maltového lože, uložení 300 mm</t>
  </si>
  <si>
    <t>š. 1,2 m x dl. 4,35 m, počet  4 ks to je 1,2*4,35*4=20,88 m2</t>
  </si>
  <si>
    <t>š. 1,2 m x dl. 4,1 m, počet 10 ks to je 1,2*4,1*10 = 49,2 m2</t>
  </si>
  <si>
    <t>dobetonávka stropu z žlb – beton C30/37, ocel B500B síť 100/100/8 mm</t>
  </si>
  <si>
    <t>4,1*0,5*0,2 = 0,41 m3</t>
  </si>
  <si>
    <t>nadedveřní překlady Prefa RZP výšky 240 mm, osazené do maltového lože, zmonolitněné ze stěnou z betonových tvárnic, typ RZP 269/14/24V</t>
  </si>
  <si>
    <t>nadedveřní překlady Prefa RZP výšky 240 mm, osazené do maltového lože, zmonolitněné ze stěnou z betonových tvárnic, typ RZP 119/14/24V</t>
  </si>
  <si>
    <t>Zámečnické a klempířské konstrukce</t>
  </si>
  <si>
    <t>T01 – ocelová vrata 2200*2400 mm, protipožární EI60DPI, těsné, do ocelového rámu z 80*100 mm</t>
  </si>
  <si>
    <t>T02 – ocelové dveře  800*2000 mm, protipožární EI60DPI, těsné, do ocelového rámu z 50*50 mm</t>
  </si>
  <si>
    <t>T03 – ocelové dveře 1450*2400 mm, protipožární EI60DPI, těsné, do ocelového rámu z 50*100 mm</t>
  </si>
  <si>
    <t>T04 – ocelové dveře 1450*2400 do ocelového rámu 50*100 mm</t>
  </si>
  <si>
    <t>T05 – ocelové dveře 1450*2400 do ocelového rámu 50*100 mm vybavené protipanickým uzavíráním</t>
  </si>
  <si>
    <t>T06 – úprava stávajících vrat na požární odolnost EI30 DPI + C5 výplní z minerální vaty tl. 50 mm</t>
  </si>
  <si>
    <t>Z01 – pororošt SP-30/3-34/38 mm strojovny chlazení (kompresorovna) ocel žárově zinkovaná, uložená na L profily na stěnách bloků a I profily příčných nosníků a železobetonovém roznášecím pasu, opatřená odnímatelným panelem pro usazení čerpadla do čerpací jímky</t>
  </si>
  <si>
    <t>3,75*17,8-0,25*4,84 = 65,54 m3, hmotnost 65,54 m2 *37 kg/m = 2424,98 kg</t>
  </si>
  <si>
    <t xml:space="preserve">Z02 – pororošt SP-30/3-34/38 – konstrukce schůdkú 2x300x180 mm k montážním vratům do kompresorovny, ocel žárově zinkovaná, uložená na L profily a I profily příčných nosníků a stojky,  </t>
  </si>
  <si>
    <t>1,0*2,36 = 2,36 m2, hmotnost 2,36 m2 *47 kg/m = 110,92 kg</t>
  </si>
  <si>
    <t xml:space="preserve">Z03 – pororošt SP-30/3-34/38 – konstrukce schůdkú 1x300x175 mm ke dveřím do kompresorovny, ocel žárově zinkovaná, uložená na L profily a I profily příčných nosníků a stojky,  </t>
  </si>
  <si>
    <t>0,9*0,6 = 0,54 m2, hmotnost 0,54 m2 *47 kg/m = 25,38 kg</t>
  </si>
  <si>
    <t xml:space="preserve">Z04 – pororošt SP-30/3-34/38 – konstrukce podesty a schůdkú 1x300x175 mm do kompresorovny ocel žárově zinkovaná, uložená na L profily a I profily příčných nosníků a stojky,  </t>
  </si>
  <si>
    <t>1,75*2,75 = 4,8125 m2, hmotnost 4,8125 m2 *47 kg/m = 226,1875 kg</t>
  </si>
  <si>
    <t>2*(9,65*12,362-2,45*2,0 = 228,7866 m2</t>
  </si>
  <si>
    <t>2*3,80*2,914 = 22,1464 m2</t>
  </si>
  <si>
    <t>(4,35+17,8+4,2)*5,66-2,84*2,36 = 142,4386 m2</t>
  </si>
  <si>
    <t>4,35*17,8-0,25*12,76 = 74,24 m2</t>
  </si>
  <si>
    <t>2 x nový minerální panel, vertikálně uložený, požární odolnost REI30, výška 9,65 m, tl. 100 mm, včetně všech lemovacích a klempířských prvků</t>
  </si>
  <si>
    <t>2 x nový minerální panel, vertikálně uložený, požární odolnost REI30, výška 3,80 m, tl. 100 mm včetně všech lemovacích a klempířských prvků</t>
  </si>
  <si>
    <t>nový minerální panel, uložený na stropě, požární odolnost REI30, délka 4,1/4,35 m, tl. 100 mm, včetně všech lemovacích a klempířských prvků</t>
  </si>
  <si>
    <t>nový minerální panel, vertikálně uložený, požární odolnost REI30, výška 5,66 m m, tl. 100 mm, včetně všech lemovacích a klempířských prvků</t>
  </si>
  <si>
    <t>Ostatní práce a činnosti</t>
  </si>
  <si>
    <t>PO nástřik stávajících konstrukcí na které se bude obkládat panel minerál</t>
  </si>
  <si>
    <t>Lemovací prvky panelů a  atiky</t>
  </si>
  <si>
    <t>Úprava stáváních panelů chladíren  a manipulační chodby u strojovny chlazení včetně nových dveří a konstrukce dveří </t>
  </si>
  <si>
    <t xml:space="preserve">Prostupy konstrukcí  a panelem + jejich zapravení </t>
  </si>
  <si>
    <t>Řezání stávající podlahy vnějším obvodu z důvodu dilatace</t>
  </si>
  <si>
    <t>Označení dveří a strojovny</t>
  </si>
  <si>
    <t xml:space="preserve">Bezpečnostní tabulky </t>
  </si>
  <si>
    <t xml:space="preserve">Bezpečnostní značení na podlahu a sokl </t>
  </si>
  <si>
    <t xml:space="preserve">Oční sprcha a umyvadlo + napojení na vodu  </t>
  </si>
  <si>
    <t xml:space="preserve">Demontáž stávajícího hydrantu a zpětná montáž </t>
  </si>
  <si>
    <t xml:space="preserve">Demontáž stávajícího umyvadla a zpětná montáž </t>
  </si>
  <si>
    <t xml:space="preserve">Montáž nového napojení provozní vody včetně kohoutu na vodu vedle stávajícího umyvadla </t>
  </si>
  <si>
    <t xml:space="preserve">Nový rozvod vody do místnosti čerpadel včetně umyvadla a odpadu na vodu napojený na stávající odpady vody + odbočující kohoutek na napouštění systému </t>
  </si>
  <si>
    <t xml:space="preserve">Hasicí přístroje </t>
  </si>
  <si>
    <t xml:space="preserve">Úprava stávajícího PO žebříku na střechu – prodloužení a nátěr  </t>
  </si>
  <si>
    <t>Realizační dokumentace</t>
  </si>
  <si>
    <t>Pronájem a instalace pojízdného lešení do výšky 4 m po dobu provádění prací</t>
  </si>
  <si>
    <t>Dokumentace skutečného provedení stavby</t>
  </si>
  <si>
    <t>Úklid staveniště</t>
  </si>
  <si>
    <t>Požární dveře na lávku chlazení včetně nové konstrukce pro dveře EI 60 min</t>
  </si>
  <si>
    <t>Ocelové konstrukce pro položky T01 - T06 (dveře, vrata) včetně akustického obložení a PO nátěru</t>
  </si>
  <si>
    <t>Akustický obklad na dveře T01 - T06 (dveře, vrata)</t>
  </si>
  <si>
    <t>Název položky</t>
  </si>
  <si>
    <t>Číslo položky</t>
  </si>
  <si>
    <t>Měrná jednotka</t>
  </si>
  <si>
    <t>SO 1.1 Stavební řešení celkem</t>
  </si>
  <si>
    <t>1.1</t>
  </si>
  <si>
    <t>1.2</t>
  </si>
  <si>
    <t>Větrání strojovny chlazení</t>
  </si>
  <si>
    <t>Zařízení 1 - Odvod vzduchu ze strojovny chlazení</t>
  </si>
  <si>
    <t>Ventilátor v nevýbušném provedení: II 2G Ex e II TX, do prostředí zóna 1,
3x400 V, Imax = 2,32 A, Pmax = 1,3 kW 
Vmax = 3.195 m3/h / 0 Pa
Rozměry: A x B = 600x300, l = 642 mm</t>
  </si>
  <si>
    <t>Regulační klapka těsná  600x300 s pohonem v nevýbušném provedení, 230 V</t>
  </si>
  <si>
    <t xml:space="preserve">Tlumící vložka Ex – 600 x 300 mm </t>
  </si>
  <si>
    <t>Tlumič hluku 600x300, l=600 mm</t>
  </si>
  <si>
    <t>Výfuková hlavice, napojovací rozměr 400 x 250 mm</t>
  </si>
  <si>
    <t>Jednořadá vyústka do čtyřhranného vzduchotechnického potrubí VNM1, 200x425 mm</t>
  </si>
  <si>
    <t xml:space="preserve">4-hr ocelové potrubí s přírubami, pozink  </t>
  </si>
  <si>
    <t>Systém požární izolace s požární odolností EI60</t>
  </si>
  <si>
    <t>Těsnící a spojovací materiál pro spojování potrubních dílů</t>
  </si>
  <si>
    <t>Závěsný a kotvící materiál - vnitřní prostory - koordinace se stavbou (izolovaný strop)</t>
  </si>
  <si>
    <t>Závěsný a kotvící materiál - vnější prostory - stoupačka (zařízení 1 a 2) 
dle materiálu stávajího objektu</t>
  </si>
  <si>
    <t>Zařízení 2 – Odvod vzduchu ze Strojovny chlazení</t>
  </si>
  <si>
    <t>Regulační klapka těsná  600x300 s pohonem v nevýbušném provedení, 230V,</t>
  </si>
  <si>
    <t xml:space="preserve">Oplechování protipožární izolace </t>
  </si>
  <si>
    <t>Závěsný a kotvící materiál - vnější prostory - 2 x stoupačka (zařízení 1 a 2) 
dle materiálu stávajího objektu</t>
  </si>
  <si>
    <t xml:space="preserve">Zařízení 3 – Přívod vzduchu do Strojovny chlazení </t>
  </si>
  <si>
    <t>Ventilátor v nevýbušném provedení: II 2G Ex e II TX, do prostředí zóna 1,
3x400 V, Imax = 2,0 A, Pmax = 1,1 kW 
Vmax = 3.800 m3/h / 200 Pa
Rozměry: A x B = 700x400, l = 780 mm</t>
  </si>
  <si>
    <t>Regulační klapka těsná  700x400 s pohonem v nevýbušném provedení, 230 V</t>
  </si>
  <si>
    <t xml:space="preserve">Tlumící vložka Ex – 700 x 400 mm </t>
  </si>
  <si>
    <t>Kanálový filtr A x B = 700 x 400, l = 500 mm, filtrační vložky M5</t>
  </si>
  <si>
    <t>Protidešťová žaluzie 1200x600 s tlumičem hluku 1200x600, l=1000 mm</t>
  </si>
  <si>
    <t>Jednořadá vyústka do čtyřhranného vzduchotechnického potrubí VNM1, 525x525 mm</t>
  </si>
  <si>
    <t>Montáž, uvedení do provozu</t>
  </si>
  <si>
    <t>Pomocné konstrukce, lešení - vnitřní montáž</t>
  </si>
  <si>
    <t>Montážní plošina - venkovní montáž</t>
  </si>
  <si>
    <t>Technické zabezpečení zakázky</t>
  </si>
  <si>
    <t>Dokumentované kontrolní měření průtoků přívodního a odváděného vzduchu z místností (zařízení 1, 2, 3)</t>
  </si>
  <si>
    <t>Kontrola automatického spouštění větrání od detekce úniku čpavku</t>
  </si>
  <si>
    <t>Kontrola automatického spouštění větrání při dosažení limitní teploty ve strojovně chlazení</t>
  </si>
  <si>
    <t>Dokumentace skutečného provedení</t>
  </si>
  <si>
    <t>Montáž zařízení 1, zařízení 2, zařízení 3, 
- vč. izolace úseku mezi venkovní fasádou a vnější stěnou strojovny (zařízení 1, 2, 3)
- vč. montáže stoupaček s výfukovou hlavicí ve venkovním prostředí (zařízení 1 a 2) a oplechování stoupačky ve venkovním prostředí (zařízení 2)</t>
  </si>
  <si>
    <t>SO 1.2 Větrání strojovny chlazení celkem</t>
  </si>
  <si>
    <t>PS 1</t>
  </si>
  <si>
    <t>Proj. označení</t>
  </si>
  <si>
    <t>PS 1 Strojní část - stroje a zařízení</t>
  </si>
  <si>
    <t>Provozní parametry, technické standardy</t>
  </si>
  <si>
    <t>Provozní médium:</t>
  </si>
  <si>
    <t>Nejvyšší pracovní přetlak:</t>
  </si>
  <si>
    <t>čpavek</t>
  </si>
  <si>
    <t>16 bar - vysokotlaká část</t>
  </si>
  <si>
    <t>13 bar - nízkotlaká část</t>
  </si>
  <si>
    <t>Nejvyšší pracovní teplota:</t>
  </si>
  <si>
    <t>+43 °C - vysokotlaká část</t>
  </si>
  <si>
    <t>+130 °C - výtlačné potrubí kompresorů</t>
  </si>
  <si>
    <t>+32 °C - nízkotlaká část</t>
  </si>
  <si>
    <t>Minimální pracovní teplota:</t>
  </si>
  <si>
    <t>-27 °C - nízkotlaká část</t>
  </si>
  <si>
    <t>Shoda zařízení s:</t>
  </si>
  <si>
    <t>PED97/23/EC, ČSN EN 378-1 až 5 / 2008 a souvisejícími předpisy</t>
  </si>
  <si>
    <t>Dokumentace armatur:</t>
  </si>
  <si>
    <t>U pojistných armatur navíc:</t>
  </si>
  <si>
    <t>Prohlášení o shodě</t>
  </si>
  <si>
    <t>- Protokol o zkouškách pojistného ventilu podle vzoru v příloze C , článek C.l., ČSN EN ISO 4126-1</t>
  </si>
  <si>
    <t>- Osvědčení o pojistném ventilu podle vzoru v příloze C, článek C.2. ČSN EN ISO 4126-1</t>
  </si>
  <si>
    <t>Shoda potrubního rozvodu s:</t>
  </si>
  <si>
    <t xml:space="preserve">Trubky ocelové bezešvé dle: </t>
  </si>
  <si>
    <t>Potrubní tvarovky dle:</t>
  </si>
  <si>
    <t>Materiál potrubí</t>
  </si>
  <si>
    <t>Dokumentace potrubních komponent:</t>
  </si>
  <si>
    <t>PED97/23/EC, ČSN EN 378-1 až 5 / 2008, ČSN EN 13 480-1 až 5 a souvisejícími předpisy</t>
  </si>
  <si>
    <t>ČSN EN 10 220, TDP ČSN EN 10 216-2</t>
  </si>
  <si>
    <t>ČSN EN 10 253-2</t>
  </si>
  <si>
    <t>uhlíkatá ocel se zaručenými vlastnostmi při nízkých teplotách ČSN 41 1369 nebo ekvivalent, Reh&lt;=360 MPa, rázová práce min.23 J při min. prac. teplotě</t>
  </si>
  <si>
    <t>doklad prokazující shodu použitých částí potrubí s normami uvedenými ve specifikaci potrubí</t>
  </si>
  <si>
    <t>Stroje a zařízení - čpavkový chladící okruh</t>
  </si>
  <si>
    <t>K1</t>
  </si>
  <si>
    <t>K2</t>
  </si>
  <si>
    <t>K3</t>
  </si>
  <si>
    <t>Šroubový kompresor</t>
  </si>
  <si>
    <t>Chladivo</t>
  </si>
  <si>
    <t>Chladicí výkon při to= -9°C</t>
  </si>
  <si>
    <t>Vypařovací teplota</t>
  </si>
  <si>
    <t>Kondenzační teplota</t>
  </si>
  <si>
    <t>Kondenzační výkon (to=-12°C/tk=+35°C)</t>
  </si>
  <si>
    <t>Příkon (na hřídeli kompresoru)</t>
  </si>
  <si>
    <t>Příkon elektromotoru</t>
  </si>
  <si>
    <t>Elektromotor</t>
  </si>
  <si>
    <t>Řízení otáček frekvenčním měničem</t>
  </si>
  <si>
    <t>Akustický tlak dB(A) ve vzdálenosti 1 m</t>
  </si>
  <si>
    <t>Příslušenství:</t>
  </si>
  <si>
    <t>592 kW</t>
  </si>
  <si>
    <t>-9°C</t>
  </si>
  <si>
    <t>+35°C</t>
  </si>
  <si>
    <t>748,8 kW</t>
  </si>
  <si>
    <t>156,8 kW</t>
  </si>
  <si>
    <t>163,3 kW</t>
  </si>
  <si>
    <t>175 kW, 3x400 V, 60 Hz, IP23, 3300 ot/min, IE3</t>
  </si>
  <si>
    <t>měnič v dodávce kompresoru</t>
  </si>
  <si>
    <t>93 +/- 3</t>
  </si>
  <si>
    <t>Uložení na tlumicích patkách</t>
  </si>
  <si>
    <t>Řídící jednotka UNISAB III</t>
  </si>
  <si>
    <t>olejová náplň 127,7 l</t>
  </si>
  <si>
    <t>chladič oleje chlazený chladivem s přirozenou cirkulací (termosifon)</t>
  </si>
  <si>
    <t>chladič oleje chlazený vodou, +50 / +45°C, max. 64,4 kW</t>
  </si>
  <si>
    <t>výměník systému ZZT</t>
  </si>
  <si>
    <t>Max. provozní hmotnost (kg)</t>
  </si>
  <si>
    <t>provoz 2 + 0 (dva provozní + jeden záložní)</t>
  </si>
  <si>
    <t>E4</t>
  </si>
  <si>
    <t>Odpařovací kondenzátor</t>
  </si>
  <si>
    <t>kondenzační výkon</t>
  </si>
  <si>
    <t>kondenzační teplota</t>
  </si>
  <si>
    <t>teplota mokrého teploměru / okolí</t>
  </si>
  <si>
    <t xml:space="preserve">napájení </t>
  </si>
  <si>
    <t>2 x elektromotor ventilátoru vhodný pro řízení otáček frekvenčním měničem s PTC termistory ve vinutí motorů</t>
  </si>
  <si>
    <t>1 x elektromotor skrápěcího čerpadla</t>
  </si>
  <si>
    <t>průtok sprchové vody</t>
  </si>
  <si>
    <t>max. dopouštění chladicí vody</t>
  </si>
  <si>
    <t>max. odluh odpadní vody</t>
  </si>
  <si>
    <t>Akustický tlak na sání ve vzdálenosti 15 m (pro 100% otáček)</t>
  </si>
  <si>
    <t>Topné těleso protimrazové ochrany</t>
  </si>
  <si>
    <t>Termostat topného tělesa</t>
  </si>
  <si>
    <t>Spínač min. hladiny ochrany čerpadla a topného tělesa proti chodu na sucho</t>
  </si>
  <si>
    <t>Plovákový plnicí ventil</t>
  </si>
  <si>
    <t>1850 kW</t>
  </si>
  <si>
    <t>tk = +35°C</t>
  </si>
  <si>
    <t xml:space="preserve"> +22 °C / +32°C</t>
  </si>
  <si>
    <t>3 x 400 V, 50 Hz</t>
  </si>
  <si>
    <t>2 x 11 kW, 1500 ot./min., IE3</t>
  </si>
  <si>
    <t>5,5 kW, 1500 ot./min., IE3</t>
  </si>
  <si>
    <t>54,6 l/s</t>
  </si>
  <si>
    <t>1,128 l/s</t>
  </si>
  <si>
    <t>0,451 l/s</t>
  </si>
  <si>
    <t>61 dB(A)</t>
  </si>
  <si>
    <t>3x400 V, 50 Hz, 10kW</t>
  </si>
  <si>
    <t>Sada pro montáž a údrřžbu obsahující :extra vstupní dvířka na protější straně, vnitřní servisní plošina, vnitřní pochozí lávka</t>
  </si>
  <si>
    <t>Kryty vrchního sání</t>
  </si>
  <si>
    <t>Ochranný povlak do agresivního prostředí motorů ventilátorů</t>
  </si>
  <si>
    <t>Vyhřívání vinutí motoru sacího ventilátoru (ochrana proti vzniku kondenzátu)</t>
  </si>
  <si>
    <t>Příprava motoru ventilátoru pro tropy</t>
  </si>
  <si>
    <t>Vnitřní protikorozní ochrana trubkového výměníku</t>
  </si>
  <si>
    <t>Max. provozní hmotnost</t>
  </si>
  <si>
    <t>PIC410</t>
  </si>
  <si>
    <t xml:space="preserve">Sestava snímače tlaku </t>
  </si>
  <si>
    <t>manometrický ventil zkušební,
vstup šroubení s tlakoměrnou přípojkou M20x1,5LH/M20x1,5, výstup M20x1,5LH/G1/2", zkušební šroubemí M20x1,5 se zátkou, přípojka tlakoměrová přivařovací M20x1,5, nerez, celonerezové provedení</t>
  </si>
  <si>
    <t>snímač tlaku pro čpavek, M20x1,5, 0-16 barg, 4-20mA</t>
  </si>
  <si>
    <t>sada</t>
  </si>
  <si>
    <t>Název, typ, parametry</t>
  </si>
  <si>
    <t>10710 kg</t>
  </si>
  <si>
    <t>E5</t>
  </si>
  <si>
    <t>Deskový výparník - chladič propylenglykolu</t>
  </si>
  <si>
    <t>médium</t>
  </si>
  <si>
    <t>chladicí výkon</t>
  </si>
  <si>
    <t>Teploty čpavek</t>
  </si>
  <si>
    <t>Teploty propylenglykol</t>
  </si>
  <si>
    <t>Provozní hmotnost</t>
  </si>
  <si>
    <t>čpavek - kapalina / propylenglykol 40 %</t>
  </si>
  <si>
    <t>1415 kW</t>
  </si>
  <si>
    <t>-9 °C</t>
  </si>
  <si>
    <t>-6 / -2 °C</t>
  </si>
  <si>
    <t>16 / 10 bar</t>
  </si>
  <si>
    <t>600 kg (odhad)</t>
  </si>
  <si>
    <t>tepelná rozebíratelná izolace</t>
  </si>
  <si>
    <t xml:space="preserve">tepelně izolovaná úkapová vana </t>
  </si>
  <si>
    <t xml:space="preserve">Konstrukční přetlak - čpavek/propylenglykol </t>
  </si>
  <si>
    <t>V6</t>
  </si>
  <si>
    <t>Expanzní nádoba</t>
  </si>
  <si>
    <t>výpočtový chladicí výkon</t>
  </si>
  <si>
    <t>Provozní médium</t>
  </si>
  <si>
    <t>Max. pracovní přetlak</t>
  </si>
  <si>
    <t>Max. pracovní teplota</t>
  </si>
  <si>
    <t>Výška zaplavení nádoby</t>
  </si>
  <si>
    <t>materiál</t>
  </si>
  <si>
    <t>1,30 MPa</t>
  </si>
  <si>
    <t>+32°C</t>
  </si>
  <si>
    <t>0,15 m</t>
  </si>
  <si>
    <t>uhlíkatá ocel, zaručené vlastnosti při nízkých teplotách</t>
  </si>
  <si>
    <t>nátěrový systém pod tepelnou izolaci</t>
  </si>
  <si>
    <t>tepelná izolace nádoby vč. armatur a příslušenství (venkovní provedení)</t>
  </si>
  <si>
    <t>izolační podložky pod patky</t>
  </si>
  <si>
    <t>pojistné a regulační armatury</t>
  </si>
  <si>
    <t>ocelová konstrukce pro uložení expanzní nádoby a výparníku</t>
  </si>
  <si>
    <t xml:space="preserve">nátěrový systém ocelové konstrukce pro venkovní prostředí s dlouhou životností </t>
  </si>
  <si>
    <t>kpl.</t>
  </si>
  <si>
    <t>Přístroje místního měření:</t>
  </si>
  <si>
    <t>sestava manometru průměr 100 mm</t>
  </si>
  <si>
    <t>Pl</t>
  </si>
  <si>
    <t>manometrický ventil zkušební, vstup šroubení s tlakoměrnou přípojkou M20x1,5LH/M20x1,5, výstup M20x1,5LH/G1/2", zkušební šroubemí M20x1,5 se zátkou, celonerezové provedení
manometr průměr 100 mm, -1 až 13 bar (přetl.), čpavek připojení G1/2", mat. nerez</t>
  </si>
  <si>
    <t>Obtokový stavoznak pro čpavek vč. přírub DN25, rozteč hrdel 800 mm, místní zobrazování hladiny klopnými elementy, vysílač hladiny 0 - 800mm = 4 - 20mA, celonerezové provedení pod izolaci, tlumicí trubka DN100 s hrdlem a servisním vypouštěcím ventilem DN8</t>
  </si>
  <si>
    <t>Vibrační spínač hladiny provedení pro čpavek, vč. nátrubku G1" vnitřní závit</t>
  </si>
  <si>
    <t xml:space="preserve">Sestava ventilu nástřiku kapaliny do expanzní nádoby V6
sestava obsahuje obtok s ručním regulačním a uzavíracím ventilem, uzavírací ventil, filtr, elektromagnetický uzavírací ventil, regulační ventil s elektropohonem, servisní vypouštěcí ventil
</t>
  </si>
  <si>
    <t>provozní médium čpavek, chladicí výkon 1184 kW, t0=-9°C, tk=+35°C</t>
  </si>
  <si>
    <t>LICA6.1</t>
  </si>
  <si>
    <t>LCB6.2</t>
  </si>
  <si>
    <t>EV610.1, EV610.2</t>
  </si>
  <si>
    <t>Přístroje dálkového měření a regulace:</t>
  </si>
  <si>
    <t>V7</t>
  </si>
  <si>
    <t>Sběrač čpavku 1 300 l</t>
  </si>
  <si>
    <t xml:space="preserve">horizontální tlaková nádoba, venkovní provedení bez tepelné izolace, provedení nádoby musí umožňovat přednostní termosifonové chlazení oleje 3 ks šroubových kompresorů umístěných ve strojovně chlazení </t>
  </si>
  <si>
    <t>1,60 MPa</t>
  </si>
  <si>
    <t>+43°C</t>
  </si>
  <si>
    <t>venkovní nátěrový systém, dlouhá životnost</t>
  </si>
  <si>
    <t>PI</t>
  </si>
  <si>
    <t>LI</t>
  </si>
  <si>
    <t>sestava stavoznaku vč. armatur</t>
  </si>
  <si>
    <t>manometrický ventil zkušební, vstup šroubení s tlakoměrnou přípojkou M20x1,5LH/M20x1,5, výstup M20x1,5LH/G1/2", zkušební šroubemí M20x1,5 se zátkou, celonerezové provedení
manometr průměr 100 mm, 0 až 16 bar (přetl.), čpavek připojení G1/2", mat. nerez</t>
  </si>
  <si>
    <t>Obtokový stavoznak pro čpavek vč. přírub DN25 a uzavíracích ventilů</t>
  </si>
  <si>
    <t>X 8</t>
  </si>
  <si>
    <t xml:space="preserve">Automatické vracení oleje do kompresorů </t>
  </si>
  <si>
    <t xml:space="preserve">elektrické napájení </t>
  </si>
  <si>
    <t>dodávka, montáž vč. potrubí, automatických, uzavíracích a regulačních armatur</t>
  </si>
  <si>
    <t>1 x 230 V, 50 Hz, max. 0,1 kW</t>
  </si>
  <si>
    <t>P 9</t>
  </si>
  <si>
    <t>Čerpadlo odvodu dešťové vody</t>
  </si>
  <si>
    <t xml:space="preserve">ponorné odvodňovací čerpadlo, při úníku čpavku a podnulové teplotě vypnuto </t>
  </si>
  <si>
    <t>objemový průtok (m3/h)</t>
  </si>
  <si>
    <t>dopravní výška - odhad (m v.s.)</t>
  </si>
  <si>
    <t>příkon - odhad (kW)</t>
  </si>
  <si>
    <t>voda +10°C</t>
  </si>
  <si>
    <t>0,2</t>
  </si>
  <si>
    <t>6,00</t>
  </si>
  <si>
    <t>OK1</t>
  </si>
  <si>
    <t>Ocelová plošina pro umístění odpařovacího kondenzátoru a sběrače čpavku</t>
  </si>
  <si>
    <t xml:space="preserve">provedení dle výkresové dokumentace pro zvýšené zatížení a rozměry zařízení dle aktuální specifikace, antikorozní nátěrový systém s dlouhou životností pro venkovní prostředí
</t>
  </si>
  <si>
    <t>Plošinu navrhnout na rozměry a zatížení od zařízení, armatur a potrubí dle tohoto soupisu dodávek a prací - změna oproti dokumentaci pro stavební povolení!</t>
  </si>
  <si>
    <t>OK2</t>
  </si>
  <si>
    <t>Ocelová konstrukce sestavy deskového výparníku a expanzní nádoby</t>
  </si>
  <si>
    <t>provedení dle výkresové dokumentace, antikorozní nátěrový systém s dlouhou životností pro venkovní prostředí</t>
  </si>
  <si>
    <t>Stroje a zařízení - ZZT</t>
  </si>
  <si>
    <t>P 20</t>
  </si>
  <si>
    <t>Čerpadlo ohřevu TV (chladič oleje)</t>
  </si>
  <si>
    <t>P21</t>
  </si>
  <si>
    <t>P22</t>
  </si>
  <si>
    <t>max. objemový průtok (m3/h)</t>
  </si>
  <si>
    <t xml:space="preserve">propylenglykol </t>
  </si>
  <si>
    <t>11,37</t>
  </si>
  <si>
    <t>0,7</t>
  </si>
  <si>
    <t>V 23</t>
  </si>
  <si>
    <t>Akumulační nádoba TV 50°C, 2000 l</t>
  </si>
  <si>
    <t xml:space="preserve">výpočtový přetlak </t>
  </si>
  <si>
    <t>provozní hmotnost</t>
  </si>
  <si>
    <t>příslušenství:</t>
  </si>
  <si>
    <t>6 bar</t>
  </si>
  <si>
    <t>cca 2500 kg</t>
  </si>
  <si>
    <t>tepelná izolace vnitřní provedení</t>
  </si>
  <si>
    <t>antikorozní ochrana</t>
  </si>
  <si>
    <t>V 24</t>
  </si>
  <si>
    <t>Membránová expanzní propylenglykol, voda +50°C, objem stanovit dle objemu okruhu</t>
  </si>
  <si>
    <t>PN10</t>
  </si>
  <si>
    <t>Příslušenství</t>
  </si>
  <si>
    <t>pojistný a kontrolní ventil</t>
  </si>
  <si>
    <t>P 25</t>
  </si>
  <si>
    <t>Čerpadlo okruhu odtávání chladičů</t>
  </si>
  <si>
    <t>P26</t>
  </si>
  <si>
    <t xml:space="preserve">elektromotor s integrovaným frekvenčním měniče, vč. zabudovaných snímačů tlaku na sání a výtlaku čerpadla </t>
  </si>
  <si>
    <t>propylenglykol</t>
  </si>
  <si>
    <t>0,8</t>
  </si>
  <si>
    <t>QA 23.5</t>
  </si>
  <si>
    <t>Detekce úniku čpavku do okruhu ZZT</t>
  </si>
  <si>
    <t xml:space="preserve">Dodávka a montáž detektoru Ph vč. montážního příslušenství, připojovacích armatur anastavení provozních parametrů měřidla. Elektrické napájení a přenos signálu v dodávce profese elektro a MaR. </t>
  </si>
  <si>
    <t>Stroje a zařízení - okruh propylenglykolu ve strojovně chlazení</t>
  </si>
  <si>
    <t>E30</t>
  </si>
  <si>
    <t>Chladič vzduchu, dvoustranný výfuk (strojovna kompresorů)</t>
  </si>
  <si>
    <t xml:space="preserve">Teplota vzduchu </t>
  </si>
  <si>
    <t>Teplota média</t>
  </si>
  <si>
    <t>Teplonosné médium</t>
  </si>
  <si>
    <t>Chladicí výkon</t>
  </si>
  <si>
    <t>1 x elektromotor ventilátoru - odhad</t>
  </si>
  <si>
    <t>Materiál trubek / lamel</t>
  </si>
  <si>
    <t xml:space="preserve"> +30 / +25 °C</t>
  </si>
  <si>
    <t xml:space="preserve"> +15/+10 °C</t>
  </si>
  <si>
    <t>propylenglykol 40% obj.</t>
  </si>
  <si>
    <t>22 kW</t>
  </si>
  <si>
    <t>3 x 400 V, 50 Hz, 0,9 kW</t>
  </si>
  <si>
    <t>Cu / Al</t>
  </si>
  <si>
    <t>E31</t>
  </si>
  <si>
    <t>3 kW</t>
  </si>
  <si>
    <t>Chladič vzduchu (rozvodna)</t>
  </si>
  <si>
    <t>P 32</t>
  </si>
  <si>
    <t>Čerpadlo okruhu propylenglykolu (chlazení strojovny)</t>
  </si>
  <si>
    <t>dopravní výška - odhad (m kap.s.)</t>
  </si>
  <si>
    <t>5,95</t>
  </si>
  <si>
    <t>P 33.1</t>
  </si>
  <si>
    <t>P 33.2</t>
  </si>
  <si>
    <t>Čerpadlo okruhu propylenglykolu (okruh 1)</t>
  </si>
  <si>
    <t>19,2</t>
  </si>
  <si>
    <t>P 34.1</t>
  </si>
  <si>
    <t>P 34.2</t>
  </si>
  <si>
    <t>Čerpadlo okruhu propylenglykolu (okruh 2)</t>
  </si>
  <si>
    <t>335,25</t>
  </si>
  <si>
    <t>25,2</t>
  </si>
  <si>
    <t>P 35.1</t>
  </si>
  <si>
    <t>Čerpadlo okruhu výparníku</t>
  </si>
  <si>
    <t>P 35.2</t>
  </si>
  <si>
    <t>2,3</t>
  </si>
  <si>
    <t>16</t>
  </si>
  <si>
    <t>P 36.1</t>
  </si>
  <si>
    <t>Čerpadlo okruhu propylenglykolu (okruh 3)</t>
  </si>
  <si>
    <t>P 36.2</t>
  </si>
  <si>
    <t>V 36</t>
  </si>
  <si>
    <t>Oddělovací nádoba - propylenglykol -6°C</t>
  </si>
  <si>
    <t>300 kg - odhad</t>
  </si>
  <si>
    <t>V 37</t>
  </si>
  <si>
    <t>Expanzní nádoba s vakem - propylenglykol -6°C</t>
  </si>
  <si>
    <t>objem dle objemu okruhu</t>
  </si>
  <si>
    <t>V 38</t>
  </si>
  <si>
    <t>Nádoba hydraulického oddělení okruhů - propylenglykol -6 / -2°C</t>
  </si>
  <si>
    <t>objem</t>
  </si>
  <si>
    <t>1700 l</t>
  </si>
  <si>
    <t>2500 kg - odhad</t>
  </si>
  <si>
    <t>příslušenství</t>
  </si>
  <si>
    <t>tepelná izolace</t>
  </si>
  <si>
    <t>X 39</t>
  </si>
  <si>
    <t>Automatické doplňování okruhu propylenglykolu</t>
  </si>
  <si>
    <t xml:space="preserve">Dodávka a montáž detektoru Ph vč. montážního příslušenství, připojovacích armatur a nastavení provozních parametrů měřidla. Elektrické napájení a přenos signáluv dodávce profese elektro a MaR. </t>
  </si>
  <si>
    <t xml:space="preserve">Dodávka a montáž detektoru Ph vč. montážního příslušenství, připojovacích armatur anastavení provozních parametrů měřidla. Elektrické napájení a přenos signáluv dodávce profese elektro a MaR. </t>
  </si>
  <si>
    <t>Stroje a zařízení</t>
  </si>
  <si>
    <t>Specifikace čpavek</t>
  </si>
  <si>
    <t>Ručně ovládané armatury</t>
  </si>
  <si>
    <t>C1.1</t>
  </si>
  <si>
    <t>C1.7</t>
  </si>
  <si>
    <t>C1.9</t>
  </si>
  <si>
    <t>Uzavírací ventil s krytkou rohový přivařovací, čpavek, DN 15 SVA-ST 15 D ANG CAP (dodávka)</t>
  </si>
  <si>
    <t>Uzavírací ventil s krytkou rohový přivařovací, čpavek, DN 65 SVA-ST 65 D ANG CAP (dodávka)</t>
  </si>
  <si>
    <t>Uzavírací ventil s krytkou rohový přivařovací, čpavek, DN 150 SVA-ST 150 D ANG CAP (dodávka)</t>
  </si>
  <si>
    <t>C1.10</t>
  </si>
  <si>
    <t>C1.12</t>
  </si>
  <si>
    <t>C1.14</t>
  </si>
  <si>
    <t>C1.16</t>
  </si>
  <si>
    <t>C1.17</t>
  </si>
  <si>
    <t>C1.19</t>
  </si>
  <si>
    <t>C1.20</t>
  </si>
  <si>
    <t>C1.21</t>
  </si>
  <si>
    <t>Uzavírací ventil s krytkou přímý přivařovací, DN 15 SVA-ST 15 D STR CAP (dodávka)</t>
  </si>
  <si>
    <t>Uzavírací ventil s krytkou přímý přivařovací, DN 25 SVA-ST 25 D STR CAP (dodávka)</t>
  </si>
  <si>
    <t>Uzavírací ventil s krytkou přímý přivařovací, DN 40 SVA-ST 40 D STR CAP (dodávka)</t>
  </si>
  <si>
    <t>Uzavírací ventil s krytkou přímý přivařovací, DN 65 SVA-ST 65 D STR CAP (dodávka)</t>
  </si>
  <si>
    <t>Uzavírací ventil s krytkou přímý přivařovací, DN 80 SVA-ST 80 D STR CAP (dodávka)</t>
  </si>
  <si>
    <t>Uzavírací ventil s krytkou přímý přivařovací, DN 125 SVA-ST 125 D STR CAP (dodávka)</t>
  </si>
  <si>
    <t>Uzavírací ventil s krytkou přímý přivařovací, DN 150 SVA-ST 150 D STR CAP (dodávka)</t>
  </si>
  <si>
    <t>C1.23</t>
  </si>
  <si>
    <t>Drenážní ventil rychlouzavírací DN15, QDV 15 (dodávka)</t>
  </si>
  <si>
    <t>Ventil jehlový rohový DN 8, SNV-ST G1/2-W1/2 L100, přivařovací / závitové připojení DN15/G1/2" se zátkou (dodávka)</t>
  </si>
  <si>
    <t>nástavec s převlečnou matkou pro QDV (dodávka)</t>
  </si>
  <si>
    <t>C1.26</t>
  </si>
  <si>
    <t>Zpětný ventil přímý čpavek DN65,  NRVA65 vč. připojovacích přírub, a přírubových spojů (dodávka)</t>
  </si>
  <si>
    <t>Pojistné armatury</t>
  </si>
  <si>
    <t>C2.1</t>
  </si>
  <si>
    <t>Střídací ventil přírubový DSV 1 D25 (pro V6) s dvojicí pojistných ventilů SFV 15 T213 - 13 bar (dodávka)</t>
  </si>
  <si>
    <t>Nejmenší průtočný průměr pojistného ventilu d=13 mm</t>
  </si>
  <si>
    <t>Zaručený výtokový součinitel kdr=0,73</t>
  </si>
  <si>
    <t>přísl.:</t>
  </si>
  <si>
    <t>Nipl set vč. těsnění D25/ND20 DSV1/SFA 15</t>
  </si>
  <si>
    <t>Repair set</t>
  </si>
  <si>
    <t>Nejmenší průtočný průměr pojistného ventilu d=33,44 mm</t>
  </si>
  <si>
    <t>Nipl set vč. těsnění D25/ND20 DSV1/SFA 15 (dodávka)</t>
  </si>
  <si>
    <t>Repair set (dodávka)</t>
  </si>
  <si>
    <t>Nipl set vč. těsnění D25 (dodávka)</t>
  </si>
  <si>
    <t>Střídací ventil přírubový s dvojicí pojistných ventilů DSV1 (25) + SFA 15-50 - 16 bar (pro V7), (dodávka)</t>
  </si>
  <si>
    <t>C2.2</t>
  </si>
  <si>
    <t>C2.3</t>
  </si>
  <si>
    <t>Střídací ventil přírubový DSV 1 D25 (pro chladič oleje) s dvojicí pojistných ventilů SFV 15 T213 - 16 bar (dodávka)</t>
  </si>
  <si>
    <t>Potrubí čpavek</t>
  </si>
  <si>
    <t>vnitřní povrch otryskaný, zbavený mechanických nečistot a prachu, konec trubek zajistit proti vnikáné vlhkosti</t>
  </si>
  <si>
    <t>trubka 219,1 x 6,3 mm</t>
  </si>
  <si>
    <t>trubka 168,3 x 5 mm</t>
  </si>
  <si>
    <t>trubka 139,7 x 4,5 mm</t>
  </si>
  <si>
    <t>trubka 114,3 x 4,0 mm</t>
  </si>
  <si>
    <t>trubka 88,9 x 3,6 mm</t>
  </si>
  <si>
    <t>trubka 76,1 x 3,2 mm</t>
  </si>
  <si>
    <t>trubka 60,3 x 2,9 mm</t>
  </si>
  <si>
    <t>trubka 48,3 x 2,6 mm</t>
  </si>
  <si>
    <t>trubka 42,4 x 2,6 mm</t>
  </si>
  <si>
    <t>trubka 33,7 x 2,6 mm</t>
  </si>
  <si>
    <t>trubka 26,9 x 2,6 mm</t>
  </si>
  <si>
    <t>trubka 21,3 x 2,6 mm</t>
  </si>
  <si>
    <t>trubka 10 x 1,0 mm</t>
  </si>
  <si>
    <t>oblouk 90°, R=1,5xDN, 219,1 x 6,3 mm</t>
  </si>
  <si>
    <t>oblouk 90°, R=1,5xDN, 168,3 x 5 mm</t>
  </si>
  <si>
    <t>oblouk 90°, R=1,5xDN, 139,7 x 4,5 mm</t>
  </si>
  <si>
    <t>oblouk 90°, R=1,5xDN, 114,3 x 4,0 mm</t>
  </si>
  <si>
    <t>oblouk 90°, R=1,5xDN, 88,9 x 3,6 mm</t>
  </si>
  <si>
    <t>oblouk 90°, R=1,5xDN, 76,1 x 3,2 mm</t>
  </si>
  <si>
    <t>oblouk 90°, R=1,5xDN, 60,3 x 2,9 mm</t>
  </si>
  <si>
    <t>oblouk 90°, R=1,5xDN, 48,3 x 2,6 mm</t>
  </si>
  <si>
    <t>oblouk 90°, R=1,5xDN, 33,7 x 2,6 mm</t>
  </si>
  <si>
    <t>oblouk 90°, R=1,5xDN, 21,3 x 2,6 mm</t>
  </si>
  <si>
    <t xml:space="preserve">redukce 219,1 / 168,3 x 6,3 mm </t>
  </si>
  <si>
    <t xml:space="preserve">redukce 168,3 / 139,7 x 5,0 mm </t>
  </si>
  <si>
    <t xml:space="preserve">redukce 168,3 / 114,3 x 4,5 mm </t>
  </si>
  <si>
    <t xml:space="preserve">redukce 139,7 / 114,3 x 4,5 mm </t>
  </si>
  <si>
    <t xml:space="preserve">redukce 114,3 / 76,1 x 4,0 mm </t>
  </si>
  <si>
    <t xml:space="preserve">redukce 76,1 / 48,3 x 3,2 mm </t>
  </si>
  <si>
    <t xml:space="preserve">redukce 76,1 / 60,3 x 3,2 mm </t>
  </si>
  <si>
    <t xml:space="preserve">redukce 60,3 / 48,3 x 2,9 mm </t>
  </si>
  <si>
    <t>dno klenuté DN200 PN16</t>
  </si>
  <si>
    <t>dno klenuté DN150 PN16</t>
  </si>
  <si>
    <t>dno klenuté DN80 PN16</t>
  </si>
  <si>
    <t>m</t>
  </si>
  <si>
    <t>(dodávka)</t>
  </si>
  <si>
    <t>ostatní montážní materiál (příruby, přírubové spoje, závitové nátrubky, těsnění, zátky),  dospecifikuje zhotovitel v rámci montážní dokumentace dle dodaného zařízení (dodávka)</t>
  </si>
  <si>
    <t>Ocelové konstrukce pro uložení potrubí - montážní systém žárově pozinkovaný</t>
  </si>
  <si>
    <t>Systém uložení musí umožnit tepelné dilatace potrubí !</t>
  </si>
  <si>
    <t>Podpěra/závěs s objímkou pro uložení potrubí DN25 až DN200 pozinkovaný montážní nosník, spojovací čepy, upevňovací materiál (dodávka)</t>
  </si>
  <si>
    <t>Izolační objímky pro uložení tepelně izolovaného potrubí + montážní materiál pro zavěšení potrubí, izolační objímka M8/M10/M16 pro chladicí média s trubkovou objímkou, PUR/pozink)</t>
  </si>
  <si>
    <t>pro tr. 219,1 mm, tl. izolace min. 25 mm</t>
  </si>
  <si>
    <t>pro tr. 168,3 mm, tl. izolace min. 25 mm</t>
  </si>
  <si>
    <t>pro tr. 139,7 mm, tl. izolace min. 25 mm</t>
  </si>
  <si>
    <t>pro tr. 76,1 mm, tl. izolace 24 mm</t>
  </si>
  <si>
    <t>pro tr. 33,7 mm, tl. izolace 22 mm</t>
  </si>
  <si>
    <t>Trubková objímka s protihlukovou ochranou, upevňovací hlava M8/M10/M16</t>
  </si>
  <si>
    <t>pro tr. 168,3 mm</t>
  </si>
  <si>
    <t>pro tr. 139,7 mm</t>
  </si>
  <si>
    <t>pro tr. 114,3 mm</t>
  </si>
  <si>
    <t>pro tr. 88,9 mm</t>
  </si>
  <si>
    <t>pro tr. 76,1 mm</t>
  </si>
  <si>
    <t>pro tr. 60,3 mm</t>
  </si>
  <si>
    <t>pro tr. 48,3 mm</t>
  </si>
  <si>
    <t>pro tr. 33,7 mm</t>
  </si>
  <si>
    <t>pro tr. 21,3 mm</t>
  </si>
  <si>
    <t>pro tr. 10 mm</t>
  </si>
  <si>
    <t>Značení potrubí, armatur a strojů - štítky</t>
  </si>
  <si>
    <t>Nátěry potrubí</t>
  </si>
  <si>
    <t>Nátěrový systém ocelového potrubí</t>
  </si>
  <si>
    <t xml:space="preserve"> - nátěr pod tepelnou izolaci</t>
  </si>
  <si>
    <t xml:space="preserve"> 2 x nátěr na bázi fenolických epoxidů, nom. suchá tloušťka 200mm </t>
  </si>
  <si>
    <t>Příprava povrchu: ruční a mechanizované čištění St 2 dle ČSN ISO 8501</t>
  </si>
  <si>
    <t>Před čištěním budou odstraněny tlusté vrstvy rzi oklepáním. Budou odstraněny oleje,</t>
  </si>
  <si>
    <t>mastnoty a nečistoty. Po ručním mechanizovaném čištění musí být odstraněn ulpělý</t>
  </si>
  <si>
    <t>prach a cizí látky.</t>
  </si>
  <si>
    <t xml:space="preserve"> - nátěr neizolovaného potrubí</t>
  </si>
  <si>
    <t xml:space="preserve">2 x nátěr na bázi fenolických epoxidů, nom. suchá tloušťka 160mm </t>
  </si>
  <si>
    <t>1 až 2 nátěr PUR barvy, nom. suchá tloušťka 80mm , odstín dle média</t>
  </si>
  <si>
    <t>Tepelná izolace</t>
  </si>
  <si>
    <t>pro tr. 219,1 mm, tl. izolace min. 32 mm vč kolen a armatur</t>
  </si>
  <si>
    <t>Tepelná izolace pro vnitřní teplotu potrubí - 10°C (izolační desky a hadice ze syntetického kaučuku). Lepené parotěsné provedení. Položka obsahuje izolaci (dodávka)</t>
  </si>
  <si>
    <t>Prostupy potrubí obvodovou stěnou objektu</t>
  </si>
  <si>
    <t>Pozn.: Provedení prostupu přizpůsobit opláštění budovy, případné protipožární provedení dle PBŘ. Příprava a zapravení prostupů v dodávce stavby, protipožární bandáže v dodávce technologie (dodávka)</t>
  </si>
  <si>
    <t>prostup ocelového potrubí průměr 219,1 mm s tepelnou izolací požárně dělicí konstrukcí EI90</t>
  </si>
  <si>
    <t>prostup ocelového potrubí průměr 168,3 mm požárně dělicí konstrukcí EI90</t>
  </si>
  <si>
    <t>prostup ocelového potrubí průměr 76,1 mm požárně dělicí konstrukcí EI90</t>
  </si>
  <si>
    <t>prostup ocelového potrubí průměr do 60,3 mm požárně dělicí konstrukcí EI90</t>
  </si>
  <si>
    <t>Ostatní</t>
  </si>
  <si>
    <t>Montáž armatur, potrubí, ocelové konstrukce (podpěry, objímky), značení, tepelné izolace a prostupu potrubí - mimo nátěru potrubí</t>
  </si>
  <si>
    <t>RTG zkoušky 5% svarů čpavkového potrubí DN32-DN200 dle ČSN EN 13 480-5</t>
  </si>
  <si>
    <t>RTG zkoušky 10% svarů čpavkového potrubí DN 250 dle ČSN EN 13 480-5</t>
  </si>
  <si>
    <t>Tlaková zkouška čpavkového potrubí dusíkem</t>
  </si>
  <si>
    <t>Vakuování čpavkového okruhu</t>
  </si>
  <si>
    <t>Dodávka a plnění náplně čpavku</t>
  </si>
  <si>
    <t>Zkoušky a uvedení do provozu</t>
  </si>
  <si>
    <t>Příprava pro vodivé pospojování potrubí, armatur a aparátů</t>
  </si>
  <si>
    <t>Označení potrubí a armatur dle ČSN 13 0072</t>
  </si>
  <si>
    <t>Zaškolení obsluhy</t>
  </si>
  <si>
    <t>Zpracování montážní dokumentace zhotovitele</t>
  </si>
  <si>
    <t>Zpracování návodu k obsluze a údržbě vč. instrukční příručky chladicího zařízení</t>
  </si>
  <si>
    <t>PS 1 Strojní část - čpavkový chladící okruh</t>
  </si>
  <si>
    <t>propylenglykol 40%</t>
  </si>
  <si>
    <t>+30 °C teplota celého okruhu</t>
  </si>
  <si>
    <t>-6 °C</t>
  </si>
  <si>
    <t>ČSN EN 13 480-1 až 5 a souvisejícími předpisy</t>
  </si>
  <si>
    <t>PS 1 Strojní část - okruh propylenglykolu ve strojovně chlazení</t>
  </si>
  <si>
    <t>Okruh propylenglykolu - strojovna chlazení</t>
  </si>
  <si>
    <t>Armatury s elektropohonem</t>
  </si>
  <si>
    <t>Třícestný směšovací ventil s elekropohonem</t>
  </si>
  <si>
    <t>třícestný směšovací ventil, přírubové provedení, těleso litina, PN16, elektropohon 1x230V, 50 Hz, tříbodové ovládání, koncové, momentové signalizační spínače, vysílač polohy 4-20mA, vytápění svorkovnice, ruční ovládání, ukazatel polohy</t>
  </si>
  <si>
    <t>EV33.3, EV33.4</t>
  </si>
  <si>
    <t>EV32.1</t>
  </si>
  <si>
    <t>DN125 PN16, kvs=250 m3/h</t>
  </si>
  <si>
    <t>DN20 PN16, kvs=6,3 m3/h</t>
  </si>
  <si>
    <t xml:space="preserve">Kulový kohout s elektropohonem </t>
  </si>
  <si>
    <t>dvoudílný kulový kohout, závitové provedení s přírubou pro elektropohon, celonerezové provedení, provozní médium voda, max. provozní přetlak 6 bar, elektropohon 230 V AC, otevřeno/zavřeno, doba přestavení cca 30 s, možnost ručního ovládání, vytápění svorkovnice, koncové, momentové spínače</t>
  </si>
  <si>
    <t>EV30.1, EV31.1</t>
  </si>
  <si>
    <t>Rp 1"</t>
  </si>
  <si>
    <t>Pojistný ventil 3/4 x 1", otevírací přetlak 6 bar, provozní médium propylenglykol 40% (dodávka)</t>
  </si>
  <si>
    <t>Armatury s ručním ovládáním</t>
  </si>
  <si>
    <t>Klapka uzavírací mezipřírubová, ovládání pákou, těleso tvárná litina + epoxid nástřik, talíř nerez, manžeta EPDM, PN10/16</t>
  </si>
  <si>
    <t>DN200 PN10</t>
  </si>
  <si>
    <t>DN150 PN16</t>
  </si>
  <si>
    <t>DN100 PN16</t>
  </si>
  <si>
    <t>Kulový kohout závitový s pákou PN16, vnitřní závit, nerez, nástavec ovládání pro izolaci</t>
  </si>
  <si>
    <t>G 5/4"</t>
  </si>
  <si>
    <t>G 1"</t>
  </si>
  <si>
    <t>G 3/4"</t>
  </si>
  <si>
    <t>G 1/2" (vypouštění/odvzdušnění)</t>
  </si>
  <si>
    <t>Zpětná klapka mezipřírubová s děleným diskem PN10/16, těleso tvárná litina + epoxid nástřik, talíře nerez, manžeta/těsnění EPDM</t>
  </si>
  <si>
    <t>Zpětný ventil s pružinou závitový G5/4" (nerez), (dodávka)</t>
  </si>
  <si>
    <t>Zpětný ventil s pružinou závitový G1" (nerez), (dodávka)</t>
  </si>
  <si>
    <t>Vyvažovací ventil závitový do G1", nerez, (chladiče ve strojovně a v rozvodně), /dodávka)</t>
  </si>
  <si>
    <t>Přírubový filtr DN200 PN10, propylenglykol, těleso tvárná litina + epoxid nástřik, nerez síto, (dodávka)</t>
  </si>
  <si>
    <t>Automatický odvzdušňovací ventil G1/2" (nerez / plast), (dodávka)</t>
  </si>
  <si>
    <t>Místní měření</t>
  </si>
  <si>
    <t>Sestava tlakoměru 0-6 bar</t>
  </si>
  <si>
    <t>1 ks Tlakoměr f 100 mm,  0 .. +600 kPa, připojení M 20x1,5</t>
  </si>
  <si>
    <t>Médium propylenglykol, max. +40°C, nerezové provedení s glycerinovým tlumením</t>
  </si>
  <si>
    <t>1 ks ventil tlakoměrový zkušební AN13 7517 druh B s nátrubkovou přípojkou, mat 17 246</t>
  </si>
  <si>
    <t>1 ks přípojka tlakoměrová nátrubková M20x1,5 ČSN 13 7520.04, mat. 17 246</t>
  </si>
  <si>
    <t>2 ks těsnění 20 ploché ČSN 13 7540, hliník</t>
  </si>
  <si>
    <t>1 ks koleno 90°, 21,3 x 2 mm, mat. 1.4301</t>
  </si>
  <si>
    <t>1 ks tr. 21,3 x 2 - 50 mm, mat. 1.4301</t>
  </si>
  <si>
    <t>TI</t>
  </si>
  <si>
    <t>Sestava teploměru</t>
  </si>
  <si>
    <t>1 ks bimetalový teploměr s jímkou, průměr 100 mm</t>
  </si>
  <si>
    <t>zadní připojení, délka stonku 100 mm, jímka nerez, připojovací závit G 1/2 "</t>
  </si>
  <si>
    <t>Rozsah stupnice -10 až +30°C</t>
  </si>
  <si>
    <t>1 ks hrdlo přivařovací vnitřní závit Rp 1/2", mat. 1.4301</t>
  </si>
  <si>
    <t>Příslušenství obvodů MaR (měřicí přístroje v dodávce MaR)</t>
  </si>
  <si>
    <t xml:space="preserve">PICB 38.3 </t>
  </si>
  <si>
    <t>Příprava pro snímač tlaku</t>
  </si>
  <si>
    <t>QIC 38.4</t>
  </si>
  <si>
    <t>Příprava pro měření pH</t>
  </si>
  <si>
    <t>Přivařovací nátrubek s vnitřním závitem do G5/4", mat. 1.4301 (dle měřidla)</t>
  </si>
  <si>
    <t>Příprava pro snímač teploty</t>
  </si>
  <si>
    <t>Návarek G1/2" vnitřní závit mat. tř. 1.4301</t>
  </si>
  <si>
    <t>Potrubní rozvody ve strojovnách chlazení</t>
  </si>
  <si>
    <t>tr. 273,0 x 3 mm</t>
  </si>
  <si>
    <t>tr. 219,1 x 2 mm</t>
  </si>
  <si>
    <t>tr. 168,3 x 2 mm</t>
  </si>
  <si>
    <t>tr. 114,3 x 2 mm</t>
  </si>
  <si>
    <t>tr. 42,4 x 2 mm</t>
  </si>
  <si>
    <t>tr. 33,7 x 2 mm</t>
  </si>
  <si>
    <t>tr. 26,9 x 2 mm</t>
  </si>
  <si>
    <t>tr. 21,3 x 2 mm</t>
  </si>
  <si>
    <t>273,2 x 3 mm</t>
  </si>
  <si>
    <t>219,1 x 2 mm</t>
  </si>
  <si>
    <t>168,3 x 2 mm</t>
  </si>
  <si>
    <t>114,3 x 2 mm</t>
  </si>
  <si>
    <t>42,4 x 2 mm</t>
  </si>
  <si>
    <t>33,7 x 2 mm (odhad)</t>
  </si>
  <si>
    <t>26,9 x 2 mm (odhad)</t>
  </si>
  <si>
    <t>21,3 x 2 mm (odhad)</t>
  </si>
  <si>
    <t>příruba plochá přivařovací typ 01, ČSN EN 1092-1, mat. 1.4301</t>
  </si>
  <si>
    <t>DN300 PN10</t>
  </si>
  <si>
    <t>DN125 PN16</t>
  </si>
  <si>
    <t>DN80 PN16</t>
  </si>
  <si>
    <t>redukce centrická, mat. 1.4301</t>
  </si>
  <si>
    <t>323,9x273,2 x 3 mm</t>
  </si>
  <si>
    <t>323,9x219,1 x 3 mm</t>
  </si>
  <si>
    <t>219,2x168,3 x 2 mm</t>
  </si>
  <si>
    <t>168,3x139,8 x 2 mm</t>
  </si>
  <si>
    <t>114,3 x 88,9 x 2 mm</t>
  </si>
  <si>
    <t>dno klenuté, mat. 1.4301</t>
  </si>
  <si>
    <t>nátrubek přivařovací, vnější závit dle DIN 2999, mat. 1.4301</t>
  </si>
  <si>
    <t>R 5/4"</t>
  </si>
  <si>
    <t>R 1"</t>
  </si>
  <si>
    <t>R 3/4"</t>
  </si>
  <si>
    <t>R 1/2"</t>
  </si>
  <si>
    <t>šroubení, vnější / vnitřní závit, mat. 1.4404, vč. těsnění</t>
  </si>
  <si>
    <t>přírubové spoje</t>
  </si>
  <si>
    <t>šrouby dle DIN 931, matice dle DIN 934, podložky dle DIN 125-1, mat. A2-70 šrouby, mat. A4 matice., těsnění dle ČSN 13 1550, max. 40 °C. Délku šroubů ověřit dle tloušťky dodaných přírub</t>
  </si>
  <si>
    <t>DN 80 PN 16</t>
  </si>
  <si>
    <t>přírubový spoj mezipřírubové uzavírací / zpětné klapky</t>
  </si>
  <si>
    <t>závitové tyče, matice dle DIN 934, podložky dle DIN 125-1, těsnění, mat.A2-70 tyče, A4 matice. Délku tyčí ověřit dle tloušťky dodaných přírub a armatur.</t>
  </si>
  <si>
    <t>Podpěry a uložení potrubí vč. podpěrných konstrukcí a kotevních šroubů</t>
  </si>
  <si>
    <t>Upevňovací konstrukce oběhových čerpadel P33</t>
  </si>
  <si>
    <t>svařenec z válcovaných profilů, mat. tř. 11 + antikorozní nátěr, vč. ukotvení rámu k podlaze a upevnění těles čerpadel</t>
  </si>
  <si>
    <t>Upevňovací konstrukce oběhových čerpadel P35</t>
  </si>
  <si>
    <t>Upevňovací konstrukce oběhových čerpadel P36</t>
  </si>
  <si>
    <t>Podpěra 2 ks potrubí DN250 (dodávka)</t>
  </si>
  <si>
    <t>uložení tepelně izolovaného potrubí</t>
  </si>
  <si>
    <t>pozink. potrubní objímka s izolačním pouzdrem pro chladicí média, dodávka a montáž vč. závitových tyčí a upevňovacích konstrukcí, pro min. teplotu média -6°C</t>
  </si>
  <si>
    <t>pro tr. průměr 273 mm</t>
  </si>
  <si>
    <t>pro tr. průměr 219 mm</t>
  </si>
  <si>
    <t>pro tr. průměr 168,3 mm</t>
  </si>
  <si>
    <t>pro tr. průměr 114,3 mm</t>
  </si>
  <si>
    <t>pro tr. průměr 88,9 mm</t>
  </si>
  <si>
    <t>pro tr. průměr 42,4 mm</t>
  </si>
  <si>
    <t>pro tr. průměr 33,7 mm</t>
  </si>
  <si>
    <t>uložení ostatního potrubí</t>
  </si>
  <si>
    <t>pozink. potrubní objímka s profilovaným pryžovým pouzdrem, dodávka a montáž vč. závitových tyčí a upevňovacích konstrukcí</t>
  </si>
  <si>
    <t>pro tr. průměr 33,7 mm (odhad)</t>
  </si>
  <si>
    <t>pro tr. průměr 26,9 mm (odhad)</t>
  </si>
  <si>
    <t>pro tr. průměr 21,3 mm (odhad)</t>
  </si>
  <si>
    <t>Pozn.: Provedení prostupu přizpůsobit opláštění budovy, případné protipožární provedení dle PBŘ. Příprava a zapravení prostupů v dodávce stavby, protipožární manžety (ucpávky)  v dodávce technologie.</t>
  </si>
  <si>
    <t>Tepelné izolace potrubí propylenglykolu - vnitřní</t>
  </si>
  <si>
    <t>teplota média -6°C, vnitřní provedení, teplota okolí max. +30°C, rel. vlhkost max.80%</t>
  </si>
  <si>
    <t>Tepelná izolace proti orosování na bázi pěnového kaučuku s uzavřenou buněčnou strukturou, lepené parotěsné provedení.</t>
  </si>
  <si>
    <t>tepelná izolace potrubí průměr 168,3 mm vč. tvarovek a armatur DN150, tl. min. 25 mm (dodávka)</t>
  </si>
  <si>
    <t>tepelná izolace potrubí průměr 114,3 mm vč. tvarovek a armatur DN100, tl. min. 25 mm (dodávka)</t>
  </si>
  <si>
    <t>tepelná izolace potrubí průměr 42,4 mm vč. tvarovek a armatur DN32, tl. min. 25 mm (dodávka)</t>
  </si>
  <si>
    <t>tepelná izolace potrubí průměr 33,7 mm vč. tvarovek a armatur DN25, tl. min. 22 mm (dodávka)</t>
  </si>
  <si>
    <t>tepelná izolace potrubí průměr 26,9 mm vč. tvarovek a armatur DN20 , tl. min. 21 mm (dodávka)</t>
  </si>
  <si>
    <t>tepelná izolace potrubí průměr 21,3 mm vč. tvarovek a armatur DN15 , tl. min. 21 mm (dodávka)</t>
  </si>
  <si>
    <t>tepelná izolace potrubí průměr 273 mm vč. tvarovek, tl. min. 32 mm (dodávka)</t>
  </si>
  <si>
    <t>tepelná izolace potrubí průměr 219,1 mm vč. tvarovek, tl. min. 25 mm (dodávka)</t>
  </si>
  <si>
    <t>Izolace potrubí propylenglykolu - venkovní provedení</t>
  </si>
  <si>
    <t>teplota média -6°C, venkovní provedení, teplota okolí max. +35°C, rel. vlhkost max.80%, tloušťka izolace min. 25 mm</t>
  </si>
  <si>
    <t>Tepelná izolace proti orosování na bázi pěnového kaučuku s uzavřenou buněčnou strukturou, lepené parotěsné provedení, vnější ochrana oplechováním hliníkovým plechem.</t>
  </si>
  <si>
    <t xml:space="preserve">Upevňovací konstrukce oběhových čerpadel P34 </t>
  </si>
  <si>
    <t>Moření a pasivace povrchu nerezového potrubí dle předchozí specifikace</t>
  </si>
  <si>
    <t>Montážní materiál mimo specifikaci</t>
  </si>
  <si>
    <t>Tlaková a těsnostní zkouška</t>
  </si>
  <si>
    <t>Příprava pro vodivé pospojování potrubí</t>
  </si>
  <si>
    <t xml:space="preserve">Náplň teplonosného média </t>
  </si>
  <si>
    <t>Individuální a komplexní vyzkoušení</t>
  </si>
  <si>
    <t>Zpracování návodu k obsluze a údržbě</t>
  </si>
  <si>
    <t>Okruh ZZT ve strojovně chlazení</t>
  </si>
  <si>
    <t>PS 1 Strojní část - okruh ZZT ve strojovně chlazení</t>
  </si>
  <si>
    <t>+50 °C teplota celého okruhu</t>
  </si>
  <si>
    <t>+15 °C</t>
  </si>
  <si>
    <t>EV27</t>
  </si>
  <si>
    <t>DN50 PN16, kvs=40 m3/h</t>
  </si>
  <si>
    <t>G 2"</t>
  </si>
  <si>
    <t>Zpětný ventil s pružinou závitový do G2" (nerez), (dodávka)</t>
  </si>
  <si>
    <t>Závitový filtr G2", propylenglykol, nerez</t>
  </si>
  <si>
    <t>Rozsah stupnice 0 až +80°C</t>
  </si>
  <si>
    <t>PICB 23.4</t>
  </si>
  <si>
    <t>QIC 23.5</t>
  </si>
  <si>
    <t>Potrubní rozvody ZZT ve strojovnách chlazení</t>
  </si>
  <si>
    <t>tr. 76,1 x 2 mm</t>
  </si>
  <si>
    <t>tr. 60,3 x 2 mm</t>
  </si>
  <si>
    <t>76,1 x 2 mm</t>
  </si>
  <si>
    <t>60,3 x 2 mm</t>
  </si>
  <si>
    <t>DN50 PN16</t>
  </si>
  <si>
    <t>76,1 x 60,3 x 2 mm</t>
  </si>
  <si>
    <t>60,3 x 48,3 x 2 mm</t>
  </si>
  <si>
    <t>DN40 PN16 (odhad)</t>
  </si>
  <si>
    <t>R 2"</t>
  </si>
  <si>
    <t>DN50 PN16 (odhad)</t>
  </si>
  <si>
    <t>přírubový spoj mezipřírubové uzavírací klapky</t>
  </si>
  <si>
    <t>Upevňovací konstrukce oběhového čerpadla okruhu ZZT</t>
  </si>
  <si>
    <t>pro tr. průměr 76,1 mm</t>
  </si>
  <si>
    <t>pro tr. průměr 60,3 mm</t>
  </si>
  <si>
    <t>prostup ocelového potrubí průměr do 76,1 mm požárně dělicí konstrukcí EI90</t>
  </si>
  <si>
    <t>teplota média +50°C, vnitřní provedení, teplota okolí min. 0°C, rel. vlhkost max.80%</t>
  </si>
  <si>
    <t>Tepelná izolace proti ztrátě tepla z tepelně izolačních trubic / desek z kamenné vlny opatřené polepem hliníkovou fólií vyztužené skleněnou mřížkou.</t>
  </si>
  <si>
    <t>tepelná izolace potrubí průměr 76,1 mm vč. tvarovek a armatur DN65 (dodávka)</t>
  </si>
  <si>
    <t>tepelná izolace potrubí průměr 114,3 mm vč. tvarovek a armatur DN100 (dodávka)</t>
  </si>
  <si>
    <t>tepelná izolace potrubí průměr 60,3 mm vč. tvarovek a armatur DN50 (dodávka)</t>
  </si>
  <si>
    <t>tepelná izolace potrubí průměr 26,9 mm vč. tvarovek a armatur DN20 (dodávka)</t>
  </si>
  <si>
    <t>tepelná izolace potrubí průměr 21,3 mm vč. tvarovek a armatur DN15 (dodávka)</t>
  </si>
  <si>
    <t>Montáž armatur, měření, příslušenství obvodů MaR, potrubí a tvarovek, tepelné izolace a prostupu potrubí - mimo podpěr a uložení potrubí vč. Podpěrných konstrukcí a kotevních šroubů</t>
  </si>
  <si>
    <t>Montáž armatur, měření, příslušenství obvodů MaR, potrubí a tvarovek, tepelné izolace a prostupu potrubí - mimo podpěr a uložení potrubí vč. podpěrných konstrukcí a kotevních šroubů</t>
  </si>
  <si>
    <t>PS 2 Strojní část - stroje a zařízení</t>
  </si>
  <si>
    <t xml:space="preserve">Provedení chladičů </t>
  </si>
  <si>
    <t xml:space="preserve">Opláštění </t>
  </si>
  <si>
    <t>Poznk</t>
  </si>
  <si>
    <t>Povrchová úprav opláštění</t>
  </si>
  <si>
    <t>Bílý lak</t>
  </si>
  <si>
    <t>Příslušenství chladičů</t>
  </si>
  <si>
    <t>Izolované vany chladičů</t>
  </si>
  <si>
    <t xml:space="preserve">Odklápěcí ventilátory </t>
  </si>
  <si>
    <t>E23</t>
  </si>
  <si>
    <t>E24</t>
  </si>
  <si>
    <t>E25</t>
  </si>
  <si>
    <t>Chladič vzduchu, nástěný s výfukem z ventilátoru, (csh prodejna)</t>
  </si>
  <si>
    <t xml:space="preserve"> +10  °C</t>
  </si>
  <si>
    <t xml:space="preserve"> 0/+4 °C</t>
  </si>
  <si>
    <t>Rozteč lamel</t>
  </si>
  <si>
    <t>7mm</t>
  </si>
  <si>
    <t>propylenglykol 30% obj.</t>
  </si>
  <si>
    <t>Požadované parametry pro každý chladič:</t>
  </si>
  <si>
    <t>12,8 kW</t>
  </si>
  <si>
    <t xml:space="preserve">ventilátory  min. počet </t>
  </si>
  <si>
    <t xml:space="preserve">3ks s EC morory </t>
  </si>
  <si>
    <t>Dofuk</t>
  </si>
  <si>
    <t>20m</t>
  </si>
  <si>
    <t>E44</t>
  </si>
  <si>
    <t>Chladič vzduchu, podstropní s  dvoustranným výfukem, (chladírna č. 2)</t>
  </si>
  <si>
    <t xml:space="preserve"> +0  °C</t>
  </si>
  <si>
    <t xml:space="preserve"> -6/-2 °C</t>
  </si>
  <si>
    <t>8, kW</t>
  </si>
  <si>
    <t xml:space="preserve">ventilátory  min.počet </t>
  </si>
  <si>
    <t>1ks</t>
  </si>
  <si>
    <t>2x5m</t>
  </si>
  <si>
    <t>E26</t>
  </si>
  <si>
    <t>Chladič vzduchu, nástěný s výfukem z ventilátoru, (chladírna č. 3)</t>
  </si>
  <si>
    <t xml:space="preserve"> +8  °C</t>
  </si>
  <si>
    <t>5,5 kW</t>
  </si>
  <si>
    <t xml:space="preserve">1ks </t>
  </si>
  <si>
    <t>12m</t>
  </si>
  <si>
    <t>E18</t>
  </si>
  <si>
    <t>E19</t>
  </si>
  <si>
    <t>E20</t>
  </si>
  <si>
    <t>E21</t>
  </si>
  <si>
    <t>E22A</t>
  </si>
  <si>
    <t>Chladič vzduchu, nástěný s výfukem z ventilátoru, (příjem)</t>
  </si>
  <si>
    <t xml:space="preserve"> +5  °C</t>
  </si>
  <si>
    <t>25 kW</t>
  </si>
  <si>
    <t xml:space="preserve">2ks </t>
  </si>
  <si>
    <t>36m</t>
  </si>
  <si>
    <t>E22B</t>
  </si>
  <si>
    <t>Chladič vzduchu, podstropní s  dvoustranným výfukem (příjem)</t>
  </si>
  <si>
    <t>2x18m</t>
  </si>
  <si>
    <t>E15</t>
  </si>
  <si>
    <t>E16</t>
  </si>
  <si>
    <t>E17</t>
  </si>
  <si>
    <t>Chladič vzduchu, nástěný s výfukem z ventilátoru, (přípravna snížená)</t>
  </si>
  <si>
    <t>14 kW</t>
  </si>
  <si>
    <t>2ks</t>
  </si>
  <si>
    <t>E10</t>
  </si>
  <si>
    <t>E11</t>
  </si>
  <si>
    <t>E12</t>
  </si>
  <si>
    <t>E13</t>
  </si>
  <si>
    <t>E14</t>
  </si>
  <si>
    <t>Chladič vzduchu, nástěný s výfukem z ventilátoru, (přípravna)</t>
  </si>
  <si>
    <t xml:space="preserve"> +8 °C (85%)</t>
  </si>
  <si>
    <t>E27</t>
  </si>
  <si>
    <t>E28</t>
  </si>
  <si>
    <t>E29</t>
  </si>
  <si>
    <t>E31A</t>
  </si>
  <si>
    <t>Chladič vzduchu, nástěný s výfukem z ventilátoru, (pickování)</t>
  </si>
  <si>
    <t>E31B</t>
  </si>
  <si>
    <t>Chladič vzduchu, podstropní s  dvoustranným výfukem, (pickování)</t>
  </si>
  <si>
    <t>10mm</t>
  </si>
  <si>
    <t>28 kW</t>
  </si>
  <si>
    <t>E33</t>
  </si>
  <si>
    <t>E34</t>
  </si>
  <si>
    <t>E35</t>
  </si>
  <si>
    <t>E36</t>
  </si>
  <si>
    <t>E37</t>
  </si>
  <si>
    <t xml:space="preserve">Chladič vzduchu, nástěný s výfukem z ventilátoru, (Macro) </t>
  </si>
  <si>
    <t>E32A</t>
  </si>
  <si>
    <t>E32B</t>
  </si>
  <si>
    <t>Chladič vzduchu, podstropní s  dvoustranným výfukem, (Macro)</t>
  </si>
  <si>
    <t>E01</t>
  </si>
  <si>
    <t>E02</t>
  </si>
  <si>
    <t>E03</t>
  </si>
  <si>
    <t>E04</t>
  </si>
  <si>
    <t>E05</t>
  </si>
  <si>
    <t>E06</t>
  </si>
  <si>
    <t>E07</t>
  </si>
  <si>
    <t>E08</t>
  </si>
  <si>
    <t>E09</t>
  </si>
  <si>
    <t>Chladič vzduchu, nástěný s výfukem z ventilátoru, (Box 972p)</t>
  </si>
  <si>
    <t xml:space="preserve"> +5 °C (85%)</t>
  </si>
  <si>
    <t>E45</t>
  </si>
  <si>
    <t>E46</t>
  </si>
  <si>
    <t>E47</t>
  </si>
  <si>
    <t>E48</t>
  </si>
  <si>
    <t>E49</t>
  </si>
  <si>
    <t>E50</t>
  </si>
  <si>
    <t>E51</t>
  </si>
  <si>
    <t>E52</t>
  </si>
  <si>
    <t>E53</t>
  </si>
  <si>
    <t>Chladič vzduchu, nástěný s výfukem z ventilátoru, (Box 1530p)</t>
  </si>
  <si>
    <t xml:space="preserve"> +0  °C (90%)</t>
  </si>
  <si>
    <t xml:space="preserve"> -6/-3 °C</t>
  </si>
  <si>
    <t>E38</t>
  </si>
  <si>
    <t>E39</t>
  </si>
  <si>
    <t>Chladič vzduchu, nástěný s výfukem z ventilátoru, (dozrávárna)</t>
  </si>
  <si>
    <t>29 kW</t>
  </si>
  <si>
    <t>E40</t>
  </si>
  <si>
    <t>E41</t>
  </si>
  <si>
    <t>E42</t>
  </si>
  <si>
    <t>Chladič vzduchu, nástěný s výfukem z ventilátoru, (nový box Macro)</t>
  </si>
  <si>
    <t xml:space="preserve"> +5  °C (85%)</t>
  </si>
  <si>
    <t>31 kW</t>
  </si>
  <si>
    <t>PS 2</t>
  </si>
  <si>
    <t>Okruh PPG ve výrobě</t>
  </si>
  <si>
    <t>PS 2 Strojní část - okruh propylenglykolu ve výrobě</t>
  </si>
  <si>
    <t>Pozn.: Níže uvedený soupis dodávek a prací je orientační a slouží mj. k nastavení jednotkových cen dodávek a prací. Specifikace bude upřesněna na základě zpracování prováděcí dokumentace stavby zajišťované zhotovitelem.</t>
  </si>
  <si>
    <t>Armatury, mat. 1.4408- NEREZ</t>
  </si>
  <si>
    <t xml:space="preserve">Klapka uzavírací mezipřírubová, ovládání pákou, těleso tvárná litina </t>
  </si>
  <si>
    <t>+ epoxid nástřik, talíř nerez, manžeta EPDM, PN10/16</t>
  </si>
  <si>
    <t>DN 125</t>
  </si>
  <si>
    <t>DN 80</t>
  </si>
  <si>
    <t>DN 65</t>
  </si>
  <si>
    <t>DN 50</t>
  </si>
  <si>
    <t>Trojdílný přivařovací kulový kohout (těleso a dvě koncovky spojeny svorníkovými šrouby),kohout z nerezové oceli</t>
  </si>
  <si>
    <t>G 6/4"</t>
  </si>
  <si>
    <t>G 1/2"</t>
  </si>
  <si>
    <t>Ruční regulační kulový kohout přivařovací</t>
  </si>
  <si>
    <t>S el. motorem poháněný kulový kohout přivařovací (těleso a dvě koncovky spojeny svorníkovými šrouby)</t>
  </si>
  <si>
    <t>dvoudílný kulový kohout,  elektropohon, celonerezové provedení, provozní médium voda, max. provozní přetlak 6 bar</t>
  </si>
  <si>
    <t>Potrubí a tvarové části</t>
  </si>
  <si>
    <t>vnitřní povrch otryskaný, zbavený mechanických nečistot a prachu,</t>
  </si>
  <si>
    <t>DN 150</t>
  </si>
  <si>
    <t>DN 100</t>
  </si>
  <si>
    <t>DN 40</t>
  </si>
  <si>
    <t>DN 32</t>
  </si>
  <si>
    <t>DN 25</t>
  </si>
  <si>
    <t>DN 15</t>
  </si>
  <si>
    <t>DN 150, 168,3x2,0</t>
  </si>
  <si>
    <t>DN 125, 137,9x2,0</t>
  </si>
  <si>
    <t>DN 100, 114,3x2,0</t>
  </si>
  <si>
    <t>DN 80, 88,9x2,0</t>
  </si>
  <si>
    <t>DN 65, 76,1x2,0</t>
  </si>
  <si>
    <t>DN 50, 60,3x2,0</t>
  </si>
  <si>
    <t>DN 40, 48,3x2,0</t>
  </si>
  <si>
    <t>DN 32, 42,4x2,0</t>
  </si>
  <si>
    <t>DN 25, 33,7x2,0</t>
  </si>
  <si>
    <t>DN 15, 21,3x2,0</t>
  </si>
  <si>
    <t>koleno 90°, 3D, EN 10253-4</t>
  </si>
  <si>
    <t>redukce centrická DIN 2616, PN 10</t>
  </si>
  <si>
    <t>DN 150 / DN 125</t>
  </si>
  <si>
    <t>DN 125 / DN 80</t>
  </si>
  <si>
    <t>DN 100 / DN 80</t>
  </si>
  <si>
    <t>DN 80 / DN 50</t>
  </si>
  <si>
    <t>DN 65 / DN 50</t>
  </si>
  <si>
    <t>Tvarovka T s redukovaným hrdlem, EN 10253-4</t>
  </si>
  <si>
    <t>DN 150/125</t>
  </si>
  <si>
    <t>DN 125/65</t>
  </si>
  <si>
    <t>DN 80/32</t>
  </si>
  <si>
    <t>DN 80/40</t>
  </si>
  <si>
    <t>DN 65/25</t>
  </si>
  <si>
    <t>DN 50/32</t>
  </si>
  <si>
    <t>DN 32/25</t>
  </si>
  <si>
    <t>Tvarovka T se stejnými hrdly, EN 10253-4</t>
  </si>
  <si>
    <t>dno klenuté, EN 10253-4</t>
  </si>
  <si>
    <t>Přírubové spoje pro přír. armatur a spojovací materiál a mezipřírubových armatur</t>
  </si>
  <si>
    <t>Příruba plochá přivařovací PN 10, typ 01, ČSN EN 1092-1 s těsnicí lištou typ B, materiál 1.4301</t>
  </si>
  <si>
    <t>Mezipřírubové těsnění PN10/PN16</t>
  </si>
  <si>
    <t>Spojovací materiál (šrouby, matice, podložky, těsnění), šroub šestihranný DIN 931 pozink</t>
  </si>
  <si>
    <t>M16x130</t>
  </si>
  <si>
    <t>M16x110</t>
  </si>
  <si>
    <t>Matice DIN 931 pozink</t>
  </si>
  <si>
    <t>M16</t>
  </si>
  <si>
    <t>Podložka plochá pozink</t>
  </si>
  <si>
    <t>Závěsné zařízení, objímky, iz. pouzdra</t>
  </si>
  <si>
    <t>pozink. potrubní objímka s izolačním pouzdrem tl. 25mm pro chladicí média, dodávka a montáž vč. závitových tyčí a upevňovacích konstrukcí, pro min. teplotu média -6°C</t>
  </si>
  <si>
    <t>pro tr. průměr 139,7 mm</t>
  </si>
  <si>
    <t>pro tr. průměr 48,3 mm</t>
  </si>
  <si>
    <t>protipožární ucpávky</t>
  </si>
  <si>
    <t>DN150</t>
  </si>
  <si>
    <t>DN125</t>
  </si>
  <si>
    <t>DN100</t>
  </si>
  <si>
    <t>DN80</t>
  </si>
  <si>
    <t>DN32</t>
  </si>
  <si>
    <t>DN25</t>
  </si>
  <si>
    <t>Konstrukční a upevňovací systém</t>
  </si>
  <si>
    <t>Nosník 41x41 - vyztužovací profil ke chladičům</t>
  </si>
  <si>
    <t>Dvojitý nosník 41x21</t>
  </si>
  <si>
    <t>Nosníková svorka</t>
  </si>
  <si>
    <t>Kluzná matice M10</t>
  </si>
  <si>
    <t>Lištové koncové ucpávky</t>
  </si>
  <si>
    <t>Spojovací materiál šrouby, matice, podložky</t>
  </si>
  <si>
    <t>Závitová tyč M12 - pro zavěšení chladiče</t>
  </si>
  <si>
    <t>Závitová tyč M10- pro objímky</t>
  </si>
  <si>
    <t>M10</t>
  </si>
  <si>
    <t>2 m</t>
  </si>
  <si>
    <t>1 m</t>
  </si>
  <si>
    <t>Nosný konstrukce pro chladiče a potrubí</t>
  </si>
  <si>
    <t>U140</t>
  </si>
  <si>
    <t>Epoxidové nátěry - nátěrový systém nosných konstrukcí</t>
  </si>
  <si>
    <t xml:space="preserve">1 x základní nátěr epoxidový nátěr, nom. suchá tloušťka 80mm </t>
  </si>
  <si>
    <t xml:space="preserve">2 x vrchní epoxidový nátěr, nom. suchá tloušťka 160mm </t>
  </si>
  <si>
    <t>Příprava povrchu: ruční a mechanizované čištění St 2 dle ČSN ISO 8501, budou odstraněny oleje, mastnoty a nečistoty. Poručním čištění musí být odstraněn ulpělý prach a cizí látky.</t>
  </si>
  <si>
    <t>Odluh kondenzátu, trubka odpadní HT</t>
  </si>
  <si>
    <t>sběrné potrubí 2 1/2" kolena, tvarovky, závěsové zařízení</t>
  </si>
  <si>
    <t>připojení ke chladičům 5/4", 1", kolena, tvarovky, závěsové zařízení</t>
  </si>
  <si>
    <t xml:space="preserve">Tepelné izolace </t>
  </si>
  <si>
    <t>tepelná izolace na bázi pěnového kaučuku s uzavřenou buněčnou strukturou, lepené parotěsné provedení, tlouštka izolace 25mm</t>
  </si>
  <si>
    <t>Kulový kohout závitový</t>
  </si>
  <si>
    <t xml:space="preserve">S el. motorem poháněný kulový kohout závitový </t>
  </si>
  <si>
    <t>Tepelné izolace potrubí a potrubních dílů</t>
  </si>
  <si>
    <t>Tlaková zkouška chladivového potrubí dusíkem</t>
  </si>
  <si>
    <t>Nápln teplonosné medium PPG (koncentrace 30%)</t>
  </si>
  <si>
    <t>Plnění provozních médií</t>
  </si>
  <si>
    <t>Montážní a zvedací mechanismy</t>
  </si>
  <si>
    <t>Engineering</t>
  </si>
  <si>
    <t>Lešení</t>
  </si>
  <si>
    <t xml:space="preserve">Spotřební materiál, izolace, pásky lepidla atd. </t>
  </si>
  <si>
    <t>chladírenské rychloběžné vrata včetně konstrukce a ochrany vrat a otvoru, rozměr šířka 2,5 x výška do 3 m včetně lemování otvoru</t>
  </si>
  <si>
    <t xml:space="preserve">chladírenské křídlové dveře včetně konstrukce a ochrany dveří a otvoru , rozměr šířka 1 x výška do 2,1 m včetně lemování otvoru -  12 ks   </t>
  </si>
  <si>
    <t xml:space="preserve">Vytvoření montážní a instalační plošiny ve štítu budovy </t>
  </si>
  <si>
    <t xml:space="preserve">Dílenská dokumentace </t>
  </si>
  <si>
    <t>Montáž armatur, potrubí a tvarovek, přírubových spojů, nosné konstrukce pro chladiče, tepelné izolace - mimo závěsného zařízení, odluhu kondenzátu, epoxidového nátěru.</t>
  </si>
  <si>
    <t>Úprava stávající lávky - výstupy k regulačním stanicím</t>
  </si>
  <si>
    <t>Ochrany chladičů a rozvodů - konstrukční  ochrana chladičů a rozvodů z pozinkovaných  trubek a jejich kotvení do stávající podlahy dle výběru investora - 12194 kg</t>
  </si>
  <si>
    <t>Výstupová plocha z lávky k regulačním stanicím - roznášecí deska s protiskluzovým povrchem a cedulkou označení nosnosti</t>
  </si>
  <si>
    <t>Dělící konstrukce vhodné pro chladírny pro usměrnění proudění a regulaci chladičů technologie - povrch omyvatelný, vhodný pro chladírny a konstrukční výška 5,4 m - 378 m2</t>
  </si>
  <si>
    <t>Nové konstrukce pro rozdělení teplot technologie, rozdělení prostorů s rozdílnou teplotou</t>
  </si>
  <si>
    <t>Nové únikové a provozní dveře pro rozdělení teplot technologie, rozdělení prostorů s rozdílnou teplotou</t>
  </si>
  <si>
    <t>MaR + elektro</t>
  </si>
  <si>
    <t>1.) Strojovna chlazení (3xkompresor VSD160kW + kondenzátor + čerpadla + havarijní ventilace)</t>
  </si>
  <si>
    <t xml:space="preserve">Hardware PLC </t>
  </si>
  <si>
    <t>Položka</t>
  </si>
  <si>
    <t>Počet</t>
  </si>
  <si>
    <t>Jednotková cena materiál</t>
  </si>
  <si>
    <t>Materiál celkem</t>
  </si>
  <si>
    <t>Jednotková cena montáž</t>
  </si>
  <si>
    <t>Montáž celkem</t>
  </si>
  <si>
    <t>Součet</t>
  </si>
  <si>
    <t>CPU jednotka s rozhraním ETHERNET 10/100Mbs, komunikace Modbus TCP/IP, SD card, web interface</t>
  </si>
  <si>
    <t>CPU</t>
  </si>
  <si>
    <t>4 analogové vstupy 4-20mA</t>
  </si>
  <si>
    <t>4AI</t>
  </si>
  <si>
    <t>4 analogové výstupy 4..20mA DC</t>
  </si>
  <si>
    <t>4AO</t>
  </si>
  <si>
    <t>8 binárních výstupů 24VDC</t>
  </si>
  <si>
    <t>8DI</t>
  </si>
  <si>
    <t>8 binárních vstupů 24VDC</t>
  </si>
  <si>
    <t>8DO</t>
  </si>
  <si>
    <t>Zakončovací modul vnitřní směrnice</t>
  </si>
  <si>
    <t>END</t>
  </si>
  <si>
    <t>GSM modem pro SMS</t>
  </si>
  <si>
    <t>Ethernet switch průmyslový s optickým připojením</t>
  </si>
  <si>
    <t>VPN router pro servisní připojení včetně konfigurace – pro realizaci vzdáleného servisu a možnosti programování a úprav software přes internet – online za běhu technologie</t>
  </si>
  <si>
    <t>Ovládací touch panel 15“ barevný s rozhraním Ethernet, vzdálená plocha, programovatelný po ethernetu</t>
  </si>
  <si>
    <t xml:space="preserve">Snímače neelektrických veličin </t>
  </si>
  <si>
    <t>Snímač diference tlaku NH3</t>
  </si>
  <si>
    <t>Dodávka technologie</t>
  </si>
  <si>
    <t>Flowswitch elektronický- kalorimetrický princip měření</t>
  </si>
  <si>
    <t xml:space="preserve">Snímač pH 4..20mA </t>
  </si>
  <si>
    <t xml:space="preserve">Snímač teploty a vlhkosti – venkovní – kombinovaný  4..20mA </t>
  </si>
  <si>
    <t>Snímač teploty 4..20mA – prostorový</t>
  </si>
  <si>
    <t xml:space="preserve">Snímač tlaku 4..20mA </t>
  </si>
  <si>
    <t>Snímač teploty 4..20mA – jímkový + jímka</t>
  </si>
  <si>
    <t>l=100mm</t>
  </si>
  <si>
    <t xml:space="preserve">Snímač vodivosti 4..20mA </t>
  </si>
  <si>
    <t>Snímač hladiny – diskrétní</t>
  </si>
  <si>
    <t>Snímač hladiny – se spojitým výstupem 4..20mA – expanzní nádoba</t>
  </si>
  <si>
    <t>Ventily solenoidové 230VAC</t>
  </si>
  <si>
    <t>Ventily spojitě ovládané (nástřik expanzní nádoby)</t>
  </si>
  <si>
    <t>Ventilátor chladiče vzduchu 3x400V/0,9kW</t>
  </si>
  <si>
    <t>Třícestný směšovací ventil s elekropohonem  EV33.3..EV33.4 (třícestný směšovací ventil, přírubové provedení, těleso litina, PN16, elektropohon 1x230V, 50 Hz, tříbodové ovládání, koncové, momentové signalizační spínače, vysílač polohy 4-20mA, vytápění svorkovnice, ruční ovládání, ukazatel polohy)</t>
  </si>
  <si>
    <t>Třícestný směšovací ventil s elekropohonem  EV32.1 (třícestný směšovací ventil, přírubové provedení, těleso litina, PN16, elektropohon 1x230V, 50 Hz, tříbodové ovládání, koncové, momentové signalizační spínače, vysílač polohy 4-20mA, vytápění svorkovnice, ruční ovládání, ukazatel polohy)</t>
  </si>
  <si>
    <t>Kulový kohout s elektropohonem  EV30.1..EV31.1 - dvoudílný kulový kohout, závitové provedení s přírubou pro elektropohon, celonerezové provedení, provozní médium voda, max. provozní přetlak 6 bar- elektropohon 230 V AC, otevřeno / zavřeno, doba přestavení cca 30 s, možnost ručního ovládání, vytápění svorkovnice, koncové, momentové spínače</t>
  </si>
  <si>
    <t>X39 – Automatické doplňování okruhu propylenglykolu –  400V/0,5kW</t>
  </si>
  <si>
    <t>Čerpadlo okruhu propylenglykolu– P32 – 0.2kW / 400V – chlazení strojovny</t>
  </si>
  <si>
    <t>Čerpadlo okruhu propylenglykolu– P33.1..P33.2 – 19.2kW / 400V – okruh1</t>
  </si>
  <si>
    <t>Čerpadlo okruhu propylenglykolu– P34.1..P34.2 – 11.8kW / 400V – okruh2</t>
  </si>
  <si>
    <t>Čerpadlo okruhu výparníku (s integrovaným FM) – P35.1..P35.2 – 25,2kW / 400V</t>
  </si>
  <si>
    <t>Čerpadlo okruhu propylenglykolu  (s integrovaným FM) – P36.1..P36.2 – 2.3kW / 400V – okruh3</t>
  </si>
  <si>
    <t>Čerpadlo okruhu odtávání chladičů (s integrovaným FM) – P25..P26 – 0,8kW / 400V</t>
  </si>
  <si>
    <t>Čerpadlo ohřevu TV – P20..P22 – 0,7kW / 400V</t>
  </si>
  <si>
    <t>Čerpadlo odvodu dešťové vody – P9 – 0,2kW / 400V</t>
  </si>
  <si>
    <t>Motory kondenzátor 2x 11kW</t>
  </si>
  <si>
    <t>FM Kondenzátoru 11kW – IP 54</t>
  </si>
  <si>
    <t>Rozvaděče</t>
  </si>
  <si>
    <t>Skříňový rozvaděč 2000x1200x400 (VxŠxH)+sokl 100mm</t>
  </si>
  <si>
    <t>strojovna chlazení</t>
  </si>
  <si>
    <t>Výstroj rozvaděče DT1 - MaR – svorky, vazební obvody na PLC v rozsahu řídícího systému</t>
  </si>
  <si>
    <t>Skříňový rozvaděč 2000x800x400 (VxŠxH)+sokl 100mm</t>
  </si>
  <si>
    <t>Výstroj rozvaděče RM1 (3pole) – silové obvody ve strojovně + kondenzátor– vyjma VZT havarijní ventilace</t>
  </si>
  <si>
    <t>Rozvaděč kompresoru Rkx s frekvenčním měničem pro motor 163kW el – kompletní k uvažovanému typy stroje – včetně FM</t>
  </si>
  <si>
    <t xml:space="preserve">rozvodna NN </t>
  </si>
  <si>
    <t>Výstroj rozvaděče RH– rozjištění hlavního přívodu na jednotlivé rozvaděče</t>
  </si>
  <si>
    <t>Montáže – komunikační kabely</t>
  </si>
  <si>
    <t>Zakončení optického kabelů vč konektoru</t>
  </si>
  <si>
    <t>Zakončení FTP kabelu vč konektoru</t>
  </si>
  <si>
    <t>Montážní materiál, kabely ,trasy</t>
  </si>
  <si>
    <t>Hlavní přívod pro RH v rozvodně NN</t>
  </si>
  <si>
    <t>dodávka silno/stavba</t>
  </si>
  <si>
    <t>přívod RK1 160kW (do 25m)</t>
  </si>
  <si>
    <t>4xCHBU240</t>
  </si>
  <si>
    <t>přívod RK2 160kW (do 25m)</t>
  </si>
  <si>
    <t>přívod RK3 160kW (do 25m)</t>
  </si>
  <si>
    <t>stíněný propoj motor – RK1 – 163kW z Frekvenčního měniče RK1</t>
  </si>
  <si>
    <t>2//2YSLCYK-J 4x185</t>
  </si>
  <si>
    <t>stíněný propoj motor – RK2 – 163kW z Frekvenčního měniče RK2</t>
  </si>
  <si>
    <t>stíněný propoj motor – RK3 – 163kW z Frekvenčního měniče RK3</t>
  </si>
  <si>
    <t>Silový kabel</t>
  </si>
  <si>
    <t>1-CYKY 3x240+120</t>
  </si>
  <si>
    <t>Silový kabel stíněný</t>
  </si>
  <si>
    <t>2YSLCYK-J 4x10</t>
  </si>
  <si>
    <t>Silový kabel – přívod FM</t>
  </si>
  <si>
    <t>CYKY 4x10</t>
  </si>
  <si>
    <t>Silový kabel – čerpadla pro kondenzátor + záložní ventilátor</t>
  </si>
  <si>
    <t>CYKY 4x4</t>
  </si>
  <si>
    <t>CYKY 4x2,5</t>
  </si>
  <si>
    <t>kabel flexibilní</t>
  </si>
  <si>
    <t>CMSM 12x1,5</t>
  </si>
  <si>
    <t>CMSM 5x1,5</t>
  </si>
  <si>
    <t>CMSM 3x1,5</t>
  </si>
  <si>
    <t>Stíněný kabel flexibilní</t>
  </si>
  <si>
    <t>CMFM 4x1,5</t>
  </si>
  <si>
    <t>CMFM 2x1,5</t>
  </si>
  <si>
    <t>CYKY 4x1,5</t>
  </si>
  <si>
    <t>Silový kabel – termistory</t>
  </si>
  <si>
    <t>CYKY 2x1,5</t>
  </si>
  <si>
    <t>Silový kabel – propoje</t>
  </si>
  <si>
    <t>CYKY 19x1,5</t>
  </si>
  <si>
    <t>Kabel stíněný</t>
  </si>
  <si>
    <t>JYsTY 4x1</t>
  </si>
  <si>
    <t>JYTY 4x1</t>
  </si>
  <si>
    <t>JYTY 7x1</t>
  </si>
  <si>
    <t>Komunikační kabel</t>
  </si>
  <si>
    <t>FTP cat 5 4x2x0,5</t>
  </si>
  <si>
    <t>Vodič CY6</t>
  </si>
  <si>
    <t>Vodič CY10</t>
  </si>
  <si>
    <t>Vodič CY16</t>
  </si>
  <si>
    <t>Kabelový žlab KZNI 100X250X0.8, vč. přepážky a víka</t>
  </si>
  <si>
    <t>KZN 110X300X1.50</t>
  </si>
  <si>
    <t>Kabelový žlab KZNI 50X62X0.7, vč. přepážky a víka</t>
  </si>
  <si>
    <t>Kabelové trasy -  drátěný žlab MERKUR 150x50 včetně příslušenství a nosného materiálu v GZ provedení</t>
  </si>
  <si>
    <t>Kabelové trasy -  drátěný žlab MERKUR 50x50 včetně příslušenství a nosného materiálu v GZ provedení</t>
  </si>
  <si>
    <t>Nosné konzole a konstrukce pro uložení a zavěšení kabelových tras</t>
  </si>
  <si>
    <t>HILTI / SIKLA,… GZ</t>
  </si>
  <si>
    <t>Trubka ohebná D20 vč. příchytek</t>
  </si>
  <si>
    <t>Plastová trubka pevná</t>
  </si>
  <si>
    <t>D23</t>
  </si>
  <si>
    <t>Lišta vkládací</t>
  </si>
  <si>
    <t>LV40</t>
  </si>
  <si>
    <t xml:space="preserve">Total stop v krabičce </t>
  </si>
  <si>
    <t>Spínač s kontrolkou v krabičce</t>
  </si>
  <si>
    <t>Pronájem lešení a plošin po dobu výstavby</t>
  </si>
  <si>
    <t>Práce a dodávky neuvedené ve výkazu výměr, ale nutné pro realizaci díla</t>
  </si>
  <si>
    <t>Pomocný montážní materiál</t>
  </si>
  <si>
    <t>Software</t>
  </si>
  <si>
    <t>Příprava software, koordinační práce</t>
  </si>
  <si>
    <t>Aplikační software PLC</t>
  </si>
  <si>
    <t>db</t>
  </si>
  <si>
    <t>Aplikační software – místní ovládání – touchpanel</t>
  </si>
  <si>
    <t>Aplikační software – místní ovládání – SCADA</t>
  </si>
  <si>
    <t>Zaškolení obsluhy a vypracování návodů</t>
  </si>
  <si>
    <t>Centrální dispečerské pracoviště  - velín</t>
  </si>
  <si>
    <t>Licence SCADA  1 000 tags + driver MODBUS TCP + JAVA/WEB/Smart klient + GSM/SMS hlášení (otevřený volně programovatelný SCADA systém včetně dodávky vývojové licence, s možností minimálně 3 klentů mobilního připojení přes smart/webové rozhraní)</t>
  </si>
  <si>
    <t>HW Centrální dispečerské pracoviště  - kancelářské PC s Win 10,UPS 1500VA,2xLCD Monitor min.21“, tiskárna laserová černobílá</t>
  </si>
  <si>
    <t>Oživení datových bodů, tabulkové sestavy,připojení k PC</t>
  </si>
  <si>
    <t>Průrazy, požární ucpávky, prostupy, demontáže</t>
  </si>
  <si>
    <t>Průraz otvoru ve stěně tl. 350 až 400mm (cihla / beton) pro kabelový žlab MARS - průřez otvoru 250x150mm</t>
  </si>
  <si>
    <t>Průraz/vrtání železobetonového stropu tl. cca 300 průměr otvoru 150mm</t>
  </si>
  <si>
    <t>Provedení požární ucpávky kolem MARS žlabu v otvoru 250x150mm</t>
  </si>
  <si>
    <t>Provedení požární ucpávky kolem chráničky ve stropu v otvoru 150mm, tl 300mm</t>
  </si>
  <si>
    <t>Revizní a projekční činnost</t>
  </si>
  <si>
    <t>Revize elektro</t>
  </si>
  <si>
    <t>Komplexní zkoušky, testy</t>
  </si>
  <si>
    <t>Realizační a výrobní projektová dokumentace</t>
  </si>
  <si>
    <t>Kompletace dokumentace skutečného provedení</t>
  </si>
  <si>
    <t>2.) Strojovna chlazení  VZT + havarijní ventilace</t>
  </si>
  <si>
    <t>Ovládací touch panel 7“ barevný s rozhraním Ethernet, vzdálená plocha, programovatelný po ethernetu</t>
  </si>
  <si>
    <t>Snímače detekce NH3 v ovzduší – nízká koncentrace dle EN378</t>
  </si>
  <si>
    <t>Snímače detekce NH3 v ovzduší – vysoká koncentrace dle EN378</t>
  </si>
  <si>
    <t>Ústředna detekce NH3 – pro 4 detektory NH3</t>
  </si>
  <si>
    <t>Koncový spínač na dveře strojovny</t>
  </si>
  <si>
    <t xml:space="preserve">Ventilátor v nevýbušném provedení: II 2G Ex e II TX, do prostředí zóna 1,
3x400 V, Imax = 2,32 A, Pmax = 1,3 kW </t>
  </si>
  <si>
    <t>Dodávka profese VZT</t>
  </si>
  <si>
    <t>Ovladač ručního provozu havarijní ventilace s kontrolkou</t>
  </si>
  <si>
    <t>Signalizační sloupek s majákem a sirénou (3x barva + 1xsiréna)</t>
  </si>
  <si>
    <t>Signalizční tabule s nápisem „Únik čpavku – NEVSTUPOVAT!“</t>
  </si>
  <si>
    <t>Výstroj rozvaděče RD1 – detekce NH3 + havarijní ventilace – svorky, vazební obvody na PLC (ovládání a spouštění zařízení VZT)</t>
  </si>
  <si>
    <t xml:space="preserve">Pohony, motory, frekvenční měniče </t>
  </si>
  <si>
    <t>Hlavní přívod pro RD1 v rozvodně NN</t>
  </si>
  <si>
    <t>Silový kabel – ventilátory</t>
  </si>
  <si>
    <t>3.) Chladírny</t>
  </si>
  <si>
    <t>Sériové rozhraní RS485/232</t>
  </si>
  <si>
    <t>RS</t>
  </si>
  <si>
    <t>Ethernet switch průmyslový 5ti portový 100Mbit, napájení 24VDC</t>
  </si>
  <si>
    <t>Ovládací touch panel 10“ barevný s rozhraním Ethernet, vzdálená plocha, programovatelný po ethernetu</t>
  </si>
  <si>
    <t>Hardware PLC</t>
  </si>
  <si>
    <t>Snímač teploty 4..20mA – prostorový -30..60°C s kalibrací v akreditované laboratoři</t>
  </si>
  <si>
    <t>PTP11</t>
  </si>
  <si>
    <t>Snímač teploty 4..20mA – do bloku chladiče</t>
  </si>
  <si>
    <t>l=400mm</t>
  </si>
  <si>
    <t>Snímače neelektrických veličin</t>
  </si>
  <si>
    <t>Pohony ventilů chladičů</t>
  </si>
  <si>
    <t>Motory ventilátorů chladičů (do 2kW)</t>
  </si>
  <si>
    <t xml:space="preserve">Pohony, motory  </t>
  </si>
  <si>
    <t>Skříňový rozvaděč RCH1.x o rozměrech 2000x800x400 (VxŠxH)+sokl 100mm</t>
  </si>
  <si>
    <t>Výstroj rozvaděče RCH1(celkem 6 polí) – svorky, vazební obvody na PLC (obsahuje jištění hlavního přívodu, jistící a spínací obvody jednotlivých periferií a agregátů – celkem 113 ventilátorů chladičů do 2kW, 150ks pohonů, připojení periferií MaR, napájecí zdroj a řídící systém)</t>
  </si>
  <si>
    <t xml:space="preserve">Rozvaděč </t>
  </si>
  <si>
    <t>Hlavní přívod pro rozvaděč RCH1</t>
  </si>
  <si>
    <t>Silový kabel připojení ventilátorů</t>
  </si>
  <si>
    <t>CYKY 7x1,5</t>
  </si>
  <si>
    <t>Silový kabel připojení ventilů</t>
  </si>
  <si>
    <t>CYKY 5x1,5</t>
  </si>
  <si>
    <t>Stíněný kabel</t>
  </si>
  <si>
    <t>JYSTY 4x2x0,8</t>
  </si>
  <si>
    <t>Silový kabel přívod ohřev</t>
  </si>
  <si>
    <t>Topné kabely – potrubí – odpad</t>
  </si>
  <si>
    <t>samoregulační 40W/m</t>
  </si>
  <si>
    <t>Nosné konzole a konstrukce pro uložení a zavěšení kabelových tras (do technického meziprostoru nad PUR panel – bude dodatečně tepelně izolován + k zavšení ostatních tras)</t>
  </si>
  <si>
    <t>Komunikační kabel ethernet</t>
  </si>
  <si>
    <t>Vodič CYA16</t>
  </si>
  <si>
    <t>Vodič CYA6</t>
  </si>
  <si>
    <t>Kabelový rošt KO KL 60*600 kab.žebřík – včetně příslušenství (kolena, odbočky)</t>
  </si>
  <si>
    <t>Séfmontáž, vedení a koordinace zakázky</t>
  </si>
  <si>
    <t>Zakončení, značení a připojení kabelu</t>
  </si>
  <si>
    <t>Pronájem lešení a plošin po dobu výstavby (odhad 4 plošiny po dobu 45dnů) = cca 60dnů</t>
  </si>
  <si>
    <t>Licence SCADA  rozšíření o 1 000 tags + driver MODBUS TCP + JAVA</t>
  </si>
  <si>
    <t>Průraz otvoru ve stěně tl. 350 až 400mm (cihla / beton) pro kabelový žlab  - průřez otvoru 250x150mm</t>
  </si>
  <si>
    <t>Poznámka</t>
  </si>
  <si>
    <t>Tento Soupis prací – výkaz výměr slouží jako podklad pro stanovení jednotkových cen. Definitivní výkaz bude po zpracování Dokumentace provádění stavby a případné montážní nebo dílenské dokumentace.</t>
  </si>
  <si>
    <t>Pozn.:</t>
  </si>
  <si>
    <t>QA 38.4</t>
  </si>
  <si>
    <t>Detekce úniku čpavku do okruhu vzduchových chladičů</t>
  </si>
  <si>
    <t>Servisní činnost po dobu záruky</t>
  </si>
  <si>
    <t>Vedlejší rozpočtové náklady a ostatní náklady</t>
  </si>
  <si>
    <t>Vedlejší rozpočtové náklady</t>
  </si>
  <si>
    <t>Zařízení staveniště</t>
  </si>
  <si>
    <t>Územní vlivy</t>
  </si>
  <si>
    <t>Provozní vlivy</t>
  </si>
  <si>
    <t>Ostatní náklady</t>
  </si>
  <si>
    <t xml:space="preserve">Technické plyny režijní náklady </t>
  </si>
  <si>
    <t>Průběžný úklid staveniště, úklid příjezdové komunikace (mechanicky, oplach), odvoz odpadu na skládku</t>
  </si>
  <si>
    <t>Geodetické zaměření skutečného provedení</t>
  </si>
  <si>
    <t>Inženýrská činnost</t>
  </si>
  <si>
    <t>Opatření pro zachování provozu během realizace díla (protiprachové stěny apod.)</t>
  </si>
  <si>
    <t>Oplocení staveniště</t>
  </si>
  <si>
    <t>Doprava, přesuny na pracoviště, ubytování</t>
  </si>
  <si>
    <t>PS 2 MaR + elektro</t>
  </si>
  <si>
    <t>Náklady celkem bez DPH</t>
  </si>
  <si>
    <t>DPH</t>
  </si>
  <si>
    <t>Náklady celkem s DPH</t>
  </si>
  <si>
    <t>Pasportizace stávajícího stavu</t>
  </si>
  <si>
    <t>Mimostaveništní doprava</t>
  </si>
  <si>
    <t>Ostraha stavby a bezpečnostní opatření během výstavby</t>
  </si>
  <si>
    <t>Výše uvedené specifikace budou upraveny a doplněny v dokumentaci pro provádění stavby na základě upřesnění a odsouhlasení zadání a dle podmínek pro vydání stavebního povolení.</t>
  </si>
  <si>
    <t>Revize pojistných ventilů</t>
  </si>
  <si>
    <t>Pravidelná údržba kondenzátoru</t>
  </si>
  <si>
    <t xml:space="preserve">Izolace strojů a zařízení </t>
  </si>
  <si>
    <t xml:space="preserve">Chemická úpravna vody </t>
  </si>
  <si>
    <t xml:space="preserve">Montáže chladičů </t>
  </si>
  <si>
    <t xml:space="preserve">Čištění chladičů </t>
  </si>
  <si>
    <t xml:space="preserve">Tepelné izolace potrubí a armatur </t>
  </si>
  <si>
    <t>Pravidelná údržba kompresorů</t>
  </si>
  <si>
    <t>Práce a díly</t>
  </si>
  <si>
    <t xml:space="preserve">Kontrola a odstraňování případných netěsností </t>
  </si>
  <si>
    <t xml:space="preserve">Pravidelná výměna oleje kompresorů </t>
  </si>
  <si>
    <t>U180</t>
  </si>
  <si>
    <t>32 kW</t>
  </si>
  <si>
    <t>35 kW</t>
  </si>
  <si>
    <t>3ks</t>
  </si>
  <si>
    <t xml:space="preserve"> v rámci strojovny</t>
  </si>
  <si>
    <t>Krycí list rozpočtu</t>
  </si>
  <si>
    <t xml:space="preserve">Trubky : </t>
  </si>
  <si>
    <t xml:space="preserve">Trubka </t>
  </si>
  <si>
    <t xml:space="preserve">koleno 90° (45°), R=1,5xDN, </t>
  </si>
  <si>
    <t xml:space="preserve">redukce centrická, </t>
  </si>
  <si>
    <t xml:space="preserve">dno klenuté, </t>
  </si>
  <si>
    <t xml:space="preserve">Trubky </t>
  </si>
  <si>
    <t xml:space="preserve">Materiál nekorodující provedení  </t>
  </si>
  <si>
    <t xml:space="preserve">koleno 90°, 3D, </t>
  </si>
  <si>
    <t>redukce centrická , PN 10</t>
  </si>
  <si>
    <t xml:space="preserve">Tvarovka T s redukovaným hrdlem, </t>
  </si>
  <si>
    <t>Tvarovka T se stejnými hrdly,</t>
  </si>
  <si>
    <t>Bankovní záruka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</si>
</sst>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&quot; &quot;[$Kč-405];[Red]&quot;-&quot;#,##0.00&quot; &quot;[$Kč-405]"/>
  </numFmts>
  <fonts count="4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i/>
      <sz val="16"/>
      <color theme="1"/>
      <name val="Arial"/>
      <family val="2"/>
      <charset val="238"/>
    </font>
    <font>
      <b/>
      <i/>
      <u/>
      <sz val="11"/>
      <color theme="1"/>
      <name val="Arial"/>
      <family val="2"/>
      <charset val="238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indexed="8"/>
      <name val="Arial CE"/>
      <family val="2"/>
      <charset val="238"/>
    </font>
    <font>
      <sz val="10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8"/>
      <name val="Calibri"/>
      <family val="2"/>
      <scheme val="minor"/>
    </font>
    <font>
      <sz val="10"/>
      <name val="Arial CE"/>
      <family val="2"/>
      <charset val="238"/>
    </font>
    <font>
      <sz val="10"/>
      <color indexed="9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16"/>
      <name val="Arial"/>
      <family val="2"/>
      <charset val="238"/>
    </font>
    <font>
      <b/>
      <sz val="10"/>
      <color indexed="9"/>
      <name val="Arial"/>
      <family val="2"/>
      <charset val="238"/>
    </font>
    <font>
      <i/>
      <sz val="10"/>
      <color indexed="23"/>
      <name val="Arial"/>
      <family val="2"/>
      <charset val="238"/>
    </font>
    <font>
      <sz val="10"/>
      <color indexed="17"/>
      <name val="Arial"/>
      <family val="2"/>
      <charset val="238"/>
    </font>
    <font>
      <sz val="18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b/>
      <sz val="24"/>
      <color indexed="8"/>
      <name val="Arial"/>
      <family val="2"/>
      <charset val="238"/>
    </font>
    <font>
      <sz val="10"/>
      <color indexed="19"/>
      <name val="Arial"/>
      <family val="2"/>
      <charset val="238"/>
    </font>
    <font>
      <sz val="8"/>
      <name val="Trebuchet MS"/>
      <family val="2"/>
    </font>
    <font>
      <sz val="10"/>
      <color indexed="63"/>
      <name val="Arial"/>
      <family val="2"/>
      <charset val="238"/>
    </font>
    <font>
      <b/>
      <sz val="11"/>
      <name val="Calibri"/>
      <family val="2"/>
      <charset val="238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4"/>
      <name val="Calibri"/>
      <family val="2"/>
      <charset val="238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4"/>
      <color theme="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8"/>
        <bgColor indexed="5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22"/>
      </patternFill>
    </fill>
    <fill>
      <patternFill patternType="solid">
        <fgColor indexed="47"/>
        <bgColor indexed="31"/>
      </patternFill>
    </fill>
    <fill>
      <patternFill patternType="solid">
        <fgColor indexed="16"/>
        <bgColor indexed="60"/>
      </patternFill>
    </fill>
    <fill>
      <patternFill patternType="solid">
        <fgColor indexed="42"/>
        <bgColor indexed="27"/>
      </patternFill>
    </fill>
    <fill>
      <patternFill patternType="solid">
        <fgColor indexed="26"/>
        <bgColor indexed="9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24">
    <xf numFmtId="0" fontId="0" fillId="0" borderId="0"/>
    <xf numFmtId="0" fontId="9" fillId="0" borderId="0"/>
    <xf numFmtId="0" fontId="10" fillId="0" borderId="0">
      <alignment horizontal="center"/>
    </xf>
    <xf numFmtId="0" fontId="10" fillId="0" borderId="0">
      <alignment horizontal="center" textRotation="90"/>
    </xf>
    <xf numFmtId="0" fontId="11" fillId="0" borderId="0"/>
    <xf numFmtId="164" fontId="11" fillId="0" borderId="0"/>
    <xf numFmtId="0" fontId="17" fillId="0" borderId="0"/>
    <xf numFmtId="0" fontId="26" fillId="2" borderId="0" applyNumberFormat="0" applyBorder="0" applyAlignment="0" applyProtection="0"/>
    <xf numFmtId="0" fontId="26" fillId="3" borderId="0" applyNumberFormat="0" applyBorder="0" applyAlignment="0" applyProtection="0"/>
    <xf numFmtId="0" fontId="27" fillId="4" borderId="0" applyNumberFormat="0" applyBorder="0" applyAlignment="0" applyProtection="0"/>
    <xf numFmtId="0" fontId="27" fillId="0" borderId="0" applyNumberFormat="0" applyFill="0" applyBorder="0" applyAlignment="0" applyProtection="0"/>
    <xf numFmtId="0" fontId="28" fillId="5" borderId="0" applyNumberFormat="0" applyBorder="0" applyAlignment="0" applyProtection="0"/>
    <xf numFmtId="0" fontId="29" fillId="6" borderId="0" applyNumberFormat="0" applyBorder="0" applyAlignment="0" applyProtection="0"/>
    <xf numFmtId="0" fontId="30" fillId="0" borderId="0" applyNumberFormat="0" applyFill="0" applyBorder="0" applyAlignment="0" applyProtection="0"/>
    <xf numFmtId="0" fontId="31" fillId="7" borderId="0" applyNumberFormat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8" borderId="0" applyNumberFormat="0" applyBorder="0" applyAlignment="0" applyProtection="0"/>
    <xf numFmtId="0" fontId="36" fillId="0" borderId="0"/>
    <xf numFmtId="0" fontId="37" fillId="8" borderId="16" applyNumberFormat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28" fillId="0" borderId="0" applyNumberFormat="0" applyFill="0" applyBorder="0" applyAlignment="0" applyProtection="0"/>
  </cellStyleXfs>
  <cellXfs count="337">
    <xf numFmtId="0" fontId="0" fillId="0" borderId="0" xfId="0"/>
    <xf numFmtId="0" fontId="0" fillId="0" borderId="0" xfId="0" applyAlignment="1">
      <alignment horizontal="center"/>
    </xf>
    <xf numFmtId="49" fontId="0" fillId="0" borderId="0" xfId="0" applyNumberFormat="1"/>
    <xf numFmtId="49" fontId="0" fillId="0" borderId="0" xfId="0" applyNumberFormat="1" applyAlignment="1">
      <alignment horizontal="center"/>
    </xf>
    <xf numFmtId="4" fontId="0" fillId="0" borderId="0" xfId="0" applyNumberFormat="1"/>
    <xf numFmtId="0" fontId="6" fillId="0" borderId="0" xfId="0" applyFont="1"/>
    <xf numFmtId="4" fontId="0" fillId="0" borderId="0" xfId="0" applyNumberFormat="1" applyAlignment="1">
      <alignment horizontal="center"/>
    </xf>
    <xf numFmtId="4" fontId="5" fillId="0" borderId="0" xfId="0" applyNumberFormat="1" applyFont="1"/>
    <xf numFmtId="0" fontId="0" fillId="0" borderId="2" xfId="0" applyBorder="1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wrapText="1"/>
    </xf>
    <xf numFmtId="0" fontId="0" fillId="0" borderId="2" xfId="0" applyBorder="1"/>
    <xf numFmtId="4" fontId="8" fillId="0" borderId="2" xfId="0" applyNumberFormat="1" applyFont="1" applyBorder="1" applyAlignment="1">
      <alignment wrapText="1"/>
    </xf>
    <xf numFmtId="4" fontId="13" fillId="0" borderId="2" xfId="0" applyNumberFormat="1" applyFont="1" applyBorder="1"/>
    <xf numFmtId="4" fontId="0" fillId="0" borderId="2" xfId="0" applyNumberFormat="1" applyBorder="1" applyAlignment="1">
      <alignment horizontal="center"/>
    </xf>
    <xf numFmtId="4" fontId="0" fillId="0" borderId="2" xfId="0" applyNumberFormat="1" applyBorder="1"/>
    <xf numFmtId="0" fontId="12" fillId="0" borderId="2" xfId="0" applyFont="1" applyBorder="1"/>
    <xf numFmtId="0" fontId="0" fillId="0" borderId="2" xfId="0" applyFont="1" applyBorder="1"/>
    <xf numFmtId="4" fontId="5" fillId="0" borderId="2" xfId="0" applyNumberFormat="1" applyFont="1" applyBorder="1"/>
    <xf numFmtId="0" fontId="0" fillId="0" borderId="2" xfId="0" applyNumberFormat="1" applyBorder="1" applyAlignment="1">
      <alignment wrapText="1"/>
    </xf>
    <xf numFmtId="4" fontId="14" fillId="0" borderId="2" xfId="0" applyNumberFormat="1" applyFont="1" applyBorder="1" applyAlignment="1">
      <alignment horizontal="center"/>
    </xf>
    <xf numFmtId="0" fontId="12" fillId="0" borderId="2" xfId="0" applyFont="1" applyBorder="1" applyAlignment="1">
      <alignment wrapText="1"/>
    </xf>
    <xf numFmtId="0" fontId="0" fillId="0" borderId="2" xfId="0" applyBorder="1" applyAlignment="1"/>
    <xf numFmtId="4" fontId="18" fillId="0" borderId="2" xfId="0" applyNumberFormat="1" applyFont="1" applyBorder="1" applyAlignment="1">
      <alignment vertical="top"/>
    </xf>
    <xf numFmtId="0" fontId="17" fillId="0" borderId="2" xfId="1" applyFont="1" applyBorder="1" applyAlignment="1">
      <alignment vertical="top" wrapText="1"/>
    </xf>
    <xf numFmtId="0" fontId="17" fillId="0" borderId="2" xfId="1" applyFont="1" applyBorder="1" applyAlignment="1">
      <alignment vertical="top"/>
    </xf>
    <xf numFmtId="0" fontId="17" fillId="0" borderId="2" xfId="0" applyFont="1" applyBorder="1" applyAlignment="1">
      <alignment vertical="center" wrapText="1"/>
    </xf>
    <xf numFmtId="0" fontId="18" fillId="0" borderId="2" xfId="0" applyFont="1" applyBorder="1" applyAlignment="1">
      <alignment vertical="top" wrapText="1"/>
    </xf>
    <xf numFmtId="49" fontId="15" fillId="0" borderId="0" xfId="0" applyNumberFormat="1" applyFont="1" applyAlignment="1">
      <alignment vertical="top" wrapText="1"/>
    </xf>
    <xf numFmtId="0" fontId="0" fillId="0" borderId="0" xfId="0" applyAlignment="1">
      <alignment vertical="top" wrapText="1"/>
    </xf>
    <xf numFmtId="0" fontId="0" fillId="0" borderId="0" xfId="0" applyBorder="1" applyAlignment="1">
      <alignment vertical="top" wrapText="1"/>
    </xf>
    <xf numFmtId="49" fontId="15" fillId="0" borderId="0" xfId="0" applyNumberFormat="1" applyFont="1" applyAlignment="1">
      <alignment vertical="top"/>
    </xf>
    <xf numFmtId="0" fontId="0" fillId="0" borderId="0" xfId="0" applyBorder="1"/>
    <xf numFmtId="49" fontId="19" fillId="0" borderId="0" xfId="0" applyNumberFormat="1" applyFont="1" applyBorder="1"/>
    <xf numFmtId="49" fontId="15" fillId="0" borderId="0" xfId="0" applyNumberFormat="1" applyFont="1" applyBorder="1" applyAlignment="1">
      <alignment vertical="top"/>
    </xf>
    <xf numFmtId="0" fontId="0" fillId="0" borderId="5" xfId="0" applyBorder="1"/>
    <xf numFmtId="0" fontId="0" fillId="0" borderId="8" xfId="0" applyBorder="1"/>
    <xf numFmtId="4" fontId="0" fillId="0" borderId="8" xfId="0" applyNumberFormat="1" applyBorder="1"/>
    <xf numFmtId="4" fontId="0" fillId="0" borderId="9" xfId="0" applyNumberFormat="1" applyBorder="1"/>
    <xf numFmtId="0" fontId="0" fillId="0" borderId="6" xfId="0" applyBorder="1"/>
    <xf numFmtId="4" fontId="0" fillId="0" borderId="0" xfId="0" applyNumberFormat="1" applyBorder="1"/>
    <xf numFmtId="4" fontId="0" fillId="0" borderId="7" xfId="0" applyNumberFormat="1" applyBorder="1"/>
    <xf numFmtId="0" fontId="0" fillId="0" borderId="10" xfId="0" applyBorder="1"/>
    <xf numFmtId="0" fontId="0" fillId="0" borderId="11" xfId="0" applyBorder="1"/>
    <xf numFmtId="4" fontId="0" fillId="0" borderId="11" xfId="0" applyNumberFormat="1" applyBorder="1"/>
    <xf numFmtId="4" fontId="0" fillId="0" borderId="12" xfId="0" applyNumberFormat="1" applyBorder="1"/>
    <xf numFmtId="0" fontId="6" fillId="0" borderId="8" xfId="0" applyFont="1" applyBorder="1"/>
    <xf numFmtId="0" fontId="6" fillId="0" borderId="0" xfId="0" applyFont="1" applyBorder="1"/>
    <xf numFmtId="0" fontId="5" fillId="0" borderId="2" xfId="0" applyFont="1" applyBorder="1"/>
    <xf numFmtId="49" fontId="20" fillId="0" borderId="8" xfId="0" applyNumberFormat="1" applyFont="1" applyBorder="1"/>
    <xf numFmtId="0" fontId="5" fillId="0" borderId="8" xfId="0" applyFont="1" applyBorder="1"/>
    <xf numFmtId="4" fontId="5" fillId="0" borderId="8" xfId="0" applyNumberFormat="1" applyFont="1" applyBorder="1"/>
    <xf numFmtId="4" fontId="5" fillId="0" borderId="9" xfId="0" applyNumberFormat="1" applyFont="1" applyBorder="1"/>
    <xf numFmtId="49" fontId="20" fillId="0" borderId="0" xfId="0" applyNumberFormat="1" applyFont="1" applyBorder="1"/>
    <xf numFmtId="0" fontId="5" fillId="0" borderId="0" xfId="0" applyFont="1" applyBorder="1"/>
    <xf numFmtId="4" fontId="5" fillId="0" borderId="0" xfId="0" applyNumberFormat="1" applyFont="1" applyBorder="1"/>
    <xf numFmtId="4" fontId="5" fillId="0" borderId="7" xfId="0" applyNumberFormat="1" applyFont="1" applyBorder="1"/>
    <xf numFmtId="49" fontId="20" fillId="0" borderId="0" xfId="0" applyNumberFormat="1" applyFont="1" applyBorder="1" applyAlignment="1">
      <alignment vertical="top"/>
    </xf>
    <xf numFmtId="0" fontId="5" fillId="0" borderId="0" xfId="0" applyFont="1" applyBorder="1" applyAlignment="1">
      <alignment wrapText="1"/>
    </xf>
    <xf numFmtId="0" fontId="5" fillId="0" borderId="0" xfId="0" applyFont="1" applyBorder="1" applyAlignment="1">
      <alignment horizontal="left"/>
    </xf>
    <xf numFmtId="0" fontId="5" fillId="0" borderId="11" xfId="0" applyFont="1" applyBorder="1"/>
    <xf numFmtId="4" fontId="5" fillId="0" borderId="11" xfId="0" applyNumberFormat="1" applyFont="1" applyBorder="1"/>
    <xf numFmtId="4" fontId="5" fillId="0" borderId="12" xfId="0" applyNumberFormat="1" applyFont="1" applyBorder="1"/>
    <xf numFmtId="0" fontId="5" fillId="0" borderId="0" xfId="0" applyFont="1" applyBorder="1" applyAlignment="1">
      <alignment wrapText="1"/>
    </xf>
    <xf numFmtId="0" fontId="5" fillId="0" borderId="0" xfId="0" applyFont="1"/>
    <xf numFmtId="0" fontId="5" fillId="0" borderId="8" xfId="0" applyFont="1" applyBorder="1" applyAlignment="1">
      <alignment wrapText="1"/>
    </xf>
    <xf numFmtId="0" fontId="5" fillId="0" borderId="0" xfId="0" applyFont="1" applyBorder="1" applyAlignment="1">
      <alignment vertical="top"/>
    </xf>
    <xf numFmtId="0" fontId="5" fillId="0" borderId="0" xfId="0" applyFont="1" applyBorder="1" applyAlignment="1">
      <alignment horizontal="left" vertical="top" wrapText="1"/>
    </xf>
    <xf numFmtId="0" fontId="0" fillId="0" borderId="0" xfId="0" applyBorder="1" applyAlignment="1"/>
    <xf numFmtId="49" fontId="5" fillId="0" borderId="0" xfId="0" applyNumberFormat="1" applyFont="1" applyBorder="1"/>
    <xf numFmtId="49" fontId="5" fillId="0" borderId="11" xfId="0" applyNumberFormat="1" applyFont="1" applyBorder="1"/>
    <xf numFmtId="4" fontId="5" fillId="0" borderId="4" xfId="0" applyNumberFormat="1" applyFont="1" applyBorder="1"/>
    <xf numFmtId="49" fontId="5" fillId="0" borderId="8" xfId="0" applyNumberFormat="1" applyFont="1" applyBorder="1"/>
    <xf numFmtId="0" fontId="0" fillId="0" borderId="0" xfId="0" applyFont="1" applyBorder="1"/>
    <xf numFmtId="49" fontId="0" fillId="0" borderId="0" xfId="0" applyNumberFormat="1" applyFont="1" applyBorder="1"/>
    <xf numFmtId="0" fontId="0" fillId="0" borderId="11" xfId="0" applyFont="1" applyBorder="1"/>
    <xf numFmtId="49" fontId="0" fillId="0" borderId="11" xfId="0" applyNumberFormat="1" applyFont="1" applyBorder="1"/>
    <xf numFmtId="0" fontId="0" fillId="0" borderId="2" xfId="0" applyBorder="1" applyAlignment="1">
      <alignment wrapText="1"/>
    </xf>
    <xf numFmtId="0" fontId="0" fillId="0" borderId="2" xfId="0" applyFill="1" applyBorder="1"/>
    <xf numFmtId="0" fontId="0" fillId="0" borderId="2" xfId="0" applyFill="1" applyBorder="1" applyAlignment="1">
      <alignment horizontal="center"/>
    </xf>
    <xf numFmtId="4" fontId="0" fillId="0" borderId="13" xfId="0" applyNumberFormat="1" applyBorder="1"/>
    <xf numFmtId="4" fontId="0" fillId="0" borderId="4" xfId="0" applyNumberFormat="1" applyBorder="1"/>
    <xf numFmtId="0" fontId="0" fillId="0" borderId="1" xfId="0" applyBorder="1"/>
    <xf numFmtId="0" fontId="0" fillId="0" borderId="4" xfId="0" applyBorder="1"/>
    <xf numFmtId="0" fontId="0" fillId="0" borderId="13" xfId="0" applyBorder="1"/>
    <xf numFmtId="0" fontId="5" fillId="0" borderId="2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Border="1" applyAlignment="1">
      <alignment vertical="top"/>
    </xf>
    <xf numFmtId="0" fontId="0" fillId="0" borderId="3" xfId="0" applyBorder="1"/>
    <xf numFmtId="4" fontId="0" fillId="0" borderId="3" xfId="0" applyNumberFormat="1" applyBorder="1"/>
    <xf numFmtId="0" fontId="0" fillId="0" borderId="12" xfId="0" applyBorder="1"/>
    <xf numFmtId="0" fontId="0" fillId="0" borderId="3" xfId="0" applyBorder="1" applyAlignment="1">
      <alignment horizontal="center"/>
    </xf>
    <xf numFmtId="0" fontId="0" fillId="0" borderId="4" xfId="0" applyFill="1" applyBorder="1"/>
    <xf numFmtId="0" fontId="0" fillId="0" borderId="8" xfId="0" applyBorder="1" applyAlignment="1">
      <alignment horizontal="left" vertical="top" wrapText="1"/>
    </xf>
    <xf numFmtId="0" fontId="0" fillId="0" borderId="2" xfId="0" applyBorder="1" applyAlignment="1">
      <alignment wrapText="1"/>
    </xf>
    <xf numFmtId="0" fontId="4" fillId="0" borderId="2" xfId="0" applyFont="1" applyBorder="1"/>
    <xf numFmtId="0" fontId="4" fillId="0" borderId="1" xfId="0" applyFont="1" applyBorder="1"/>
    <xf numFmtId="4" fontId="4" fillId="0" borderId="2" xfId="0" applyNumberFormat="1" applyFont="1" applyBorder="1"/>
    <xf numFmtId="0" fontId="0" fillId="0" borderId="6" xfId="0" applyBorder="1" applyAlignment="1">
      <alignment horizontal="center"/>
    </xf>
    <xf numFmtId="0" fontId="0" fillId="0" borderId="2" xfId="0" applyBorder="1" applyAlignment="1"/>
    <xf numFmtId="0" fontId="6" fillId="0" borderId="2" xfId="0" applyFont="1" applyBorder="1" applyAlignment="1"/>
    <xf numFmtId="0" fontId="0" fillId="0" borderId="2" xfId="0" applyBorder="1" applyAlignment="1">
      <alignment wrapText="1"/>
    </xf>
    <xf numFmtId="0" fontId="13" fillId="0" borderId="5" xfId="0" applyFont="1" applyBorder="1" applyAlignment="1"/>
    <xf numFmtId="0" fontId="0" fillId="0" borderId="8" xfId="0" applyBorder="1" applyAlignment="1"/>
    <xf numFmtId="4" fontId="13" fillId="0" borderId="9" xfId="0" applyNumberFormat="1" applyFont="1" applyBorder="1"/>
    <xf numFmtId="0" fontId="13" fillId="0" borderId="6" xfId="0" applyFont="1" applyBorder="1" applyAlignment="1"/>
    <xf numFmtId="4" fontId="13" fillId="0" borderId="7" xfId="0" applyNumberFormat="1" applyFont="1" applyBorder="1"/>
    <xf numFmtId="0" fontId="13" fillId="0" borderId="10" xfId="0" applyFont="1" applyBorder="1" applyAlignment="1"/>
    <xf numFmtId="0" fontId="0" fillId="0" borderId="11" xfId="0" applyBorder="1" applyAlignment="1"/>
    <xf numFmtId="4" fontId="13" fillId="0" borderId="12" xfId="0" applyNumberFormat="1" applyFont="1" applyBorder="1"/>
    <xf numFmtId="0" fontId="3" fillId="0" borderId="2" xfId="0" applyFont="1" applyBorder="1"/>
    <xf numFmtId="49" fontId="22" fillId="0" borderId="2" xfId="0" applyNumberFormat="1" applyFont="1" applyBorder="1"/>
    <xf numFmtId="0" fontId="3" fillId="0" borderId="8" xfId="0" applyFont="1" applyBorder="1"/>
    <xf numFmtId="0" fontId="3" fillId="0" borderId="0" xfId="0" applyFont="1" applyBorder="1"/>
    <xf numFmtId="0" fontId="20" fillId="0" borderId="0" xfId="0" applyFont="1" applyBorder="1"/>
    <xf numFmtId="0" fontId="3" fillId="0" borderId="2" xfId="0" applyFont="1" applyBorder="1" applyAlignment="1">
      <alignment horizontal="center"/>
    </xf>
    <xf numFmtId="4" fontId="3" fillId="0" borderId="2" xfId="0" applyNumberFormat="1" applyFont="1" applyBorder="1"/>
    <xf numFmtId="0" fontId="3" fillId="0" borderId="5" xfId="0" applyFont="1" applyBorder="1" applyAlignment="1">
      <alignment horizontal="center"/>
    </xf>
    <xf numFmtId="0" fontId="3" fillId="0" borderId="8" xfId="0" applyFont="1" applyBorder="1" applyAlignment="1">
      <alignment wrapText="1"/>
    </xf>
    <xf numFmtId="4" fontId="3" fillId="0" borderId="8" xfId="0" applyNumberFormat="1" applyFont="1" applyBorder="1"/>
    <xf numFmtId="0" fontId="3" fillId="0" borderId="6" xfId="0" applyFont="1" applyBorder="1" applyAlignment="1">
      <alignment horizontal="center"/>
    </xf>
    <xf numFmtId="0" fontId="3" fillId="0" borderId="0" xfId="0" applyFont="1" applyBorder="1" applyAlignment="1">
      <alignment wrapText="1"/>
    </xf>
    <xf numFmtId="4" fontId="3" fillId="0" borderId="0" xfId="0" applyNumberFormat="1" applyFont="1" applyBorder="1"/>
    <xf numFmtId="0" fontId="3" fillId="0" borderId="10" xfId="0" applyFont="1" applyBorder="1" applyAlignment="1">
      <alignment horizontal="center"/>
    </xf>
    <xf numFmtId="0" fontId="3" fillId="0" borderId="11" xfId="0" applyFont="1" applyBorder="1"/>
    <xf numFmtId="4" fontId="3" fillId="0" borderId="11" xfId="0" applyNumberFormat="1" applyFont="1" applyBorder="1"/>
    <xf numFmtId="0" fontId="3" fillId="0" borderId="0" xfId="0" applyFont="1" applyBorder="1" applyAlignment="1">
      <alignment vertical="top"/>
    </xf>
    <xf numFmtId="0" fontId="3" fillId="0" borderId="0" xfId="0" applyFont="1" applyBorder="1" applyAlignment="1">
      <alignment vertical="top" wrapText="1"/>
    </xf>
    <xf numFmtId="0" fontId="3" fillId="0" borderId="11" xfId="0" applyFont="1" applyBorder="1" applyAlignment="1">
      <alignment vertical="top" wrapText="1"/>
    </xf>
    <xf numFmtId="0" fontId="3" fillId="0" borderId="0" xfId="0" applyFont="1" applyBorder="1" applyAlignment="1">
      <alignment horizontal="left" vertical="top" wrapText="1"/>
    </xf>
    <xf numFmtId="0" fontId="3" fillId="0" borderId="0" xfId="0" applyFont="1" applyBorder="1" applyAlignment="1"/>
    <xf numFmtId="0" fontId="3" fillId="0" borderId="11" xfId="0" applyFont="1" applyBorder="1" applyAlignment="1">
      <alignment wrapText="1"/>
    </xf>
    <xf numFmtId="49" fontId="3" fillId="0" borderId="0" xfId="0" applyNumberFormat="1" applyFont="1" applyBorder="1"/>
    <xf numFmtId="49" fontId="3" fillId="0" borderId="11" xfId="0" applyNumberFormat="1" applyFont="1" applyBorder="1"/>
    <xf numFmtId="0" fontId="3" fillId="0" borderId="1" xfId="0" applyFont="1" applyBorder="1"/>
    <xf numFmtId="0" fontId="3" fillId="0" borderId="13" xfId="0" applyFont="1" applyBorder="1"/>
    <xf numFmtId="4" fontId="3" fillId="0" borderId="13" xfId="0" applyNumberFormat="1" applyFont="1" applyBorder="1"/>
    <xf numFmtId="0" fontId="23" fillId="0" borderId="8" xfId="0" applyFont="1" applyBorder="1"/>
    <xf numFmtId="49" fontId="3" fillId="0" borderId="8" xfId="0" applyNumberFormat="1" applyFont="1" applyBorder="1"/>
    <xf numFmtId="0" fontId="23" fillId="0" borderId="0" xfId="0" applyFont="1" applyBorder="1"/>
    <xf numFmtId="0" fontId="3" fillId="0" borderId="1" xfId="0" applyFont="1" applyBorder="1" applyAlignment="1">
      <alignment horizontal="center"/>
    </xf>
    <xf numFmtId="0" fontId="22" fillId="0" borderId="1" xfId="0" applyFont="1" applyBorder="1"/>
    <xf numFmtId="0" fontId="5" fillId="0" borderId="4" xfId="0" applyFont="1" applyBorder="1"/>
    <xf numFmtId="0" fontId="3" fillId="0" borderId="8" xfId="0" applyFont="1" applyBorder="1" applyAlignment="1"/>
    <xf numFmtId="0" fontId="5" fillId="0" borderId="8" xfId="0" applyFont="1" applyBorder="1" applyAlignment="1"/>
    <xf numFmtId="0" fontId="0" fillId="0" borderId="8" xfId="0" applyBorder="1" applyAlignment="1">
      <alignment horizontal="left" vertical="top"/>
    </xf>
    <xf numFmtId="0" fontId="6" fillId="0" borderId="11" xfId="0" applyFont="1" applyBorder="1"/>
    <xf numFmtId="0" fontId="0" fillId="0" borderId="13" xfId="0" applyBorder="1" applyAlignment="1">
      <alignment horizontal="left" vertical="top"/>
    </xf>
    <xf numFmtId="0" fontId="3" fillId="0" borderId="11" xfId="0" applyFont="1" applyBorder="1" applyAlignment="1">
      <alignment horizontal="left" vertical="top" wrapText="1"/>
    </xf>
    <xf numFmtId="0" fontId="0" fillId="0" borderId="8" xfId="0" applyFont="1" applyBorder="1" applyAlignment="1">
      <alignment horizontal="left" vertical="top"/>
    </xf>
    <xf numFmtId="0" fontId="0" fillId="0" borderId="0" xfId="0" applyFont="1" applyBorder="1" applyAlignment="1">
      <alignment horizontal="left" vertical="top"/>
    </xf>
    <xf numFmtId="0" fontId="5" fillId="0" borderId="0" xfId="0" applyFont="1" applyBorder="1" applyAlignment="1"/>
    <xf numFmtId="0" fontId="3" fillId="0" borderId="11" xfId="0" applyFont="1" applyBorder="1" applyAlignment="1"/>
    <xf numFmtId="0" fontId="5" fillId="0" borderId="11" xfId="0" applyFont="1" applyBorder="1" applyAlignment="1"/>
    <xf numFmtId="0" fontId="0" fillId="0" borderId="13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3" xfId="0" applyFill="1" applyBorder="1"/>
    <xf numFmtId="0" fontId="13" fillId="0" borderId="5" xfId="0" applyFont="1" applyBorder="1" applyAlignment="1"/>
    <xf numFmtId="0" fontId="0" fillId="0" borderId="8" xfId="0" applyBorder="1" applyAlignment="1"/>
    <xf numFmtId="0" fontId="0" fillId="0" borderId="8" xfId="0" applyBorder="1" applyAlignment="1">
      <alignment horizontal="center"/>
    </xf>
    <xf numFmtId="4" fontId="0" fillId="0" borderId="14" xfId="0" applyNumberFormat="1" applyBorder="1"/>
    <xf numFmtId="0" fontId="0" fillId="0" borderId="11" xfId="0" applyBorder="1" applyAlignment="1">
      <alignment horizontal="center"/>
    </xf>
    <xf numFmtId="0" fontId="0" fillId="0" borderId="1" xfId="0" applyBorder="1" applyAlignment="1">
      <alignment horizontal="left" vertical="top"/>
    </xf>
    <xf numFmtId="0" fontId="0" fillId="0" borderId="20" xfId="0" applyFill="1" applyBorder="1" applyAlignment="1">
      <alignment horizontal="center" wrapText="1"/>
    </xf>
    <xf numFmtId="0" fontId="0" fillId="0" borderId="18" xfId="0" applyBorder="1" applyAlignment="1">
      <alignment wrapText="1"/>
    </xf>
    <xf numFmtId="0" fontId="0" fillId="0" borderId="18" xfId="0" applyBorder="1"/>
    <xf numFmtId="0" fontId="0" fillId="0" borderId="19" xfId="0" applyBorder="1"/>
    <xf numFmtId="2" fontId="5" fillId="0" borderId="2" xfId="0" applyNumberFormat="1" applyFont="1" applyBorder="1"/>
    <xf numFmtId="2" fontId="3" fillId="0" borderId="2" xfId="0" applyNumberFormat="1" applyFont="1" applyBorder="1"/>
    <xf numFmtId="49" fontId="22" fillId="0" borderId="17" xfId="0" applyNumberFormat="1" applyFont="1" applyBorder="1"/>
    <xf numFmtId="0" fontId="0" fillId="0" borderId="18" xfId="0" applyBorder="1" applyAlignment="1"/>
    <xf numFmtId="0" fontId="3" fillId="0" borderId="17" xfId="0" applyFont="1" applyBorder="1" applyAlignment="1">
      <alignment horizontal="left"/>
    </xf>
    <xf numFmtId="2" fontId="0" fillId="0" borderId="2" xfId="0" applyNumberFormat="1" applyBorder="1"/>
    <xf numFmtId="0" fontId="3" fillId="0" borderId="17" xfId="0" applyFont="1" applyBorder="1"/>
    <xf numFmtId="49" fontId="20" fillId="0" borderId="2" xfId="0" applyNumberFormat="1" applyFont="1" applyBorder="1"/>
    <xf numFmtId="49" fontId="20" fillId="0" borderId="2" xfId="0" applyNumberFormat="1" applyFont="1" applyBorder="1" applyAlignment="1">
      <alignment vertical="top"/>
    </xf>
    <xf numFmtId="0" fontId="5" fillId="0" borderId="2" xfId="0" applyFont="1" applyBorder="1" applyAlignment="1">
      <alignment horizontal="center" wrapText="1"/>
    </xf>
    <xf numFmtId="49" fontId="20" fillId="0" borderId="2" xfId="0" applyNumberFormat="1" applyFont="1" applyBorder="1" applyAlignment="1">
      <alignment wrapText="1"/>
    </xf>
    <xf numFmtId="0" fontId="6" fillId="0" borderId="18" xfId="0" applyFont="1" applyBorder="1" applyAlignment="1"/>
    <xf numFmtId="0" fontId="3" fillId="0" borderId="21" xfId="0" applyFont="1" applyBorder="1" applyAlignment="1">
      <alignment horizontal="center"/>
    </xf>
    <xf numFmtId="0" fontId="2" fillId="0" borderId="8" xfId="0" applyFont="1" applyBorder="1" applyAlignment="1"/>
    <xf numFmtId="0" fontId="2" fillId="0" borderId="8" xfId="0" applyFont="1" applyBorder="1" applyAlignment="1">
      <alignment wrapText="1"/>
    </xf>
    <xf numFmtId="0" fontId="13" fillId="0" borderId="21" xfId="0" applyFont="1" applyBorder="1" applyAlignment="1">
      <alignment horizontal="left"/>
    </xf>
    <xf numFmtId="0" fontId="0" fillId="0" borderId="18" xfId="0" applyBorder="1" applyAlignment="1">
      <alignment horizontal="center"/>
    </xf>
    <xf numFmtId="4" fontId="0" fillId="0" borderId="2" xfId="0" applyNumberFormat="1" applyBorder="1" applyAlignment="1"/>
    <xf numFmtId="0" fontId="3" fillId="0" borderId="18" xfId="0" applyFont="1" applyBorder="1" applyAlignment="1">
      <alignment horizontal="center"/>
    </xf>
    <xf numFmtId="0" fontId="13" fillId="0" borderId="2" xfId="0" applyFont="1" applyBorder="1" applyAlignment="1">
      <alignment horizontal="left"/>
    </xf>
    <xf numFmtId="0" fontId="2" fillId="0" borderId="2" xfId="0" applyFont="1" applyBorder="1" applyAlignment="1"/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wrapText="1"/>
    </xf>
    <xf numFmtId="2" fontId="6" fillId="0" borderId="2" xfId="0" applyNumberFormat="1" applyFont="1" applyBorder="1"/>
    <xf numFmtId="4" fontId="6" fillId="0" borderId="18" xfId="0" applyNumberFormat="1" applyFont="1" applyBorder="1" applyAlignment="1"/>
    <xf numFmtId="4" fontId="6" fillId="0" borderId="19" xfId="0" applyNumberFormat="1" applyFont="1" applyBorder="1" applyAlignment="1"/>
    <xf numFmtId="4" fontId="6" fillId="0" borderId="2" xfId="0" applyNumberFormat="1" applyFont="1" applyBorder="1"/>
    <xf numFmtId="4" fontId="6" fillId="0" borderId="2" xfId="0" applyNumberFormat="1" applyFont="1" applyBorder="1" applyAlignment="1"/>
    <xf numFmtId="4" fontId="2" fillId="0" borderId="2" xfId="0" applyNumberFormat="1" applyFont="1" applyBorder="1" applyAlignment="1"/>
    <xf numFmtId="2" fontId="7" fillId="0" borderId="15" xfId="0" applyNumberFormat="1" applyFont="1" applyBorder="1"/>
    <xf numFmtId="2" fontId="7" fillId="0" borderId="2" xfId="0" applyNumberFormat="1" applyFont="1" applyBorder="1"/>
    <xf numFmtId="4" fontId="7" fillId="0" borderId="2" xfId="0" applyNumberFormat="1" applyFont="1" applyBorder="1"/>
    <xf numFmtId="2" fontId="8" fillId="0" borderId="15" xfId="0" applyNumberFormat="1" applyFont="1" applyBorder="1"/>
    <xf numFmtId="0" fontId="3" fillId="0" borderId="19" xfId="0" applyFont="1" applyBorder="1"/>
    <xf numFmtId="0" fontId="22" fillId="0" borderId="17" xfId="0" applyFont="1" applyBorder="1"/>
    <xf numFmtId="0" fontId="5" fillId="0" borderId="19" xfId="0" applyFont="1" applyBorder="1"/>
    <xf numFmtId="0" fontId="0" fillId="0" borderId="17" xfId="0" applyBorder="1"/>
    <xf numFmtId="0" fontId="0" fillId="0" borderId="17" xfId="0" applyFill="1" applyBorder="1"/>
    <xf numFmtId="0" fontId="0" fillId="0" borderId="19" xfId="0" applyFill="1" applyBorder="1"/>
    <xf numFmtId="0" fontId="0" fillId="0" borderId="2" xfId="0" applyFont="1" applyBorder="1" applyAlignment="1">
      <alignment horizontal="center"/>
    </xf>
    <xf numFmtId="4" fontId="0" fillId="0" borderId="2" xfId="0" applyNumberFormat="1" applyFont="1" applyBorder="1" applyAlignment="1">
      <alignment horizontal="center"/>
    </xf>
    <xf numFmtId="0" fontId="0" fillId="0" borderId="2" xfId="0" applyNumberFormat="1" applyFont="1" applyBorder="1" applyAlignment="1">
      <alignment wrapText="1"/>
    </xf>
    <xf numFmtId="0" fontId="0" fillId="0" borderId="2" xfId="0" applyFont="1" applyBorder="1" applyAlignment="1">
      <alignment wrapText="1"/>
    </xf>
    <xf numFmtId="4" fontId="0" fillId="0" borderId="2" xfId="0" applyNumberFormat="1" applyFont="1" applyBorder="1"/>
    <xf numFmtId="0" fontId="0" fillId="0" borderId="0" xfId="0" applyFont="1"/>
    <xf numFmtId="4" fontId="0" fillId="0" borderId="0" xfId="0" applyNumberFormat="1" applyFont="1" applyAlignment="1">
      <alignment horizontal="center"/>
    </xf>
    <xf numFmtId="4" fontId="0" fillId="0" borderId="0" xfId="0" applyNumberFormat="1" applyFont="1"/>
    <xf numFmtId="0" fontId="0" fillId="0" borderId="0" xfId="0" applyFont="1" applyAlignment="1">
      <alignment horizontal="center"/>
    </xf>
    <xf numFmtId="49" fontId="7" fillId="0" borderId="2" xfId="0" applyNumberFormat="1" applyFont="1" applyBorder="1"/>
    <xf numFmtId="49" fontId="0" fillId="0" borderId="2" xfId="0" applyNumberFormat="1" applyBorder="1"/>
    <xf numFmtId="49" fontId="8" fillId="0" borderId="2" xfId="0" applyNumberFormat="1" applyFont="1" applyBorder="1"/>
    <xf numFmtId="0" fontId="41" fillId="0" borderId="0" xfId="0" applyFont="1"/>
    <xf numFmtId="0" fontId="43" fillId="0" borderId="2" xfId="0" applyFont="1" applyBorder="1" applyAlignment="1"/>
    <xf numFmtId="0" fontId="43" fillId="0" borderId="5" xfId="0" applyFont="1" applyBorder="1" applyAlignment="1">
      <alignment horizontal="center"/>
    </xf>
    <xf numFmtId="0" fontId="43" fillId="0" borderId="8" xfId="0" applyFont="1" applyBorder="1" applyAlignment="1">
      <alignment horizontal="left" vertical="top" wrapText="1"/>
    </xf>
    <xf numFmtId="0" fontId="43" fillId="0" borderId="8" xfId="0" applyFont="1" applyBorder="1" applyAlignment="1">
      <alignment horizontal="center"/>
    </xf>
    <xf numFmtId="4" fontId="43" fillId="0" borderId="8" xfId="0" applyNumberFormat="1" applyFont="1" applyBorder="1"/>
    <xf numFmtId="4" fontId="43" fillId="0" borderId="14" xfId="0" applyNumberFormat="1" applyFont="1" applyBorder="1"/>
    <xf numFmtId="0" fontId="43" fillId="0" borderId="0" xfId="0" applyFont="1"/>
    <xf numFmtId="0" fontId="43" fillId="0" borderId="2" xfId="0" applyFont="1" applyBorder="1" applyAlignment="1">
      <alignment horizontal="center"/>
    </xf>
    <xf numFmtId="0" fontId="43" fillId="0" borderId="1" xfId="0" applyFont="1" applyBorder="1"/>
    <xf numFmtId="4" fontId="43" fillId="0" borderId="2" xfId="0" applyNumberFormat="1" applyFont="1" applyBorder="1"/>
    <xf numFmtId="4" fontId="43" fillId="0" borderId="1" xfId="0" applyNumberFormat="1" applyFont="1" applyBorder="1"/>
    <xf numFmtId="0" fontId="43" fillId="0" borderId="4" xfId="0" applyFont="1" applyBorder="1"/>
    <xf numFmtId="0" fontId="43" fillId="0" borderId="4" xfId="0" applyFont="1" applyFill="1" applyBorder="1"/>
    <xf numFmtId="0" fontId="43" fillId="0" borderId="2" xfId="0" applyFont="1" applyBorder="1"/>
    <xf numFmtId="0" fontId="43" fillId="0" borderId="14" xfId="0" applyFont="1" applyBorder="1" applyAlignment="1">
      <alignment horizontal="center"/>
    </xf>
    <xf numFmtId="0" fontId="43" fillId="0" borderId="5" xfId="0" applyFont="1" applyBorder="1"/>
    <xf numFmtId="0" fontId="43" fillId="0" borderId="8" xfId="0" applyFont="1" applyBorder="1"/>
    <xf numFmtId="0" fontId="43" fillId="0" borderId="0" xfId="0" applyFont="1" applyBorder="1"/>
    <xf numFmtId="4" fontId="43" fillId="0" borderId="9" xfId="0" applyNumberFormat="1" applyFont="1" applyBorder="1"/>
    <xf numFmtId="0" fontId="43" fillId="0" borderId="8" xfId="0" applyFont="1" applyBorder="1" applyAlignment="1">
      <alignment horizontal="left" vertical="top"/>
    </xf>
    <xf numFmtId="0" fontId="43" fillId="0" borderId="6" xfId="0" applyFont="1" applyBorder="1" applyAlignment="1">
      <alignment horizontal="center"/>
    </xf>
    <xf numFmtId="4" fontId="43" fillId="0" borderId="0" xfId="0" applyNumberFormat="1" applyFont="1" applyBorder="1"/>
    <xf numFmtId="4" fontId="43" fillId="0" borderId="7" xfId="0" applyNumberFormat="1" applyFont="1" applyBorder="1"/>
    <xf numFmtId="0" fontId="43" fillId="0" borderId="2" xfId="0" applyFont="1" applyBorder="1" applyAlignment="1">
      <alignment horizontal="left" vertical="top"/>
    </xf>
    <xf numFmtId="0" fontId="43" fillId="0" borderId="0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43" fillId="0" borderId="2" xfId="0" applyFont="1" applyFill="1" applyBorder="1" applyAlignment="1">
      <alignment horizontal="center"/>
    </xf>
    <xf numFmtId="0" fontId="43" fillId="0" borderId="2" xfId="0" applyFont="1" applyFill="1" applyBorder="1"/>
    <xf numFmtId="0" fontId="43" fillId="0" borderId="2" xfId="0" applyFont="1" applyBorder="1" applyAlignment="1">
      <alignment wrapText="1"/>
    </xf>
    <xf numFmtId="0" fontId="43" fillId="0" borderId="8" xfId="0" applyFont="1" applyBorder="1" applyAlignment="1"/>
    <xf numFmtId="0" fontId="43" fillId="0" borderId="21" xfId="0" applyFont="1" applyBorder="1" applyAlignment="1">
      <alignment horizontal="center"/>
    </xf>
    <xf numFmtId="2" fontId="43" fillId="0" borderId="2" xfId="0" applyNumberFormat="1" applyFont="1" applyBorder="1"/>
    <xf numFmtId="0" fontId="43" fillId="0" borderId="18" xfId="0" applyFont="1" applyBorder="1" applyAlignment="1">
      <alignment horizontal="center"/>
    </xf>
    <xf numFmtId="4" fontId="43" fillId="0" borderId="2" xfId="0" applyNumberFormat="1" applyFont="1" applyBorder="1" applyAlignment="1"/>
    <xf numFmtId="0" fontId="17" fillId="0" borderId="2" xfId="6" applyFont="1" applyBorder="1"/>
    <xf numFmtId="4" fontId="43" fillId="0" borderId="2" xfId="0" applyNumberFormat="1" applyFont="1" applyBorder="1" applyAlignment="1">
      <alignment horizontal="center"/>
    </xf>
    <xf numFmtId="0" fontId="23" fillId="0" borderId="2" xfId="0" applyFont="1" applyBorder="1" applyAlignment="1">
      <alignment horizontal="center"/>
    </xf>
    <xf numFmtId="49" fontId="23" fillId="0" borderId="2" xfId="0" applyNumberFormat="1" applyFont="1" applyBorder="1"/>
    <xf numFmtId="0" fontId="45" fillId="0" borderId="2" xfId="0" applyFont="1" applyBorder="1"/>
    <xf numFmtId="0" fontId="7" fillId="0" borderId="2" xfId="0" applyFont="1" applyBorder="1"/>
    <xf numFmtId="0" fontId="0" fillId="0" borderId="22" xfId="0" applyBorder="1"/>
    <xf numFmtId="0" fontId="7" fillId="0" borderId="23" xfId="0" applyFont="1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23" fillId="0" borderId="25" xfId="0" applyFont="1" applyBorder="1" applyAlignment="1">
      <alignment horizontal="center"/>
    </xf>
    <xf numFmtId="0" fontId="23" fillId="0" borderId="26" xfId="0" applyFont="1" applyBorder="1" applyAlignment="1">
      <alignment horizontal="center"/>
    </xf>
    <xf numFmtId="49" fontId="23" fillId="0" borderId="25" xfId="0" applyNumberFormat="1" applyFont="1" applyBorder="1" applyAlignment="1">
      <alignment horizontal="center"/>
    </xf>
    <xf numFmtId="4" fontId="23" fillId="0" borderId="26" xfId="0" applyNumberFormat="1" applyFont="1" applyBorder="1"/>
    <xf numFmtId="49" fontId="0" fillId="0" borderId="25" xfId="0" applyNumberFormat="1" applyBorder="1" applyAlignment="1">
      <alignment horizontal="center"/>
    </xf>
    <xf numFmtId="4" fontId="8" fillId="0" borderId="26" xfId="0" applyNumberFormat="1" applyFont="1" applyBorder="1"/>
    <xf numFmtId="4" fontId="7" fillId="0" borderId="26" xfId="0" applyNumberFormat="1" applyFont="1" applyBorder="1"/>
    <xf numFmtId="4" fontId="0" fillId="0" borderId="26" xfId="0" applyNumberFormat="1" applyBorder="1"/>
    <xf numFmtId="49" fontId="0" fillId="0" borderId="27" xfId="0" applyNumberFormat="1" applyBorder="1" applyAlignment="1">
      <alignment horizontal="center"/>
    </xf>
    <xf numFmtId="49" fontId="8" fillId="0" borderId="28" xfId="0" applyNumberFormat="1" applyFont="1" applyBorder="1"/>
    <xf numFmtId="4" fontId="8" fillId="0" borderId="29" xfId="0" applyNumberFormat="1" applyFont="1" applyBorder="1"/>
    <xf numFmtId="0" fontId="6" fillId="0" borderId="8" xfId="0" applyFont="1" applyBorder="1" applyAlignment="1">
      <alignment wrapText="1"/>
    </xf>
    <xf numFmtId="0" fontId="13" fillId="0" borderId="2" xfId="0" applyFont="1" applyBorder="1" applyAlignment="1"/>
    <xf numFmtId="0" fontId="0" fillId="0" borderId="2" xfId="0" applyBorder="1" applyAlignment="1"/>
    <xf numFmtId="0" fontId="8" fillId="0" borderId="2" xfId="0" applyFont="1" applyBorder="1" applyAlignment="1"/>
    <xf numFmtId="0" fontId="3" fillId="0" borderId="8" xfId="0" applyFont="1" applyBorder="1" applyAlignment="1">
      <alignment horizontal="left" vertical="top" wrapText="1"/>
    </xf>
    <xf numFmtId="0" fontId="43" fillId="0" borderId="2" xfId="0" applyFont="1" applyFill="1" applyBorder="1" applyAlignment="1">
      <alignment horizontal="left" vertical="top" wrapText="1"/>
    </xf>
    <xf numFmtId="0" fontId="43" fillId="0" borderId="2" xfId="0" applyFont="1" applyBorder="1" applyAlignment="1">
      <alignment horizontal="left" vertical="top" wrapText="1"/>
    </xf>
    <xf numFmtId="0" fontId="23" fillId="0" borderId="2" xfId="0" applyFont="1" applyBorder="1" applyAlignment="1"/>
    <xf numFmtId="0" fontId="3" fillId="0" borderId="2" xfId="0" applyFont="1" applyBorder="1" applyAlignment="1"/>
    <xf numFmtId="0" fontId="3" fillId="0" borderId="2" xfId="0" applyFont="1" applyBorder="1" applyAlignment="1">
      <alignment horizontal="left" vertical="top" wrapText="1"/>
    </xf>
    <xf numFmtId="0" fontId="3" fillId="0" borderId="13" xfId="0" applyFont="1" applyBorder="1" applyAlignment="1">
      <alignment horizontal="left" vertical="top" wrapText="1"/>
    </xf>
    <xf numFmtId="0" fontId="3" fillId="0" borderId="0" xfId="0" applyFont="1" applyBorder="1" applyAlignment="1">
      <alignment wrapText="1"/>
    </xf>
    <xf numFmtId="0" fontId="3" fillId="0" borderId="8" xfId="0" applyFont="1" applyBorder="1" applyAlignment="1">
      <alignment wrapText="1"/>
    </xf>
    <xf numFmtId="0" fontId="3" fillId="0" borderId="11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left" vertical="top" wrapText="1" shrinkToFit="1"/>
    </xf>
    <xf numFmtId="0" fontId="0" fillId="0" borderId="2" xfId="0" applyFill="1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0" fillId="0" borderId="13" xfId="0" applyBorder="1" applyAlignment="1">
      <alignment wrapText="1"/>
    </xf>
    <xf numFmtId="0" fontId="0" fillId="0" borderId="11" xfId="0" applyBorder="1" applyAlignment="1">
      <alignment wrapText="1"/>
    </xf>
    <xf numFmtId="0" fontId="0" fillId="0" borderId="1" xfId="0" applyBorder="1" applyAlignment="1">
      <alignment wrapText="1"/>
    </xf>
    <xf numFmtId="0" fontId="0" fillId="0" borderId="4" xfId="0" applyBorder="1" applyAlignment="1">
      <alignment wrapText="1"/>
    </xf>
    <xf numFmtId="0" fontId="13" fillId="0" borderId="1" xfId="0" applyFont="1" applyBorder="1" applyAlignment="1"/>
    <xf numFmtId="0" fontId="0" fillId="0" borderId="13" xfId="0" applyBorder="1" applyAlignment="1"/>
    <xf numFmtId="0" fontId="0" fillId="0" borderId="4" xfId="0" applyBorder="1" applyAlignment="1"/>
    <xf numFmtId="0" fontId="0" fillId="0" borderId="2" xfId="0" applyBorder="1" applyAlignment="1">
      <alignment wrapText="1"/>
    </xf>
    <xf numFmtId="49" fontId="15" fillId="0" borderId="0" xfId="0" applyNumberFormat="1" applyFont="1" applyBorder="1" applyAlignment="1">
      <alignment vertical="top" wrapText="1"/>
    </xf>
    <xf numFmtId="0" fontId="0" fillId="0" borderId="0" xfId="0" applyBorder="1" applyAlignment="1">
      <alignment vertical="top" wrapText="1"/>
    </xf>
    <xf numFmtId="0" fontId="6" fillId="0" borderId="2" xfId="0" applyFont="1" applyBorder="1" applyAlignment="1"/>
    <xf numFmtId="0" fontId="6" fillId="0" borderId="0" xfId="0" applyFont="1" applyAlignment="1">
      <alignment wrapText="1"/>
    </xf>
    <xf numFmtId="0" fontId="0" fillId="0" borderId="13" xfId="0" applyBorder="1" applyAlignment="1">
      <alignment horizontal="left" vertical="top" wrapText="1"/>
    </xf>
    <xf numFmtId="0" fontId="21" fillId="0" borderId="2" xfId="0" applyFont="1" applyBorder="1" applyAlignment="1"/>
    <xf numFmtId="0" fontId="16" fillId="0" borderId="2" xfId="0" applyFont="1" applyBorder="1" applyAlignment="1"/>
    <xf numFmtId="0" fontId="0" fillId="0" borderId="11" xfId="0" applyBorder="1" applyAlignment="1">
      <alignment horizontal="left" vertical="top" wrapText="1"/>
    </xf>
    <xf numFmtId="0" fontId="4" fillId="0" borderId="11" xfId="0" applyFont="1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42" fillId="0" borderId="2" xfId="0" applyFont="1" applyBorder="1" applyAlignment="1"/>
    <xf numFmtId="0" fontId="43" fillId="0" borderId="2" xfId="0" applyFont="1" applyBorder="1" applyAlignment="1"/>
    <xf numFmtId="0" fontId="0" fillId="0" borderId="8" xfId="0" applyBorder="1" applyAlignment="1">
      <alignment horizontal="left" vertical="top" wrapText="1"/>
    </xf>
    <xf numFmtId="0" fontId="25" fillId="0" borderId="11" xfId="0" applyFont="1" applyBorder="1" applyAlignment="1">
      <alignment horizontal="left" vertical="top" wrapText="1"/>
    </xf>
    <xf numFmtId="0" fontId="13" fillId="0" borderId="1" xfId="0" applyFont="1" applyBorder="1" applyAlignment="1">
      <alignment horizontal="left" wrapText="1"/>
    </xf>
    <xf numFmtId="0" fontId="0" fillId="0" borderId="8" xfId="0" applyBorder="1" applyAlignment="1">
      <alignment wrapText="1"/>
    </xf>
    <xf numFmtId="0" fontId="43" fillId="0" borderId="13" xfId="0" applyFont="1" applyBorder="1" applyAlignment="1">
      <alignment horizontal="left" vertical="top" wrapText="1"/>
    </xf>
    <xf numFmtId="0" fontId="43" fillId="0" borderId="13" xfId="0" applyFont="1" applyBorder="1" applyAlignment="1">
      <alignment wrapText="1"/>
    </xf>
    <xf numFmtId="0" fontId="6" fillId="0" borderId="18" xfId="0" applyFont="1" applyBorder="1" applyAlignment="1"/>
    <xf numFmtId="0" fontId="0" fillId="0" borderId="19" xfId="0" applyBorder="1" applyAlignment="1"/>
    <xf numFmtId="0" fontId="39" fillId="0" borderId="17" xfId="0" applyFont="1" applyBorder="1" applyAlignment="1"/>
    <xf numFmtId="0" fontId="40" fillId="0" borderId="18" xfId="0" applyFont="1" applyBorder="1" applyAlignment="1"/>
    <xf numFmtId="0" fontId="40" fillId="0" borderId="19" xfId="0" applyFont="1" applyBorder="1" applyAlignment="1"/>
    <xf numFmtId="0" fontId="39" fillId="0" borderId="17" xfId="0" applyFont="1" applyBorder="1" applyAlignment="1">
      <alignment horizontal="left"/>
    </xf>
    <xf numFmtId="0" fontId="6" fillId="0" borderId="17" xfId="0" applyFont="1" applyBorder="1" applyAlignment="1"/>
    <xf numFmtId="0" fontId="7" fillId="0" borderId="17" xfId="0" applyFont="1" applyBorder="1" applyAlignment="1">
      <alignment horizontal="left"/>
    </xf>
    <xf numFmtId="0" fontId="0" fillId="0" borderId="18" xfId="0" applyBorder="1" applyAlignment="1"/>
    <xf numFmtId="0" fontId="8" fillId="0" borderId="17" xfId="0" applyFont="1" applyBorder="1" applyAlignment="1"/>
    <xf numFmtId="49" fontId="38" fillId="0" borderId="17" xfId="0" applyNumberFormat="1" applyFont="1" applyBorder="1" applyAlignment="1"/>
    <xf numFmtId="0" fontId="44" fillId="0" borderId="17" xfId="0" applyFont="1" applyBorder="1" applyAlignment="1"/>
    <xf numFmtId="0" fontId="43" fillId="0" borderId="19" xfId="0" applyFont="1" applyBorder="1" applyAlignment="1"/>
  </cellXfs>
  <cellStyles count="24">
    <cellStyle name="Accent 1 1" xfId="7" xr:uid="{84D9E07B-BF6A-4AC2-A2A2-87230CED2E53}"/>
    <cellStyle name="Accent 2 1" xfId="8" xr:uid="{133EA0F4-21FA-4C3C-8242-85921BAE6C11}"/>
    <cellStyle name="Accent 3 1" xfId="9" xr:uid="{45D7CD8C-8872-4E7A-9FDD-4BDA3A4B86E2}"/>
    <cellStyle name="Accent 4" xfId="10" xr:uid="{C3A0D248-AEB3-48CF-BF36-1129CE799BFF}"/>
    <cellStyle name="Bad 1" xfId="11" xr:uid="{03FC2E28-8BBD-4E0A-A958-AD9DB6044884}"/>
    <cellStyle name="Error 1" xfId="12" xr:uid="{79B4BF6C-F332-4BB8-847B-B3035B84FE58}"/>
    <cellStyle name="Footnote 1" xfId="13" xr:uid="{F77AA9AA-BB9D-4648-8986-DCA8F4663D43}"/>
    <cellStyle name="Good 1" xfId="14" xr:uid="{E27163CD-EBEF-43CB-AD90-EE08383F58D7}"/>
    <cellStyle name="Heading" xfId="2" xr:uid="{4BE1487B-E017-48B1-8D87-4B31A6D53009}"/>
    <cellStyle name="Heading 1 1" xfId="15" xr:uid="{46F4AAA5-747F-4A32-80CF-0B03038F71F0}"/>
    <cellStyle name="Heading 2 1" xfId="16" xr:uid="{D92B7876-FD86-45F6-9CAD-7B92E210C8A6}"/>
    <cellStyle name="Heading 3" xfId="17" xr:uid="{3A8F92EF-3A19-47E2-9E0E-21BDEBAE2102}"/>
    <cellStyle name="Heading1" xfId="3" xr:uid="{D6EF1F8B-0B45-4B7F-9562-EEB3AFF9AE4E}"/>
    <cellStyle name="Neutral 1" xfId="18" xr:uid="{C5670FE4-50D6-4500-99DA-0D7C8C8CA456}"/>
    <cellStyle name="Normální" xfId="0" builtinId="0"/>
    <cellStyle name="Normální 2" xfId="1" xr:uid="{34518A4C-5C61-479D-A614-B74DE21BC862}"/>
    <cellStyle name="Normální 2 2" xfId="19" xr:uid="{AB7ABB40-25CA-4B0D-BEF6-A8EE5D97248F}"/>
    <cellStyle name="Normální 3" xfId="6" xr:uid="{BC883D30-B59C-4C00-B7EE-70BDA5EC38B8}"/>
    <cellStyle name="Note 1" xfId="20" xr:uid="{BD33F00D-892D-470A-A03A-736E62388652}"/>
    <cellStyle name="Result" xfId="4" xr:uid="{5739A5E5-711B-4A42-A56E-6F9AA2F2FB8B}"/>
    <cellStyle name="Result2" xfId="5" xr:uid="{C560BAF6-302B-4E39-83BA-1965371B9493}"/>
    <cellStyle name="Status 1" xfId="21" xr:uid="{7570E0AF-B660-409A-B95C-CBF985E79DB2}"/>
    <cellStyle name="Text 1" xfId="22" xr:uid="{0BFA1DB5-6123-4D72-86BB-005D652825E1}"/>
    <cellStyle name="Warning 1" xfId="23" xr:uid="{B70AB5D8-30E3-45A8-B234-AEC74AB8BDB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5"/>
  <sheetViews>
    <sheetView workbookViewId="0">
      <selection activeCell="C18" sqref="C18"/>
    </sheetView>
  </sheetViews>
  <sheetFormatPr defaultRowHeight="15" x14ac:dyDescent="0.25"/>
  <cols>
    <col min="1" max="1" width="13.140625" customWidth="1"/>
    <col min="2" max="2" width="66.7109375" customWidth="1"/>
    <col min="3" max="3" width="29.42578125" customWidth="1"/>
  </cols>
  <sheetData>
    <row r="1" spans="1:3" ht="15.75" thickBot="1" x14ac:dyDescent="0.3"/>
    <row r="2" spans="1:3" ht="18.75" x14ac:dyDescent="0.3">
      <c r="A2" s="264"/>
      <c r="B2" s="265" t="s">
        <v>1217</v>
      </c>
      <c r="C2" s="266"/>
    </row>
    <row r="3" spans="1:3" x14ac:dyDescent="0.25">
      <c r="A3" s="267"/>
      <c r="B3" s="11"/>
      <c r="C3" s="268"/>
    </row>
    <row r="4" spans="1:3" ht="18.75" x14ac:dyDescent="0.3">
      <c r="A4" s="267"/>
      <c r="B4" s="263" t="s">
        <v>0</v>
      </c>
      <c r="C4" s="268"/>
    </row>
    <row r="5" spans="1:3" x14ac:dyDescent="0.25">
      <c r="A5" s="267"/>
      <c r="B5" s="11"/>
      <c r="C5" s="268"/>
    </row>
    <row r="6" spans="1:3" x14ac:dyDescent="0.25">
      <c r="A6" s="267"/>
      <c r="B6" s="11"/>
      <c r="C6" s="268"/>
    </row>
    <row r="7" spans="1:3" ht="18.75" x14ac:dyDescent="0.3">
      <c r="A7" s="267"/>
      <c r="B7" s="262" t="s">
        <v>1</v>
      </c>
      <c r="C7" s="268"/>
    </row>
    <row r="8" spans="1:3" x14ac:dyDescent="0.25">
      <c r="A8" s="267"/>
      <c r="B8" s="11"/>
      <c r="C8" s="268"/>
    </row>
    <row r="9" spans="1:3" ht="15.75" x14ac:dyDescent="0.25">
      <c r="A9" s="269" t="s">
        <v>2</v>
      </c>
      <c r="B9" s="260" t="s">
        <v>3</v>
      </c>
      <c r="C9" s="270" t="s">
        <v>4</v>
      </c>
    </row>
    <row r="10" spans="1:3" ht="15.75" x14ac:dyDescent="0.25">
      <c r="A10" s="271" t="s">
        <v>119</v>
      </c>
      <c r="B10" s="261" t="s">
        <v>5</v>
      </c>
      <c r="C10" s="272">
        <f>'Stavební řešení'!F7</f>
        <v>0</v>
      </c>
    </row>
    <row r="11" spans="1:3" ht="15.75" x14ac:dyDescent="0.25">
      <c r="A11" s="271" t="s">
        <v>120</v>
      </c>
      <c r="B11" s="261" t="s">
        <v>121</v>
      </c>
      <c r="C11" s="272">
        <f>VZT!F7</f>
        <v>0</v>
      </c>
    </row>
    <row r="12" spans="1:3" ht="15.75" x14ac:dyDescent="0.25">
      <c r="A12" s="271" t="s">
        <v>155</v>
      </c>
      <c r="B12" s="261" t="s">
        <v>428</v>
      </c>
      <c r="C12" s="272">
        <f>'Stroje a zařízení'!H7</f>
        <v>0</v>
      </c>
    </row>
    <row r="13" spans="1:3" ht="15.75" x14ac:dyDescent="0.25">
      <c r="A13" s="271" t="s">
        <v>155</v>
      </c>
      <c r="B13" s="261" t="s">
        <v>429</v>
      </c>
      <c r="C13" s="272">
        <f>'Specifikace čpavek'!H25</f>
        <v>0</v>
      </c>
    </row>
    <row r="14" spans="1:3" ht="15.75" x14ac:dyDescent="0.25">
      <c r="A14" s="271" t="s">
        <v>155</v>
      </c>
      <c r="B14" s="261" t="s">
        <v>573</v>
      </c>
      <c r="C14" s="272">
        <f>'okruh prg-strojovna chlazení'!H18</f>
        <v>0</v>
      </c>
    </row>
    <row r="15" spans="1:3" ht="15.75" x14ac:dyDescent="0.25">
      <c r="A15" s="271" t="s">
        <v>155</v>
      </c>
      <c r="B15" s="261" t="s">
        <v>707</v>
      </c>
      <c r="C15" s="272">
        <f>ZZT!H18</f>
        <v>0</v>
      </c>
    </row>
    <row r="16" spans="1:3" ht="15.75" x14ac:dyDescent="0.25">
      <c r="A16" s="271" t="s">
        <v>859</v>
      </c>
      <c r="B16" s="261" t="s">
        <v>372</v>
      </c>
      <c r="C16" s="272">
        <f>Zařízení!H7</f>
        <v>0</v>
      </c>
    </row>
    <row r="17" spans="1:3" ht="15.75" x14ac:dyDescent="0.25">
      <c r="A17" s="271" t="s">
        <v>859</v>
      </c>
      <c r="B17" s="261" t="s">
        <v>860</v>
      </c>
      <c r="C17" s="272">
        <f>'okruh PPG'!G18</f>
        <v>0</v>
      </c>
    </row>
    <row r="18" spans="1:3" ht="15.75" x14ac:dyDescent="0.25">
      <c r="A18" s="271" t="s">
        <v>859</v>
      </c>
      <c r="B18" s="261" t="s">
        <v>975</v>
      </c>
      <c r="C18" s="272">
        <f>'MaR + elektro'!J7</f>
        <v>0</v>
      </c>
    </row>
    <row r="19" spans="1:3" ht="15.75" x14ac:dyDescent="0.25">
      <c r="A19" s="271"/>
      <c r="B19" s="261" t="s">
        <v>1179</v>
      </c>
      <c r="C19" s="272">
        <f>'Servisní činnost'!F7</f>
        <v>0</v>
      </c>
    </row>
    <row r="20" spans="1:3" ht="15.75" x14ac:dyDescent="0.25">
      <c r="A20" s="271"/>
      <c r="B20" s="261" t="s">
        <v>1180</v>
      </c>
      <c r="C20" s="272">
        <f>'VRN, ON'!F7</f>
        <v>0</v>
      </c>
    </row>
    <row r="21" spans="1:3" x14ac:dyDescent="0.25">
      <c r="A21" s="273"/>
      <c r="B21" s="221"/>
      <c r="C21" s="268"/>
    </row>
    <row r="22" spans="1:3" ht="21" x14ac:dyDescent="0.35">
      <c r="A22" s="273"/>
      <c r="B22" s="222" t="s">
        <v>1194</v>
      </c>
      <c r="C22" s="274">
        <f>SUM(C10:C20)</f>
        <v>0</v>
      </c>
    </row>
    <row r="23" spans="1:3" x14ac:dyDescent="0.25">
      <c r="A23" s="273"/>
      <c r="B23" s="221"/>
      <c r="C23" s="268"/>
    </row>
    <row r="24" spans="1:3" ht="18.75" x14ac:dyDescent="0.3">
      <c r="A24" s="273"/>
      <c r="B24" s="220" t="s">
        <v>1195</v>
      </c>
      <c r="C24" s="275">
        <f>C22*0.21</f>
        <v>0</v>
      </c>
    </row>
    <row r="25" spans="1:3" x14ac:dyDescent="0.25">
      <c r="A25" s="273"/>
      <c r="B25" s="221"/>
      <c r="C25" s="276"/>
    </row>
    <row r="26" spans="1:3" ht="21.75" thickBot="1" x14ac:dyDescent="0.4">
      <c r="A26" s="277"/>
      <c r="B26" s="278" t="s">
        <v>1196</v>
      </c>
      <c r="C26" s="279">
        <f>C22+C24</f>
        <v>0</v>
      </c>
    </row>
    <row r="27" spans="1:3" x14ac:dyDescent="0.25">
      <c r="A27" s="3"/>
      <c r="B27" s="2"/>
      <c r="C27" s="4"/>
    </row>
    <row r="28" spans="1:3" x14ac:dyDescent="0.25">
      <c r="A28" s="3"/>
      <c r="B28" s="2"/>
      <c r="C28" s="4"/>
    </row>
    <row r="29" spans="1:3" x14ac:dyDescent="0.25">
      <c r="A29" s="3"/>
      <c r="B29" s="2"/>
      <c r="C29" s="4"/>
    </row>
    <row r="30" spans="1:3" x14ac:dyDescent="0.25">
      <c r="A30" s="3"/>
      <c r="B30" s="2"/>
    </row>
    <row r="31" spans="1:3" x14ac:dyDescent="0.25">
      <c r="A31" s="3"/>
      <c r="B31" s="2"/>
    </row>
    <row r="32" spans="1:3" x14ac:dyDescent="0.25">
      <c r="A32" s="1"/>
    </row>
    <row r="33" spans="1:1" x14ac:dyDescent="0.25">
      <c r="A33" s="1"/>
    </row>
    <row r="34" spans="1:1" x14ac:dyDescent="0.25">
      <c r="A34" s="1"/>
    </row>
    <row r="35" spans="1:1" x14ac:dyDescent="0.25">
      <c r="A35" s="1"/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BD1523-3CDE-46DB-B908-69C9D578AA21}">
  <dimension ref="A5:J254"/>
  <sheetViews>
    <sheetView topLeftCell="A241" workbookViewId="0">
      <selection activeCell="A243" sqref="A243:XFD243"/>
    </sheetView>
  </sheetViews>
  <sheetFormatPr defaultRowHeight="15" x14ac:dyDescent="0.25"/>
  <cols>
    <col min="1" max="1" width="9.28515625" customWidth="1"/>
    <col min="2" max="2" width="67.7109375" customWidth="1"/>
    <col min="3" max="3" width="24.7109375" customWidth="1"/>
    <col min="4" max="4" width="11.28515625" customWidth="1"/>
    <col min="5" max="5" width="10.28515625" customWidth="1"/>
    <col min="6" max="6" width="11.85546875" customWidth="1"/>
    <col min="7" max="7" width="16.7109375" customWidth="1"/>
    <col min="8" max="8" width="13.7109375" customWidth="1"/>
    <col min="9" max="9" width="16.7109375" customWidth="1"/>
    <col min="10" max="10" width="20.7109375" customWidth="1"/>
  </cols>
  <sheetData>
    <row r="5" spans="1:10" ht="45" x14ac:dyDescent="0.25">
      <c r="A5" s="8" t="s">
        <v>116</v>
      </c>
      <c r="B5" s="9" t="s">
        <v>978</v>
      </c>
      <c r="C5" s="9" t="s">
        <v>3</v>
      </c>
      <c r="D5" s="8" t="s">
        <v>117</v>
      </c>
      <c r="E5" s="8" t="s">
        <v>979</v>
      </c>
      <c r="F5" s="8" t="s">
        <v>980</v>
      </c>
      <c r="G5" s="8" t="s">
        <v>981</v>
      </c>
      <c r="H5" s="168" t="s">
        <v>982</v>
      </c>
      <c r="I5" s="168" t="s">
        <v>983</v>
      </c>
      <c r="J5" s="168" t="s">
        <v>984</v>
      </c>
    </row>
    <row r="6" spans="1:10" x14ac:dyDescent="0.25">
      <c r="A6" s="106"/>
      <c r="B6" s="11"/>
      <c r="C6" s="11"/>
      <c r="D6" s="106"/>
      <c r="E6" s="106"/>
      <c r="F6" s="106"/>
      <c r="G6" s="106"/>
      <c r="H6" s="11"/>
      <c r="I6" s="11"/>
      <c r="J6" s="11"/>
    </row>
    <row r="7" spans="1:10" ht="21" x14ac:dyDescent="0.35">
      <c r="A7" s="106"/>
      <c r="B7" s="333" t="s">
        <v>1193</v>
      </c>
      <c r="C7" s="332"/>
      <c r="D7" s="332"/>
      <c r="E7" s="332"/>
      <c r="F7" s="332"/>
      <c r="G7" s="332"/>
      <c r="H7" s="332"/>
      <c r="I7" s="325"/>
      <c r="J7" s="204">
        <f>J9+J123+J190</f>
        <v>0</v>
      </c>
    </row>
    <row r="8" spans="1:10" x14ac:dyDescent="0.25">
      <c r="A8" s="169"/>
      <c r="B8" s="170"/>
      <c r="C8" s="170"/>
      <c r="D8" s="169"/>
      <c r="E8" s="169"/>
      <c r="F8" s="169"/>
      <c r="G8" s="169"/>
      <c r="H8" s="170"/>
      <c r="I8" s="170"/>
      <c r="J8" s="171"/>
    </row>
    <row r="9" spans="1:10" ht="18.75" x14ac:dyDescent="0.3">
      <c r="A9" s="326" t="s">
        <v>976</v>
      </c>
      <c r="B9" s="327"/>
      <c r="C9" s="327"/>
      <c r="D9" s="327"/>
      <c r="E9" s="327"/>
      <c r="F9" s="327"/>
      <c r="G9" s="327"/>
      <c r="H9" s="327"/>
      <c r="I9" s="328"/>
      <c r="J9" s="201">
        <f>J10+J21+J32+J50+J58+J61+J103+J109+J113+J118</f>
        <v>0</v>
      </c>
    </row>
    <row r="10" spans="1:10" x14ac:dyDescent="0.25">
      <c r="A10" s="85"/>
      <c r="B10" s="334" t="s">
        <v>977</v>
      </c>
      <c r="C10" s="332"/>
      <c r="D10" s="104"/>
      <c r="E10" s="104"/>
      <c r="F10" s="172"/>
      <c r="G10" s="195">
        <f>SUM(G11:G20)</f>
        <v>0</v>
      </c>
      <c r="H10" s="177"/>
      <c r="I10" s="195">
        <f>SUM(I11:I20)</f>
        <v>0</v>
      </c>
      <c r="J10" s="195">
        <f>SUM(J11:J20)</f>
        <v>0</v>
      </c>
    </row>
    <row r="11" spans="1:10" ht="26.25" x14ac:dyDescent="0.25">
      <c r="A11" s="85">
        <v>1</v>
      </c>
      <c r="B11" s="182" t="s">
        <v>985</v>
      </c>
      <c r="C11" s="85" t="s">
        <v>986</v>
      </c>
      <c r="D11" s="85" t="s">
        <v>15</v>
      </c>
      <c r="E11" s="172">
        <v>1</v>
      </c>
      <c r="F11" s="172"/>
      <c r="G11" s="172">
        <f>E11*F11</f>
        <v>0</v>
      </c>
      <c r="H11" s="177"/>
      <c r="I11" s="177">
        <f>E11*H11</f>
        <v>0</v>
      </c>
      <c r="J11" s="177">
        <f>G11+I11</f>
        <v>0</v>
      </c>
    </row>
    <row r="12" spans="1:10" x14ac:dyDescent="0.25">
      <c r="A12" s="85">
        <v>2</v>
      </c>
      <c r="B12" s="179" t="s">
        <v>987</v>
      </c>
      <c r="C12" s="85" t="s">
        <v>988</v>
      </c>
      <c r="D12" s="85" t="s">
        <v>15</v>
      </c>
      <c r="E12" s="172">
        <v>6</v>
      </c>
      <c r="F12" s="172"/>
      <c r="G12" s="172">
        <f t="shared" ref="G12:G75" si="0">E12*F12</f>
        <v>0</v>
      </c>
      <c r="H12" s="177"/>
      <c r="I12" s="177">
        <f t="shared" ref="I12:I75" si="1">E12*H12</f>
        <v>0</v>
      </c>
      <c r="J12" s="177">
        <f t="shared" ref="J12:J75" si="2">G12+I12</f>
        <v>0</v>
      </c>
    </row>
    <row r="13" spans="1:10" x14ac:dyDescent="0.25">
      <c r="A13" s="85">
        <v>3</v>
      </c>
      <c r="B13" s="179" t="s">
        <v>989</v>
      </c>
      <c r="C13" s="85" t="s">
        <v>990</v>
      </c>
      <c r="D13" s="85" t="s">
        <v>15</v>
      </c>
      <c r="E13" s="172">
        <v>5</v>
      </c>
      <c r="F13" s="172"/>
      <c r="G13" s="172">
        <f t="shared" si="0"/>
        <v>0</v>
      </c>
      <c r="H13" s="177"/>
      <c r="I13" s="177">
        <f t="shared" si="1"/>
        <v>0</v>
      </c>
      <c r="J13" s="177">
        <f t="shared" si="2"/>
        <v>0</v>
      </c>
    </row>
    <row r="14" spans="1:10" x14ac:dyDescent="0.25">
      <c r="A14" s="85">
        <v>4</v>
      </c>
      <c r="B14" s="179" t="s">
        <v>991</v>
      </c>
      <c r="C14" s="85" t="s">
        <v>992</v>
      </c>
      <c r="D14" s="85" t="s">
        <v>15</v>
      </c>
      <c r="E14" s="172">
        <v>8</v>
      </c>
      <c r="F14" s="172"/>
      <c r="G14" s="172">
        <f t="shared" si="0"/>
        <v>0</v>
      </c>
      <c r="H14" s="177"/>
      <c r="I14" s="177">
        <f t="shared" si="1"/>
        <v>0</v>
      </c>
      <c r="J14" s="177">
        <f t="shared" si="2"/>
        <v>0</v>
      </c>
    </row>
    <row r="15" spans="1:10" x14ac:dyDescent="0.25">
      <c r="A15" s="85">
        <v>5</v>
      </c>
      <c r="B15" s="179" t="s">
        <v>993</v>
      </c>
      <c r="C15" s="85" t="s">
        <v>994</v>
      </c>
      <c r="D15" s="85" t="s">
        <v>15</v>
      </c>
      <c r="E15" s="172">
        <v>11</v>
      </c>
      <c r="F15" s="172"/>
      <c r="G15" s="172">
        <f t="shared" si="0"/>
        <v>0</v>
      </c>
      <c r="H15" s="177"/>
      <c r="I15" s="177">
        <f t="shared" si="1"/>
        <v>0</v>
      </c>
      <c r="J15" s="177">
        <f t="shared" si="2"/>
        <v>0</v>
      </c>
    </row>
    <row r="16" spans="1:10" x14ac:dyDescent="0.25">
      <c r="A16" s="85">
        <v>6</v>
      </c>
      <c r="B16" s="179" t="s">
        <v>995</v>
      </c>
      <c r="C16" s="85" t="s">
        <v>996</v>
      </c>
      <c r="D16" s="85" t="s">
        <v>15</v>
      </c>
      <c r="E16" s="172">
        <v>1</v>
      </c>
      <c r="F16" s="172"/>
      <c r="G16" s="172">
        <f t="shared" si="0"/>
        <v>0</v>
      </c>
      <c r="H16" s="177"/>
      <c r="I16" s="177">
        <f t="shared" si="1"/>
        <v>0</v>
      </c>
      <c r="J16" s="177">
        <f t="shared" si="2"/>
        <v>0</v>
      </c>
    </row>
    <row r="17" spans="1:10" x14ac:dyDescent="0.25">
      <c r="A17" s="85">
        <v>7</v>
      </c>
      <c r="B17" s="179" t="s">
        <v>997</v>
      </c>
      <c r="C17" s="85"/>
      <c r="D17" s="85" t="s">
        <v>50</v>
      </c>
      <c r="E17" s="172">
        <v>1</v>
      </c>
      <c r="F17" s="172"/>
      <c r="G17" s="172">
        <f t="shared" si="0"/>
        <v>0</v>
      </c>
      <c r="H17" s="177"/>
      <c r="I17" s="177">
        <f t="shared" si="1"/>
        <v>0</v>
      </c>
      <c r="J17" s="177">
        <f t="shared" si="2"/>
        <v>0</v>
      </c>
    </row>
    <row r="18" spans="1:10" x14ac:dyDescent="0.25">
      <c r="A18" s="85">
        <v>8</v>
      </c>
      <c r="B18" s="180" t="s">
        <v>998</v>
      </c>
      <c r="C18" s="181"/>
      <c r="D18" s="85" t="s">
        <v>15</v>
      </c>
      <c r="E18" s="172">
        <v>2</v>
      </c>
      <c r="F18" s="172"/>
      <c r="G18" s="172">
        <f t="shared" si="0"/>
        <v>0</v>
      </c>
      <c r="H18" s="177"/>
      <c r="I18" s="177">
        <f t="shared" si="1"/>
        <v>0</v>
      </c>
      <c r="J18" s="177">
        <f t="shared" si="2"/>
        <v>0</v>
      </c>
    </row>
    <row r="19" spans="1:10" ht="28.9" customHeight="1" x14ac:dyDescent="0.25">
      <c r="A19" s="85">
        <v>9</v>
      </c>
      <c r="B19" s="182" t="s">
        <v>999</v>
      </c>
      <c r="C19" s="181"/>
      <c r="D19" s="85" t="s">
        <v>50</v>
      </c>
      <c r="E19" s="172">
        <v>1</v>
      </c>
      <c r="F19" s="172"/>
      <c r="G19" s="172">
        <f t="shared" si="0"/>
        <v>0</v>
      </c>
      <c r="H19" s="177"/>
      <c r="I19" s="177">
        <f t="shared" si="1"/>
        <v>0</v>
      </c>
      <c r="J19" s="177">
        <f t="shared" si="2"/>
        <v>0</v>
      </c>
    </row>
    <row r="20" spans="1:10" ht="26.25" x14ac:dyDescent="0.25">
      <c r="A20" s="85">
        <v>10</v>
      </c>
      <c r="B20" s="182" t="s">
        <v>1000</v>
      </c>
      <c r="C20" s="181"/>
      <c r="D20" s="85" t="s">
        <v>15</v>
      </c>
      <c r="E20" s="172">
        <v>1</v>
      </c>
      <c r="F20" s="172"/>
      <c r="G20" s="172">
        <f t="shared" si="0"/>
        <v>0</v>
      </c>
      <c r="H20" s="177"/>
      <c r="I20" s="177">
        <f t="shared" si="1"/>
        <v>0</v>
      </c>
      <c r="J20" s="177">
        <f t="shared" si="2"/>
        <v>0</v>
      </c>
    </row>
    <row r="21" spans="1:10" x14ac:dyDescent="0.25">
      <c r="A21" s="176"/>
      <c r="B21" s="183" t="s">
        <v>1001</v>
      </c>
      <c r="C21" s="175"/>
      <c r="D21" s="104"/>
      <c r="E21" s="104"/>
      <c r="F21" s="173"/>
      <c r="G21" s="195">
        <f>SUM(G22:G31)</f>
        <v>0</v>
      </c>
      <c r="H21" s="177"/>
      <c r="I21" s="195">
        <f>SUM(I22:I31)</f>
        <v>0</v>
      </c>
      <c r="J21" s="195">
        <f>SUM(J22:J31)</f>
        <v>0</v>
      </c>
    </row>
    <row r="22" spans="1:10" x14ac:dyDescent="0.25">
      <c r="A22" s="120">
        <v>11</v>
      </c>
      <c r="B22" s="252" t="s">
        <v>1002</v>
      </c>
      <c r="C22" s="231" t="s">
        <v>1003</v>
      </c>
      <c r="D22" s="120" t="s">
        <v>15</v>
      </c>
      <c r="E22" s="173">
        <v>2</v>
      </c>
      <c r="F22" s="173"/>
      <c r="G22" s="172">
        <f t="shared" si="0"/>
        <v>0</v>
      </c>
      <c r="H22" s="177"/>
      <c r="I22" s="177">
        <f t="shared" si="1"/>
        <v>0</v>
      </c>
      <c r="J22" s="177">
        <f t="shared" si="2"/>
        <v>0</v>
      </c>
    </row>
    <row r="23" spans="1:10" x14ac:dyDescent="0.25">
      <c r="A23" s="120">
        <v>12</v>
      </c>
      <c r="B23" s="252" t="s">
        <v>1004</v>
      </c>
      <c r="C23" s="231"/>
      <c r="D23" s="120" t="s">
        <v>15</v>
      </c>
      <c r="E23" s="173">
        <v>5</v>
      </c>
      <c r="F23" s="173"/>
      <c r="G23" s="172">
        <f t="shared" si="0"/>
        <v>0</v>
      </c>
      <c r="H23" s="177"/>
      <c r="I23" s="177">
        <f t="shared" si="1"/>
        <v>0</v>
      </c>
      <c r="J23" s="177">
        <f t="shared" si="2"/>
        <v>0</v>
      </c>
    </row>
    <row r="24" spans="1:10" x14ac:dyDescent="0.25">
      <c r="A24" s="120">
        <v>13</v>
      </c>
      <c r="B24" s="252" t="s">
        <v>1005</v>
      </c>
      <c r="C24" s="231"/>
      <c r="D24" s="120" t="s">
        <v>15</v>
      </c>
      <c r="E24" s="173">
        <v>2</v>
      </c>
      <c r="F24" s="173"/>
      <c r="G24" s="172">
        <f t="shared" si="0"/>
        <v>0</v>
      </c>
      <c r="H24" s="177"/>
      <c r="I24" s="177">
        <f t="shared" si="1"/>
        <v>0</v>
      </c>
      <c r="J24" s="177">
        <f t="shared" si="2"/>
        <v>0</v>
      </c>
    </row>
    <row r="25" spans="1:10" x14ac:dyDescent="0.25">
      <c r="A25" s="120">
        <v>14</v>
      </c>
      <c r="B25" s="252" t="s">
        <v>1006</v>
      </c>
      <c r="C25" s="231"/>
      <c r="D25" s="120" t="s">
        <v>15</v>
      </c>
      <c r="E25" s="173">
        <v>1</v>
      </c>
      <c r="F25" s="173"/>
      <c r="G25" s="172">
        <f t="shared" si="0"/>
        <v>0</v>
      </c>
      <c r="H25" s="177"/>
      <c r="I25" s="177">
        <f t="shared" si="1"/>
        <v>0</v>
      </c>
      <c r="J25" s="177">
        <f t="shared" si="2"/>
        <v>0</v>
      </c>
    </row>
    <row r="26" spans="1:10" x14ac:dyDescent="0.25">
      <c r="A26" s="120">
        <v>15</v>
      </c>
      <c r="B26" s="252" t="s">
        <v>1007</v>
      </c>
      <c r="C26" s="231"/>
      <c r="D26" s="120" t="s">
        <v>15</v>
      </c>
      <c r="E26" s="173">
        <v>1</v>
      </c>
      <c r="F26" s="173"/>
      <c r="G26" s="172">
        <f t="shared" si="0"/>
        <v>0</v>
      </c>
      <c r="H26" s="177"/>
      <c r="I26" s="177">
        <f t="shared" si="1"/>
        <v>0</v>
      </c>
      <c r="J26" s="177">
        <f t="shared" si="2"/>
        <v>0</v>
      </c>
    </row>
    <row r="27" spans="1:10" x14ac:dyDescent="0.25">
      <c r="A27" s="120">
        <v>16</v>
      </c>
      <c r="B27" s="252" t="s">
        <v>1008</v>
      </c>
      <c r="C27" s="231"/>
      <c r="D27" s="120" t="s">
        <v>15</v>
      </c>
      <c r="E27" s="173">
        <v>8</v>
      </c>
      <c r="F27" s="173"/>
      <c r="G27" s="172">
        <f t="shared" si="0"/>
        <v>0</v>
      </c>
      <c r="H27" s="177"/>
      <c r="I27" s="177">
        <f t="shared" si="1"/>
        <v>0</v>
      </c>
      <c r="J27" s="177">
        <f t="shared" si="2"/>
        <v>0</v>
      </c>
    </row>
    <row r="28" spans="1:10" x14ac:dyDescent="0.25">
      <c r="A28" s="120">
        <v>17</v>
      </c>
      <c r="B28" s="252" t="s">
        <v>1009</v>
      </c>
      <c r="C28" s="231" t="s">
        <v>1010</v>
      </c>
      <c r="D28" s="120" t="s">
        <v>15</v>
      </c>
      <c r="E28" s="173">
        <v>5</v>
      </c>
      <c r="F28" s="173"/>
      <c r="G28" s="172">
        <f t="shared" si="0"/>
        <v>0</v>
      </c>
      <c r="H28" s="177"/>
      <c r="I28" s="177">
        <f t="shared" si="1"/>
        <v>0</v>
      </c>
      <c r="J28" s="177">
        <f t="shared" si="2"/>
        <v>0</v>
      </c>
    </row>
    <row r="29" spans="1:10" x14ac:dyDescent="0.25">
      <c r="A29" s="120">
        <v>18</v>
      </c>
      <c r="B29" s="252" t="s">
        <v>1011</v>
      </c>
      <c r="C29" s="231"/>
      <c r="D29" s="120" t="s">
        <v>15</v>
      </c>
      <c r="E29" s="173">
        <v>1</v>
      </c>
      <c r="F29" s="173"/>
      <c r="G29" s="172">
        <f t="shared" si="0"/>
        <v>0</v>
      </c>
      <c r="H29" s="177"/>
      <c r="I29" s="177">
        <f t="shared" si="1"/>
        <v>0</v>
      </c>
      <c r="J29" s="177">
        <f t="shared" si="2"/>
        <v>0</v>
      </c>
    </row>
    <row r="30" spans="1:10" x14ac:dyDescent="0.25">
      <c r="A30" s="120">
        <v>19</v>
      </c>
      <c r="B30" s="252" t="s">
        <v>1012</v>
      </c>
      <c r="C30" s="231" t="s">
        <v>1003</v>
      </c>
      <c r="D30" s="120" t="s">
        <v>15</v>
      </c>
      <c r="E30" s="173">
        <v>3</v>
      </c>
      <c r="F30" s="173"/>
      <c r="G30" s="172">
        <f t="shared" si="0"/>
        <v>0</v>
      </c>
      <c r="H30" s="177"/>
      <c r="I30" s="177">
        <f t="shared" si="1"/>
        <v>0</v>
      </c>
      <c r="J30" s="177">
        <f t="shared" si="2"/>
        <v>0</v>
      </c>
    </row>
    <row r="31" spans="1:10" x14ac:dyDescent="0.25">
      <c r="A31" s="120">
        <v>20</v>
      </c>
      <c r="B31" s="252" t="s">
        <v>1013</v>
      </c>
      <c r="C31" s="231" t="s">
        <v>1003</v>
      </c>
      <c r="D31" s="120" t="s">
        <v>15</v>
      </c>
      <c r="E31" s="173">
        <v>1</v>
      </c>
      <c r="F31" s="173"/>
      <c r="G31" s="172">
        <f t="shared" si="0"/>
        <v>0</v>
      </c>
      <c r="H31" s="177"/>
      <c r="I31" s="177">
        <f t="shared" si="1"/>
        <v>0</v>
      </c>
      <c r="J31" s="177">
        <f t="shared" si="2"/>
        <v>0</v>
      </c>
    </row>
    <row r="32" spans="1:10" x14ac:dyDescent="0.25">
      <c r="A32" s="120"/>
      <c r="B32" s="335" t="s">
        <v>1134</v>
      </c>
      <c r="C32" s="336"/>
      <c r="D32" s="115"/>
      <c r="E32" s="173"/>
      <c r="F32" s="173"/>
      <c r="G32" s="195">
        <f>SUM(G33:G49)</f>
        <v>0</v>
      </c>
      <c r="H32" s="177"/>
      <c r="I32" s="195">
        <f>SUM(I33:I49)</f>
        <v>0</v>
      </c>
      <c r="J32" s="195">
        <f>SUM(J33:J49)</f>
        <v>0</v>
      </c>
    </row>
    <row r="33" spans="1:10" x14ac:dyDescent="0.25">
      <c r="A33" s="184">
        <v>21</v>
      </c>
      <c r="B33" s="253" t="s">
        <v>1014</v>
      </c>
      <c r="C33" s="227" t="s">
        <v>1003</v>
      </c>
      <c r="D33" s="120" t="s">
        <v>15</v>
      </c>
      <c r="E33" s="173">
        <v>8</v>
      </c>
      <c r="F33" s="173"/>
      <c r="G33" s="172">
        <f t="shared" si="0"/>
        <v>0</v>
      </c>
      <c r="H33" s="177"/>
      <c r="I33" s="177">
        <f t="shared" si="1"/>
        <v>0</v>
      </c>
      <c r="J33" s="177">
        <f t="shared" si="2"/>
        <v>0</v>
      </c>
    </row>
    <row r="34" spans="1:10" x14ac:dyDescent="0.25">
      <c r="A34" s="184">
        <v>22</v>
      </c>
      <c r="B34" s="253" t="s">
        <v>1015</v>
      </c>
      <c r="C34" s="227" t="s">
        <v>1003</v>
      </c>
      <c r="D34" s="120" t="s">
        <v>15</v>
      </c>
      <c r="E34" s="173">
        <v>1</v>
      </c>
      <c r="F34" s="173"/>
      <c r="G34" s="172">
        <f t="shared" si="0"/>
        <v>0</v>
      </c>
      <c r="H34" s="177"/>
      <c r="I34" s="177">
        <f t="shared" si="1"/>
        <v>0</v>
      </c>
      <c r="J34" s="177">
        <f t="shared" si="2"/>
        <v>0</v>
      </c>
    </row>
    <row r="35" spans="1:10" x14ac:dyDescent="0.25">
      <c r="A35" s="184">
        <v>23</v>
      </c>
      <c r="B35" s="253" t="s">
        <v>1016</v>
      </c>
      <c r="C35" s="227" t="s">
        <v>1003</v>
      </c>
      <c r="D35" s="120" t="s">
        <v>15</v>
      </c>
      <c r="E35" s="173">
        <v>2</v>
      </c>
      <c r="F35" s="173"/>
      <c r="G35" s="172">
        <f t="shared" si="0"/>
        <v>0</v>
      </c>
      <c r="H35" s="177"/>
      <c r="I35" s="177">
        <f t="shared" si="1"/>
        <v>0</v>
      </c>
      <c r="J35" s="177">
        <f t="shared" si="2"/>
        <v>0</v>
      </c>
    </row>
    <row r="36" spans="1:10" ht="75" x14ac:dyDescent="0.25">
      <c r="A36" s="184">
        <v>24</v>
      </c>
      <c r="B36" s="186" t="s">
        <v>1017</v>
      </c>
      <c r="C36" s="164" t="s">
        <v>579</v>
      </c>
      <c r="D36" s="120" t="s">
        <v>50</v>
      </c>
      <c r="E36" s="173">
        <v>2</v>
      </c>
      <c r="F36" s="173"/>
      <c r="G36" s="172">
        <f t="shared" si="0"/>
        <v>0</v>
      </c>
      <c r="H36" s="177"/>
      <c r="I36" s="177">
        <f t="shared" si="1"/>
        <v>0</v>
      </c>
      <c r="J36" s="177">
        <f t="shared" si="2"/>
        <v>0</v>
      </c>
    </row>
    <row r="37" spans="1:10" ht="60" x14ac:dyDescent="0.25">
      <c r="A37" s="184">
        <v>25</v>
      </c>
      <c r="B37" s="186" t="s">
        <v>1018</v>
      </c>
      <c r="C37" s="164" t="s">
        <v>580</v>
      </c>
      <c r="D37" s="120" t="s">
        <v>50</v>
      </c>
      <c r="E37" s="173">
        <v>1</v>
      </c>
      <c r="F37" s="173"/>
      <c r="G37" s="172">
        <f t="shared" si="0"/>
        <v>0</v>
      </c>
      <c r="H37" s="177"/>
      <c r="I37" s="177">
        <f t="shared" si="1"/>
        <v>0</v>
      </c>
      <c r="J37" s="177">
        <f t="shared" si="2"/>
        <v>0</v>
      </c>
    </row>
    <row r="38" spans="1:10" ht="90" x14ac:dyDescent="0.25">
      <c r="A38" s="184">
        <v>26</v>
      </c>
      <c r="B38" s="186" t="s">
        <v>1019</v>
      </c>
      <c r="C38" s="164" t="s">
        <v>584</v>
      </c>
      <c r="D38" s="120" t="s">
        <v>50</v>
      </c>
      <c r="E38" s="173">
        <v>2</v>
      </c>
      <c r="F38" s="173"/>
      <c r="G38" s="172">
        <f t="shared" si="0"/>
        <v>0</v>
      </c>
      <c r="H38" s="177"/>
      <c r="I38" s="177">
        <f t="shared" si="1"/>
        <v>0</v>
      </c>
      <c r="J38" s="177">
        <f t="shared" si="2"/>
        <v>0</v>
      </c>
    </row>
    <row r="39" spans="1:10" x14ac:dyDescent="0.25">
      <c r="A39" s="184">
        <v>27</v>
      </c>
      <c r="B39" s="185" t="s">
        <v>1020</v>
      </c>
      <c r="C39" s="227" t="s">
        <v>1003</v>
      </c>
      <c r="D39" s="120" t="s">
        <v>15</v>
      </c>
      <c r="E39" s="173">
        <v>1</v>
      </c>
      <c r="F39" s="173"/>
      <c r="G39" s="172">
        <f t="shared" si="0"/>
        <v>0</v>
      </c>
      <c r="H39" s="177"/>
      <c r="I39" s="177">
        <f t="shared" si="1"/>
        <v>0</v>
      </c>
      <c r="J39" s="177">
        <f t="shared" si="2"/>
        <v>0</v>
      </c>
    </row>
    <row r="40" spans="1:10" x14ac:dyDescent="0.25">
      <c r="A40" s="184">
        <v>28</v>
      </c>
      <c r="B40" s="185" t="s">
        <v>1021</v>
      </c>
      <c r="C40" s="227" t="s">
        <v>1003</v>
      </c>
      <c r="D40" s="120" t="s">
        <v>15</v>
      </c>
      <c r="E40" s="173">
        <v>1</v>
      </c>
      <c r="F40" s="173"/>
      <c r="G40" s="172">
        <f t="shared" si="0"/>
        <v>0</v>
      </c>
      <c r="H40" s="177"/>
      <c r="I40" s="177">
        <f t="shared" si="1"/>
        <v>0</v>
      </c>
      <c r="J40" s="177">
        <f t="shared" si="2"/>
        <v>0</v>
      </c>
    </row>
    <row r="41" spans="1:10" x14ac:dyDescent="0.25">
      <c r="A41" s="184">
        <v>29</v>
      </c>
      <c r="B41" s="185" t="s">
        <v>1022</v>
      </c>
      <c r="C41" s="227" t="s">
        <v>1003</v>
      </c>
      <c r="D41" s="120" t="s">
        <v>15</v>
      </c>
      <c r="E41" s="173">
        <v>2</v>
      </c>
      <c r="F41" s="173"/>
      <c r="G41" s="172">
        <f t="shared" si="0"/>
        <v>0</v>
      </c>
      <c r="H41" s="177"/>
      <c r="I41" s="177">
        <f t="shared" si="1"/>
        <v>0</v>
      </c>
      <c r="J41" s="177">
        <f t="shared" si="2"/>
        <v>0</v>
      </c>
    </row>
    <row r="42" spans="1:10" x14ac:dyDescent="0.25">
      <c r="A42" s="184">
        <v>30</v>
      </c>
      <c r="B42" s="185" t="s">
        <v>1023</v>
      </c>
      <c r="C42" s="227" t="s">
        <v>1003</v>
      </c>
      <c r="D42" s="120" t="s">
        <v>15</v>
      </c>
      <c r="E42" s="173">
        <v>2</v>
      </c>
      <c r="F42" s="173"/>
      <c r="G42" s="172">
        <f t="shared" si="0"/>
        <v>0</v>
      </c>
      <c r="H42" s="177"/>
      <c r="I42" s="177">
        <f t="shared" si="1"/>
        <v>0</v>
      </c>
      <c r="J42" s="177">
        <f t="shared" si="2"/>
        <v>0</v>
      </c>
    </row>
    <row r="43" spans="1:10" x14ac:dyDescent="0.25">
      <c r="A43" s="184">
        <v>31</v>
      </c>
      <c r="B43" s="185" t="s">
        <v>1024</v>
      </c>
      <c r="C43" s="227" t="s">
        <v>1003</v>
      </c>
      <c r="D43" s="120" t="s">
        <v>15</v>
      </c>
      <c r="E43" s="173">
        <v>2</v>
      </c>
      <c r="F43" s="173"/>
      <c r="G43" s="172">
        <f t="shared" si="0"/>
        <v>0</v>
      </c>
      <c r="H43" s="177"/>
      <c r="I43" s="177">
        <f t="shared" si="1"/>
        <v>0</v>
      </c>
      <c r="J43" s="177">
        <f t="shared" si="2"/>
        <v>0</v>
      </c>
    </row>
    <row r="44" spans="1:10" ht="30" x14ac:dyDescent="0.25">
      <c r="A44" s="184">
        <v>32</v>
      </c>
      <c r="B44" s="186" t="s">
        <v>1025</v>
      </c>
      <c r="C44" s="227" t="s">
        <v>1003</v>
      </c>
      <c r="D44" s="120" t="s">
        <v>15</v>
      </c>
      <c r="E44" s="173">
        <v>2</v>
      </c>
      <c r="F44" s="173"/>
      <c r="G44" s="172">
        <f t="shared" si="0"/>
        <v>0</v>
      </c>
      <c r="H44" s="177"/>
      <c r="I44" s="177">
        <f t="shared" si="1"/>
        <v>0</v>
      </c>
      <c r="J44" s="177">
        <f t="shared" si="2"/>
        <v>0</v>
      </c>
    </row>
    <row r="45" spans="1:10" x14ac:dyDescent="0.25">
      <c r="A45" s="184">
        <v>33</v>
      </c>
      <c r="B45" s="185" t="s">
        <v>1026</v>
      </c>
      <c r="C45" s="227" t="s">
        <v>1003</v>
      </c>
      <c r="D45" s="120" t="s">
        <v>15</v>
      </c>
      <c r="E45" s="173">
        <v>2</v>
      </c>
      <c r="F45" s="173"/>
      <c r="G45" s="172">
        <f t="shared" si="0"/>
        <v>0</v>
      </c>
      <c r="H45" s="177"/>
      <c r="I45" s="177">
        <f t="shared" si="1"/>
        <v>0</v>
      </c>
      <c r="J45" s="177">
        <f t="shared" si="2"/>
        <v>0</v>
      </c>
    </row>
    <row r="46" spans="1:10" x14ac:dyDescent="0.25">
      <c r="A46" s="184">
        <v>34</v>
      </c>
      <c r="B46" s="185" t="s">
        <v>1027</v>
      </c>
      <c r="C46" s="227" t="s">
        <v>1003</v>
      </c>
      <c r="D46" s="120" t="s">
        <v>15</v>
      </c>
      <c r="E46" s="173">
        <v>3</v>
      </c>
      <c r="F46" s="173"/>
      <c r="G46" s="172">
        <f t="shared" si="0"/>
        <v>0</v>
      </c>
      <c r="H46" s="177"/>
      <c r="I46" s="177">
        <f t="shared" si="1"/>
        <v>0</v>
      </c>
      <c r="J46" s="177">
        <f t="shared" si="2"/>
        <v>0</v>
      </c>
    </row>
    <row r="47" spans="1:10" x14ac:dyDescent="0.25">
      <c r="A47" s="184">
        <v>35</v>
      </c>
      <c r="B47" s="185" t="s">
        <v>1028</v>
      </c>
      <c r="C47" s="227" t="s">
        <v>1003</v>
      </c>
      <c r="D47" s="120" t="s">
        <v>15</v>
      </c>
      <c r="E47" s="173">
        <v>1</v>
      </c>
      <c r="F47" s="173"/>
      <c r="G47" s="172">
        <f t="shared" si="0"/>
        <v>0</v>
      </c>
      <c r="H47" s="177"/>
      <c r="I47" s="177">
        <f t="shared" si="1"/>
        <v>0</v>
      </c>
      <c r="J47" s="177">
        <f t="shared" si="2"/>
        <v>0</v>
      </c>
    </row>
    <row r="48" spans="1:10" x14ac:dyDescent="0.25">
      <c r="A48" s="184">
        <v>36</v>
      </c>
      <c r="B48" s="185" t="s">
        <v>1029</v>
      </c>
      <c r="C48" s="227" t="s">
        <v>1003</v>
      </c>
      <c r="D48" s="120" t="s">
        <v>15</v>
      </c>
      <c r="E48" s="173">
        <v>2</v>
      </c>
      <c r="F48" s="173"/>
      <c r="G48" s="172">
        <f t="shared" si="0"/>
        <v>0</v>
      </c>
      <c r="H48" s="177"/>
      <c r="I48" s="177">
        <f t="shared" si="1"/>
        <v>0</v>
      </c>
      <c r="J48" s="177">
        <f t="shared" si="2"/>
        <v>0</v>
      </c>
    </row>
    <row r="49" spans="1:10" x14ac:dyDescent="0.25">
      <c r="A49" s="184">
        <v>37</v>
      </c>
      <c r="B49" s="185" t="s">
        <v>1030</v>
      </c>
      <c r="C49" s="227" t="s">
        <v>1003</v>
      </c>
      <c r="D49" s="120" t="s">
        <v>15</v>
      </c>
      <c r="E49" s="173">
        <v>2</v>
      </c>
      <c r="F49" s="173"/>
      <c r="G49" s="172">
        <f t="shared" si="0"/>
        <v>0</v>
      </c>
      <c r="H49" s="177"/>
      <c r="I49" s="177">
        <f t="shared" si="1"/>
        <v>0</v>
      </c>
      <c r="J49" s="177">
        <f t="shared" si="2"/>
        <v>0</v>
      </c>
    </row>
    <row r="50" spans="1:10" x14ac:dyDescent="0.25">
      <c r="A50" s="184"/>
      <c r="B50" s="324" t="s">
        <v>1031</v>
      </c>
      <c r="C50" s="325"/>
      <c r="D50" s="120"/>
      <c r="E50" s="173"/>
      <c r="F50" s="173"/>
      <c r="G50" s="195">
        <f>SUM(G51:G57)</f>
        <v>0</v>
      </c>
      <c r="H50" s="177"/>
      <c r="I50" s="195">
        <f t="shared" ref="I50:J50" si="3">SUM(I51:I57)</f>
        <v>0</v>
      </c>
      <c r="J50" s="195">
        <f t="shared" si="3"/>
        <v>0</v>
      </c>
    </row>
    <row r="51" spans="1:10" x14ac:dyDescent="0.25">
      <c r="A51" s="184">
        <v>38</v>
      </c>
      <c r="B51" s="185" t="s">
        <v>1032</v>
      </c>
      <c r="C51" s="164" t="s">
        <v>1033</v>
      </c>
      <c r="D51" s="120" t="s">
        <v>15</v>
      </c>
      <c r="E51" s="173">
        <v>1</v>
      </c>
      <c r="F51" s="173"/>
      <c r="G51" s="172">
        <f t="shared" si="0"/>
        <v>0</v>
      </c>
      <c r="H51" s="177"/>
      <c r="I51" s="177">
        <f t="shared" si="1"/>
        <v>0</v>
      </c>
      <c r="J51" s="177">
        <f t="shared" si="2"/>
        <v>0</v>
      </c>
    </row>
    <row r="52" spans="1:10" ht="30" x14ac:dyDescent="0.25">
      <c r="A52" s="184">
        <v>39</v>
      </c>
      <c r="B52" s="186" t="s">
        <v>1034</v>
      </c>
      <c r="C52" s="164" t="s">
        <v>1033</v>
      </c>
      <c r="D52" s="120" t="s">
        <v>15</v>
      </c>
      <c r="E52" s="173">
        <v>1</v>
      </c>
      <c r="F52" s="173"/>
      <c r="G52" s="172">
        <f t="shared" si="0"/>
        <v>0</v>
      </c>
      <c r="H52" s="177"/>
      <c r="I52" s="177">
        <f t="shared" si="1"/>
        <v>0</v>
      </c>
      <c r="J52" s="177">
        <f t="shared" si="2"/>
        <v>0</v>
      </c>
    </row>
    <row r="53" spans="1:10" x14ac:dyDescent="0.25">
      <c r="A53" s="184">
        <v>40</v>
      </c>
      <c r="B53" s="185" t="s">
        <v>1035</v>
      </c>
      <c r="C53" s="164" t="s">
        <v>1033</v>
      </c>
      <c r="D53" s="120" t="s">
        <v>15</v>
      </c>
      <c r="E53" s="173">
        <v>3</v>
      </c>
      <c r="F53" s="173"/>
      <c r="G53" s="172">
        <f t="shared" si="0"/>
        <v>0</v>
      </c>
      <c r="H53" s="177"/>
      <c r="I53" s="177">
        <f t="shared" si="1"/>
        <v>0</v>
      </c>
      <c r="J53" s="177">
        <f t="shared" si="2"/>
        <v>0</v>
      </c>
    </row>
    <row r="54" spans="1:10" ht="30" x14ac:dyDescent="0.25">
      <c r="A54" s="184">
        <v>41</v>
      </c>
      <c r="B54" s="186" t="s">
        <v>1036</v>
      </c>
      <c r="C54" s="164" t="s">
        <v>1033</v>
      </c>
      <c r="D54" s="120" t="s">
        <v>15</v>
      </c>
      <c r="E54" s="173">
        <v>1</v>
      </c>
      <c r="F54" s="173"/>
      <c r="G54" s="172">
        <f t="shared" si="0"/>
        <v>0</v>
      </c>
      <c r="H54" s="177"/>
      <c r="I54" s="177">
        <f t="shared" si="1"/>
        <v>0</v>
      </c>
      <c r="J54" s="177">
        <f t="shared" si="2"/>
        <v>0</v>
      </c>
    </row>
    <row r="55" spans="1:10" ht="30" x14ac:dyDescent="0.25">
      <c r="A55" s="184">
        <v>42</v>
      </c>
      <c r="B55" s="186" t="s">
        <v>1037</v>
      </c>
      <c r="C55" s="164" t="s">
        <v>1033</v>
      </c>
      <c r="D55" s="120" t="s">
        <v>50</v>
      </c>
      <c r="E55" s="173">
        <v>3</v>
      </c>
      <c r="F55" s="173"/>
      <c r="G55" s="172">
        <f t="shared" si="0"/>
        <v>0</v>
      </c>
      <c r="H55" s="177"/>
      <c r="I55" s="177">
        <f t="shared" si="1"/>
        <v>0</v>
      </c>
      <c r="J55" s="177">
        <f t="shared" si="2"/>
        <v>0</v>
      </c>
    </row>
    <row r="56" spans="1:10" x14ac:dyDescent="0.25">
      <c r="A56" s="184">
        <v>43</v>
      </c>
      <c r="B56" s="185" t="s">
        <v>1035</v>
      </c>
      <c r="C56" s="164" t="s">
        <v>1038</v>
      </c>
      <c r="D56" s="120" t="s">
        <v>15</v>
      </c>
      <c r="E56" s="173">
        <v>3</v>
      </c>
      <c r="F56" s="173"/>
      <c r="G56" s="172">
        <f t="shared" si="0"/>
        <v>0</v>
      </c>
      <c r="H56" s="177"/>
      <c r="I56" s="177">
        <f t="shared" si="1"/>
        <v>0</v>
      </c>
      <c r="J56" s="177">
        <f t="shared" si="2"/>
        <v>0</v>
      </c>
    </row>
    <row r="57" spans="1:10" x14ac:dyDescent="0.25">
      <c r="A57" s="184">
        <v>44</v>
      </c>
      <c r="B57" s="185" t="s">
        <v>1039</v>
      </c>
      <c r="C57" s="164" t="s">
        <v>1038</v>
      </c>
      <c r="D57" s="120" t="s">
        <v>15</v>
      </c>
      <c r="E57" s="173">
        <v>1</v>
      </c>
      <c r="F57" s="173"/>
      <c r="G57" s="172">
        <f t="shared" si="0"/>
        <v>0</v>
      </c>
      <c r="H57" s="177"/>
      <c r="I57" s="177">
        <f t="shared" si="1"/>
        <v>0</v>
      </c>
      <c r="J57" s="177">
        <f t="shared" si="2"/>
        <v>0</v>
      </c>
    </row>
    <row r="58" spans="1:10" x14ac:dyDescent="0.25">
      <c r="A58" s="184"/>
      <c r="B58" s="324" t="s">
        <v>1040</v>
      </c>
      <c r="C58" s="325"/>
      <c r="D58" s="120"/>
      <c r="E58" s="173"/>
      <c r="F58" s="173"/>
      <c r="G58" s="195">
        <f>SUM(G59:G60)</f>
        <v>0</v>
      </c>
      <c r="H58" s="177"/>
      <c r="I58" s="195">
        <f t="shared" ref="I58:J58" si="4">SUM(I59:I60)</f>
        <v>0</v>
      </c>
      <c r="J58" s="195">
        <f t="shared" si="4"/>
        <v>0</v>
      </c>
    </row>
    <row r="59" spans="1:10" x14ac:dyDescent="0.25">
      <c r="A59" s="184">
        <v>45</v>
      </c>
      <c r="B59" s="185" t="s">
        <v>1041</v>
      </c>
      <c r="C59" s="163"/>
      <c r="D59" s="120" t="s">
        <v>15</v>
      </c>
      <c r="E59" s="173">
        <v>4</v>
      </c>
      <c r="F59" s="173"/>
      <c r="G59" s="172">
        <f t="shared" si="0"/>
        <v>0</v>
      </c>
      <c r="H59" s="177"/>
      <c r="I59" s="177">
        <f t="shared" si="1"/>
        <v>0</v>
      </c>
      <c r="J59" s="177">
        <f t="shared" si="2"/>
        <v>0</v>
      </c>
    </row>
    <row r="60" spans="1:10" x14ac:dyDescent="0.25">
      <c r="A60" s="184">
        <v>46</v>
      </c>
      <c r="B60" s="185" t="s">
        <v>1042</v>
      </c>
      <c r="C60" s="163"/>
      <c r="D60" s="120" t="s">
        <v>15</v>
      </c>
      <c r="E60" s="173">
        <v>6</v>
      </c>
      <c r="F60" s="173"/>
      <c r="G60" s="172">
        <f t="shared" si="0"/>
        <v>0</v>
      </c>
      <c r="H60" s="177"/>
      <c r="I60" s="177">
        <f t="shared" si="1"/>
        <v>0</v>
      </c>
      <c r="J60" s="177">
        <f t="shared" si="2"/>
        <v>0</v>
      </c>
    </row>
    <row r="61" spans="1:10" x14ac:dyDescent="0.25">
      <c r="A61" s="184"/>
      <c r="B61" s="324" t="s">
        <v>1043</v>
      </c>
      <c r="C61" s="325"/>
      <c r="D61" s="120"/>
      <c r="E61" s="173"/>
      <c r="F61" s="173"/>
      <c r="G61" s="195">
        <f>SUM(G62:G102)</f>
        <v>0</v>
      </c>
      <c r="H61" s="177"/>
      <c r="I61" s="195">
        <f t="shared" ref="I61:J61" si="5">SUM(I62:I102)</f>
        <v>0</v>
      </c>
      <c r="J61" s="195">
        <f t="shared" si="5"/>
        <v>0</v>
      </c>
    </row>
    <row r="62" spans="1:10" s="230" customFormat="1" x14ac:dyDescent="0.25">
      <c r="A62" s="254">
        <v>47</v>
      </c>
      <c r="B62" s="253" t="s">
        <v>1044</v>
      </c>
      <c r="C62" s="227" t="s">
        <v>1045</v>
      </c>
      <c r="D62" s="231" t="s">
        <v>50</v>
      </c>
      <c r="E62" s="255">
        <v>1</v>
      </c>
      <c r="F62" s="255">
        <v>0</v>
      </c>
      <c r="G62" s="255">
        <f t="shared" si="0"/>
        <v>0</v>
      </c>
      <c r="H62" s="255">
        <v>0</v>
      </c>
      <c r="I62" s="255">
        <f t="shared" si="1"/>
        <v>0</v>
      </c>
      <c r="J62" s="255">
        <f t="shared" si="2"/>
        <v>0</v>
      </c>
    </row>
    <row r="63" spans="1:10" x14ac:dyDescent="0.25">
      <c r="A63" s="184">
        <v>48</v>
      </c>
      <c r="B63" s="185" t="s">
        <v>1046</v>
      </c>
      <c r="C63" s="164" t="s">
        <v>1047</v>
      </c>
      <c r="D63" s="120" t="s">
        <v>510</v>
      </c>
      <c r="E63" s="173">
        <v>100</v>
      </c>
      <c r="F63" s="173"/>
      <c r="G63" s="172">
        <f t="shared" si="0"/>
        <v>0</v>
      </c>
      <c r="H63" s="177"/>
      <c r="I63" s="177">
        <f t="shared" si="1"/>
        <v>0</v>
      </c>
      <c r="J63" s="177">
        <f t="shared" si="2"/>
        <v>0</v>
      </c>
    </row>
    <row r="64" spans="1:10" x14ac:dyDescent="0.25">
      <c r="A64" s="184">
        <v>49</v>
      </c>
      <c r="B64" s="185" t="s">
        <v>1048</v>
      </c>
      <c r="C64" s="164" t="s">
        <v>1047</v>
      </c>
      <c r="D64" s="120" t="s">
        <v>510</v>
      </c>
      <c r="E64" s="173">
        <v>120</v>
      </c>
      <c r="F64" s="173"/>
      <c r="G64" s="172">
        <f t="shared" si="0"/>
        <v>0</v>
      </c>
      <c r="H64" s="177"/>
      <c r="I64" s="177">
        <f t="shared" si="1"/>
        <v>0</v>
      </c>
      <c r="J64" s="177">
        <f t="shared" si="2"/>
        <v>0</v>
      </c>
    </row>
    <row r="65" spans="1:10" x14ac:dyDescent="0.25">
      <c r="A65" s="184">
        <v>50</v>
      </c>
      <c r="B65" s="185" t="s">
        <v>1049</v>
      </c>
      <c r="C65" s="164" t="s">
        <v>1047</v>
      </c>
      <c r="D65" s="120" t="s">
        <v>510</v>
      </c>
      <c r="E65" s="173">
        <v>160</v>
      </c>
      <c r="F65" s="173"/>
      <c r="G65" s="172">
        <f t="shared" si="0"/>
        <v>0</v>
      </c>
      <c r="H65" s="177"/>
      <c r="I65" s="177">
        <f t="shared" si="1"/>
        <v>0</v>
      </c>
      <c r="J65" s="177">
        <f t="shared" si="2"/>
        <v>0</v>
      </c>
    </row>
    <row r="66" spans="1:10" x14ac:dyDescent="0.25">
      <c r="A66" s="184">
        <v>51</v>
      </c>
      <c r="B66" s="185" t="s">
        <v>1050</v>
      </c>
      <c r="C66" s="164" t="s">
        <v>1051</v>
      </c>
      <c r="D66" s="120" t="s">
        <v>510</v>
      </c>
      <c r="E66" s="173">
        <v>20</v>
      </c>
      <c r="F66" s="173"/>
      <c r="G66" s="172">
        <f t="shared" si="0"/>
        <v>0</v>
      </c>
      <c r="H66" s="177"/>
      <c r="I66" s="177">
        <f t="shared" si="1"/>
        <v>0</v>
      </c>
      <c r="J66" s="177">
        <f t="shared" si="2"/>
        <v>0</v>
      </c>
    </row>
    <row r="67" spans="1:10" x14ac:dyDescent="0.25">
      <c r="A67" s="184">
        <v>52</v>
      </c>
      <c r="B67" s="185" t="s">
        <v>1052</v>
      </c>
      <c r="C67" s="164" t="s">
        <v>1051</v>
      </c>
      <c r="D67" s="120" t="s">
        <v>510</v>
      </c>
      <c r="E67" s="173">
        <v>30</v>
      </c>
      <c r="F67" s="173"/>
      <c r="G67" s="172">
        <f t="shared" si="0"/>
        <v>0</v>
      </c>
      <c r="H67" s="177"/>
      <c r="I67" s="177">
        <f t="shared" si="1"/>
        <v>0</v>
      </c>
      <c r="J67" s="177">
        <f t="shared" si="2"/>
        <v>0</v>
      </c>
    </row>
    <row r="68" spans="1:10" x14ac:dyDescent="0.25">
      <c r="A68" s="184">
        <v>53</v>
      </c>
      <c r="B68" s="185" t="s">
        <v>1053</v>
      </c>
      <c r="C68" s="164" t="s">
        <v>1051</v>
      </c>
      <c r="D68" s="120" t="s">
        <v>510</v>
      </c>
      <c r="E68" s="173">
        <v>40</v>
      </c>
      <c r="F68" s="173"/>
      <c r="G68" s="172">
        <f t="shared" si="0"/>
        <v>0</v>
      </c>
      <c r="H68" s="177"/>
      <c r="I68" s="177">
        <f t="shared" si="1"/>
        <v>0</v>
      </c>
      <c r="J68" s="177">
        <f t="shared" si="2"/>
        <v>0</v>
      </c>
    </row>
    <row r="69" spans="1:10" x14ac:dyDescent="0.25">
      <c r="A69" s="184">
        <v>54</v>
      </c>
      <c r="B69" s="185" t="s">
        <v>1054</v>
      </c>
      <c r="C69" s="164" t="s">
        <v>1055</v>
      </c>
      <c r="D69" s="120" t="s">
        <v>510</v>
      </c>
      <c r="E69" s="173">
        <v>95</v>
      </c>
      <c r="F69" s="173"/>
      <c r="G69" s="172">
        <f t="shared" si="0"/>
        <v>0</v>
      </c>
      <c r="H69" s="177"/>
      <c r="I69" s="177">
        <f t="shared" si="1"/>
        <v>0</v>
      </c>
      <c r="J69" s="177">
        <f t="shared" si="2"/>
        <v>0</v>
      </c>
    </row>
    <row r="70" spans="1:10" x14ac:dyDescent="0.25">
      <c r="A70" s="184">
        <v>55</v>
      </c>
      <c r="B70" s="185" t="s">
        <v>1056</v>
      </c>
      <c r="C70" s="164" t="s">
        <v>1057</v>
      </c>
      <c r="D70" s="120" t="s">
        <v>510</v>
      </c>
      <c r="E70" s="173">
        <v>60</v>
      </c>
      <c r="F70" s="173"/>
      <c r="G70" s="172">
        <f t="shared" si="0"/>
        <v>0</v>
      </c>
      <c r="H70" s="177"/>
      <c r="I70" s="177">
        <f t="shared" si="1"/>
        <v>0</v>
      </c>
      <c r="J70" s="177">
        <f t="shared" si="2"/>
        <v>0</v>
      </c>
    </row>
    <row r="71" spans="1:10" x14ac:dyDescent="0.25">
      <c r="A71" s="184">
        <v>56</v>
      </c>
      <c r="B71" s="185" t="s">
        <v>1058</v>
      </c>
      <c r="C71" s="164" t="s">
        <v>1059</v>
      </c>
      <c r="D71" s="120" t="s">
        <v>510</v>
      </c>
      <c r="E71" s="173">
        <v>68</v>
      </c>
      <c r="F71" s="173"/>
      <c r="G71" s="172">
        <f t="shared" si="0"/>
        <v>0</v>
      </c>
      <c r="H71" s="177"/>
      <c r="I71" s="177">
        <f t="shared" si="1"/>
        <v>0</v>
      </c>
      <c r="J71" s="177">
        <f t="shared" si="2"/>
        <v>0</v>
      </c>
    </row>
    <row r="72" spans="1:10" x14ac:dyDescent="0.25">
      <c r="A72" s="184">
        <v>57</v>
      </c>
      <c r="B72" s="185" t="s">
        <v>1060</v>
      </c>
      <c r="C72" s="164" t="s">
        <v>1061</v>
      </c>
      <c r="D72" s="120" t="s">
        <v>510</v>
      </c>
      <c r="E72" s="173">
        <v>185</v>
      </c>
      <c r="F72" s="173"/>
      <c r="G72" s="172">
        <f t="shared" si="0"/>
        <v>0</v>
      </c>
      <c r="H72" s="177"/>
      <c r="I72" s="177">
        <f t="shared" si="1"/>
        <v>0</v>
      </c>
      <c r="J72" s="177">
        <f t="shared" si="2"/>
        <v>0</v>
      </c>
    </row>
    <row r="73" spans="1:10" x14ac:dyDescent="0.25">
      <c r="A73" s="184">
        <v>58</v>
      </c>
      <c r="B73" s="185" t="s">
        <v>1054</v>
      </c>
      <c r="C73" s="164" t="s">
        <v>1062</v>
      </c>
      <c r="D73" s="120" t="s">
        <v>510</v>
      </c>
      <c r="E73" s="173">
        <v>205</v>
      </c>
      <c r="F73" s="173"/>
      <c r="G73" s="172">
        <f t="shared" si="0"/>
        <v>0</v>
      </c>
      <c r="H73" s="177"/>
      <c r="I73" s="177">
        <f t="shared" si="1"/>
        <v>0</v>
      </c>
      <c r="J73" s="177">
        <f t="shared" si="2"/>
        <v>0</v>
      </c>
    </row>
    <row r="74" spans="1:10" x14ac:dyDescent="0.25">
      <c r="A74" s="184">
        <v>59</v>
      </c>
      <c r="B74" s="185" t="s">
        <v>1063</v>
      </c>
      <c r="C74" s="164" t="s">
        <v>1064</v>
      </c>
      <c r="D74" s="120" t="s">
        <v>510</v>
      </c>
      <c r="E74" s="173">
        <v>75</v>
      </c>
      <c r="F74" s="173"/>
      <c r="G74" s="172">
        <f t="shared" si="0"/>
        <v>0</v>
      </c>
      <c r="H74" s="177"/>
      <c r="I74" s="177">
        <f t="shared" si="1"/>
        <v>0</v>
      </c>
      <c r="J74" s="177">
        <f t="shared" si="2"/>
        <v>0</v>
      </c>
    </row>
    <row r="75" spans="1:10" x14ac:dyDescent="0.25">
      <c r="A75" s="184">
        <v>60</v>
      </c>
      <c r="B75" s="185" t="s">
        <v>1063</v>
      </c>
      <c r="C75" s="164" t="s">
        <v>1065</v>
      </c>
      <c r="D75" s="120" t="s">
        <v>510</v>
      </c>
      <c r="E75" s="173">
        <v>362</v>
      </c>
      <c r="F75" s="173"/>
      <c r="G75" s="172">
        <f t="shared" si="0"/>
        <v>0</v>
      </c>
      <c r="H75" s="177"/>
      <c r="I75" s="177">
        <f t="shared" si="1"/>
        <v>0</v>
      </c>
      <c r="J75" s="177">
        <f t="shared" si="2"/>
        <v>0</v>
      </c>
    </row>
    <row r="76" spans="1:10" x14ac:dyDescent="0.25">
      <c r="A76" s="184">
        <v>61</v>
      </c>
      <c r="B76" s="185" t="s">
        <v>1063</v>
      </c>
      <c r="C76" s="164" t="s">
        <v>1066</v>
      </c>
      <c r="D76" s="120" t="s">
        <v>510</v>
      </c>
      <c r="E76" s="173">
        <v>355</v>
      </c>
      <c r="F76" s="173"/>
      <c r="G76" s="172">
        <f t="shared" ref="G76:G122" si="6">E76*F76</f>
        <v>0</v>
      </c>
      <c r="H76" s="177"/>
      <c r="I76" s="177">
        <f t="shared" ref="I76:I122" si="7">E76*H76</f>
        <v>0</v>
      </c>
      <c r="J76" s="177">
        <f t="shared" ref="J76:J122" si="8">G76+I76</f>
        <v>0</v>
      </c>
    </row>
    <row r="77" spans="1:10" x14ac:dyDescent="0.25">
      <c r="A77" s="184">
        <v>62</v>
      </c>
      <c r="B77" s="185" t="s">
        <v>1067</v>
      </c>
      <c r="C77" s="164" t="s">
        <v>1068</v>
      </c>
      <c r="D77" s="120" t="s">
        <v>510</v>
      </c>
      <c r="E77" s="173">
        <v>280</v>
      </c>
      <c r="F77" s="173"/>
      <c r="G77" s="172">
        <f t="shared" si="6"/>
        <v>0</v>
      </c>
      <c r="H77" s="177"/>
      <c r="I77" s="177">
        <f t="shared" si="7"/>
        <v>0</v>
      </c>
      <c r="J77" s="177">
        <f t="shared" si="8"/>
        <v>0</v>
      </c>
    </row>
    <row r="78" spans="1:10" x14ac:dyDescent="0.25">
      <c r="A78" s="184">
        <v>63</v>
      </c>
      <c r="B78" s="185" t="s">
        <v>1067</v>
      </c>
      <c r="C78" s="164" t="s">
        <v>1069</v>
      </c>
      <c r="D78" s="120" t="s">
        <v>510</v>
      </c>
      <c r="E78" s="173">
        <v>150</v>
      </c>
      <c r="F78" s="173"/>
      <c r="G78" s="172">
        <f t="shared" si="6"/>
        <v>0</v>
      </c>
      <c r="H78" s="177"/>
      <c r="I78" s="177">
        <f t="shared" si="7"/>
        <v>0</v>
      </c>
      <c r="J78" s="177">
        <f t="shared" si="8"/>
        <v>0</v>
      </c>
    </row>
    <row r="79" spans="1:10" x14ac:dyDescent="0.25">
      <c r="A79" s="184">
        <v>64</v>
      </c>
      <c r="B79" s="185" t="s">
        <v>1054</v>
      </c>
      <c r="C79" s="164" t="s">
        <v>1062</v>
      </c>
      <c r="D79" s="120" t="s">
        <v>510</v>
      </c>
      <c r="E79" s="173">
        <v>165</v>
      </c>
      <c r="F79" s="173"/>
      <c r="G79" s="172">
        <f t="shared" si="6"/>
        <v>0</v>
      </c>
      <c r="H79" s="177"/>
      <c r="I79" s="177">
        <f t="shared" si="7"/>
        <v>0</v>
      </c>
      <c r="J79" s="177">
        <f t="shared" si="8"/>
        <v>0</v>
      </c>
    </row>
    <row r="80" spans="1:10" x14ac:dyDescent="0.25">
      <c r="A80" s="184">
        <v>65</v>
      </c>
      <c r="B80" s="185" t="s">
        <v>1054</v>
      </c>
      <c r="C80" s="164" t="s">
        <v>1070</v>
      </c>
      <c r="D80" s="120" t="s">
        <v>510</v>
      </c>
      <c r="E80" s="173">
        <v>50</v>
      </c>
      <c r="F80" s="173"/>
      <c r="G80" s="172">
        <f t="shared" si="6"/>
        <v>0</v>
      </c>
      <c r="H80" s="177"/>
      <c r="I80" s="177">
        <f t="shared" si="7"/>
        <v>0</v>
      </c>
      <c r="J80" s="177">
        <f t="shared" si="8"/>
        <v>0</v>
      </c>
    </row>
    <row r="81" spans="1:10" x14ac:dyDescent="0.25">
      <c r="A81" s="184">
        <v>66</v>
      </c>
      <c r="B81" s="185" t="s">
        <v>1071</v>
      </c>
      <c r="C81" s="164" t="s">
        <v>1072</v>
      </c>
      <c r="D81" s="120" t="s">
        <v>510</v>
      </c>
      <c r="E81" s="173">
        <v>225</v>
      </c>
      <c r="F81" s="173"/>
      <c r="G81" s="172">
        <f t="shared" si="6"/>
        <v>0</v>
      </c>
      <c r="H81" s="177"/>
      <c r="I81" s="177">
        <f t="shared" si="7"/>
        <v>0</v>
      </c>
      <c r="J81" s="177">
        <f t="shared" si="8"/>
        <v>0</v>
      </c>
    </row>
    <row r="82" spans="1:10" x14ac:dyDescent="0.25">
      <c r="A82" s="184">
        <v>67</v>
      </c>
      <c r="B82" s="185" t="s">
        <v>1073</v>
      </c>
      <c r="C82" s="164" t="s">
        <v>1074</v>
      </c>
      <c r="D82" s="120" t="s">
        <v>510</v>
      </c>
      <c r="E82" s="173">
        <v>120</v>
      </c>
      <c r="F82" s="173"/>
      <c r="G82" s="172">
        <f t="shared" si="6"/>
        <v>0</v>
      </c>
      <c r="H82" s="177"/>
      <c r="I82" s="177">
        <f t="shared" si="7"/>
        <v>0</v>
      </c>
      <c r="J82" s="177">
        <f t="shared" si="8"/>
        <v>0</v>
      </c>
    </row>
    <row r="83" spans="1:10" x14ac:dyDescent="0.25">
      <c r="A83" s="184">
        <v>68</v>
      </c>
      <c r="B83" s="185" t="s">
        <v>1075</v>
      </c>
      <c r="C83" s="164" t="s">
        <v>1076</v>
      </c>
      <c r="D83" s="120" t="s">
        <v>510</v>
      </c>
      <c r="E83" s="173">
        <v>680</v>
      </c>
      <c r="F83" s="173"/>
      <c r="G83" s="172">
        <f t="shared" si="6"/>
        <v>0</v>
      </c>
      <c r="H83" s="177"/>
      <c r="I83" s="177">
        <f t="shared" si="7"/>
        <v>0</v>
      </c>
      <c r="J83" s="177">
        <f t="shared" si="8"/>
        <v>0</v>
      </c>
    </row>
    <row r="84" spans="1:10" x14ac:dyDescent="0.25">
      <c r="A84" s="184">
        <v>69</v>
      </c>
      <c r="B84" s="185" t="s">
        <v>1075</v>
      </c>
      <c r="C84" s="164" t="s">
        <v>1077</v>
      </c>
      <c r="D84" s="120" t="s">
        <v>510</v>
      </c>
      <c r="E84" s="173">
        <v>420</v>
      </c>
      <c r="F84" s="173"/>
      <c r="G84" s="172">
        <f t="shared" si="6"/>
        <v>0</v>
      </c>
      <c r="H84" s="177"/>
      <c r="I84" s="177">
        <f t="shared" si="7"/>
        <v>0</v>
      </c>
      <c r="J84" s="177">
        <f t="shared" si="8"/>
        <v>0</v>
      </c>
    </row>
    <row r="85" spans="1:10" x14ac:dyDescent="0.25">
      <c r="A85" s="184">
        <v>70</v>
      </c>
      <c r="B85" s="185" t="s">
        <v>1075</v>
      </c>
      <c r="C85" s="164" t="s">
        <v>1078</v>
      </c>
      <c r="D85" s="120" t="s">
        <v>510</v>
      </c>
      <c r="E85" s="173">
        <v>125</v>
      </c>
      <c r="F85" s="173"/>
      <c r="G85" s="172">
        <f t="shared" si="6"/>
        <v>0</v>
      </c>
      <c r="H85" s="177"/>
      <c r="I85" s="177">
        <f t="shared" si="7"/>
        <v>0</v>
      </c>
      <c r="J85" s="177">
        <f t="shared" si="8"/>
        <v>0</v>
      </c>
    </row>
    <row r="86" spans="1:10" x14ac:dyDescent="0.25">
      <c r="A86" s="184">
        <v>71</v>
      </c>
      <c r="B86" s="185" t="s">
        <v>1079</v>
      </c>
      <c r="C86" s="164" t="s">
        <v>1080</v>
      </c>
      <c r="D86" s="120" t="s">
        <v>510</v>
      </c>
      <c r="E86" s="173">
        <v>180</v>
      </c>
      <c r="F86" s="173"/>
      <c r="G86" s="172">
        <f t="shared" si="6"/>
        <v>0</v>
      </c>
      <c r="H86" s="177"/>
      <c r="I86" s="177">
        <f t="shared" si="7"/>
        <v>0</v>
      </c>
      <c r="J86" s="177">
        <f t="shared" si="8"/>
        <v>0</v>
      </c>
    </row>
    <row r="87" spans="1:10" x14ac:dyDescent="0.25">
      <c r="A87" s="184">
        <v>72</v>
      </c>
      <c r="B87" s="185" t="s">
        <v>1081</v>
      </c>
      <c r="C87" s="164"/>
      <c r="D87" s="120" t="s">
        <v>510</v>
      </c>
      <c r="E87" s="173">
        <v>60</v>
      </c>
      <c r="F87" s="173"/>
      <c r="G87" s="172">
        <f t="shared" si="6"/>
        <v>0</v>
      </c>
      <c r="H87" s="177"/>
      <c r="I87" s="177">
        <f t="shared" si="7"/>
        <v>0</v>
      </c>
      <c r="J87" s="177">
        <f t="shared" si="8"/>
        <v>0</v>
      </c>
    </row>
    <row r="88" spans="1:10" x14ac:dyDescent="0.25">
      <c r="A88" s="184">
        <v>73</v>
      </c>
      <c r="B88" s="185" t="s">
        <v>1082</v>
      </c>
      <c r="C88" s="164"/>
      <c r="D88" s="120" t="s">
        <v>510</v>
      </c>
      <c r="E88" s="173">
        <v>20</v>
      </c>
      <c r="F88" s="173"/>
      <c r="G88" s="172">
        <f t="shared" si="6"/>
        <v>0</v>
      </c>
      <c r="H88" s="177"/>
      <c r="I88" s="177">
        <f t="shared" si="7"/>
        <v>0</v>
      </c>
      <c r="J88" s="177">
        <f t="shared" si="8"/>
        <v>0</v>
      </c>
    </row>
    <row r="89" spans="1:10" x14ac:dyDescent="0.25">
      <c r="A89" s="184">
        <v>74</v>
      </c>
      <c r="B89" s="185" t="s">
        <v>1083</v>
      </c>
      <c r="C89" s="164"/>
      <c r="D89" s="120" t="s">
        <v>510</v>
      </c>
      <c r="E89" s="173">
        <v>10</v>
      </c>
      <c r="F89" s="173"/>
      <c r="G89" s="172">
        <f t="shared" si="6"/>
        <v>0</v>
      </c>
      <c r="H89" s="177"/>
      <c r="I89" s="177">
        <f t="shared" si="7"/>
        <v>0</v>
      </c>
      <c r="J89" s="177">
        <f t="shared" si="8"/>
        <v>0</v>
      </c>
    </row>
    <row r="90" spans="1:10" x14ac:dyDescent="0.25">
      <c r="A90" s="184">
        <v>75</v>
      </c>
      <c r="B90" s="185" t="s">
        <v>1084</v>
      </c>
      <c r="C90" s="164" t="s">
        <v>1085</v>
      </c>
      <c r="D90" s="120" t="s">
        <v>510</v>
      </c>
      <c r="E90" s="173">
        <v>80</v>
      </c>
      <c r="F90" s="173"/>
      <c r="G90" s="172">
        <f t="shared" si="6"/>
        <v>0</v>
      </c>
      <c r="H90" s="177"/>
      <c r="I90" s="177">
        <f t="shared" si="7"/>
        <v>0</v>
      </c>
      <c r="J90" s="177">
        <f t="shared" si="8"/>
        <v>0</v>
      </c>
    </row>
    <row r="91" spans="1:10" x14ac:dyDescent="0.25">
      <c r="A91" s="184">
        <v>76</v>
      </c>
      <c r="B91" s="185" t="s">
        <v>1086</v>
      </c>
      <c r="C91" s="164"/>
      <c r="D91" s="120" t="s">
        <v>510</v>
      </c>
      <c r="E91" s="173">
        <v>120</v>
      </c>
      <c r="F91" s="173"/>
      <c r="G91" s="172">
        <f t="shared" si="6"/>
        <v>0</v>
      </c>
      <c r="H91" s="177"/>
      <c r="I91" s="177">
        <f t="shared" si="7"/>
        <v>0</v>
      </c>
      <c r="J91" s="177">
        <f t="shared" si="8"/>
        <v>0</v>
      </c>
    </row>
    <row r="92" spans="1:10" ht="30" x14ac:dyDescent="0.25">
      <c r="A92" s="184">
        <v>77</v>
      </c>
      <c r="B92" s="186" t="s">
        <v>1087</v>
      </c>
      <c r="C92" s="164"/>
      <c r="D92" s="120" t="s">
        <v>510</v>
      </c>
      <c r="E92" s="173">
        <v>140</v>
      </c>
      <c r="F92" s="173"/>
      <c r="G92" s="172">
        <f t="shared" si="6"/>
        <v>0</v>
      </c>
      <c r="H92" s="177"/>
      <c r="I92" s="177">
        <f t="shared" si="7"/>
        <v>0</v>
      </c>
      <c r="J92" s="177">
        <f t="shared" si="8"/>
        <v>0</v>
      </c>
    </row>
    <row r="93" spans="1:10" ht="30" x14ac:dyDescent="0.25">
      <c r="A93" s="184">
        <v>78</v>
      </c>
      <c r="B93" s="186" t="s">
        <v>1088</v>
      </c>
      <c r="C93" s="164"/>
      <c r="D93" s="120" t="s">
        <v>510</v>
      </c>
      <c r="E93" s="173">
        <v>165</v>
      </c>
      <c r="F93" s="173"/>
      <c r="G93" s="172">
        <f t="shared" si="6"/>
        <v>0</v>
      </c>
      <c r="H93" s="177"/>
      <c r="I93" s="177">
        <f t="shared" si="7"/>
        <v>0</v>
      </c>
      <c r="J93" s="177">
        <f t="shared" si="8"/>
        <v>0</v>
      </c>
    </row>
    <row r="94" spans="1:10" x14ac:dyDescent="0.25">
      <c r="A94" s="184">
        <v>79</v>
      </c>
      <c r="B94" s="185" t="s">
        <v>1089</v>
      </c>
      <c r="C94" s="164" t="s">
        <v>1090</v>
      </c>
      <c r="D94" s="120" t="s">
        <v>50</v>
      </c>
      <c r="E94" s="173">
        <v>1</v>
      </c>
      <c r="F94" s="173"/>
      <c r="G94" s="172">
        <f t="shared" si="6"/>
        <v>0</v>
      </c>
      <c r="H94" s="177"/>
      <c r="I94" s="177">
        <f t="shared" si="7"/>
        <v>0</v>
      </c>
      <c r="J94" s="177">
        <f t="shared" si="8"/>
        <v>0</v>
      </c>
    </row>
    <row r="95" spans="1:10" x14ac:dyDescent="0.25">
      <c r="A95" s="184">
        <v>80</v>
      </c>
      <c r="B95" s="185" t="s">
        <v>1091</v>
      </c>
      <c r="C95" s="164"/>
      <c r="D95" s="120" t="s">
        <v>510</v>
      </c>
      <c r="E95" s="173">
        <v>195</v>
      </c>
      <c r="F95" s="173"/>
      <c r="G95" s="172">
        <f t="shared" si="6"/>
        <v>0</v>
      </c>
      <c r="H95" s="177"/>
      <c r="I95" s="177">
        <f t="shared" si="7"/>
        <v>0</v>
      </c>
      <c r="J95" s="177">
        <f t="shared" si="8"/>
        <v>0</v>
      </c>
    </row>
    <row r="96" spans="1:10" x14ac:dyDescent="0.25">
      <c r="A96" s="184">
        <v>81</v>
      </c>
      <c r="B96" s="185" t="s">
        <v>1092</v>
      </c>
      <c r="C96" s="164" t="s">
        <v>1093</v>
      </c>
      <c r="D96" s="120" t="s">
        <v>510</v>
      </c>
      <c r="E96" s="173">
        <v>140</v>
      </c>
      <c r="F96" s="173"/>
      <c r="G96" s="172">
        <f t="shared" si="6"/>
        <v>0</v>
      </c>
      <c r="H96" s="177"/>
      <c r="I96" s="177">
        <f t="shared" si="7"/>
        <v>0</v>
      </c>
      <c r="J96" s="177">
        <f t="shared" si="8"/>
        <v>0</v>
      </c>
    </row>
    <row r="97" spans="1:10" x14ac:dyDescent="0.25">
      <c r="A97" s="184">
        <v>82</v>
      </c>
      <c r="B97" s="185" t="s">
        <v>1094</v>
      </c>
      <c r="C97" s="164" t="s">
        <v>1095</v>
      </c>
      <c r="D97" s="120" t="s">
        <v>510</v>
      </c>
      <c r="E97" s="173">
        <v>40</v>
      </c>
      <c r="F97" s="173"/>
      <c r="G97" s="172">
        <f t="shared" si="6"/>
        <v>0</v>
      </c>
      <c r="H97" s="177"/>
      <c r="I97" s="177">
        <f t="shared" si="7"/>
        <v>0</v>
      </c>
      <c r="J97" s="177">
        <f t="shared" si="8"/>
        <v>0</v>
      </c>
    </row>
    <row r="98" spans="1:10" x14ac:dyDescent="0.25">
      <c r="A98" s="184">
        <v>83</v>
      </c>
      <c r="B98" s="185" t="s">
        <v>1096</v>
      </c>
      <c r="C98" s="164"/>
      <c r="D98" s="120" t="s">
        <v>15</v>
      </c>
      <c r="E98" s="173">
        <v>2</v>
      </c>
      <c r="F98" s="173"/>
      <c r="G98" s="172">
        <f t="shared" si="6"/>
        <v>0</v>
      </c>
      <c r="H98" s="177"/>
      <c r="I98" s="177">
        <f t="shared" si="7"/>
        <v>0</v>
      </c>
      <c r="J98" s="177">
        <f t="shared" si="8"/>
        <v>0</v>
      </c>
    </row>
    <row r="99" spans="1:10" x14ac:dyDescent="0.25">
      <c r="A99" s="184">
        <v>84</v>
      </c>
      <c r="B99" s="185" t="s">
        <v>1097</v>
      </c>
      <c r="C99" s="164"/>
      <c r="D99" s="120" t="s">
        <v>15</v>
      </c>
      <c r="E99" s="173">
        <v>3</v>
      </c>
      <c r="F99" s="173"/>
      <c r="G99" s="172">
        <f t="shared" si="6"/>
        <v>0</v>
      </c>
      <c r="H99" s="177"/>
      <c r="I99" s="177">
        <f t="shared" si="7"/>
        <v>0</v>
      </c>
      <c r="J99" s="177">
        <f t="shared" si="8"/>
        <v>0</v>
      </c>
    </row>
    <row r="100" spans="1:10" x14ac:dyDescent="0.25">
      <c r="A100" s="184">
        <v>85</v>
      </c>
      <c r="B100" s="185" t="s">
        <v>1098</v>
      </c>
      <c r="C100" s="164"/>
      <c r="D100" s="120" t="s">
        <v>50</v>
      </c>
      <c r="E100" s="173">
        <v>1</v>
      </c>
      <c r="F100" s="173"/>
      <c r="G100" s="172">
        <f t="shared" si="6"/>
        <v>0</v>
      </c>
      <c r="H100" s="177"/>
      <c r="I100" s="177">
        <f t="shared" si="7"/>
        <v>0</v>
      </c>
      <c r="J100" s="177">
        <f t="shared" si="8"/>
        <v>0</v>
      </c>
    </row>
    <row r="101" spans="1:10" x14ac:dyDescent="0.25">
      <c r="A101" s="184">
        <v>86</v>
      </c>
      <c r="B101" s="185" t="s">
        <v>1099</v>
      </c>
      <c r="C101" s="164"/>
      <c r="D101" s="120" t="s">
        <v>50</v>
      </c>
      <c r="E101" s="173">
        <v>1</v>
      </c>
      <c r="F101" s="173"/>
      <c r="G101" s="172">
        <f t="shared" si="6"/>
        <v>0</v>
      </c>
      <c r="H101" s="177"/>
      <c r="I101" s="177">
        <f t="shared" si="7"/>
        <v>0</v>
      </c>
      <c r="J101" s="177">
        <f t="shared" si="8"/>
        <v>0</v>
      </c>
    </row>
    <row r="102" spans="1:10" x14ac:dyDescent="0.25">
      <c r="A102" s="184">
        <v>87</v>
      </c>
      <c r="B102" s="185" t="s">
        <v>1100</v>
      </c>
      <c r="C102" s="164"/>
      <c r="D102" s="120" t="s">
        <v>50</v>
      </c>
      <c r="E102" s="173">
        <v>1</v>
      </c>
      <c r="F102" s="173"/>
      <c r="G102" s="172">
        <f t="shared" si="6"/>
        <v>0</v>
      </c>
      <c r="H102" s="177"/>
      <c r="I102" s="177">
        <f t="shared" si="7"/>
        <v>0</v>
      </c>
      <c r="J102" s="177">
        <f t="shared" si="8"/>
        <v>0</v>
      </c>
    </row>
    <row r="103" spans="1:10" x14ac:dyDescent="0.25">
      <c r="A103" s="184"/>
      <c r="B103" s="324" t="s">
        <v>1101</v>
      </c>
      <c r="C103" s="325"/>
      <c r="D103" s="115"/>
      <c r="E103" s="173"/>
      <c r="F103" s="173"/>
      <c r="G103" s="195">
        <f>SUM(G104:G108)</f>
        <v>0</v>
      </c>
      <c r="H103" s="177"/>
      <c r="I103" s="195">
        <f t="shared" ref="I103:J103" si="9">SUM(I104:I108)</f>
        <v>0</v>
      </c>
      <c r="J103" s="195">
        <f t="shared" si="9"/>
        <v>0</v>
      </c>
    </row>
    <row r="104" spans="1:10" x14ac:dyDescent="0.25">
      <c r="A104" s="184">
        <v>88</v>
      </c>
      <c r="B104" s="185" t="s">
        <v>1102</v>
      </c>
      <c r="C104" s="163"/>
      <c r="D104" s="120" t="s">
        <v>50</v>
      </c>
      <c r="E104" s="173">
        <v>1</v>
      </c>
      <c r="F104" s="173"/>
      <c r="G104" s="172">
        <f t="shared" si="6"/>
        <v>0</v>
      </c>
      <c r="H104" s="177"/>
      <c r="I104" s="177">
        <f t="shared" si="7"/>
        <v>0</v>
      </c>
      <c r="J104" s="177">
        <f t="shared" si="8"/>
        <v>0</v>
      </c>
    </row>
    <row r="105" spans="1:10" x14ac:dyDescent="0.25">
      <c r="A105" s="184">
        <v>89</v>
      </c>
      <c r="B105" s="185" t="s">
        <v>1103</v>
      </c>
      <c r="C105" s="163"/>
      <c r="D105" s="120" t="s">
        <v>1104</v>
      </c>
      <c r="E105" s="173">
        <v>244</v>
      </c>
      <c r="F105" s="173"/>
      <c r="G105" s="172">
        <f t="shared" si="6"/>
        <v>0</v>
      </c>
      <c r="H105" s="177"/>
      <c r="I105" s="177">
        <f t="shared" si="7"/>
        <v>0</v>
      </c>
      <c r="J105" s="177">
        <f t="shared" si="8"/>
        <v>0</v>
      </c>
    </row>
    <row r="106" spans="1:10" x14ac:dyDescent="0.25">
      <c r="A106" s="184">
        <v>90</v>
      </c>
      <c r="B106" s="185" t="s">
        <v>1105</v>
      </c>
      <c r="C106" s="163"/>
      <c r="D106" s="120" t="s">
        <v>1104</v>
      </c>
      <c r="E106" s="173">
        <v>244</v>
      </c>
      <c r="F106" s="173"/>
      <c r="G106" s="172">
        <f t="shared" si="6"/>
        <v>0</v>
      </c>
      <c r="H106" s="177"/>
      <c r="I106" s="177">
        <f t="shared" si="7"/>
        <v>0</v>
      </c>
      <c r="J106" s="177">
        <f t="shared" si="8"/>
        <v>0</v>
      </c>
    </row>
    <row r="107" spans="1:10" x14ac:dyDescent="0.25">
      <c r="A107" s="184">
        <v>91</v>
      </c>
      <c r="B107" s="185" t="s">
        <v>1106</v>
      </c>
      <c r="C107" s="163"/>
      <c r="D107" s="120" t="s">
        <v>1104</v>
      </c>
      <c r="E107" s="173">
        <v>244</v>
      </c>
      <c r="F107" s="173"/>
      <c r="G107" s="172">
        <f t="shared" si="6"/>
        <v>0</v>
      </c>
      <c r="H107" s="177"/>
      <c r="I107" s="177">
        <f t="shared" si="7"/>
        <v>0</v>
      </c>
      <c r="J107" s="177">
        <f t="shared" si="8"/>
        <v>0</v>
      </c>
    </row>
    <row r="108" spans="1:10" x14ac:dyDescent="0.25">
      <c r="A108" s="184">
        <v>92</v>
      </c>
      <c r="B108" s="185" t="s">
        <v>1107</v>
      </c>
      <c r="C108" s="163"/>
      <c r="D108" s="120" t="s">
        <v>50</v>
      </c>
      <c r="E108" s="173">
        <v>1</v>
      </c>
      <c r="F108" s="173"/>
      <c r="G108" s="172">
        <f t="shared" si="6"/>
        <v>0</v>
      </c>
      <c r="H108" s="177"/>
      <c r="I108" s="177">
        <f t="shared" si="7"/>
        <v>0</v>
      </c>
      <c r="J108" s="177">
        <f t="shared" si="8"/>
        <v>0</v>
      </c>
    </row>
    <row r="109" spans="1:10" x14ac:dyDescent="0.25">
      <c r="A109" s="184"/>
      <c r="B109" s="324" t="s">
        <v>1108</v>
      </c>
      <c r="C109" s="325"/>
      <c r="D109" s="115"/>
      <c r="E109" s="173"/>
      <c r="F109" s="173"/>
      <c r="G109" s="195">
        <f>SUM(G110:G112)</f>
        <v>0</v>
      </c>
      <c r="H109" s="177"/>
      <c r="I109" s="195">
        <f t="shared" ref="I109:J109" si="10">SUM(I110:I112)</f>
        <v>0</v>
      </c>
      <c r="J109" s="195">
        <f t="shared" si="10"/>
        <v>0</v>
      </c>
    </row>
    <row r="110" spans="1:10" ht="60" x14ac:dyDescent="0.25">
      <c r="A110" s="184">
        <v>93</v>
      </c>
      <c r="B110" s="186" t="s">
        <v>1109</v>
      </c>
      <c r="C110" s="163"/>
      <c r="D110" s="120" t="s">
        <v>50</v>
      </c>
      <c r="E110" s="173">
        <v>1</v>
      </c>
      <c r="F110" s="173"/>
      <c r="G110" s="172">
        <f t="shared" si="6"/>
        <v>0</v>
      </c>
      <c r="H110" s="177"/>
      <c r="I110" s="177">
        <f t="shared" si="7"/>
        <v>0</v>
      </c>
      <c r="J110" s="177">
        <f t="shared" si="8"/>
        <v>0</v>
      </c>
    </row>
    <row r="111" spans="1:10" ht="30" x14ac:dyDescent="0.25">
      <c r="A111" s="184">
        <v>94</v>
      </c>
      <c r="B111" s="186" t="s">
        <v>1110</v>
      </c>
      <c r="C111" s="163"/>
      <c r="D111" s="120" t="s">
        <v>50</v>
      </c>
      <c r="E111" s="173">
        <v>1</v>
      </c>
      <c r="F111" s="173"/>
      <c r="G111" s="172">
        <f t="shared" si="6"/>
        <v>0</v>
      </c>
      <c r="H111" s="177"/>
      <c r="I111" s="177">
        <f t="shared" si="7"/>
        <v>0</v>
      </c>
      <c r="J111" s="177">
        <f t="shared" si="8"/>
        <v>0</v>
      </c>
    </row>
    <row r="112" spans="1:10" x14ac:dyDescent="0.25">
      <c r="A112" s="184">
        <v>95</v>
      </c>
      <c r="B112" s="185" t="s">
        <v>1111</v>
      </c>
      <c r="C112" s="163"/>
      <c r="D112" s="120" t="s">
        <v>50</v>
      </c>
      <c r="E112" s="173">
        <v>1</v>
      </c>
      <c r="F112" s="173"/>
      <c r="G112" s="172">
        <f t="shared" si="6"/>
        <v>0</v>
      </c>
      <c r="H112" s="177"/>
      <c r="I112" s="177">
        <f t="shared" si="7"/>
        <v>0</v>
      </c>
      <c r="J112" s="177">
        <f t="shared" si="8"/>
        <v>0</v>
      </c>
    </row>
    <row r="113" spans="1:10" x14ac:dyDescent="0.25">
      <c r="A113" s="184"/>
      <c r="B113" s="324" t="s">
        <v>1112</v>
      </c>
      <c r="C113" s="325"/>
      <c r="D113" s="115"/>
      <c r="E113" s="173"/>
      <c r="F113" s="173"/>
      <c r="G113" s="195">
        <f>SUM(G114:G117)</f>
        <v>0</v>
      </c>
      <c r="H113" s="177"/>
      <c r="I113" s="195">
        <f t="shared" ref="I113:J113" si="11">SUM(I114:I117)</f>
        <v>0</v>
      </c>
      <c r="J113" s="195">
        <f t="shared" si="11"/>
        <v>0</v>
      </c>
    </row>
    <row r="114" spans="1:10" x14ac:dyDescent="0.25">
      <c r="A114" s="184">
        <v>96</v>
      </c>
      <c r="B114" s="185" t="s">
        <v>1113</v>
      </c>
      <c r="C114" s="163"/>
      <c r="D114" s="120" t="s">
        <v>50</v>
      </c>
      <c r="E114" s="173">
        <v>3</v>
      </c>
      <c r="F114" s="173"/>
      <c r="G114" s="172">
        <f t="shared" si="6"/>
        <v>0</v>
      </c>
      <c r="H114" s="177"/>
      <c r="I114" s="177">
        <f t="shared" si="7"/>
        <v>0</v>
      </c>
      <c r="J114" s="177">
        <f t="shared" si="8"/>
        <v>0</v>
      </c>
    </row>
    <row r="115" spans="1:10" x14ac:dyDescent="0.25">
      <c r="A115" s="184">
        <v>97</v>
      </c>
      <c r="B115" s="185" t="s">
        <v>1114</v>
      </c>
      <c r="C115" s="163"/>
      <c r="D115" s="120" t="s">
        <v>50</v>
      </c>
      <c r="E115" s="173">
        <v>3</v>
      </c>
      <c r="F115" s="173"/>
      <c r="G115" s="172">
        <f t="shared" si="6"/>
        <v>0</v>
      </c>
      <c r="H115" s="177"/>
      <c r="I115" s="177">
        <f t="shared" si="7"/>
        <v>0</v>
      </c>
      <c r="J115" s="177">
        <f t="shared" si="8"/>
        <v>0</v>
      </c>
    </row>
    <row r="116" spans="1:10" x14ac:dyDescent="0.25">
      <c r="A116" s="184">
        <v>98</v>
      </c>
      <c r="B116" s="185" t="s">
        <v>1115</v>
      </c>
      <c r="C116" s="163"/>
      <c r="D116" s="120" t="s">
        <v>50</v>
      </c>
      <c r="E116" s="173">
        <v>3</v>
      </c>
      <c r="F116" s="173"/>
      <c r="G116" s="172">
        <f t="shared" si="6"/>
        <v>0</v>
      </c>
      <c r="H116" s="177"/>
      <c r="I116" s="177">
        <f t="shared" si="7"/>
        <v>0</v>
      </c>
      <c r="J116" s="177">
        <f t="shared" si="8"/>
        <v>0</v>
      </c>
    </row>
    <row r="117" spans="1:10" x14ac:dyDescent="0.25">
      <c r="A117" s="184">
        <v>99</v>
      </c>
      <c r="B117" s="185" t="s">
        <v>1116</v>
      </c>
      <c r="C117" s="163"/>
      <c r="D117" s="120" t="s">
        <v>50</v>
      </c>
      <c r="E117" s="173">
        <v>3</v>
      </c>
      <c r="F117" s="173"/>
      <c r="G117" s="172">
        <f t="shared" si="6"/>
        <v>0</v>
      </c>
      <c r="H117" s="177"/>
      <c r="I117" s="177">
        <f t="shared" si="7"/>
        <v>0</v>
      </c>
      <c r="J117" s="177">
        <f t="shared" si="8"/>
        <v>0</v>
      </c>
    </row>
    <row r="118" spans="1:10" x14ac:dyDescent="0.25">
      <c r="A118" s="184"/>
      <c r="B118" s="324" t="s">
        <v>1117</v>
      </c>
      <c r="C118" s="325"/>
      <c r="D118" s="115"/>
      <c r="E118" s="173"/>
      <c r="F118" s="173"/>
      <c r="G118" s="195">
        <f>SUM(G119:G122)</f>
        <v>0</v>
      </c>
      <c r="H118" s="177"/>
      <c r="I118" s="195">
        <f t="shared" ref="I118:J118" si="12">SUM(I119:I122)</f>
        <v>0</v>
      </c>
      <c r="J118" s="195">
        <f t="shared" si="12"/>
        <v>0</v>
      </c>
    </row>
    <row r="119" spans="1:10" x14ac:dyDescent="0.25">
      <c r="A119" s="184">
        <v>100</v>
      </c>
      <c r="B119" s="185" t="s">
        <v>1118</v>
      </c>
      <c r="C119" s="163"/>
      <c r="D119" s="120" t="s">
        <v>50</v>
      </c>
      <c r="E119" s="173">
        <v>1</v>
      </c>
      <c r="F119" s="173"/>
      <c r="G119" s="172">
        <f t="shared" si="6"/>
        <v>0</v>
      </c>
      <c r="H119" s="177"/>
      <c r="I119" s="177">
        <f t="shared" si="7"/>
        <v>0</v>
      </c>
      <c r="J119" s="177">
        <f t="shared" si="8"/>
        <v>0</v>
      </c>
    </row>
    <row r="120" spans="1:10" x14ac:dyDescent="0.25">
      <c r="A120" s="184">
        <v>101</v>
      </c>
      <c r="B120" s="185" t="s">
        <v>1119</v>
      </c>
      <c r="C120" s="163"/>
      <c r="D120" s="120" t="s">
        <v>50</v>
      </c>
      <c r="E120" s="173">
        <v>1</v>
      </c>
      <c r="F120" s="173"/>
      <c r="G120" s="172">
        <f t="shared" si="6"/>
        <v>0</v>
      </c>
      <c r="H120" s="177"/>
      <c r="I120" s="177">
        <f t="shared" si="7"/>
        <v>0</v>
      </c>
      <c r="J120" s="177">
        <f t="shared" si="8"/>
        <v>0</v>
      </c>
    </row>
    <row r="121" spans="1:10" x14ac:dyDescent="0.25">
      <c r="A121" s="184">
        <v>102</v>
      </c>
      <c r="B121" s="185" t="s">
        <v>1120</v>
      </c>
      <c r="C121" s="163"/>
      <c r="D121" s="120" t="s">
        <v>50</v>
      </c>
      <c r="E121" s="173">
        <v>1</v>
      </c>
      <c r="F121" s="173"/>
      <c r="G121" s="172">
        <f t="shared" si="6"/>
        <v>0</v>
      </c>
      <c r="H121" s="177"/>
      <c r="I121" s="177">
        <f t="shared" si="7"/>
        <v>0</v>
      </c>
      <c r="J121" s="177">
        <f t="shared" si="8"/>
        <v>0</v>
      </c>
    </row>
    <row r="122" spans="1:10" x14ac:dyDescent="0.25">
      <c r="A122" s="184">
        <v>103</v>
      </c>
      <c r="B122" s="185" t="s">
        <v>1121</v>
      </c>
      <c r="C122" s="163"/>
      <c r="D122" s="120" t="s">
        <v>50</v>
      </c>
      <c r="E122" s="173">
        <v>1</v>
      </c>
      <c r="F122" s="173"/>
      <c r="G122" s="172">
        <f t="shared" si="6"/>
        <v>0</v>
      </c>
      <c r="H122" s="177"/>
      <c r="I122" s="177">
        <f t="shared" si="7"/>
        <v>0</v>
      </c>
      <c r="J122" s="177">
        <f t="shared" si="8"/>
        <v>0</v>
      </c>
    </row>
    <row r="123" spans="1:10" ht="18.75" x14ac:dyDescent="0.3">
      <c r="A123" s="329" t="s">
        <v>1122</v>
      </c>
      <c r="B123" s="327"/>
      <c r="C123" s="327"/>
      <c r="D123" s="327"/>
      <c r="E123" s="327"/>
      <c r="F123" s="327"/>
      <c r="G123" s="327"/>
      <c r="H123" s="327"/>
      <c r="I123" s="328"/>
      <c r="J123" s="202">
        <f>J124+J133+J138+J146+J149+J151+J172+J178+J180+J185</f>
        <v>0</v>
      </c>
    </row>
    <row r="124" spans="1:10" ht="15.75" x14ac:dyDescent="0.25">
      <c r="A124" s="187"/>
      <c r="B124" s="324" t="s">
        <v>977</v>
      </c>
      <c r="C124" s="332"/>
      <c r="D124" s="175"/>
      <c r="E124" s="175"/>
      <c r="F124" s="175"/>
      <c r="G124" s="196">
        <f>SUM(G125:G132)</f>
        <v>0</v>
      </c>
      <c r="H124" s="175"/>
      <c r="I124" s="197">
        <f t="shared" ref="I124:J124" si="13">SUM(I125:I132)</f>
        <v>0</v>
      </c>
      <c r="J124" s="198">
        <f t="shared" si="13"/>
        <v>0</v>
      </c>
    </row>
    <row r="125" spans="1:10" ht="30" x14ac:dyDescent="0.25">
      <c r="A125" s="193">
        <v>104</v>
      </c>
      <c r="B125" s="106" t="s">
        <v>985</v>
      </c>
      <c r="C125" s="9" t="s">
        <v>986</v>
      </c>
      <c r="D125" s="188" t="s">
        <v>15</v>
      </c>
      <c r="E125" s="189">
        <v>1</v>
      </c>
      <c r="F125" s="189"/>
      <c r="G125" s="189">
        <f t="shared" ref="G125:G188" si="14">E125*F125</f>
        <v>0</v>
      </c>
      <c r="H125" s="189"/>
      <c r="I125" s="189">
        <f t="shared" ref="I125:I188" si="15">E125*H125</f>
        <v>0</v>
      </c>
      <c r="J125" s="15">
        <f t="shared" ref="J125:J188" si="16">G125+I125</f>
        <v>0</v>
      </c>
    </row>
    <row r="126" spans="1:10" x14ac:dyDescent="0.25">
      <c r="A126" s="193">
        <v>105</v>
      </c>
      <c r="B126" s="104" t="s">
        <v>987</v>
      </c>
      <c r="C126" s="9" t="s">
        <v>988</v>
      </c>
      <c r="D126" s="188" t="s">
        <v>15</v>
      </c>
      <c r="E126" s="189">
        <v>2</v>
      </c>
      <c r="F126" s="189"/>
      <c r="G126" s="189">
        <f t="shared" si="14"/>
        <v>0</v>
      </c>
      <c r="H126" s="189"/>
      <c r="I126" s="189">
        <f t="shared" si="15"/>
        <v>0</v>
      </c>
      <c r="J126" s="15">
        <f t="shared" si="16"/>
        <v>0</v>
      </c>
    </row>
    <row r="127" spans="1:10" x14ac:dyDescent="0.25">
      <c r="A127" s="193">
        <v>106</v>
      </c>
      <c r="B127" s="104" t="s">
        <v>989</v>
      </c>
      <c r="C127" s="9" t="s">
        <v>990</v>
      </c>
      <c r="D127" s="188" t="s">
        <v>15</v>
      </c>
      <c r="E127" s="189">
        <v>1</v>
      </c>
      <c r="F127" s="189"/>
      <c r="G127" s="189">
        <f t="shared" si="14"/>
        <v>0</v>
      </c>
      <c r="H127" s="189"/>
      <c r="I127" s="189">
        <f t="shared" si="15"/>
        <v>0</v>
      </c>
      <c r="J127" s="15">
        <f t="shared" si="16"/>
        <v>0</v>
      </c>
    </row>
    <row r="128" spans="1:10" x14ac:dyDescent="0.25">
      <c r="A128" s="193">
        <v>107</v>
      </c>
      <c r="B128" s="104" t="s">
        <v>991</v>
      </c>
      <c r="C128" s="9" t="s">
        <v>992</v>
      </c>
      <c r="D128" s="188" t="s">
        <v>15</v>
      </c>
      <c r="E128" s="189">
        <v>2</v>
      </c>
      <c r="F128" s="189"/>
      <c r="G128" s="189">
        <f t="shared" si="14"/>
        <v>0</v>
      </c>
      <c r="H128" s="189"/>
      <c r="I128" s="189">
        <f t="shared" si="15"/>
        <v>0</v>
      </c>
      <c r="J128" s="15">
        <f t="shared" si="16"/>
        <v>0</v>
      </c>
    </row>
    <row r="129" spans="1:10" x14ac:dyDescent="0.25">
      <c r="A129" s="193">
        <v>108</v>
      </c>
      <c r="B129" s="104" t="s">
        <v>993</v>
      </c>
      <c r="C129" s="9" t="s">
        <v>994</v>
      </c>
      <c r="D129" s="188" t="s">
        <v>15</v>
      </c>
      <c r="E129" s="189">
        <v>2</v>
      </c>
      <c r="F129" s="189"/>
      <c r="G129" s="189">
        <f t="shared" si="14"/>
        <v>0</v>
      </c>
      <c r="H129" s="189"/>
      <c r="I129" s="189">
        <f t="shared" si="15"/>
        <v>0</v>
      </c>
      <c r="J129" s="15">
        <f t="shared" si="16"/>
        <v>0</v>
      </c>
    </row>
    <row r="130" spans="1:10" x14ac:dyDescent="0.25">
      <c r="A130" s="193">
        <v>109</v>
      </c>
      <c r="B130" s="104" t="s">
        <v>995</v>
      </c>
      <c r="C130" s="9" t="s">
        <v>996</v>
      </c>
      <c r="D130" s="188" t="s">
        <v>15</v>
      </c>
      <c r="E130" s="189">
        <v>1</v>
      </c>
      <c r="F130" s="189"/>
      <c r="G130" s="189">
        <f t="shared" si="14"/>
        <v>0</v>
      </c>
      <c r="H130" s="189"/>
      <c r="I130" s="189">
        <f t="shared" si="15"/>
        <v>0</v>
      </c>
      <c r="J130" s="15">
        <f t="shared" si="16"/>
        <v>0</v>
      </c>
    </row>
    <row r="131" spans="1:10" x14ac:dyDescent="0.25">
      <c r="A131" s="193">
        <v>110</v>
      </c>
      <c r="B131" s="104" t="s">
        <v>998</v>
      </c>
      <c r="C131" s="104"/>
      <c r="D131" s="188" t="s">
        <v>15</v>
      </c>
      <c r="E131" s="189">
        <v>1</v>
      </c>
      <c r="F131" s="189"/>
      <c r="G131" s="189">
        <f t="shared" si="14"/>
        <v>0</v>
      </c>
      <c r="H131" s="189"/>
      <c r="I131" s="189">
        <f t="shared" si="15"/>
        <v>0</v>
      </c>
      <c r="J131" s="15">
        <f t="shared" si="16"/>
        <v>0</v>
      </c>
    </row>
    <row r="132" spans="1:10" ht="30" x14ac:dyDescent="0.25">
      <c r="A132" s="193">
        <v>111</v>
      </c>
      <c r="B132" s="106" t="s">
        <v>1123</v>
      </c>
      <c r="C132" s="104"/>
      <c r="D132" s="188" t="s">
        <v>15</v>
      </c>
      <c r="E132" s="189">
        <v>1</v>
      </c>
      <c r="F132" s="189"/>
      <c r="G132" s="189">
        <f t="shared" si="14"/>
        <v>0</v>
      </c>
      <c r="H132" s="189"/>
      <c r="I132" s="189">
        <f t="shared" si="15"/>
        <v>0</v>
      </c>
      <c r="J132" s="15">
        <f t="shared" si="16"/>
        <v>0</v>
      </c>
    </row>
    <row r="133" spans="1:10" x14ac:dyDescent="0.25">
      <c r="A133" s="193"/>
      <c r="B133" s="330" t="s">
        <v>1001</v>
      </c>
      <c r="C133" s="325"/>
      <c r="D133" s="188"/>
      <c r="E133" s="189"/>
      <c r="F133" s="189"/>
      <c r="G133" s="199">
        <f>SUM(G134:G137)</f>
        <v>0</v>
      </c>
      <c r="H133" s="189"/>
      <c r="I133" s="199">
        <f t="shared" ref="I133:J133" si="17">SUM(I134:I137)</f>
        <v>0</v>
      </c>
      <c r="J133" s="198">
        <f t="shared" si="17"/>
        <v>0</v>
      </c>
    </row>
    <row r="134" spans="1:10" x14ac:dyDescent="0.25">
      <c r="A134" s="193">
        <v>112</v>
      </c>
      <c r="B134" s="104" t="s">
        <v>1124</v>
      </c>
      <c r="C134" s="104"/>
      <c r="D134" s="188" t="s">
        <v>15</v>
      </c>
      <c r="E134" s="189">
        <v>2</v>
      </c>
      <c r="F134" s="189"/>
      <c r="G134" s="189">
        <f t="shared" si="14"/>
        <v>0</v>
      </c>
      <c r="H134" s="189"/>
      <c r="I134" s="189">
        <f t="shared" si="15"/>
        <v>0</v>
      </c>
      <c r="J134" s="15">
        <f t="shared" si="16"/>
        <v>0</v>
      </c>
    </row>
    <row r="135" spans="1:10" x14ac:dyDescent="0.25">
      <c r="A135" s="193">
        <v>113</v>
      </c>
      <c r="B135" s="104" t="s">
        <v>1125</v>
      </c>
      <c r="C135" s="104"/>
      <c r="D135" s="188" t="s">
        <v>15</v>
      </c>
      <c r="E135" s="189">
        <v>2</v>
      </c>
      <c r="F135" s="189"/>
      <c r="G135" s="189">
        <f t="shared" si="14"/>
        <v>0</v>
      </c>
      <c r="H135" s="189"/>
      <c r="I135" s="189">
        <f t="shared" si="15"/>
        <v>0</v>
      </c>
      <c r="J135" s="15">
        <f t="shared" si="16"/>
        <v>0</v>
      </c>
    </row>
    <row r="136" spans="1:10" x14ac:dyDescent="0.25">
      <c r="A136" s="193">
        <v>114</v>
      </c>
      <c r="B136" s="104" t="s">
        <v>1126</v>
      </c>
      <c r="C136" s="104"/>
      <c r="D136" s="188" t="s">
        <v>15</v>
      </c>
      <c r="E136" s="189">
        <v>1</v>
      </c>
      <c r="F136" s="189"/>
      <c r="G136" s="189">
        <f t="shared" si="14"/>
        <v>0</v>
      </c>
      <c r="H136" s="189"/>
      <c r="I136" s="189">
        <f t="shared" si="15"/>
        <v>0</v>
      </c>
      <c r="J136" s="15">
        <f t="shared" si="16"/>
        <v>0</v>
      </c>
    </row>
    <row r="137" spans="1:10" x14ac:dyDescent="0.25">
      <c r="A137" s="193">
        <v>115</v>
      </c>
      <c r="B137" s="104" t="s">
        <v>1127</v>
      </c>
      <c r="C137" s="104"/>
      <c r="D137" s="188" t="s">
        <v>15</v>
      </c>
      <c r="E137" s="189">
        <v>1</v>
      </c>
      <c r="F137" s="189"/>
      <c r="G137" s="189">
        <f t="shared" si="14"/>
        <v>0</v>
      </c>
      <c r="H137" s="189"/>
      <c r="I137" s="189">
        <f t="shared" si="15"/>
        <v>0</v>
      </c>
      <c r="J137" s="15">
        <f t="shared" si="16"/>
        <v>0</v>
      </c>
    </row>
    <row r="138" spans="1:10" x14ac:dyDescent="0.25">
      <c r="A138" s="193"/>
      <c r="B138" s="330" t="s">
        <v>1134</v>
      </c>
      <c r="C138" s="325"/>
      <c r="D138" s="188"/>
      <c r="E138" s="189"/>
      <c r="F138" s="189"/>
      <c r="G138" s="199">
        <f>SUM(G139:G145)</f>
        <v>0</v>
      </c>
      <c r="H138" s="189"/>
      <c r="I138" s="199">
        <f t="shared" ref="I138:J138" si="18">SUM(I139:I145)</f>
        <v>0</v>
      </c>
      <c r="J138" s="198">
        <f t="shared" si="18"/>
        <v>0</v>
      </c>
    </row>
    <row r="139" spans="1:10" s="230" customFormat="1" ht="30" x14ac:dyDescent="0.25">
      <c r="A139" s="231">
        <v>116</v>
      </c>
      <c r="B139" s="252" t="s">
        <v>1128</v>
      </c>
      <c r="C139" s="231" t="s">
        <v>1129</v>
      </c>
      <c r="D139" s="256" t="s">
        <v>15</v>
      </c>
      <c r="E139" s="257">
        <v>2</v>
      </c>
      <c r="F139" s="257">
        <v>0</v>
      </c>
      <c r="G139" s="257">
        <f t="shared" si="14"/>
        <v>0</v>
      </c>
      <c r="H139" s="257"/>
      <c r="I139" s="257">
        <f t="shared" si="15"/>
        <v>0</v>
      </c>
      <c r="J139" s="233">
        <f t="shared" si="16"/>
        <v>0</v>
      </c>
    </row>
    <row r="140" spans="1:10" s="230" customFormat="1" x14ac:dyDescent="0.25">
      <c r="A140" s="231">
        <v>117</v>
      </c>
      <c r="B140" s="224" t="s">
        <v>124</v>
      </c>
      <c r="C140" s="231" t="s">
        <v>1129</v>
      </c>
      <c r="D140" s="256" t="s">
        <v>15</v>
      </c>
      <c r="E140" s="257">
        <v>2</v>
      </c>
      <c r="F140" s="257">
        <v>0</v>
      </c>
      <c r="G140" s="257">
        <f t="shared" si="14"/>
        <v>0</v>
      </c>
      <c r="H140" s="257"/>
      <c r="I140" s="257">
        <f t="shared" si="15"/>
        <v>0</v>
      </c>
      <c r="J140" s="233">
        <f t="shared" si="16"/>
        <v>0</v>
      </c>
    </row>
    <row r="141" spans="1:10" s="230" customFormat="1" ht="60" x14ac:dyDescent="0.25">
      <c r="A141" s="231">
        <v>118</v>
      </c>
      <c r="B141" s="252" t="s">
        <v>139</v>
      </c>
      <c r="C141" s="231" t="s">
        <v>1129</v>
      </c>
      <c r="D141" s="256" t="s">
        <v>15</v>
      </c>
      <c r="E141" s="257">
        <v>2</v>
      </c>
      <c r="F141" s="257">
        <v>0</v>
      </c>
      <c r="G141" s="257">
        <f t="shared" si="14"/>
        <v>0</v>
      </c>
      <c r="H141" s="257"/>
      <c r="I141" s="257">
        <f t="shared" si="15"/>
        <v>0</v>
      </c>
      <c r="J141" s="233">
        <f t="shared" si="16"/>
        <v>0</v>
      </c>
    </row>
    <row r="142" spans="1:10" s="230" customFormat="1" x14ac:dyDescent="0.25">
      <c r="A142" s="231">
        <v>119</v>
      </c>
      <c r="B142" s="224" t="s">
        <v>140</v>
      </c>
      <c r="C142" s="231" t="s">
        <v>1129</v>
      </c>
      <c r="D142" s="256" t="s">
        <v>15</v>
      </c>
      <c r="E142" s="257">
        <v>15</v>
      </c>
      <c r="F142" s="257">
        <v>0</v>
      </c>
      <c r="G142" s="257">
        <f t="shared" si="14"/>
        <v>0</v>
      </c>
      <c r="H142" s="257"/>
      <c r="I142" s="257">
        <f t="shared" si="15"/>
        <v>0</v>
      </c>
      <c r="J142" s="233">
        <f t="shared" si="16"/>
        <v>0</v>
      </c>
    </row>
    <row r="143" spans="1:10" x14ac:dyDescent="0.25">
      <c r="A143" s="193">
        <v>120</v>
      </c>
      <c r="B143" s="104" t="s">
        <v>1130</v>
      </c>
      <c r="C143" s="104"/>
      <c r="D143" s="188" t="s">
        <v>50</v>
      </c>
      <c r="E143" s="189">
        <v>1</v>
      </c>
      <c r="F143" s="189"/>
      <c r="G143" s="189">
        <f t="shared" si="14"/>
        <v>0</v>
      </c>
      <c r="H143" s="189"/>
      <c r="I143" s="189">
        <f t="shared" si="15"/>
        <v>0</v>
      </c>
      <c r="J143" s="15">
        <f t="shared" si="16"/>
        <v>0</v>
      </c>
    </row>
    <row r="144" spans="1:10" x14ac:dyDescent="0.25">
      <c r="A144" s="193">
        <v>121</v>
      </c>
      <c r="B144" s="104" t="s">
        <v>1131</v>
      </c>
      <c r="C144" s="104"/>
      <c r="D144" s="188" t="s">
        <v>50</v>
      </c>
      <c r="E144" s="189">
        <v>2</v>
      </c>
      <c r="F144" s="189"/>
      <c r="G144" s="189">
        <f t="shared" si="14"/>
        <v>0</v>
      </c>
      <c r="H144" s="189"/>
      <c r="I144" s="189">
        <f t="shared" si="15"/>
        <v>0</v>
      </c>
      <c r="J144" s="15">
        <f t="shared" si="16"/>
        <v>0</v>
      </c>
    </row>
    <row r="145" spans="1:10" x14ac:dyDescent="0.25">
      <c r="A145" s="193">
        <v>122</v>
      </c>
      <c r="B145" s="104" t="s">
        <v>1132</v>
      </c>
      <c r="C145" s="104"/>
      <c r="D145" s="188" t="s">
        <v>15</v>
      </c>
      <c r="E145" s="189">
        <v>1</v>
      </c>
      <c r="F145" s="189"/>
      <c r="G145" s="189">
        <f t="shared" si="14"/>
        <v>0</v>
      </c>
      <c r="H145" s="189"/>
      <c r="I145" s="189">
        <f t="shared" si="15"/>
        <v>0</v>
      </c>
      <c r="J145" s="15">
        <f t="shared" si="16"/>
        <v>0</v>
      </c>
    </row>
    <row r="146" spans="1:10" x14ac:dyDescent="0.25">
      <c r="A146" s="193"/>
      <c r="B146" s="330" t="s">
        <v>1031</v>
      </c>
      <c r="C146" s="325"/>
      <c r="D146" s="188"/>
      <c r="E146" s="189"/>
      <c r="F146" s="189"/>
      <c r="G146" s="199">
        <f>SUM(G147:G148)</f>
        <v>0</v>
      </c>
      <c r="H146" s="189"/>
      <c r="I146" s="199">
        <f t="shared" ref="I146:J146" si="19">SUM(I147:I148)</f>
        <v>0</v>
      </c>
      <c r="J146" s="198">
        <f t="shared" si="19"/>
        <v>0</v>
      </c>
    </row>
    <row r="147" spans="1:10" x14ac:dyDescent="0.25">
      <c r="A147" s="193">
        <v>123</v>
      </c>
      <c r="B147" s="104" t="s">
        <v>1035</v>
      </c>
      <c r="C147" s="9" t="s">
        <v>1038</v>
      </c>
      <c r="D147" s="188" t="s">
        <v>15</v>
      </c>
      <c r="E147" s="189">
        <v>1</v>
      </c>
      <c r="F147" s="189"/>
      <c r="G147" s="189">
        <f t="shared" si="14"/>
        <v>0</v>
      </c>
      <c r="H147" s="189"/>
      <c r="I147" s="189">
        <f t="shared" si="15"/>
        <v>0</v>
      </c>
      <c r="J147" s="15">
        <f t="shared" si="16"/>
        <v>0</v>
      </c>
    </row>
    <row r="148" spans="1:10" ht="30" x14ac:dyDescent="0.25">
      <c r="A148" s="193">
        <v>124</v>
      </c>
      <c r="B148" s="106" t="s">
        <v>1133</v>
      </c>
      <c r="C148" s="9" t="s">
        <v>1038</v>
      </c>
      <c r="D148" s="188" t="s">
        <v>15</v>
      </c>
      <c r="E148" s="189">
        <v>1</v>
      </c>
      <c r="F148" s="189"/>
      <c r="G148" s="189">
        <f t="shared" si="14"/>
        <v>0</v>
      </c>
      <c r="H148" s="189"/>
      <c r="I148" s="189">
        <f t="shared" si="15"/>
        <v>0</v>
      </c>
      <c r="J148" s="15">
        <f t="shared" si="16"/>
        <v>0</v>
      </c>
    </row>
    <row r="149" spans="1:10" x14ac:dyDescent="0.25">
      <c r="A149" s="193"/>
      <c r="B149" s="330" t="s">
        <v>1040</v>
      </c>
      <c r="C149" s="325"/>
      <c r="D149" s="188"/>
      <c r="E149" s="189"/>
      <c r="F149" s="189"/>
      <c r="G149" s="199">
        <f>SUM(G150)</f>
        <v>0</v>
      </c>
      <c r="H149" s="189"/>
      <c r="I149" s="199">
        <f t="shared" ref="I149:J149" si="20">SUM(I150)</f>
        <v>0</v>
      </c>
      <c r="J149" s="198">
        <f t="shared" si="20"/>
        <v>0</v>
      </c>
    </row>
    <row r="150" spans="1:10" x14ac:dyDescent="0.25">
      <c r="A150" s="193">
        <v>125</v>
      </c>
      <c r="B150" s="104" t="s">
        <v>1042</v>
      </c>
      <c r="C150" s="104"/>
      <c r="D150" s="188" t="s">
        <v>15</v>
      </c>
      <c r="E150" s="189">
        <v>2</v>
      </c>
      <c r="F150" s="189"/>
      <c r="G150" s="189">
        <f t="shared" si="14"/>
        <v>0</v>
      </c>
      <c r="H150" s="189"/>
      <c r="I150" s="189">
        <f t="shared" si="15"/>
        <v>0</v>
      </c>
      <c r="J150" s="15">
        <f t="shared" si="16"/>
        <v>0</v>
      </c>
    </row>
    <row r="151" spans="1:10" x14ac:dyDescent="0.25">
      <c r="A151" s="193"/>
      <c r="B151" s="330" t="s">
        <v>1043</v>
      </c>
      <c r="C151" s="325"/>
      <c r="D151" s="188"/>
      <c r="E151" s="189"/>
      <c r="F151" s="189"/>
      <c r="G151" s="199">
        <f>SUM(G152:G171)</f>
        <v>0</v>
      </c>
      <c r="H151" s="189"/>
      <c r="I151" s="199">
        <f t="shared" ref="I151:J151" si="21">SUM(I152:I171)</f>
        <v>0</v>
      </c>
      <c r="J151" s="198">
        <f t="shared" si="21"/>
        <v>0</v>
      </c>
    </row>
    <row r="152" spans="1:10" x14ac:dyDescent="0.25">
      <c r="A152" s="193">
        <v>126</v>
      </c>
      <c r="B152" s="104" t="s">
        <v>1135</v>
      </c>
      <c r="C152" s="9" t="s">
        <v>1059</v>
      </c>
      <c r="D152" s="188" t="s">
        <v>510</v>
      </c>
      <c r="E152" s="189">
        <v>25</v>
      </c>
      <c r="F152" s="189"/>
      <c r="G152" s="200">
        <f t="shared" si="14"/>
        <v>0</v>
      </c>
      <c r="H152" s="189"/>
      <c r="I152" s="189">
        <f t="shared" si="15"/>
        <v>0</v>
      </c>
      <c r="J152" s="15">
        <f t="shared" si="16"/>
        <v>0</v>
      </c>
    </row>
    <row r="153" spans="1:10" x14ac:dyDescent="0.25">
      <c r="A153" s="193">
        <v>127</v>
      </c>
      <c r="B153" s="104" t="s">
        <v>1136</v>
      </c>
      <c r="C153" s="9" t="s">
        <v>1062</v>
      </c>
      <c r="D153" s="188" t="s">
        <v>510</v>
      </c>
      <c r="E153" s="189">
        <v>165</v>
      </c>
      <c r="F153" s="189"/>
      <c r="G153" s="189">
        <f t="shared" si="14"/>
        <v>0</v>
      </c>
      <c r="H153" s="189"/>
      <c r="I153" s="189">
        <f t="shared" si="15"/>
        <v>0</v>
      </c>
      <c r="J153" s="15">
        <f t="shared" si="16"/>
        <v>0</v>
      </c>
    </row>
    <row r="154" spans="1:10" x14ac:dyDescent="0.25">
      <c r="A154" s="193">
        <v>128</v>
      </c>
      <c r="B154" s="104" t="s">
        <v>1071</v>
      </c>
      <c r="C154" s="9" t="s">
        <v>1072</v>
      </c>
      <c r="D154" s="188" t="s">
        <v>510</v>
      </c>
      <c r="E154" s="189">
        <v>165</v>
      </c>
      <c r="F154" s="189"/>
      <c r="G154" s="189">
        <f t="shared" si="14"/>
        <v>0</v>
      </c>
      <c r="H154" s="189"/>
      <c r="I154" s="189">
        <f t="shared" si="15"/>
        <v>0</v>
      </c>
      <c r="J154" s="15">
        <f t="shared" si="16"/>
        <v>0</v>
      </c>
    </row>
    <row r="155" spans="1:10" x14ac:dyDescent="0.25">
      <c r="A155" s="193">
        <v>129</v>
      </c>
      <c r="B155" s="104" t="s">
        <v>1075</v>
      </c>
      <c r="C155" s="9" t="s">
        <v>1076</v>
      </c>
      <c r="D155" s="188" t="s">
        <v>510</v>
      </c>
      <c r="E155" s="189">
        <v>220</v>
      </c>
      <c r="F155" s="189"/>
      <c r="G155" s="189">
        <f t="shared" si="14"/>
        <v>0</v>
      </c>
      <c r="H155" s="189"/>
      <c r="I155" s="189">
        <f t="shared" si="15"/>
        <v>0</v>
      </c>
      <c r="J155" s="15">
        <f t="shared" si="16"/>
        <v>0</v>
      </c>
    </row>
    <row r="156" spans="1:10" x14ac:dyDescent="0.25">
      <c r="A156" s="193">
        <v>130</v>
      </c>
      <c r="B156" s="104" t="s">
        <v>1075</v>
      </c>
      <c r="C156" s="9" t="s">
        <v>1077</v>
      </c>
      <c r="D156" s="188" t="s">
        <v>510</v>
      </c>
      <c r="E156" s="189">
        <v>110</v>
      </c>
      <c r="F156" s="189"/>
      <c r="G156" s="189">
        <f t="shared" si="14"/>
        <v>0</v>
      </c>
      <c r="H156" s="189"/>
      <c r="I156" s="189">
        <f t="shared" si="15"/>
        <v>0</v>
      </c>
      <c r="J156" s="15">
        <f t="shared" si="16"/>
        <v>0</v>
      </c>
    </row>
    <row r="157" spans="1:10" x14ac:dyDescent="0.25">
      <c r="A157" s="193">
        <v>131</v>
      </c>
      <c r="B157" s="104" t="s">
        <v>1075</v>
      </c>
      <c r="C157" s="9" t="s">
        <v>1078</v>
      </c>
      <c r="D157" s="188" t="s">
        <v>510</v>
      </c>
      <c r="E157" s="189">
        <v>45</v>
      </c>
      <c r="F157" s="189"/>
      <c r="G157" s="189">
        <f t="shared" si="14"/>
        <v>0</v>
      </c>
      <c r="H157" s="189"/>
      <c r="I157" s="189">
        <f t="shared" si="15"/>
        <v>0</v>
      </c>
      <c r="J157" s="15">
        <f t="shared" si="16"/>
        <v>0</v>
      </c>
    </row>
    <row r="158" spans="1:10" x14ac:dyDescent="0.25">
      <c r="A158" s="193">
        <v>132</v>
      </c>
      <c r="B158" s="104" t="s">
        <v>1079</v>
      </c>
      <c r="C158" s="9" t="s">
        <v>1080</v>
      </c>
      <c r="D158" s="188" t="s">
        <v>510</v>
      </c>
      <c r="E158" s="189">
        <v>90</v>
      </c>
      <c r="F158" s="189"/>
      <c r="G158" s="189">
        <f t="shared" si="14"/>
        <v>0</v>
      </c>
      <c r="H158" s="189"/>
      <c r="I158" s="189">
        <f t="shared" si="15"/>
        <v>0</v>
      </c>
      <c r="J158" s="15">
        <f t="shared" si="16"/>
        <v>0</v>
      </c>
    </row>
    <row r="159" spans="1:10" x14ac:dyDescent="0.25">
      <c r="A159" s="193">
        <v>133</v>
      </c>
      <c r="B159" s="104" t="s">
        <v>1081</v>
      </c>
      <c r="C159" s="9"/>
      <c r="D159" s="188" t="s">
        <v>510</v>
      </c>
      <c r="E159" s="189">
        <v>40</v>
      </c>
      <c r="F159" s="189"/>
      <c r="G159" s="189">
        <f t="shared" si="14"/>
        <v>0</v>
      </c>
      <c r="H159" s="189"/>
      <c r="I159" s="189">
        <f t="shared" si="15"/>
        <v>0</v>
      </c>
      <c r="J159" s="15">
        <f t="shared" si="16"/>
        <v>0</v>
      </c>
    </row>
    <row r="160" spans="1:10" x14ac:dyDescent="0.25">
      <c r="A160" s="193">
        <v>134</v>
      </c>
      <c r="B160" s="104" t="s">
        <v>1082</v>
      </c>
      <c r="C160" s="9"/>
      <c r="D160" s="188" t="s">
        <v>510</v>
      </c>
      <c r="E160" s="189">
        <v>10</v>
      </c>
      <c r="F160" s="189"/>
      <c r="G160" s="189">
        <f t="shared" si="14"/>
        <v>0</v>
      </c>
      <c r="H160" s="189"/>
      <c r="I160" s="189">
        <f t="shared" si="15"/>
        <v>0</v>
      </c>
      <c r="J160" s="15">
        <f t="shared" si="16"/>
        <v>0</v>
      </c>
    </row>
    <row r="161" spans="1:10" ht="30" x14ac:dyDescent="0.25">
      <c r="A161" s="193">
        <v>135</v>
      </c>
      <c r="B161" s="106" t="s">
        <v>1087</v>
      </c>
      <c r="C161" s="9"/>
      <c r="D161" s="188" t="s">
        <v>510</v>
      </c>
      <c r="E161" s="189">
        <v>50</v>
      </c>
      <c r="F161" s="189"/>
      <c r="G161" s="189">
        <f t="shared" si="14"/>
        <v>0</v>
      </c>
      <c r="H161" s="189"/>
      <c r="I161" s="189">
        <f t="shared" si="15"/>
        <v>0</v>
      </c>
      <c r="J161" s="15">
        <f t="shared" si="16"/>
        <v>0</v>
      </c>
    </row>
    <row r="162" spans="1:10" ht="30" x14ac:dyDescent="0.25">
      <c r="A162" s="193">
        <v>136</v>
      </c>
      <c r="B162" s="106" t="s">
        <v>1088</v>
      </c>
      <c r="C162" s="9"/>
      <c r="D162" s="188" t="s">
        <v>510</v>
      </c>
      <c r="E162" s="189">
        <v>80</v>
      </c>
      <c r="F162" s="189"/>
      <c r="G162" s="189">
        <f t="shared" si="14"/>
        <v>0</v>
      </c>
      <c r="H162" s="189"/>
      <c r="I162" s="189">
        <f t="shared" si="15"/>
        <v>0</v>
      </c>
      <c r="J162" s="15">
        <f t="shared" si="16"/>
        <v>0</v>
      </c>
    </row>
    <row r="163" spans="1:10" x14ac:dyDescent="0.25">
      <c r="A163" s="193">
        <v>137</v>
      </c>
      <c r="B163" s="104" t="s">
        <v>1089</v>
      </c>
      <c r="C163" s="9" t="s">
        <v>1090</v>
      </c>
      <c r="D163" s="188" t="s">
        <v>50</v>
      </c>
      <c r="E163" s="189">
        <v>1</v>
      </c>
      <c r="F163" s="189"/>
      <c r="G163" s="189">
        <f t="shared" si="14"/>
        <v>0</v>
      </c>
      <c r="H163" s="189"/>
      <c r="I163" s="189">
        <f t="shared" si="15"/>
        <v>0</v>
      </c>
      <c r="J163" s="15">
        <f t="shared" si="16"/>
        <v>0</v>
      </c>
    </row>
    <row r="164" spans="1:10" x14ac:dyDescent="0.25">
      <c r="A164" s="193">
        <v>138</v>
      </c>
      <c r="B164" s="104" t="s">
        <v>1091</v>
      </c>
      <c r="C164" s="9"/>
      <c r="D164" s="188" t="s">
        <v>510</v>
      </c>
      <c r="E164" s="189">
        <v>65</v>
      </c>
      <c r="F164" s="189"/>
      <c r="G164" s="189">
        <f t="shared" si="14"/>
        <v>0</v>
      </c>
      <c r="H164" s="189"/>
      <c r="I164" s="189">
        <f t="shared" si="15"/>
        <v>0</v>
      </c>
      <c r="J164" s="15">
        <f t="shared" si="16"/>
        <v>0</v>
      </c>
    </row>
    <row r="165" spans="1:10" x14ac:dyDescent="0.25">
      <c r="A165" s="193">
        <v>139</v>
      </c>
      <c r="B165" s="104" t="s">
        <v>1092</v>
      </c>
      <c r="C165" s="9" t="s">
        <v>1093</v>
      </c>
      <c r="D165" s="188" t="s">
        <v>510</v>
      </c>
      <c r="E165" s="189">
        <v>40</v>
      </c>
      <c r="F165" s="189"/>
      <c r="G165" s="189">
        <f t="shared" si="14"/>
        <v>0</v>
      </c>
      <c r="H165" s="189"/>
      <c r="I165" s="189">
        <f t="shared" si="15"/>
        <v>0</v>
      </c>
      <c r="J165" s="15">
        <f t="shared" si="16"/>
        <v>0</v>
      </c>
    </row>
    <row r="166" spans="1:10" x14ac:dyDescent="0.25">
      <c r="A166" s="193">
        <v>140</v>
      </c>
      <c r="B166" s="104" t="s">
        <v>1094</v>
      </c>
      <c r="C166" s="9" t="s">
        <v>1095</v>
      </c>
      <c r="D166" s="188" t="s">
        <v>510</v>
      </c>
      <c r="E166" s="189">
        <v>15</v>
      </c>
      <c r="F166" s="189"/>
      <c r="G166" s="189">
        <f t="shared" si="14"/>
        <v>0</v>
      </c>
      <c r="H166" s="189"/>
      <c r="I166" s="189">
        <f t="shared" si="15"/>
        <v>0</v>
      </c>
      <c r="J166" s="15">
        <f t="shared" si="16"/>
        <v>0</v>
      </c>
    </row>
    <row r="167" spans="1:10" x14ac:dyDescent="0.25">
      <c r="A167" s="193">
        <v>141</v>
      </c>
      <c r="B167" s="104" t="s">
        <v>1096</v>
      </c>
      <c r="C167" s="9"/>
      <c r="D167" s="188" t="s">
        <v>15</v>
      </c>
      <c r="E167" s="189">
        <v>2</v>
      </c>
      <c r="F167" s="189"/>
      <c r="G167" s="189">
        <f t="shared" si="14"/>
        <v>0</v>
      </c>
      <c r="H167" s="189"/>
      <c r="I167" s="189">
        <f t="shared" si="15"/>
        <v>0</v>
      </c>
      <c r="J167" s="15">
        <f t="shared" si="16"/>
        <v>0</v>
      </c>
    </row>
    <row r="168" spans="1:10" x14ac:dyDescent="0.25">
      <c r="A168" s="193">
        <v>142</v>
      </c>
      <c r="B168" s="104" t="s">
        <v>1097</v>
      </c>
      <c r="C168" s="9"/>
      <c r="D168" s="188" t="s">
        <v>15</v>
      </c>
      <c r="E168" s="189">
        <v>1</v>
      </c>
      <c r="F168" s="189"/>
      <c r="G168" s="189">
        <f t="shared" si="14"/>
        <v>0</v>
      </c>
      <c r="H168" s="189"/>
      <c r="I168" s="189">
        <f t="shared" si="15"/>
        <v>0</v>
      </c>
      <c r="J168" s="15">
        <f t="shared" si="16"/>
        <v>0</v>
      </c>
    </row>
    <row r="169" spans="1:10" x14ac:dyDescent="0.25">
      <c r="A169" s="193">
        <v>143</v>
      </c>
      <c r="B169" s="104" t="s">
        <v>1098</v>
      </c>
      <c r="C169" s="9"/>
      <c r="D169" s="188" t="s">
        <v>50</v>
      </c>
      <c r="E169" s="189">
        <v>1</v>
      </c>
      <c r="F169" s="189"/>
      <c r="G169" s="189">
        <f t="shared" si="14"/>
        <v>0</v>
      </c>
      <c r="H169" s="189"/>
      <c r="I169" s="189">
        <f t="shared" si="15"/>
        <v>0</v>
      </c>
      <c r="J169" s="15">
        <f t="shared" si="16"/>
        <v>0</v>
      </c>
    </row>
    <row r="170" spans="1:10" x14ac:dyDescent="0.25">
      <c r="A170" s="193">
        <v>144</v>
      </c>
      <c r="B170" s="104" t="s">
        <v>1099</v>
      </c>
      <c r="C170" s="9"/>
      <c r="D170" s="188" t="s">
        <v>50</v>
      </c>
      <c r="E170" s="189">
        <v>1</v>
      </c>
      <c r="F170" s="189"/>
      <c r="G170" s="189">
        <f t="shared" si="14"/>
        <v>0</v>
      </c>
      <c r="H170" s="189"/>
      <c r="I170" s="189">
        <f t="shared" si="15"/>
        <v>0</v>
      </c>
      <c r="J170" s="15">
        <f t="shared" si="16"/>
        <v>0</v>
      </c>
    </row>
    <row r="171" spans="1:10" x14ac:dyDescent="0.25">
      <c r="A171" s="193">
        <v>145</v>
      </c>
      <c r="B171" s="104" t="s">
        <v>1100</v>
      </c>
      <c r="C171" s="9"/>
      <c r="D171" s="188" t="s">
        <v>50</v>
      </c>
      <c r="E171" s="189">
        <v>1</v>
      </c>
      <c r="F171" s="189"/>
      <c r="G171" s="189">
        <f t="shared" si="14"/>
        <v>0</v>
      </c>
      <c r="H171" s="189"/>
      <c r="I171" s="189">
        <f t="shared" si="15"/>
        <v>0</v>
      </c>
      <c r="J171" s="15">
        <f t="shared" si="16"/>
        <v>0</v>
      </c>
    </row>
    <row r="172" spans="1:10" x14ac:dyDescent="0.25">
      <c r="A172" s="193"/>
      <c r="B172" s="330" t="s">
        <v>1101</v>
      </c>
      <c r="C172" s="325"/>
      <c r="D172" s="188"/>
      <c r="E172" s="189"/>
      <c r="F172" s="189"/>
      <c r="G172" s="199">
        <f>SUM(G173:G177)</f>
        <v>0</v>
      </c>
      <c r="H172" s="189"/>
      <c r="I172" s="199">
        <f t="shared" ref="I172:J172" si="22">SUM(I173:I177)</f>
        <v>0</v>
      </c>
      <c r="J172" s="198">
        <f t="shared" si="22"/>
        <v>0</v>
      </c>
    </row>
    <row r="173" spans="1:10" x14ac:dyDescent="0.25">
      <c r="A173" s="193">
        <v>146</v>
      </c>
      <c r="B173" s="104" t="s">
        <v>1102</v>
      </c>
      <c r="C173" s="104"/>
      <c r="D173" s="188" t="s">
        <v>50</v>
      </c>
      <c r="E173" s="189">
        <v>1</v>
      </c>
      <c r="F173" s="189"/>
      <c r="G173" s="189">
        <f t="shared" si="14"/>
        <v>0</v>
      </c>
      <c r="H173" s="189"/>
      <c r="I173" s="189">
        <f t="shared" si="15"/>
        <v>0</v>
      </c>
      <c r="J173" s="15">
        <f t="shared" si="16"/>
        <v>0</v>
      </c>
    </row>
    <row r="174" spans="1:10" x14ac:dyDescent="0.25">
      <c r="A174" s="193">
        <v>14</v>
      </c>
      <c r="B174" s="104" t="s">
        <v>1103</v>
      </c>
      <c r="C174" s="104"/>
      <c r="D174" s="188" t="s">
        <v>1104</v>
      </c>
      <c r="E174" s="189">
        <v>16</v>
      </c>
      <c r="F174" s="189"/>
      <c r="G174" s="189">
        <f t="shared" si="14"/>
        <v>0</v>
      </c>
      <c r="H174" s="189"/>
      <c r="I174" s="189">
        <f t="shared" si="15"/>
        <v>0</v>
      </c>
      <c r="J174" s="15">
        <f t="shared" si="16"/>
        <v>0</v>
      </c>
    </row>
    <row r="175" spans="1:10" x14ac:dyDescent="0.25">
      <c r="A175" s="193">
        <v>148</v>
      </c>
      <c r="B175" s="104" t="s">
        <v>1105</v>
      </c>
      <c r="C175" s="104"/>
      <c r="D175" s="188" t="s">
        <v>1104</v>
      </c>
      <c r="E175" s="189">
        <v>16</v>
      </c>
      <c r="F175" s="189"/>
      <c r="G175" s="189">
        <f t="shared" si="14"/>
        <v>0</v>
      </c>
      <c r="H175" s="189"/>
      <c r="I175" s="189">
        <f t="shared" si="15"/>
        <v>0</v>
      </c>
      <c r="J175" s="15">
        <f t="shared" si="16"/>
        <v>0</v>
      </c>
    </row>
    <row r="176" spans="1:10" x14ac:dyDescent="0.25">
      <c r="A176" s="193">
        <v>149</v>
      </c>
      <c r="B176" s="104" t="s">
        <v>1106</v>
      </c>
      <c r="C176" s="104"/>
      <c r="D176" s="188" t="s">
        <v>1104</v>
      </c>
      <c r="E176" s="189">
        <v>16</v>
      </c>
      <c r="F176" s="189"/>
      <c r="G176" s="189">
        <f t="shared" si="14"/>
        <v>0</v>
      </c>
      <c r="H176" s="189"/>
      <c r="I176" s="189">
        <f t="shared" si="15"/>
        <v>0</v>
      </c>
      <c r="J176" s="15">
        <f t="shared" si="16"/>
        <v>0</v>
      </c>
    </row>
    <row r="177" spans="1:10" x14ac:dyDescent="0.25">
      <c r="A177" s="193">
        <v>150</v>
      </c>
      <c r="B177" s="104" t="s">
        <v>1107</v>
      </c>
      <c r="C177" s="104"/>
      <c r="D177" s="188" t="s">
        <v>50</v>
      </c>
      <c r="E177" s="189">
        <v>1</v>
      </c>
      <c r="F177" s="189"/>
      <c r="G177" s="189">
        <f t="shared" si="14"/>
        <v>0</v>
      </c>
      <c r="H177" s="189"/>
      <c r="I177" s="189">
        <f t="shared" si="15"/>
        <v>0</v>
      </c>
      <c r="J177" s="15">
        <f t="shared" si="16"/>
        <v>0</v>
      </c>
    </row>
    <row r="178" spans="1:10" x14ac:dyDescent="0.25">
      <c r="A178" s="193"/>
      <c r="B178" s="330" t="s">
        <v>1108</v>
      </c>
      <c r="C178" s="325"/>
      <c r="D178" s="188"/>
      <c r="E178" s="189"/>
      <c r="F178" s="189"/>
      <c r="G178" s="199">
        <f>SUM(G179)</f>
        <v>0</v>
      </c>
      <c r="H178" s="189"/>
      <c r="I178" s="199">
        <f t="shared" ref="I178:J178" si="23">SUM(I179)</f>
        <v>0</v>
      </c>
      <c r="J178" s="198">
        <f t="shared" si="23"/>
        <v>0</v>
      </c>
    </row>
    <row r="179" spans="1:10" x14ac:dyDescent="0.25">
      <c r="A179" s="193">
        <v>151</v>
      </c>
      <c r="B179" s="104" t="s">
        <v>1111</v>
      </c>
      <c r="C179" s="104"/>
      <c r="D179" s="188" t="s">
        <v>1104</v>
      </c>
      <c r="E179" s="189">
        <v>16</v>
      </c>
      <c r="F179" s="189"/>
      <c r="G179" s="189">
        <f t="shared" si="14"/>
        <v>0</v>
      </c>
      <c r="H179" s="189"/>
      <c r="I179" s="189">
        <f t="shared" si="15"/>
        <v>0</v>
      </c>
      <c r="J179" s="15">
        <f t="shared" si="16"/>
        <v>0</v>
      </c>
    </row>
    <row r="180" spans="1:10" x14ac:dyDescent="0.25">
      <c r="A180" s="193"/>
      <c r="B180" s="330" t="s">
        <v>1112</v>
      </c>
      <c r="C180" s="325"/>
      <c r="D180" s="188"/>
      <c r="E180" s="189"/>
      <c r="F180" s="189"/>
      <c r="G180" s="199">
        <f>SUM(G181:G184)</f>
        <v>0</v>
      </c>
      <c r="H180" s="189"/>
      <c r="I180" s="199">
        <f t="shared" ref="I180:J180" si="24">SUM(I181:I184)</f>
        <v>0</v>
      </c>
      <c r="J180" s="198">
        <f t="shared" si="24"/>
        <v>0</v>
      </c>
    </row>
    <row r="181" spans="1:10" ht="30" x14ac:dyDescent="0.25">
      <c r="A181" s="193">
        <v>152</v>
      </c>
      <c r="B181" s="106" t="s">
        <v>1113</v>
      </c>
      <c r="C181" s="104"/>
      <c r="D181" s="188" t="s">
        <v>50</v>
      </c>
      <c r="E181" s="189">
        <v>1</v>
      </c>
      <c r="F181" s="189"/>
      <c r="G181" s="189">
        <f t="shared" si="14"/>
        <v>0</v>
      </c>
      <c r="H181" s="189"/>
      <c r="I181" s="189">
        <f t="shared" si="15"/>
        <v>0</v>
      </c>
      <c r="J181" s="15">
        <f t="shared" si="16"/>
        <v>0</v>
      </c>
    </row>
    <row r="182" spans="1:10" x14ac:dyDescent="0.25">
      <c r="A182" s="193">
        <v>153</v>
      </c>
      <c r="B182" s="104" t="s">
        <v>1114</v>
      </c>
      <c r="C182" s="104"/>
      <c r="D182" s="188" t="s">
        <v>50</v>
      </c>
      <c r="E182" s="189">
        <v>1</v>
      </c>
      <c r="F182" s="189"/>
      <c r="G182" s="189">
        <f t="shared" si="14"/>
        <v>0</v>
      </c>
      <c r="H182" s="189"/>
      <c r="I182" s="189">
        <f t="shared" si="15"/>
        <v>0</v>
      </c>
      <c r="J182" s="15">
        <f t="shared" si="16"/>
        <v>0</v>
      </c>
    </row>
    <row r="183" spans="1:10" x14ac:dyDescent="0.25">
      <c r="A183" s="193">
        <v>154</v>
      </c>
      <c r="B183" s="104" t="s">
        <v>1115</v>
      </c>
      <c r="C183" s="104"/>
      <c r="D183" s="188" t="s">
        <v>50</v>
      </c>
      <c r="E183" s="189">
        <v>1</v>
      </c>
      <c r="F183" s="189"/>
      <c r="G183" s="189">
        <f t="shared" si="14"/>
        <v>0</v>
      </c>
      <c r="H183" s="189"/>
      <c r="I183" s="189">
        <f t="shared" si="15"/>
        <v>0</v>
      </c>
      <c r="J183" s="15">
        <f t="shared" si="16"/>
        <v>0</v>
      </c>
    </row>
    <row r="184" spans="1:10" x14ac:dyDescent="0.25">
      <c r="A184" s="193">
        <v>155</v>
      </c>
      <c r="B184" s="104" t="s">
        <v>1116</v>
      </c>
      <c r="C184" s="104"/>
      <c r="D184" s="188" t="s">
        <v>50</v>
      </c>
      <c r="E184" s="189">
        <v>1</v>
      </c>
      <c r="F184" s="189"/>
      <c r="G184" s="189">
        <f t="shared" si="14"/>
        <v>0</v>
      </c>
      <c r="H184" s="189"/>
      <c r="I184" s="189">
        <f t="shared" si="15"/>
        <v>0</v>
      </c>
      <c r="J184" s="15">
        <f t="shared" si="16"/>
        <v>0</v>
      </c>
    </row>
    <row r="185" spans="1:10" x14ac:dyDescent="0.25">
      <c r="A185" s="193"/>
      <c r="B185" s="105" t="s">
        <v>1117</v>
      </c>
      <c r="C185" s="104"/>
      <c r="D185" s="188"/>
      <c r="E185" s="189"/>
      <c r="F185" s="189"/>
      <c r="G185" s="199">
        <f>SUM(G186:G189)</f>
        <v>0</v>
      </c>
      <c r="H185" s="189"/>
      <c r="I185" s="199">
        <f t="shared" ref="I185:J185" si="25">SUM(I186:I189)</f>
        <v>0</v>
      </c>
      <c r="J185" s="198">
        <f t="shared" si="25"/>
        <v>0</v>
      </c>
    </row>
    <row r="186" spans="1:10" x14ac:dyDescent="0.25">
      <c r="A186" s="193">
        <v>156</v>
      </c>
      <c r="B186" s="104" t="s">
        <v>1118</v>
      </c>
      <c r="C186" s="104"/>
      <c r="D186" s="188" t="s">
        <v>50</v>
      </c>
      <c r="E186" s="189">
        <v>1</v>
      </c>
      <c r="F186" s="189"/>
      <c r="G186" s="189">
        <f t="shared" si="14"/>
        <v>0</v>
      </c>
      <c r="H186" s="189"/>
      <c r="I186" s="189">
        <f t="shared" si="15"/>
        <v>0</v>
      </c>
      <c r="J186" s="15">
        <f t="shared" si="16"/>
        <v>0</v>
      </c>
    </row>
    <row r="187" spans="1:10" x14ac:dyDescent="0.25">
      <c r="A187" s="193">
        <v>157</v>
      </c>
      <c r="B187" s="104" t="s">
        <v>1119</v>
      </c>
      <c r="C187" s="104"/>
      <c r="D187" s="188" t="s">
        <v>50</v>
      </c>
      <c r="E187" s="189">
        <v>1</v>
      </c>
      <c r="F187" s="189"/>
      <c r="G187" s="189">
        <f t="shared" si="14"/>
        <v>0</v>
      </c>
      <c r="H187" s="189"/>
      <c r="I187" s="189">
        <f t="shared" si="15"/>
        <v>0</v>
      </c>
      <c r="J187" s="15">
        <f t="shared" si="16"/>
        <v>0</v>
      </c>
    </row>
    <row r="188" spans="1:10" x14ac:dyDescent="0.25">
      <c r="A188" s="193">
        <v>158</v>
      </c>
      <c r="B188" s="104" t="s">
        <v>1120</v>
      </c>
      <c r="C188" s="104"/>
      <c r="D188" s="188" t="s">
        <v>50</v>
      </c>
      <c r="E188" s="189">
        <v>1</v>
      </c>
      <c r="F188" s="189"/>
      <c r="G188" s="189">
        <f t="shared" si="14"/>
        <v>0</v>
      </c>
      <c r="H188" s="189"/>
      <c r="I188" s="189">
        <f t="shared" si="15"/>
        <v>0</v>
      </c>
      <c r="J188" s="15">
        <f t="shared" si="16"/>
        <v>0</v>
      </c>
    </row>
    <row r="189" spans="1:10" x14ac:dyDescent="0.25">
      <c r="A189" s="193">
        <v>159</v>
      </c>
      <c r="B189" s="104" t="s">
        <v>1121</v>
      </c>
      <c r="C189" s="104"/>
      <c r="D189" s="188" t="s">
        <v>50</v>
      </c>
      <c r="E189" s="189">
        <v>1</v>
      </c>
      <c r="F189" s="189"/>
      <c r="G189" s="189">
        <f t="shared" ref="G189" si="26">E189*F189</f>
        <v>0</v>
      </c>
      <c r="H189" s="189"/>
      <c r="I189" s="189">
        <f t="shared" ref="I189" si="27">E189*H189</f>
        <v>0</v>
      </c>
      <c r="J189" s="15">
        <f t="shared" ref="J189" si="28">G189+I189</f>
        <v>0</v>
      </c>
    </row>
    <row r="190" spans="1:10" ht="18.75" x14ac:dyDescent="0.3">
      <c r="A190" s="331" t="s">
        <v>1137</v>
      </c>
      <c r="B190" s="332"/>
      <c r="C190" s="332"/>
      <c r="D190" s="332"/>
      <c r="E190" s="332"/>
      <c r="F190" s="332"/>
      <c r="G190" s="332"/>
      <c r="H190" s="332"/>
      <c r="I190" s="325"/>
      <c r="J190" s="203">
        <f>J191+J201+J205+J208+J211+J235+J241+J245+J250</f>
        <v>0</v>
      </c>
    </row>
    <row r="191" spans="1:10" x14ac:dyDescent="0.25">
      <c r="A191" s="193"/>
      <c r="B191" s="330" t="s">
        <v>1142</v>
      </c>
      <c r="C191" s="325"/>
      <c r="D191" s="188"/>
      <c r="E191" s="189"/>
      <c r="F191" s="189"/>
      <c r="G191" s="199">
        <f>SUM(G192:G200)</f>
        <v>0</v>
      </c>
      <c r="H191" s="189"/>
      <c r="I191" s="199">
        <f t="shared" ref="I191:J191" si="29">SUM(I192:I200)</f>
        <v>0</v>
      </c>
      <c r="J191" s="198">
        <f t="shared" si="29"/>
        <v>0</v>
      </c>
    </row>
    <row r="192" spans="1:10" ht="30" x14ac:dyDescent="0.25">
      <c r="A192" s="193">
        <v>160</v>
      </c>
      <c r="B192" s="106" t="s">
        <v>985</v>
      </c>
      <c r="C192" s="9" t="s">
        <v>986</v>
      </c>
      <c r="D192" s="188" t="s">
        <v>15</v>
      </c>
      <c r="E192" s="189">
        <v>1</v>
      </c>
      <c r="F192" s="189"/>
      <c r="G192" s="189">
        <f t="shared" ref="G192:G254" si="30">E192*F192</f>
        <v>0</v>
      </c>
      <c r="H192" s="189"/>
      <c r="I192" s="189">
        <f t="shared" ref="I192:I254" si="31">E192*H192</f>
        <v>0</v>
      </c>
      <c r="J192" s="15">
        <f t="shared" ref="J192:J254" si="32">G192+I192</f>
        <v>0</v>
      </c>
    </row>
    <row r="193" spans="1:10" x14ac:dyDescent="0.25">
      <c r="A193" s="193">
        <v>161</v>
      </c>
      <c r="B193" s="104" t="s">
        <v>1138</v>
      </c>
      <c r="C193" s="9" t="s">
        <v>1139</v>
      </c>
      <c r="D193" s="188" t="s">
        <v>15</v>
      </c>
      <c r="E193" s="189">
        <v>2</v>
      </c>
      <c r="F193" s="189"/>
      <c r="G193" s="189">
        <f t="shared" si="30"/>
        <v>0</v>
      </c>
      <c r="H193" s="189"/>
      <c r="I193" s="189">
        <f t="shared" si="31"/>
        <v>0</v>
      </c>
      <c r="J193" s="15">
        <f t="shared" si="32"/>
        <v>0</v>
      </c>
    </row>
    <row r="194" spans="1:10" x14ac:dyDescent="0.25">
      <c r="A194" s="193">
        <v>162</v>
      </c>
      <c r="B194" s="104" t="s">
        <v>987</v>
      </c>
      <c r="C194" s="9" t="s">
        <v>988</v>
      </c>
      <c r="D194" s="188" t="s">
        <v>15</v>
      </c>
      <c r="E194" s="189">
        <v>17</v>
      </c>
      <c r="F194" s="189"/>
      <c r="G194" s="189">
        <f t="shared" si="30"/>
        <v>0</v>
      </c>
      <c r="H194" s="189"/>
      <c r="I194" s="189">
        <f t="shared" si="31"/>
        <v>0</v>
      </c>
      <c r="J194" s="15">
        <f t="shared" si="32"/>
        <v>0</v>
      </c>
    </row>
    <row r="195" spans="1:10" x14ac:dyDescent="0.25">
      <c r="A195" s="193">
        <v>163</v>
      </c>
      <c r="B195" s="104" t="s">
        <v>989</v>
      </c>
      <c r="C195" s="9" t="s">
        <v>990</v>
      </c>
      <c r="D195" s="188" t="s">
        <v>15</v>
      </c>
      <c r="E195" s="189">
        <v>2</v>
      </c>
      <c r="F195" s="189"/>
      <c r="G195" s="189">
        <f t="shared" si="30"/>
        <v>0</v>
      </c>
      <c r="H195" s="189"/>
      <c r="I195" s="189">
        <f t="shared" si="31"/>
        <v>0</v>
      </c>
      <c r="J195" s="15">
        <f t="shared" si="32"/>
        <v>0</v>
      </c>
    </row>
    <row r="196" spans="1:10" x14ac:dyDescent="0.25">
      <c r="A196" s="193">
        <v>164</v>
      </c>
      <c r="B196" s="104" t="s">
        <v>991</v>
      </c>
      <c r="C196" s="9" t="s">
        <v>992</v>
      </c>
      <c r="D196" s="188" t="s">
        <v>15</v>
      </c>
      <c r="E196" s="189">
        <v>36</v>
      </c>
      <c r="F196" s="189"/>
      <c r="G196" s="189">
        <f t="shared" si="30"/>
        <v>0</v>
      </c>
      <c r="H196" s="189"/>
      <c r="I196" s="189">
        <f t="shared" si="31"/>
        <v>0</v>
      </c>
      <c r="J196" s="15">
        <f t="shared" si="32"/>
        <v>0</v>
      </c>
    </row>
    <row r="197" spans="1:10" x14ac:dyDescent="0.25">
      <c r="A197" s="193">
        <v>165</v>
      </c>
      <c r="B197" s="104" t="s">
        <v>993</v>
      </c>
      <c r="C197" s="9" t="s">
        <v>994</v>
      </c>
      <c r="D197" s="188" t="s">
        <v>15</v>
      </c>
      <c r="E197" s="189">
        <v>19</v>
      </c>
      <c r="F197" s="189"/>
      <c r="G197" s="189">
        <f t="shared" si="30"/>
        <v>0</v>
      </c>
      <c r="H197" s="189"/>
      <c r="I197" s="189">
        <f t="shared" si="31"/>
        <v>0</v>
      </c>
      <c r="J197" s="15">
        <f t="shared" si="32"/>
        <v>0</v>
      </c>
    </row>
    <row r="198" spans="1:10" x14ac:dyDescent="0.25">
      <c r="A198" s="193">
        <v>166</v>
      </c>
      <c r="B198" s="104" t="s">
        <v>995</v>
      </c>
      <c r="C198" s="9" t="s">
        <v>996</v>
      </c>
      <c r="D198" s="188" t="s">
        <v>15</v>
      </c>
      <c r="E198" s="189">
        <v>1</v>
      </c>
      <c r="F198" s="189"/>
      <c r="G198" s="189">
        <f t="shared" si="30"/>
        <v>0</v>
      </c>
      <c r="H198" s="189"/>
      <c r="I198" s="189">
        <f t="shared" si="31"/>
        <v>0</v>
      </c>
      <c r="J198" s="15">
        <f t="shared" si="32"/>
        <v>0</v>
      </c>
    </row>
    <row r="199" spans="1:10" x14ac:dyDescent="0.25">
      <c r="A199" s="193">
        <v>167</v>
      </c>
      <c r="B199" s="104" t="s">
        <v>1140</v>
      </c>
      <c r="C199" s="9"/>
      <c r="D199" s="188" t="s">
        <v>15</v>
      </c>
      <c r="E199" s="189">
        <v>2</v>
      </c>
      <c r="F199" s="189"/>
      <c r="G199" s="189">
        <f t="shared" si="30"/>
        <v>0</v>
      </c>
      <c r="H199" s="189"/>
      <c r="I199" s="189">
        <f t="shared" si="31"/>
        <v>0</v>
      </c>
      <c r="J199" s="15">
        <f t="shared" si="32"/>
        <v>0</v>
      </c>
    </row>
    <row r="200" spans="1:10" ht="30" x14ac:dyDescent="0.25">
      <c r="A200" s="193">
        <v>168</v>
      </c>
      <c r="B200" s="106" t="s">
        <v>1141</v>
      </c>
      <c r="C200" s="9"/>
      <c r="D200" s="188" t="s">
        <v>15</v>
      </c>
      <c r="E200" s="189">
        <v>2</v>
      </c>
      <c r="F200" s="189"/>
      <c r="G200" s="189">
        <f t="shared" si="30"/>
        <v>0</v>
      </c>
      <c r="H200" s="189"/>
      <c r="I200" s="189">
        <f t="shared" si="31"/>
        <v>0</v>
      </c>
      <c r="J200" s="15">
        <f t="shared" si="32"/>
        <v>0</v>
      </c>
    </row>
    <row r="201" spans="1:10" x14ac:dyDescent="0.25">
      <c r="A201" s="193"/>
      <c r="B201" s="330" t="s">
        <v>1147</v>
      </c>
      <c r="C201" s="325"/>
      <c r="D201" s="188"/>
      <c r="E201" s="189"/>
      <c r="F201" s="189"/>
      <c r="G201" s="199">
        <f>SUM(G202:G204)</f>
        <v>0</v>
      </c>
      <c r="H201" s="189"/>
      <c r="I201" s="199">
        <f t="shared" ref="I201:J201" si="33">SUM(I202:I204)</f>
        <v>0</v>
      </c>
      <c r="J201" s="198">
        <f t="shared" si="33"/>
        <v>0</v>
      </c>
    </row>
    <row r="202" spans="1:10" x14ac:dyDescent="0.25">
      <c r="A202" s="193">
        <v>169</v>
      </c>
      <c r="B202" s="104" t="s">
        <v>1143</v>
      </c>
      <c r="C202" s="9" t="s">
        <v>1144</v>
      </c>
      <c r="D202" s="188" t="s">
        <v>15</v>
      </c>
      <c r="E202" s="189">
        <v>47</v>
      </c>
      <c r="F202" s="189"/>
      <c r="G202" s="189">
        <f t="shared" si="30"/>
        <v>0</v>
      </c>
      <c r="H202" s="189"/>
      <c r="I202" s="189">
        <f t="shared" si="31"/>
        <v>0</v>
      </c>
      <c r="J202" s="15">
        <f t="shared" si="32"/>
        <v>0</v>
      </c>
    </row>
    <row r="203" spans="1:10" x14ac:dyDescent="0.25">
      <c r="A203" s="193">
        <v>170</v>
      </c>
      <c r="B203" s="104" t="s">
        <v>1009</v>
      </c>
      <c r="C203" s="9" t="s">
        <v>1010</v>
      </c>
      <c r="D203" s="188" t="s">
        <v>15</v>
      </c>
      <c r="E203" s="189">
        <v>47</v>
      </c>
      <c r="F203" s="189"/>
      <c r="G203" s="189">
        <f t="shared" si="30"/>
        <v>0</v>
      </c>
      <c r="H203" s="189"/>
      <c r="I203" s="189">
        <f t="shared" si="31"/>
        <v>0</v>
      </c>
      <c r="J203" s="15">
        <f t="shared" si="32"/>
        <v>0</v>
      </c>
    </row>
    <row r="204" spans="1:10" x14ac:dyDescent="0.25">
      <c r="A204" s="193">
        <v>171</v>
      </c>
      <c r="B204" s="104" t="s">
        <v>1145</v>
      </c>
      <c r="C204" s="9" t="s">
        <v>1146</v>
      </c>
      <c r="D204" s="188" t="s">
        <v>15</v>
      </c>
      <c r="E204" s="189">
        <v>10</v>
      </c>
      <c r="F204" s="189"/>
      <c r="G204" s="189">
        <f t="shared" si="30"/>
        <v>0</v>
      </c>
      <c r="H204" s="189"/>
      <c r="I204" s="189">
        <f t="shared" si="31"/>
        <v>0</v>
      </c>
      <c r="J204" s="15">
        <f t="shared" si="32"/>
        <v>0</v>
      </c>
    </row>
    <row r="205" spans="1:10" x14ac:dyDescent="0.25">
      <c r="A205" s="193"/>
      <c r="B205" s="330" t="s">
        <v>1150</v>
      </c>
      <c r="C205" s="325"/>
      <c r="D205" s="188"/>
      <c r="E205" s="189"/>
      <c r="F205" s="189"/>
      <c r="G205" s="199">
        <f>SUM(G206:G207)</f>
        <v>0</v>
      </c>
      <c r="H205" s="189"/>
      <c r="I205" s="199">
        <f t="shared" ref="I205:J205" si="34">SUM(I206:I207)</f>
        <v>0</v>
      </c>
      <c r="J205" s="198">
        <f t="shared" si="34"/>
        <v>0</v>
      </c>
    </row>
    <row r="206" spans="1:10" x14ac:dyDescent="0.25">
      <c r="A206" s="193">
        <v>172</v>
      </c>
      <c r="B206" s="104" t="s">
        <v>1148</v>
      </c>
      <c r="C206" s="231" t="s">
        <v>1003</v>
      </c>
      <c r="D206" s="188" t="s">
        <v>15</v>
      </c>
      <c r="E206" s="189">
        <v>97</v>
      </c>
      <c r="F206" s="189"/>
      <c r="G206" s="189">
        <f t="shared" si="30"/>
        <v>0</v>
      </c>
      <c r="H206" s="189"/>
      <c r="I206" s="189">
        <f t="shared" si="31"/>
        <v>0</v>
      </c>
      <c r="J206" s="15">
        <f t="shared" si="32"/>
        <v>0</v>
      </c>
    </row>
    <row r="207" spans="1:10" x14ac:dyDescent="0.25">
      <c r="A207" s="193">
        <v>173</v>
      </c>
      <c r="B207" s="104" t="s">
        <v>1149</v>
      </c>
      <c r="C207" s="231" t="s">
        <v>1003</v>
      </c>
      <c r="D207" s="188" t="s">
        <v>15</v>
      </c>
      <c r="E207" s="189">
        <v>113</v>
      </c>
      <c r="F207" s="189"/>
      <c r="G207" s="189">
        <f t="shared" si="30"/>
        <v>0</v>
      </c>
      <c r="H207" s="189"/>
      <c r="I207" s="189">
        <f t="shared" si="31"/>
        <v>0</v>
      </c>
      <c r="J207" s="15">
        <f t="shared" si="32"/>
        <v>0</v>
      </c>
    </row>
    <row r="208" spans="1:10" x14ac:dyDescent="0.25">
      <c r="A208" s="193"/>
      <c r="B208" s="330" t="s">
        <v>1153</v>
      </c>
      <c r="C208" s="325"/>
      <c r="D208" s="188"/>
      <c r="E208" s="189"/>
      <c r="F208" s="189"/>
      <c r="G208" s="199">
        <f>SUM(G209:G210)</f>
        <v>0</v>
      </c>
      <c r="H208" s="189"/>
      <c r="I208" s="199">
        <f t="shared" ref="I208:J208" si="35">SUM(I209:I210)</f>
        <v>0</v>
      </c>
      <c r="J208" s="198">
        <f t="shared" si="35"/>
        <v>0</v>
      </c>
    </row>
    <row r="209" spans="1:10" x14ac:dyDescent="0.25">
      <c r="A209" s="193">
        <v>174</v>
      </c>
      <c r="B209" s="104" t="s">
        <v>1151</v>
      </c>
      <c r="C209" s="104"/>
      <c r="D209" s="188" t="s">
        <v>15</v>
      </c>
      <c r="E209" s="189">
        <v>6</v>
      </c>
      <c r="F209" s="189"/>
      <c r="G209" s="189">
        <f t="shared" si="30"/>
        <v>0</v>
      </c>
      <c r="H209" s="189"/>
      <c r="I209" s="189">
        <f t="shared" si="31"/>
        <v>0</v>
      </c>
      <c r="J209" s="15">
        <f t="shared" si="32"/>
        <v>0</v>
      </c>
    </row>
    <row r="210" spans="1:10" ht="60" x14ac:dyDescent="0.25">
      <c r="A210" s="193">
        <v>175</v>
      </c>
      <c r="B210" s="106" t="s">
        <v>1152</v>
      </c>
      <c r="C210" s="9"/>
      <c r="D210" s="188" t="s">
        <v>50</v>
      </c>
      <c r="E210" s="189">
        <v>1</v>
      </c>
      <c r="F210" s="189"/>
      <c r="G210" s="189">
        <f t="shared" si="30"/>
        <v>0</v>
      </c>
      <c r="H210" s="189"/>
      <c r="I210" s="189">
        <f t="shared" si="31"/>
        <v>0</v>
      </c>
      <c r="J210" s="15">
        <f t="shared" si="32"/>
        <v>0</v>
      </c>
    </row>
    <row r="211" spans="1:10" x14ac:dyDescent="0.25">
      <c r="A211" s="193"/>
      <c r="B211" s="105" t="s">
        <v>1043</v>
      </c>
      <c r="C211" s="9"/>
      <c r="D211" s="188"/>
      <c r="E211" s="189"/>
      <c r="F211" s="189"/>
      <c r="G211" s="199">
        <f>SUM(G212:G234)</f>
        <v>0</v>
      </c>
      <c r="H211" s="189"/>
      <c r="I211" s="199">
        <f t="shared" ref="I211:J211" si="36">SUM(I212:I234)</f>
        <v>0</v>
      </c>
      <c r="J211" s="198">
        <f t="shared" si="36"/>
        <v>0</v>
      </c>
    </row>
    <row r="212" spans="1:10" x14ac:dyDescent="0.25">
      <c r="A212" s="193">
        <v>176</v>
      </c>
      <c r="B212" s="104" t="s">
        <v>1154</v>
      </c>
      <c r="C212" s="9"/>
      <c r="D212" s="188" t="s">
        <v>510</v>
      </c>
      <c r="E212" s="189">
        <v>50</v>
      </c>
      <c r="F212" s="189"/>
      <c r="G212" s="189">
        <f t="shared" si="30"/>
        <v>0</v>
      </c>
      <c r="H212" s="189"/>
      <c r="I212" s="189">
        <f t="shared" si="31"/>
        <v>0</v>
      </c>
      <c r="J212" s="15">
        <f t="shared" si="32"/>
        <v>0</v>
      </c>
    </row>
    <row r="213" spans="1:10" x14ac:dyDescent="0.25">
      <c r="A213" s="193">
        <v>177</v>
      </c>
      <c r="B213" s="104" t="s">
        <v>1155</v>
      </c>
      <c r="C213" s="9" t="s">
        <v>1156</v>
      </c>
      <c r="D213" s="188" t="s">
        <v>510</v>
      </c>
      <c r="E213" s="189">
        <v>16900</v>
      </c>
      <c r="F213" s="189"/>
      <c r="G213" s="189">
        <f t="shared" si="30"/>
        <v>0</v>
      </c>
      <c r="H213" s="189"/>
      <c r="I213" s="189">
        <f t="shared" si="31"/>
        <v>0</v>
      </c>
      <c r="J213" s="15">
        <f t="shared" si="32"/>
        <v>0</v>
      </c>
    </row>
    <row r="214" spans="1:10" x14ac:dyDescent="0.25">
      <c r="A214" s="193">
        <v>178</v>
      </c>
      <c r="B214" s="104" t="s">
        <v>1157</v>
      </c>
      <c r="C214" s="9" t="s">
        <v>1158</v>
      </c>
      <c r="D214" s="188" t="s">
        <v>510</v>
      </c>
      <c r="E214" s="189">
        <v>12760</v>
      </c>
      <c r="F214" s="189"/>
      <c r="G214" s="189">
        <f t="shared" si="30"/>
        <v>0</v>
      </c>
      <c r="H214" s="189"/>
      <c r="I214" s="189">
        <f t="shared" si="31"/>
        <v>0</v>
      </c>
      <c r="J214" s="15">
        <f t="shared" si="32"/>
        <v>0</v>
      </c>
    </row>
    <row r="215" spans="1:10" x14ac:dyDescent="0.25">
      <c r="A215" s="193">
        <v>179</v>
      </c>
      <c r="B215" s="104" t="s">
        <v>1159</v>
      </c>
      <c r="C215" s="9" t="s">
        <v>1160</v>
      </c>
      <c r="D215" s="188" t="s">
        <v>510</v>
      </c>
      <c r="E215" s="189">
        <v>17810</v>
      </c>
      <c r="F215" s="189"/>
      <c r="G215" s="189">
        <f t="shared" si="30"/>
        <v>0</v>
      </c>
      <c r="H215" s="189"/>
      <c r="I215" s="189">
        <f t="shared" si="31"/>
        <v>0</v>
      </c>
      <c r="J215" s="15">
        <f t="shared" si="32"/>
        <v>0</v>
      </c>
    </row>
    <row r="216" spans="1:10" x14ac:dyDescent="0.25">
      <c r="A216" s="193">
        <v>180</v>
      </c>
      <c r="B216" s="104" t="s">
        <v>1161</v>
      </c>
      <c r="C216" s="9" t="s">
        <v>1062</v>
      </c>
      <c r="D216" s="188" t="s">
        <v>510</v>
      </c>
      <c r="E216" s="189">
        <v>1510</v>
      </c>
      <c r="F216" s="189"/>
      <c r="G216" s="189">
        <f t="shared" si="30"/>
        <v>0</v>
      </c>
      <c r="H216" s="189"/>
      <c r="I216" s="189">
        <f t="shared" si="31"/>
        <v>0</v>
      </c>
      <c r="J216" s="15">
        <f t="shared" si="32"/>
        <v>0</v>
      </c>
    </row>
    <row r="217" spans="1:10" x14ac:dyDescent="0.25">
      <c r="A217" s="193">
        <v>181</v>
      </c>
      <c r="B217" s="104" t="s">
        <v>1162</v>
      </c>
      <c r="C217" s="9" t="s">
        <v>1163</v>
      </c>
      <c r="D217" s="188" t="s">
        <v>510</v>
      </c>
      <c r="E217" s="189">
        <v>125</v>
      </c>
      <c r="F217" s="189"/>
      <c r="G217" s="189">
        <f t="shared" si="30"/>
        <v>0</v>
      </c>
      <c r="H217" s="189"/>
      <c r="I217" s="189">
        <f t="shared" si="31"/>
        <v>0</v>
      </c>
      <c r="J217" s="15">
        <f t="shared" si="32"/>
        <v>0</v>
      </c>
    </row>
    <row r="218" spans="1:10" ht="30" x14ac:dyDescent="0.25">
      <c r="A218" s="193">
        <v>182</v>
      </c>
      <c r="B218" s="106" t="s">
        <v>1087</v>
      </c>
      <c r="C218" s="9"/>
      <c r="D218" s="188" t="s">
        <v>510</v>
      </c>
      <c r="E218" s="189">
        <v>5634</v>
      </c>
      <c r="F218" s="189"/>
      <c r="G218" s="189">
        <f t="shared" si="30"/>
        <v>0</v>
      </c>
      <c r="H218" s="189"/>
      <c r="I218" s="189">
        <f t="shared" si="31"/>
        <v>0</v>
      </c>
      <c r="J218" s="15">
        <f t="shared" si="32"/>
        <v>0</v>
      </c>
    </row>
    <row r="219" spans="1:10" ht="30" x14ac:dyDescent="0.25">
      <c r="A219" s="193">
        <v>183</v>
      </c>
      <c r="B219" s="106" t="s">
        <v>1088</v>
      </c>
      <c r="C219" s="9"/>
      <c r="D219" s="188" t="s">
        <v>510</v>
      </c>
      <c r="E219" s="189">
        <v>2817</v>
      </c>
      <c r="F219" s="189"/>
      <c r="G219" s="189">
        <f t="shared" si="30"/>
        <v>0</v>
      </c>
      <c r="H219" s="189"/>
      <c r="I219" s="189">
        <f t="shared" si="31"/>
        <v>0</v>
      </c>
      <c r="J219" s="15">
        <f t="shared" si="32"/>
        <v>0</v>
      </c>
    </row>
    <row r="220" spans="1:10" ht="45" x14ac:dyDescent="0.25">
      <c r="A220" s="193">
        <v>184</v>
      </c>
      <c r="B220" s="106" t="s">
        <v>1164</v>
      </c>
      <c r="C220" s="9" t="s">
        <v>1090</v>
      </c>
      <c r="D220" s="188" t="s">
        <v>50</v>
      </c>
      <c r="E220" s="189">
        <v>1</v>
      </c>
      <c r="F220" s="189"/>
      <c r="G220" s="189">
        <f t="shared" si="30"/>
        <v>0</v>
      </c>
      <c r="H220" s="189"/>
      <c r="I220" s="189">
        <f t="shared" si="31"/>
        <v>0</v>
      </c>
      <c r="J220" s="15">
        <f t="shared" si="32"/>
        <v>0</v>
      </c>
    </row>
    <row r="221" spans="1:10" x14ac:dyDescent="0.25">
      <c r="A221" s="193">
        <v>185</v>
      </c>
      <c r="B221" s="104" t="s">
        <v>1165</v>
      </c>
      <c r="C221" s="9" t="s">
        <v>1080</v>
      </c>
      <c r="D221" s="188" t="s">
        <v>510</v>
      </c>
      <c r="E221" s="189">
        <v>195</v>
      </c>
      <c r="F221" s="189"/>
      <c r="G221" s="189">
        <f t="shared" si="30"/>
        <v>0</v>
      </c>
      <c r="H221" s="189"/>
      <c r="I221" s="189">
        <f t="shared" si="31"/>
        <v>0</v>
      </c>
      <c r="J221" s="15">
        <f t="shared" si="32"/>
        <v>0</v>
      </c>
    </row>
    <row r="222" spans="1:10" x14ac:dyDescent="0.25">
      <c r="A222" s="193">
        <v>186</v>
      </c>
      <c r="B222" s="104" t="s">
        <v>1166</v>
      </c>
      <c r="C222" s="9"/>
      <c r="D222" s="188" t="s">
        <v>510</v>
      </c>
      <c r="E222" s="189">
        <v>120</v>
      </c>
      <c r="F222" s="189"/>
      <c r="G222" s="189">
        <f t="shared" si="30"/>
        <v>0</v>
      </c>
      <c r="H222" s="189"/>
      <c r="I222" s="189">
        <f t="shared" si="31"/>
        <v>0</v>
      </c>
      <c r="J222" s="15">
        <f t="shared" si="32"/>
        <v>0</v>
      </c>
    </row>
    <row r="223" spans="1:10" x14ac:dyDescent="0.25">
      <c r="A223" s="193">
        <v>187</v>
      </c>
      <c r="B223" s="104" t="s">
        <v>1167</v>
      </c>
      <c r="C223" s="9"/>
      <c r="D223" s="188" t="s">
        <v>510</v>
      </c>
      <c r="E223" s="189">
        <v>120</v>
      </c>
      <c r="F223" s="189"/>
      <c r="G223" s="189">
        <f t="shared" si="30"/>
        <v>0</v>
      </c>
      <c r="H223" s="189"/>
      <c r="I223" s="189">
        <f t="shared" si="31"/>
        <v>0</v>
      </c>
      <c r="J223" s="15">
        <f t="shared" si="32"/>
        <v>0</v>
      </c>
    </row>
    <row r="224" spans="1:10" x14ac:dyDescent="0.25">
      <c r="A224" s="193">
        <v>188</v>
      </c>
      <c r="B224" s="104" t="s">
        <v>1086</v>
      </c>
      <c r="C224" s="9"/>
      <c r="D224" s="188" t="s">
        <v>510</v>
      </c>
      <c r="E224" s="189">
        <v>980</v>
      </c>
      <c r="F224" s="189"/>
      <c r="G224" s="189">
        <f t="shared" si="30"/>
        <v>0</v>
      </c>
      <c r="H224" s="189"/>
      <c r="I224" s="189">
        <f t="shared" si="31"/>
        <v>0</v>
      </c>
      <c r="J224" s="15">
        <f t="shared" si="32"/>
        <v>0</v>
      </c>
    </row>
    <row r="225" spans="1:10" x14ac:dyDescent="0.25">
      <c r="A225" s="193">
        <v>189</v>
      </c>
      <c r="B225" s="104" t="s">
        <v>1168</v>
      </c>
      <c r="C225" s="9"/>
      <c r="D225" s="188" t="s">
        <v>510</v>
      </c>
      <c r="E225" s="189">
        <v>45</v>
      </c>
      <c r="F225" s="189"/>
      <c r="G225" s="189">
        <f t="shared" si="30"/>
        <v>0</v>
      </c>
      <c r="H225" s="189"/>
      <c r="I225" s="189">
        <f t="shared" si="31"/>
        <v>0</v>
      </c>
      <c r="J225" s="15">
        <f t="shared" si="32"/>
        <v>0</v>
      </c>
    </row>
    <row r="226" spans="1:10" x14ac:dyDescent="0.25">
      <c r="A226" s="193">
        <v>190</v>
      </c>
      <c r="B226" s="104" t="s">
        <v>1091</v>
      </c>
      <c r="C226" s="9"/>
      <c r="D226" s="188" t="s">
        <v>510</v>
      </c>
      <c r="E226" s="189">
        <v>250</v>
      </c>
      <c r="F226" s="189"/>
      <c r="G226" s="189">
        <f t="shared" si="30"/>
        <v>0</v>
      </c>
      <c r="H226" s="189"/>
      <c r="I226" s="189">
        <f t="shared" si="31"/>
        <v>0</v>
      </c>
      <c r="J226" s="15">
        <f t="shared" si="32"/>
        <v>0</v>
      </c>
    </row>
    <row r="227" spans="1:10" x14ac:dyDescent="0.25">
      <c r="A227" s="193">
        <v>191</v>
      </c>
      <c r="B227" s="104" t="s">
        <v>1092</v>
      </c>
      <c r="C227" s="9" t="s">
        <v>1093</v>
      </c>
      <c r="D227" s="188" t="s">
        <v>510</v>
      </c>
      <c r="E227" s="189">
        <v>220</v>
      </c>
      <c r="F227" s="189"/>
      <c r="G227" s="189">
        <f t="shared" si="30"/>
        <v>0</v>
      </c>
      <c r="H227" s="189"/>
      <c r="I227" s="189">
        <f t="shared" si="31"/>
        <v>0</v>
      </c>
      <c r="J227" s="15">
        <f t="shared" si="32"/>
        <v>0</v>
      </c>
    </row>
    <row r="228" spans="1:10" x14ac:dyDescent="0.25">
      <c r="A228" s="193">
        <v>192</v>
      </c>
      <c r="B228" s="104" t="s">
        <v>1094</v>
      </c>
      <c r="C228" s="9" t="s">
        <v>1095</v>
      </c>
      <c r="D228" s="188" t="s">
        <v>510</v>
      </c>
      <c r="E228" s="189">
        <v>180</v>
      </c>
      <c r="F228" s="189"/>
      <c r="G228" s="189">
        <f t="shared" si="30"/>
        <v>0</v>
      </c>
      <c r="H228" s="189"/>
      <c r="I228" s="189">
        <f t="shared" si="31"/>
        <v>0</v>
      </c>
      <c r="J228" s="15">
        <f t="shared" si="32"/>
        <v>0</v>
      </c>
    </row>
    <row r="229" spans="1:10" x14ac:dyDescent="0.25">
      <c r="A229" s="193">
        <v>193</v>
      </c>
      <c r="B229" s="104" t="s">
        <v>1169</v>
      </c>
      <c r="C229" s="9"/>
      <c r="D229" s="188" t="s">
        <v>50</v>
      </c>
      <c r="E229" s="189">
        <v>1</v>
      </c>
      <c r="F229" s="189"/>
      <c r="G229" s="189">
        <f t="shared" si="30"/>
        <v>0</v>
      </c>
      <c r="H229" s="189"/>
      <c r="I229" s="189">
        <f t="shared" si="31"/>
        <v>0</v>
      </c>
      <c r="J229" s="15">
        <f t="shared" si="32"/>
        <v>0</v>
      </c>
    </row>
    <row r="230" spans="1:10" x14ac:dyDescent="0.25">
      <c r="A230" s="193">
        <v>194</v>
      </c>
      <c r="B230" s="104" t="s">
        <v>1170</v>
      </c>
      <c r="C230" s="9"/>
      <c r="D230" s="188" t="s">
        <v>50</v>
      </c>
      <c r="E230" s="189">
        <v>348</v>
      </c>
      <c r="F230" s="189"/>
      <c r="G230" s="189">
        <f t="shared" si="30"/>
        <v>0</v>
      </c>
      <c r="H230" s="189"/>
      <c r="I230" s="189">
        <f t="shared" si="31"/>
        <v>0</v>
      </c>
      <c r="J230" s="15">
        <f t="shared" si="32"/>
        <v>0</v>
      </c>
    </row>
    <row r="231" spans="1:10" x14ac:dyDescent="0.25">
      <c r="A231" s="193">
        <v>195</v>
      </c>
      <c r="B231" s="104" t="s">
        <v>1096</v>
      </c>
      <c r="C231" s="9"/>
      <c r="D231" s="188" t="s">
        <v>15</v>
      </c>
      <c r="E231" s="189">
        <v>3</v>
      </c>
      <c r="F231" s="189"/>
      <c r="G231" s="189">
        <f t="shared" si="30"/>
        <v>0</v>
      </c>
      <c r="H231" s="189"/>
      <c r="I231" s="189">
        <f t="shared" si="31"/>
        <v>0</v>
      </c>
      <c r="J231" s="15">
        <f t="shared" si="32"/>
        <v>0</v>
      </c>
    </row>
    <row r="232" spans="1:10" x14ac:dyDescent="0.25">
      <c r="A232" s="193">
        <v>196</v>
      </c>
      <c r="B232" s="104" t="s">
        <v>1171</v>
      </c>
      <c r="C232" s="9"/>
      <c r="D232" s="188" t="s">
        <v>50</v>
      </c>
      <c r="E232" s="189">
        <v>1</v>
      </c>
      <c r="F232" s="189"/>
      <c r="G232" s="189">
        <f t="shared" si="30"/>
        <v>0</v>
      </c>
      <c r="H232" s="189"/>
      <c r="I232" s="189">
        <f t="shared" si="31"/>
        <v>0</v>
      </c>
      <c r="J232" s="15">
        <f t="shared" si="32"/>
        <v>0</v>
      </c>
    </row>
    <row r="233" spans="1:10" x14ac:dyDescent="0.25">
      <c r="A233" s="193">
        <v>197</v>
      </c>
      <c r="B233" s="104" t="s">
        <v>1099</v>
      </c>
      <c r="C233" s="9"/>
      <c r="D233" s="188" t="s">
        <v>50</v>
      </c>
      <c r="E233" s="189">
        <v>1</v>
      </c>
      <c r="F233" s="189"/>
      <c r="G233" s="189">
        <f t="shared" si="30"/>
        <v>0</v>
      </c>
      <c r="H233" s="189"/>
      <c r="I233" s="189">
        <f t="shared" si="31"/>
        <v>0</v>
      </c>
      <c r="J233" s="15">
        <f t="shared" si="32"/>
        <v>0</v>
      </c>
    </row>
    <row r="234" spans="1:10" x14ac:dyDescent="0.25">
      <c r="A234" s="193">
        <v>198</v>
      </c>
      <c r="B234" s="104" t="s">
        <v>1100</v>
      </c>
      <c r="C234" s="9"/>
      <c r="D234" s="188" t="s">
        <v>50</v>
      </c>
      <c r="E234" s="189">
        <v>1</v>
      </c>
      <c r="F234" s="189"/>
      <c r="G234" s="189">
        <f t="shared" si="30"/>
        <v>0</v>
      </c>
      <c r="H234" s="189"/>
      <c r="I234" s="189">
        <f t="shared" si="31"/>
        <v>0</v>
      </c>
      <c r="J234" s="15">
        <f t="shared" si="32"/>
        <v>0</v>
      </c>
    </row>
    <row r="235" spans="1:10" x14ac:dyDescent="0.25">
      <c r="A235" s="193"/>
      <c r="B235" s="330" t="s">
        <v>1101</v>
      </c>
      <c r="C235" s="325"/>
      <c r="D235" s="190"/>
      <c r="E235" s="121"/>
      <c r="F235" s="121"/>
      <c r="G235" s="198">
        <f>SUM(G236:G240)</f>
        <v>0</v>
      </c>
      <c r="H235" s="15"/>
      <c r="I235" s="198">
        <f t="shared" ref="I235:J235" si="37">SUM(I236:I240)</f>
        <v>0</v>
      </c>
      <c r="J235" s="198">
        <f t="shared" si="37"/>
        <v>0</v>
      </c>
    </row>
    <row r="236" spans="1:10" x14ac:dyDescent="0.25">
      <c r="A236" s="193">
        <v>199</v>
      </c>
      <c r="B236" s="192" t="s">
        <v>1102</v>
      </c>
      <c r="C236" s="9"/>
      <c r="D236" s="190" t="s">
        <v>50</v>
      </c>
      <c r="E236" s="121">
        <v>1</v>
      </c>
      <c r="F236" s="121"/>
      <c r="G236" s="18">
        <f t="shared" si="30"/>
        <v>0</v>
      </c>
      <c r="H236" s="15"/>
      <c r="I236" s="15">
        <f t="shared" si="31"/>
        <v>0</v>
      </c>
      <c r="J236" s="15">
        <f t="shared" si="32"/>
        <v>0</v>
      </c>
    </row>
    <row r="237" spans="1:10" x14ac:dyDescent="0.25">
      <c r="A237" s="193">
        <v>200</v>
      </c>
      <c r="B237" s="192" t="s">
        <v>1103</v>
      </c>
      <c r="C237" s="9"/>
      <c r="D237" s="190" t="s">
        <v>1104</v>
      </c>
      <c r="E237" s="121">
        <v>556</v>
      </c>
      <c r="F237" s="121"/>
      <c r="G237" s="18">
        <f t="shared" si="30"/>
        <v>0</v>
      </c>
      <c r="H237" s="15"/>
      <c r="I237" s="15">
        <f t="shared" si="31"/>
        <v>0</v>
      </c>
      <c r="J237" s="15">
        <f t="shared" si="32"/>
        <v>0</v>
      </c>
    </row>
    <row r="238" spans="1:10" x14ac:dyDescent="0.25">
      <c r="A238" s="193">
        <v>201</v>
      </c>
      <c r="B238" s="192" t="s">
        <v>1105</v>
      </c>
      <c r="C238" s="9"/>
      <c r="D238" s="190" t="s">
        <v>1104</v>
      </c>
      <c r="E238" s="121">
        <v>556</v>
      </c>
      <c r="F238" s="121"/>
      <c r="G238" s="18">
        <f t="shared" si="30"/>
        <v>0</v>
      </c>
      <c r="H238" s="15"/>
      <c r="I238" s="15">
        <f t="shared" si="31"/>
        <v>0</v>
      </c>
      <c r="J238" s="15">
        <f t="shared" si="32"/>
        <v>0</v>
      </c>
    </row>
    <row r="239" spans="1:10" x14ac:dyDescent="0.25">
      <c r="A239" s="193">
        <v>202</v>
      </c>
      <c r="B239" s="192" t="s">
        <v>1106</v>
      </c>
      <c r="C239" s="9"/>
      <c r="D239" s="190" t="s">
        <v>1104</v>
      </c>
      <c r="E239" s="121">
        <v>556</v>
      </c>
      <c r="F239" s="121"/>
      <c r="G239" s="18">
        <f t="shared" si="30"/>
        <v>0</v>
      </c>
      <c r="H239" s="15"/>
      <c r="I239" s="15">
        <f t="shared" si="31"/>
        <v>0</v>
      </c>
      <c r="J239" s="15">
        <f t="shared" si="32"/>
        <v>0</v>
      </c>
    </row>
    <row r="240" spans="1:10" x14ac:dyDescent="0.25">
      <c r="A240" s="193">
        <v>203</v>
      </c>
      <c r="B240" s="192" t="s">
        <v>1107</v>
      </c>
      <c r="C240" s="9"/>
      <c r="D240" s="190" t="s">
        <v>50</v>
      </c>
      <c r="E240" s="121">
        <v>1</v>
      </c>
      <c r="F240" s="121"/>
      <c r="G240" s="18">
        <f t="shared" si="30"/>
        <v>0</v>
      </c>
      <c r="H240" s="15"/>
      <c r="I240" s="15">
        <f t="shared" si="31"/>
        <v>0</v>
      </c>
      <c r="J240" s="15">
        <f t="shared" si="32"/>
        <v>0</v>
      </c>
    </row>
    <row r="241" spans="1:10" x14ac:dyDescent="0.25">
      <c r="A241" s="193"/>
      <c r="B241" s="330" t="s">
        <v>1108</v>
      </c>
      <c r="C241" s="325"/>
      <c r="D241" s="190"/>
      <c r="E241" s="121"/>
      <c r="F241" s="121"/>
      <c r="G241" s="198">
        <f>SUM(G242:G244)</f>
        <v>0</v>
      </c>
      <c r="H241" s="15"/>
      <c r="I241" s="198">
        <f t="shared" ref="I241:J241" si="38">SUM(I242:I244)</f>
        <v>0</v>
      </c>
      <c r="J241" s="198">
        <f t="shared" si="38"/>
        <v>0</v>
      </c>
    </row>
    <row r="242" spans="1:10" x14ac:dyDescent="0.25">
      <c r="A242" s="193">
        <v>204</v>
      </c>
      <c r="B242" s="192" t="s">
        <v>1172</v>
      </c>
      <c r="C242" s="9"/>
      <c r="D242" s="190" t="s">
        <v>50</v>
      </c>
      <c r="E242" s="121">
        <v>1</v>
      </c>
      <c r="F242" s="121"/>
      <c r="G242" s="18">
        <f t="shared" si="30"/>
        <v>0</v>
      </c>
      <c r="H242" s="15"/>
      <c r="I242" s="15">
        <f t="shared" si="31"/>
        <v>0</v>
      </c>
      <c r="J242" s="15">
        <f t="shared" si="32"/>
        <v>0</v>
      </c>
    </row>
    <row r="243" spans="1:10" s="230" customFormat="1" ht="30" x14ac:dyDescent="0.25">
      <c r="A243" s="231">
        <v>205</v>
      </c>
      <c r="B243" s="252" t="s">
        <v>1110</v>
      </c>
      <c r="C243" s="231" t="s">
        <v>1216</v>
      </c>
      <c r="D243" s="256" t="s">
        <v>50</v>
      </c>
      <c r="E243" s="233">
        <v>0</v>
      </c>
      <c r="F243" s="233"/>
      <c r="G243" s="233">
        <f t="shared" si="30"/>
        <v>0</v>
      </c>
      <c r="H243" s="233"/>
      <c r="I243" s="233">
        <f t="shared" si="31"/>
        <v>0</v>
      </c>
      <c r="J243" s="233">
        <f t="shared" si="32"/>
        <v>0</v>
      </c>
    </row>
    <row r="244" spans="1:10" x14ac:dyDescent="0.25">
      <c r="A244" s="193">
        <v>206</v>
      </c>
      <c r="B244" s="192" t="s">
        <v>1111</v>
      </c>
      <c r="C244" s="9"/>
      <c r="D244" s="190" t="s">
        <v>50</v>
      </c>
      <c r="E244" s="121">
        <v>1</v>
      </c>
      <c r="F244" s="121"/>
      <c r="G244" s="18">
        <f t="shared" si="30"/>
        <v>0</v>
      </c>
      <c r="H244" s="15"/>
      <c r="I244" s="15">
        <f t="shared" si="31"/>
        <v>0</v>
      </c>
      <c r="J244" s="15">
        <f t="shared" si="32"/>
        <v>0</v>
      </c>
    </row>
    <row r="245" spans="1:10" x14ac:dyDescent="0.25">
      <c r="A245" s="193"/>
      <c r="B245" s="105" t="s">
        <v>1112</v>
      </c>
      <c r="C245" s="9"/>
      <c r="D245" s="190"/>
      <c r="E245" s="121"/>
      <c r="F245" s="121"/>
      <c r="G245" s="198">
        <f>SUM(G246:G249)</f>
        <v>0</v>
      </c>
      <c r="H245" s="15"/>
      <c r="I245" s="198">
        <f t="shared" ref="I245:J245" si="39">SUM(I246:I249)</f>
        <v>0</v>
      </c>
      <c r="J245" s="198">
        <f t="shared" si="39"/>
        <v>0</v>
      </c>
    </row>
    <row r="246" spans="1:10" ht="30" x14ac:dyDescent="0.25">
      <c r="A246" s="193">
        <v>207</v>
      </c>
      <c r="B246" s="194" t="s">
        <v>1173</v>
      </c>
      <c r="C246" s="9"/>
      <c r="D246" s="190" t="s">
        <v>50</v>
      </c>
      <c r="E246" s="121">
        <v>3</v>
      </c>
      <c r="F246" s="121"/>
      <c r="G246" s="18">
        <f t="shared" si="30"/>
        <v>0</v>
      </c>
      <c r="H246" s="15"/>
      <c r="I246" s="15">
        <f t="shared" si="31"/>
        <v>0</v>
      </c>
      <c r="J246" s="15">
        <f t="shared" si="32"/>
        <v>0</v>
      </c>
    </row>
    <row r="247" spans="1:10" x14ac:dyDescent="0.25">
      <c r="A247" s="193">
        <v>208</v>
      </c>
      <c r="B247" s="192" t="s">
        <v>1114</v>
      </c>
      <c r="C247" s="9"/>
      <c r="D247" s="190" t="s">
        <v>50</v>
      </c>
      <c r="E247" s="121">
        <v>3</v>
      </c>
      <c r="F247" s="121"/>
      <c r="G247" s="18">
        <f t="shared" si="30"/>
        <v>0</v>
      </c>
      <c r="H247" s="15"/>
      <c r="I247" s="15">
        <f t="shared" si="31"/>
        <v>0</v>
      </c>
      <c r="J247" s="15">
        <f t="shared" si="32"/>
        <v>0</v>
      </c>
    </row>
    <row r="248" spans="1:10" x14ac:dyDescent="0.25">
      <c r="A248" s="193">
        <v>209</v>
      </c>
      <c r="B248" s="192" t="s">
        <v>1115</v>
      </c>
      <c r="C248" s="9"/>
      <c r="D248" s="190" t="s">
        <v>50</v>
      </c>
      <c r="E248" s="121">
        <v>3</v>
      </c>
      <c r="F248" s="121"/>
      <c r="G248" s="18">
        <f t="shared" si="30"/>
        <v>0</v>
      </c>
      <c r="H248" s="15"/>
      <c r="I248" s="15">
        <f t="shared" si="31"/>
        <v>0</v>
      </c>
      <c r="J248" s="15">
        <f t="shared" si="32"/>
        <v>0</v>
      </c>
    </row>
    <row r="249" spans="1:10" x14ac:dyDescent="0.25">
      <c r="A249" s="193">
        <v>210</v>
      </c>
      <c r="B249" s="192" t="s">
        <v>1116</v>
      </c>
      <c r="C249" s="9"/>
      <c r="D249" s="190" t="s">
        <v>50</v>
      </c>
      <c r="E249" s="121">
        <v>3</v>
      </c>
      <c r="F249" s="121"/>
      <c r="G249" s="18">
        <f t="shared" si="30"/>
        <v>0</v>
      </c>
      <c r="H249" s="15"/>
      <c r="I249" s="15">
        <f t="shared" si="31"/>
        <v>0</v>
      </c>
      <c r="J249" s="15">
        <f t="shared" si="32"/>
        <v>0</v>
      </c>
    </row>
    <row r="250" spans="1:10" x14ac:dyDescent="0.25">
      <c r="A250" s="193"/>
      <c r="B250" s="105" t="s">
        <v>1117</v>
      </c>
      <c r="C250" s="9"/>
      <c r="D250" s="190"/>
      <c r="E250" s="121"/>
      <c r="F250" s="121"/>
      <c r="G250" s="198">
        <f>SUM(G251:G254)</f>
        <v>0</v>
      </c>
      <c r="H250" s="15"/>
      <c r="I250" s="198">
        <f t="shared" ref="I250:J250" si="40">SUM(I251:I254)</f>
        <v>0</v>
      </c>
      <c r="J250" s="198">
        <f t="shared" si="40"/>
        <v>0</v>
      </c>
    </row>
    <row r="251" spans="1:10" x14ac:dyDescent="0.25">
      <c r="A251" s="193">
        <v>211</v>
      </c>
      <c r="B251" s="192" t="s">
        <v>1118</v>
      </c>
      <c r="C251" s="9"/>
      <c r="D251" s="190" t="s">
        <v>50</v>
      </c>
      <c r="E251" s="121">
        <v>1</v>
      </c>
      <c r="F251" s="121"/>
      <c r="G251" s="18">
        <f t="shared" si="30"/>
        <v>0</v>
      </c>
      <c r="H251" s="15"/>
      <c r="I251" s="15">
        <f t="shared" si="31"/>
        <v>0</v>
      </c>
      <c r="J251" s="15">
        <f t="shared" si="32"/>
        <v>0</v>
      </c>
    </row>
    <row r="252" spans="1:10" x14ac:dyDescent="0.25">
      <c r="A252" s="193">
        <v>212</v>
      </c>
      <c r="B252" s="192" t="s">
        <v>1119</v>
      </c>
      <c r="C252" s="9"/>
      <c r="D252" s="190" t="s">
        <v>50</v>
      </c>
      <c r="E252" s="121">
        <v>1</v>
      </c>
      <c r="F252" s="121"/>
      <c r="G252" s="18">
        <f t="shared" si="30"/>
        <v>0</v>
      </c>
      <c r="H252" s="15"/>
      <c r="I252" s="15">
        <f t="shared" si="31"/>
        <v>0</v>
      </c>
      <c r="J252" s="15">
        <f t="shared" si="32"/>
        <v>0</v>
      </c>
    </row>
    <row r="253" spans="1:10" x14ac:dyDescent="0.25">
      <c r="A253" s="193">
        <v>213</v>
      </c>
      <c r="B253" s="192" t="s">
        <v>1120</v>
      </c>
      <c r="C253" s="9"/>
      <c r="D253" s="190" t="s">
        <v>50</v>
      </c>
      <c r="E253" s="121">
        <v>1</v>
      </c>
      <c r="F253" s="121"/>
      <c r="G253" s="18">
        <f t="shared" si="30"/>
        <v>0</v>
      </c>
      <c r="H253" s="15"/>
      <c r="I253" s="15">
        <f t="shared" si="31"/>
        <v>0</v>
      </c>
      <c r="J253" s="15">
        <f t="shared" si="32"/>
        <v>0</v>
      </c>
    </row>
    <row r="254" spans="1:10" x14ac:dyDescent="0.25">
      <c r="A254" s="193">
        <v>214</v>
      </c>
      <c r="B254" s="192" t="s">
        <v>1121</v>
      </c>
      <c r="C254" s="9"/>
      <c r="D254" s="190" t="s">
        <v>50</v>
      </c>
      <c r="E254" s="121">
        <v>1</v>
      </c>
      <c r="F254" s="121"/>
      <c r="G254" s="18">
        <f t="shared" si="30"/>
        <v>0</v>
      </c>
      <c r="H254" s="15"/>
      <c r="I254" s="15">
        <f t="shared" si="31"/>
        <v>0</v>
      </c>
      <c r="J254" s="15">
        <f t="shared" si="32"/>
        <v>0</v>
      </c>
    </row>
  </sheetData>
  <mergeCells count="28">
    <mergeCell ref="B7:I7"/>
    <mergeCell ref="B191:C191"/>
    <mergeCell ref="B201:C201"/>
    <mergeCell ref="B205:C205"/>
    <mergeCell ref="B208:C208"/>
    <mergeCell ref="B113:C113"/>
    <mergeCell ref="B118:C118"/>
    <mergeCell ref="B124:C124"/>
    <mergeCell ref="B133:C133"/>
    <mergeCell ref="B138:C138"/>
    <mergeCell ref="B146:C146"/>
    <mergeCell ref="B10:C10"/>
    <mergeCell ref="B32:C32"/>
    <mergeCell ref="B50:C50"/>
    <mergeCell ref="B58:C58"/>
    <mergeCell ref="B61:C61"/>
    <mergeCell ref="B241:C241"/>
    <mergeCell ref="B149:C149"/>
    <mergeCell ref="B151:C151"/>
    <mergeCell ref="B172:C172"/>
    <mergeCell ref="B178:C178"/>
    <mergeCell ref="B180:C180"/>
    <mergeCell ref="A190:I190"/>
    <mergeCell ref="B103:C103"/>
    <mergeCell ref="A9:I9"/>
    <mergeCell ref="A123:I123"/>
    <mergeCell ref="B109:C109"/>
    <mergeCell ref="B235:C235"/>
  </mergeCells>
  <pageMargins left="0.7" right="0.7" top="0.78740157499999996" bottom="0.78740157499999996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D9ED72-5978-4BBC-8A6F-D7263911D915}">
  <dimension ref="A5:F44"/>
  <sheetViews>
    <sheetView topLeftCell="A10" workbookViewId="0">
      <selection activeCell="A10" sqref="A10:XFD18"/>
    </sheetView>
  </sheetViews>
  <sheetFormatPr defaultRowHeight="15" x14ac:dyDescent="0.25"/>
  <cols>
    <col min="1" max="1" width="9.28515625" customWidth="1"/>
    <col min="2" max="2" width="65.7109375" customWidth="1"/>
    <col min="3" max="4" width="11.28515625" customWidth="1"/>
    <col min="5" max="5" width="13.7109375" customWidth="1"/>
    <col min="6" max="6" width="18.7109375" customWidth="1"/>
  </cols>
  <sheetData>
    <row r="5" spans="1:6" ht="30" x14ac:dyDescent="0.25">
      <c r="A5" s="8" t="s">
        <v>116</v>
      </c>
      <c r="B5" s="9" t="s">
        <v>115</v>
      </c>
      <c r="C5" s="8" t="s">
        <v>117</v>
      </c>
      <c r="D5" s="8" t="s">
        <v>8</v>
      </c>
      <c r="E5" s="8" t="s">
        <v>6</v>
      </c>
      <c r="F5" s="8" t="s">
        <v>7</v>
      </c>
    </row>
    <row r="6" spans="1:6" x14ac:dyDescent="0.25">
      <c r="A6" s="106"/>
      <c r="B6" s="11"/>
      <c r="C6" s="106"/>
      <c r="D6" s="106"/>
      <c r="E6" s="106"/>
      <c r="F6" s="106"/>
    </row>
    <row r="7" spans="1:6" ht="21" x14ac:dyDescent="0.35">
      <c r="A7" s="106"/>
      <c r="B7" s="283" t="s">
        <v>1179</v>
      </c>
      <c r="C7" s="282"/>
      <c r="D7" s="282"/>
      <c r="E7" s="282"/>
      <c r="F7" s="12">
        <f>F9</f>
        <v>0</v>
      </c>
    </row>
    <row r="8" spans="1:6" x14ac:dyDescent="0.25">
      <c r="A8" s="106"/>
      <c r="B8" s="11"/>
      <c r="C8" s="106"/>
      <c r="D8" s="106"/>
      <c r="E8" s="106"/>
      <c r="F8" s="106"/>
    </row>
    <row r="9" spans="1:6" ht="15.75" x14ac:dyDescent="0.25">
      <c r="A9" s="281" t="s">
        <v>1179</v>
      </c>
      <c r="B9" s="282"/>
      <c r="C9" s="282"/>
      <c r="D9" s="282"/>
      <c r="E9" s="282"/>
      <c r="F9" s="13">
        <f>SUM(F10:F42)</f>
        <v>0</v>
      </c>
    </row>
    <row r="10" spans="1:6" s="230" customFormat="1" x14ac:dyDescent="0.25">
      <c r="A10" s="231">
        <v>1</v>
      </c>
      <c r="B10" s="258" t="s">
        <v>1208</v>
      </c>
      <c r="C10" s="259"/>
      <c r="D10" s="259"/>
      <c r="E10" s="233"/>
      <c r="F10" s="233">
        <f>D10*E10</f>
        <v>0</v>
      </c>
    </row>
    <row r="11" spans="1:6" s="230" customFormat="1" x14ac:dyDescent="0.25">
      <c r="A11" s="231"/>
      <c r="B11" s="258" t="s">
        <v>1209</v>
      </c>
      <c r="C11" s="259"/>
      <c r="D11" s="259"/>
      <c r="E11" s="233"/>
      <c r="F11" s="233">
        <f t="shared" ref="F11:F42" si="0">D11*E11</f>
        <v>0</v>
      </c>
    </row>
    <row r="12" spans="1:6" s="230" customFormat="1" x14ac:dyDescent="0.25">
      <c r="A12" s="231"/>
      <c r="B12" s="258" t="s">
        <v>1211</v>
      </c>
      <c r="C12" s="259"/>
      <c r="D12" s="259"/>
      <c r="E12" s="233"/>
      <c r="F12" s="233">
        <f t="shared" si="0"/>
        <v>0</v>
      </c>
    </row>
    <row r="13" spans="1:6" s="230" customFormat="1" x14ac:dyDescent="0.25">
      <c r="A13" s="231"/>
      <c r="B13" s="258" t="s">
        <v>1202</v>
      </c>
      <c r="C13" s="259"/>
      <c r="D13" s="259"/>
      <c r="E13" s="233"/>
      <c r="F13" s="233">
        <f t="shared" si="0"/>
        <v>0</v>
      </c>
    </row>
    <row r="14" spans="1:6" s="230" customFormat="1" x14ac:dyDescent="0.25">
      <c r="A14" s="231"/>
      <c r="B14" s="258" t="s">
        <v>1206</v>
      </c>
      <c r="C14" s="259"/>
      <c r="D14" s="259"/>
      <c r="E14" s="233"/>
      <c r="F14" s="233">
        <f t="shared" si="0"/>
        <v>0</v>
      </c>
    </row>
    <row r="15" spans="1:6" s="230" customFormat="1" x14ac:dyDescent="0.25">
      <c r="A15" s="231"/>
      <c r="B15" s="258" t="s">
        <v>1118</v>
      </c>
      <c r="C15" s="259"/>
      <c r="D15" s="259"/>
      <c r="E15" s="233"/>
      <c r="F15" s="233">
        <f t="shared" si="0"/>
        <v>0</v>
      </c>
    </row>
    <row r="16" spans="1:6" s="230" customFormat="1" x14ac:dyDescent="0.25">
      <c r="A16" s="231"/>
      <c r="B16" s="258" t="s">
        <v>1210</v>
      </c>
      <c r="C16" s="259"/>
      <c r="D16" s="259"/>
      <c r="E16" s="233"/>
      <c r="F16" s="233">
        <f t="shared" si="0"/>
        <v>0</v>
      </c>
    </row>
    <row r="17" spans="1:6" s="230" customFormat="1" x14ac:dyDescent="0.25">
      <c r="A17" s="231"/>
      <c r="B17" s="258" t="s">
        <v>1201</v>
      </c>
      <c r="C17" s="259"/>
      <c r="D17" s="259"/>
      <c r="E17" s="233"/>
      <c r="F17" s="233">
        <f t="shared" si="0"/>
        <v>0</v>
      </c>
    </row>
    <row r="18" spans="1:6" s="230" customFormat="1" x14ac:dyDescent="0.25">
      <c r="A18" s="231"/>
      <c r="B18" s="237"/>
      <c r="C18" s="259"/>
      <c r="D18" s="259"/>
      <c r="E18" s="233"/>
      <c r="F18" s="233">
        <f t="shared" si="0"/>
        <v>0</v>
      </c>
    </row>
    <row r="19" spans="1:6" x14ac:dyDescent="0.25">
      <c r="A19" s="211"/>
      <c r="C19" s="212"/>
      <c r="D19" s="212"/>
      <c r="E19" s="15"/>
      <c r="F19" s="15">
        <f t="shared" si="0"/>
        <v>0</v>
      </c>
    </row>
    <row r="20" spans="1:6" x14ac:dyDescent="0.25">
      <c r="A20" s="211"/>
      <c r="B20" s="17"/>
      <c r="C20" s="212"/>
      <c r="D20" s="212"/>
      <c r="E20" s="15"/>
      <c r="F20" s="15">
        <f t="shared" si="0"/>
        <v>0</v>
      </c>
    </row>
    <row r="21" spans="1:6" x14ac:dyDescent="0.25">
      <c r="A21" s="211"/>
      <c r="B21" s="17"/>
      <c r="C21" s="212"/>
      <c r="D21" s="212"/>
      <c r="E21" s="15"/>
      <c r="F21" s="15">
        <f t="shared" si="0"/>
        <v>0</v>
      </c>
    </row>
    <row r="22" spans="1:6" x14ac:dyDescent="0.25">
      <c r="A22" s="211"/>
      <c r="B22" s="17"/>
      <c r="C22" s="211"/>
      <c r="D22" s="211"/>
      <c r="E22" s="15"/>
      <c r="F22" s="15">
        <f t="shared" si="0"/>
        <v>0</v>
      </c>
    </row>
    <row r="23" spans="1:6" x14ac:dyDescent="0.25">
      <c r="A23" s="211"/>
      <c r="B23" s="17"/>
      <c r="C23" s="212"/>
      <c r="D23" s="212"/>
      <c r="E23" s="15"/>
      <c r="F23" s="15">
        <f t="shared" si="0"/>
        <v>0</v>
      </c>
    </row>
    <row r="24" spans="1:6" x14ac:dyDescent="0.25">
      <c r="A24" s="211"/>
      <c r="B24" s="17"/>
      <c r="C24" s="211"/>
      <c r="D24" s="211"/>
      <c r="E24" s="15"/>
      <c r="F24" s="15">
        <f t="shared" si="0"/>
        <v>0</v>
      </c>
    </row>
    <row r="25" spans="1:6" x14ac:dyDescent="0.25">
      <c r="A25" s="211"/>
      <c r="B25" s="17"/>
      <c r="C25" s="212"/>
      <c r="D25" s="212"/>
      <c r="E25" s="15"/>
      <c r="F25" s="15">
        <f t="shared" si="0"/>
        <v>0</v>
      </c>
    </row>
    <row r="26" spans="1:6" x14ac:dyDescent="0.25">
      <c r="A26" s="211"/>
      <c r="B26" s="17"/>
      <c r="C26" s="211"/>
      <c r="D26" s="211"/>
      <c r="E26" s="15"/>
      <c r="F26" s="15">
        <f t="shared" si="0"/>
        <v>0</v>
      </c>
    </row>
    <row r="27" spans="1:6" x14ac:dyDescent="0.25">
      <c r="A27" s="211"/>
      <c r="B27" s="17"/>
      <c r="C27" s="212"/>
      <c r="D27" s="212"/>
      <c r="E27" s="15"/>
      <c r="F27" s="18">
        <f t="shared" si="0"/>
        <v>0</v>
      </c>
    </row>
    <row r="28" spans="1:6" x14ac:dyDescent="0.25">
      <c r="A28" s="211"/>
      <c r="B28" s="17"/>
      <c r="C28" s="212"/>
      <c r="D28" s="212"/>
      <c r="E28" s="15"/>
      <c r="F28" s="15">
        <f t="shared" si="0"/>
        <v>0</v>
      </c>
    </row>
    <row r="29" spans="1:6" x14ac:dyDescent="0.25">
      <c r="A29" s="211"/>
      <c r="B29" s="17"/>
      <c r="C29" s="212"/>
      <c r="D29" s="212"/>
      <c r="E29" s="15"/>
      <c r="F29" s="15">
        <f t="shared" si="0"/>
        <v>0</v>
      </c>
    </row>
    <row r="30" spans="1:6" x14ac:dyDescent="0.25">
      <c r="A30" s="211"/>
      <c r="B30" s="213"/>
      <c r="C30" s="212"/>
      <c r="D30" s="212"/>
      <c r="E30" s="15"/>
      <c r="F30" s="15">
        <f t="shared" si="0"/>
        <v>0</v>
      </c>
    </row>
    <row r="31" spans="1:6" x14ac:dyDescent="0.25">
      <c r="A31" s="211"/>
      <c r="B31" s="17"/>
      <c r="C31" s="212"/>
      <c r="D31" s="212"/>
      <c r="E31" s="15"/>
      <c r="F31" s="15">
        <f t="shared" si="0"/>
        <v>0</v>
      </c>
    </row>
    <row r="32" spans="1:6" x14ac:dyDescent="0.25">
      <c r="A32" s="211"/>
      <c r="B32" s="17"/>
      <c r="C32" s="212"/>
      <c r="D32" s="212"/>
      <c r="E32" s="15"/>
      <c r="F32" s="15">
        <f t="shared" si="0"/>
        <v>0</v>
      </c>
    </row>
    <row r="33" spans="1:6" x14ac:dyDescent="0.25">
      <c r="A33" s="211"/>
      <c r="B33" s="17"/>
      <c r="C33" s="212"/>
      <c r="D33" s="212"/>
      <c r="E33" s="15"/>
      <c r="F33" s="15">
        <f t="shared" si="0"/>
        <v>0</v>
      </c>
    </row>
    <row r="34" spans="1:6" x14ac:dyDescent="0.25">
      <c r="A34" s="211"/>
      <c r="B34" s="17"/>
      <c r="C34" s="212"/>
      <c r="D34" s="212"/>
      <c r="E34" s="15"/>
      <c r="F34" s="15">
        <f t="shared" si="0"/>
        <v>0</v>
      </c>
    </row>
    <row r="35" spans="1:6" x14ac:dyDescent="0.25">
      <c r="A35" s="211"/>
      <c r="B35" s="17"/>
      <c r="C35" s="212"/>
      <c r="D35" s="212"/>
      <c r="E35" s="15"/>
      <c r="F35" s="15">
        <f t="shared" si="0"/>
        <v>0</v>
      </c>
    </row>
    <row r="36" spans="1:6" x14ac:dyDescent="0.25">
      <c r="A36" s="211"/>
      <c r="B36" s="17"/>
      <c r="C36" s="212"/>
      <c r="D36" s="212"/>
      <c r="E36" s="15"/>
      <c r="F36" s="15">
        <f t="shared" si="0"/>
        <v>0</v>
      </c>
    </row>
    <row r="37" spans="1:6" x14ac:dyDescent="0.25">
      <c r="A37" s="211"/>
      <c r="B37" s="17"/>
      <c r="C37" s="212"/>
      <c r="D37" s="212"/>
      <c r="E37" s="15"/>
      <c r="F37" s="15">
        <f t="shared" si="0"/>
        <v>0</v>
      </c>
    </row>
    <row r="38" spans="1:6" x14ac:dyDescent="0.25">
      <c r="A38" s="211"/>
      <c r="B38" s="17"/>
      <c r="C38" s="212"/>
      <c r="D38" s="212"/>
      <c r="E38" s="15"/>
      <c r="F38" s="15">
        <f t="shared" si="0"/>
        <v>0</v>
      </c>
    </row>
    <row r="39" spans="1:6" x14ac:dyDescent="0.25">
      <c r="A39" s="211"/>
      <c r="B39" s="17"/>
      <c r="C39" s="212"/>
      <c r="D39" s="212"/>
      <c r="E39" s="15"/>
      <c r="F39" s="15">
        <f t="shared" si="0"/>
        <v>0</v>
      </c>
    </row>
    <row r="40" spans="1:6" x14ac:dyDescent="0.25">
      <c r="A40" s="211"/>
      <c r="B40" s="214"/>
      <c r="C40" s="212"/>
      <c r="D40" s="212"/>
      <c r="E40" s="15"/>
      <c r="F40" s="15">
        <f t="shared" si="0"/>
        <v>0</v>
      </c>
    </row>
    <row r="41" spans="1:6" x14ac:dyDescent="0.25">
      <c r="A41" s="211"/>
      <c r="B41" s="17"/>
      <c r="C41" s="212"/>
      <c r="D41" s="212"/>
      <c r="E41" s="15"/>
      <c r="F41" s="15">
        <f t="shared" si="0"/>
        <v>0</v>
      </c>
    </row>
    <row r="42" spans="1:6" x14ac:dyDescent="0.25">
      <c r="A42" s="211"/>
      <c r="B42" s="214"/>
      <c r="C42" s="212"/>
      <c r="D42" s="212"/>
      <c r="E42" s="15"/>
      <c r="F42" s="15">
        <f t="shared" si="0"/>
        <v>0</v>
      </c>
    </row>
    <row r="43" spans="1:6" x14ac:dyDescent="0.25">
      <c r="C43" s="6"/>
      <c r="D43" s="6"/>
      <c r="E43" s="4"/>
      <c r="F43" s="4"/>
    </row>
    <row r="44" spans="1:6" x14ac:dyDescent="0.25">
      <c r="C44" s="1"/>
      <c r="D44" s="1"/>
    </row>
  </sheetData>
  <mergeCells count="2">
    <mergeCell ref="B7:E7"/>
    <mergeCell ref="A9:E9"/>
  </mergeCells>
  <pageMargins left="0.7" right="0.7" top="0.78740157499999996" bottom="0.78740157499999996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9E7E5E-BDF5-4B7A-AAAF-0EE3597A214E}">
  <dimension ref="A5:F52"/>
  <sheetViews>
    <sheetView tabSelected="1" topLeftCell="A4" workbookViewId="0">
      <selection activeCell="B20" sqref="B20"/>
    </sheetView>
  </sheetViews>
  <sheetFormatPr defaultRowHeight="15" x14ac:dyDescent="0.25"/>
  <cols>
    <col min="1" max="1" width="9.28515625" customWidth="1"/>
    <col min="2" max="2" width="65.7109375" customWidth="1"/>
    <col min="3" max="4" width="11.28515625" customWidth="1"/>
    <col min="5" max="5" width="13.7109375" customWidth="1"/>
    <col min="6" max="6" width="18.7109375" customWidth="1"/>
  </cols>
  <sheetData>
    <row r="5" spans="1:6" ht="30" x14ac:dyDescent="0.25">
      <c r="A5" s="8" t="s">
        <v>116</v>
      </c>
      <c r="B5" s="9" t="s">
        <v>115</v>
      </c>
      <c r="C5" s="8" t="s">
        <v>117</v>
      </c>
      <c r="D5" s="8" t="s">
        <v>8</v>
      </c>
      <c r="E5" s="8" t="s">
        <v>6</v>
      </c>
      <c r="F5" s="8" t="s">
        <v>7</v>
      </c>
    </row>
    <row r="6" spans="1:6" x14ac:dyDescent="0.25">
      <c r="A6" s="106"/>
      <c r="B6" s="11"/>
      <c r="C6" s="106"/>
      <c r="D6" s="106"/>
      <c r="E6" s="106"/>
      <c r="F6" s="106"/>
    </row>
    <row r="7" spans="1:6" ht="21" x14ac:dyDescent="0.35">
      <c r="A7" s="106"/>
      <c r="B7" s="283" t="s">
        <v>1180</v>
      </c>
      <c r="C7" s="282"/>
      <c r="D7" s="282"/>
      <c r="E7" s="282"/>
      <c r="F7" s="12">
        <f>F9+F13</f>
        <v>0</v>
      </c>
    </row>
    <row r="8" spans="1:6" x14ac:dyDescent="0.25">
      <c r="A8" s="106"/>
      <c r="B8" s="11"/>
      <c r="C8" s="106"/>
      <c r="D8" s="106"/>
      <c r="E8" s="106"/>
      <c r="F8" s="106"/>
    </row>
    <row r="9" spans="1:6" ht="15.75" x14ac:dyDescent="0.25">
      <c r="A9" s="281" t="s">
        <v>1181</v>
      </c>
      <c r="B9" s="282"/>
      <c r="C9" s="282"/>
      <c r="D9" s="282"/>
      <c r="E9" s="282"/>
      <c r="F9" s="13">
        <f>SUM(F10:F12)</f>
        <v>0</v>
      </c>
    </row>
    <row r="10" spans="1:6" x14ac:dyDescent="0.25">
      <c r="A10" s="211">
        <v>1</v>
      </c>
      <c r="B10" s="17" t="s">
        <v>1182</v>
      </c>
      <c r="C10" s="212" t="s">
        <v>295</v>
      </c>
      <c r="D10" s="212">
        <v>1</v>
      </c>
      <c r="E10" s="215"/>
      <c r="F10" s="215">
        <f>D10*E10</f>
        <v>0</v>
      </c>
    </row>
    <row r="11" spans="1:6" x14ac:dyDescent="0.25">
      <c r="A11" s="211">
        <v>2</v>
      </c>
      <c r="B11" s="17" t="s">
        <v>1183</v>
      </c>
      <c r="C11" s="212" t="s">
        <v>295</v>
      </c>
      <c r="D11" s="212">
        <v>1</v>
      </c>
      <c r="E11" s="215"/>
      <c r="F11" s="215">
        <f t="shared" ref="F11:F46" si="0">D11*E11</f>
        <v>0</v>
      </c>
    </row>
    <row r="12" spans="1:6" x14ac:dyDescent="0.25">
      <c r="A12" s="211">
        <v>3</v>
      </c>
      <c r="B12" s="17" t="s">
        <v>1184</v>
      </c>
      <c r="C12" s="212" t="s">
        <v>295</v>
      </c>
      <c r="D12" s="212">
        <v>1</v>
      </c>
      <c r="E12" s="215"/>
      <c r="F12" s="215">
        <f t="shared" si="0"/>
        <v>0</v>
      </c>
    </row>
    <row r="13" spans="1:6" ht="15.75" x14ac:dyDescent="0.25">
      <c r="A13" s="191" t="s">
        <v>1185</v>
      </c>
      <c r="B13" s="17"/>
      <c r="C13" s="212"/>
      <c r="D13" s="212"/>
      <c r="E13" s="215"/>
      <c r="F13" s="13">
        <f>SUM(F14:F24)</f>
        <v>0</v>
      </c>
    </row>
    <row r="14" spans="1:6" x14ac:dyDescent="0.25">
      <c r="A14" s="211"/>
      <c r="B14" s="17" t="s">
        <v>1190</v>
      </c>
      <c r="C14" s="212" t="s">
        <v>295</v>
      </c>
      <c r="D14" s="212">
        <v>1</v>
      </c>
      <c r="E14" s="215"/>
      <c r="F14" s="215">
        <f t="shared" si="0"/>
        <v>0</v>
      </c>
    </row>
    <row r="15" spans="1:6" x14ac:dyDescent="0.25">
      <c r="A15" s="211"/>
      <c r="B15" s="17" t="s">
        <v>1191</v>
      </c>
      <c r="C15" s="212" t="s">
        <v>295</v>
      </c>
      <c r="D15" s="212">
        <v>1</v>
      </c>
      <c r="E15" s="215"/>
      <c r="F15" s="215">
        <f t="shared" si="0"/>
        <v>0</v>
      </c>
    </row>
    <row r="16" spans="1:6" ht="30" x14ac:dyDescent="0.25">
      <c r="A16" s="211"/>
      <c r="B16" s="214" t="s">
        <v>1187</v>
      </c>
      <c r="C16" s="212" t="s">
        <v>295</v>
      </c>
      <c r="D16" s="212">
        <v>1</v>
      </c>
      <c r="E16" s="215"/>
      <c r="F16" s="215">
        <f t="shared" si="0"/>
        <v>0</v>
      </c>
    </row>
    <row r="17" spans="1:6" x14ac:dyDescent="0.25">
      <c r="A17" s="211"/>
      <c r="B17" s="214" t="s">
        <v>108</v>
      </c>
      <c r="C17" s="212" t="s">
        <v>295</v>
      </c>
      <c r="D17" s="212">
        <v>1</v>
      </c>
      <c r="E17" s="215"/>
      <c r="F17" s="215">
        <f t="shared" si="0"/>
        <v>0</v>
      </c>
    </row>
    <row r="18" spans="1:6" x14ac:dyDescent="0.25">
      <c r="A18" s="211"/>
      <c r="B18" s="17" t="s">
        <v>152</v>
      </c>
      <c r="C18" s="212" t="s">
        <v>295</v>
      </c>
      <c r="D18" s="212">
        <v>1</v>
      </c>
      <c r="E18" s="215"/>
      <c r="F18" s="215">
        <f t="shared" si="0"/>
        <v>0</v>
      </c>
    </row>
    <row r="19" spans="1:6" x14ac:dyDescent="0.25">
      <c r="A19" s="211"/>
      <c r="B19" s="17" t="s">
        <v>1188</v>
      </c>
      <c r="C19" s="212" t="s">
        <v>295</v>
      </c>
      <c r="D19" s="212">
        <v>1</v>
      </c>
      <c r="E19" s="215"/>
      <c r="F19" s="215">
        <f t="shared" si="0"/>
        <v>0</v>
      </c>
    </row>
    <row r="20" spans="1:6" x14ac:dyDescent="0.25">
      <c r="A20" s="211"/>
      <c r="B20" s="17" t="s">
        <v>1192</v>
      </c>
      <c r="C20" s="212" t="s">
        <v>295</v>
      </c>
      <c r="D20" s="212">
        <v>1</v>
      </c>
      <c r="E20" s="215"/>
      <c r="F20" s="215">
        <f t="shared" si="0"/>
        <v>0</v>
      </c>
    </row>
    <row r="21" spans="1:6" x14ac:dyDescent="0.25">
      <c r="A21" s="211"/>
      <c r="B21" s="17" t="s">
        <v>1197</v>
      </c>
      <c r="C21" s="212" t="s">
        <v>295</v>
      </c>
      <c r="D21" s="212">
        <v>1</v>
      </c>
      <c r="E21" s="215"/>
      <c r="F21" s="215">
        <f t="shared" si="0"/>
        <v>0</v>
      </c>
    </row>
    <row r="22" spans="1:6" x14ac:dyDescent="0.25">
      <c r="A22" s="211"/>
      <c r="B22" s="17" t="s">
        <v>1189</v>
      </c>
      <c r="C22" s="212" t="s">
        <v>295</v>
      </c>
      <c r="D22" s="212">
        <v>1</v>
      </c>
      <c r="E22" s="215"/>
      <c r="F22" s="215">
        <f t="shared" si="0"/>
        <v>0</v>
      </c>
    </row>
    <row r="23" spans="1:6" x14ac:dyDescent="0.25">
      <c r="A23" s="211"/>
      <c r="B23" s="17" t="s">
        <v>1198</v>
      </c>
      <c r="C23" s="212" t="s">
        <v>295</v>
      </c>
      <c r="D23" s="212">
        <v>1</v>
      </c>
      <c r="E23" s="215"/>
      <c r="F23" s="215">
        <f t="shared" si="0"/>
        <v>0</v>
      </c>
    </row>
    <row r="24" spans="1:6" x14ac:dyDescent="0.25">
      <c r="A24" s="211"/>
      <c r="B24" s="17" t="s">
        <v>1199</v>
      </c>
      <c r="C24" s="212" t="s">
        <v>295</v>
      </c>
      <c r="D24" s="212">
        <v>1</v>
      </c>
      <c r="E24" s="215"/>
      <c r="F24" s="215">
        <f t="shared" si="0"/>
        <v>0</v>
      </c>
    </row>
    <row r="25" spans="1:6" x14ac:dyDescent="0.25">
      <c r="A25" s="211"/>
      <c r="B25" s="17" t="s">
        <v>1229</v>
      </c>
      <c r="C25" s="212" t="s">
        <v>295</v>
      </c>
      <c r="D25" s="212">
        <v>1</v>
      </c>
      <c r="E25" s="215"/>
      <c r="F25" s="215">
        <f t="shared" si="0"/>
        <v>0</v>
      </c>
    </row>
    <row r="26" spans="1:6" x14ac:dyDescent="0.25">
      <c r="A26" s="211"/>
      <c r="B26" s="17"/>
      <c r="C26" s="211"/>
      <c r="D26" s="211"/>
      <c r="E26" s="215"/>
      <c r="F26" s="215">
        <f t="shared" si="0"/>
        <v>0</v>
      </c>
    </row>
    <row r="27" spans="1:6" x14ac:dyDescent="0.25">
      <c r="A27" s="211"/>
      <c r="B27" s="17"/>
      <c r="C27" s="212"/>
      <c r="D27" s="212"/>
      <c r="E27" s="215"/>
      <c r="F27" s="215">
        <f t="shared" si="0"/>
        <v>0</v>
      </c>
    </row>
    <row r="28" spans="1:6" x14ac:dyDescent="0.25">
      <c r="A28" s="211"/>
      <c r="B28" s="17"/>
      <c r="C28" s="211"/>
      <c r="D28" s="211"/>
      <c r="E28" s="215"/>
      <c r="F28" s="215">
        <f t="shared" si="0"/>
        <v>0</v>
      </c>
    </row>
    <row r="29" spans="1:6" x14ac:dyDescent="0.25">
      <c r="A29" s="211"/>
      <c r="B29" s="17"/>
      <c r="C29" s="212"/>
      <c r="D29" s="212"/>
      <c r="E29" s="215"/>
      <c r="F29" s="215">
        <f t="shared" si="0"/>
        <v>0</v>
      </c>
    </row>
    <row r="30" spans="1:6" x14ac:dyDescent="0.25">
      <c r="A30" s="211"/>
      <c r="B30" s="17"/>
      <c r="C30" s="211"/>
      <c r="D30" s="211"/>
      <c r="E30" s="215"/>
      <c r="F30" s="215">
        <f t="shared" si="0"/>
        <v>0</v>
      </c>
    </row>
    <row r="31" spans="1:6" x14ac:dyDescent="0.25">
      <c r="A31" s="211"/>
      <c r="B31" s="17"/>
      <c r="C31" s="212"/>
      <c r="D31" s="212"/>
      <c r="E31" s="215"/>
      <c r="F31" s="215">
        <f t="shared" si="0"/>
        <v>0</v>
      </c>
    </row>
    <row r="32" spans="1:6" x14ac:dyDescent="0.25">
      <c r="A32" s="211"/>
      <c r="B32" s="17"/>
      <c r="C32" s="212"/>
      <c r="D32" s="212"/>
      <c r="E32" s="215"/>
      <c r="F32" s="215">
        <f t="shared" si="0"/>
        <v>0</v>
      </c>
    </row>
    <row r="33" spans="1:6" x14ac:dyDescent="0.25">
      <c r="A33" s="211"/>
      <c r="B33" s="17"/>
      <c r="C33" s="212"/>
      <c r="D33" s="212"/>
      <c r="E33" s="215"/>
      <c r="F33" s="215">
        <f t="shared" si="0"/>
        <v>0</v>
      </c>
    </row>
    <row r="34" spans="1:6" x14ac:dyDescent="0.25">
      <c r="A34" s="211"/>
      <c r="B34" s="213"/>
      <c r="C34" s="212"/>
      <c r="D34" s="212"/>
      <c r="E34" s="215"/>
      <c r="F34" s="215">
        <f t="shared" si="0"/>
        <v>0</v>
      </c>
    </row>
    <row r="35" spans="1:6" x14ac:dyDescent="0.25">
      <c r="A35" s="211"/>
      <c r="B35" s="17"/>
      <c r="C35" s="212"/>
      <c r="D35" s="212"/>
      <c r="E35" s="215"/>
      <c r="F35" s="215">
        <f t="shared" si="0"/>
        <v>0</v>
      </c>
    </row>
    <row r="36" spans="1:6" x14ac:dyDescent="0.25">
      <c r="A36" s="211"/>
      <c r="B36" s="17"/>
      <c r="C36" s="212"/>
      <c r="D36" s="212"/>
      <c r="E36" s="215"/>
      <c r="F36" s="215">
        <f t="shared" si="0"/>
        <v>0</v>
      </c>
    </row>
    <row r="37" spans="1:6" x14ac:dyDescent="0.25">
      <c r="A37" s="211"/>
      <c r="B37" s="17"/>
      <c r="C37" s="212"/>
      <c r="D37" s="212"/>
      <c r="E37" s="215"/>
      <c r="F37" s="215">
        <f t="shared" si="0"/>
        <v>0</v>
      </c>
    </row>
    <row r="38" spans="1:6" x14ac:dyDescent="0.25">
      <c r="A38" s="211"/>
      <c r="B38" s="17"/>
      <c r="C38" s="212"/>
      <c r="D38" s="212"/>
      <c r="E38" s="215"/>
      <c r="F38" s="215">
        <f t="shared" si="0"/>
        <v>0</v>
      </c>
    </row>
    <row r="39" spans="1:6" x14ac:dyDescent="0.25">
      <c r="A39" s="211"/>
      <c r="B39" s="17"/>
      <c r="C39" s="212"/>
      <c r="D39" s="212"/>
      <c r="E39" s="215"/>
      <c r="F39" s="215">
        <f t="shared" si="0"/>
        <v>0</v>
      </c>
    </row>
    <row r="40" spans="1:6" x14ac:dyDescent="0.25">
      <c r="A40" s="211"/>
      <c r="B40" s="17"/>
      <c r="C40" s="212"/>
      <c r="D40" s="212"/>
      <c r="E40" s="215"/>
      <c r="F40" s="215">
        <f t="shared" si="0"/>
        <v>0</v>
      </c>
    </row>
    <row r="41" spans="1:6" x14ac:dyDescent="0.25">
      <c r="A41" s="211"/>
      <c r="B41" s="17"/>
      <c r="C41" s="212"/>
      <c r="D41" s="212"/>
      <c r="E41" s="215"/>
      <c r="F41" s="215">
        <f t="shared" si="0"/>
        <v>0</v>
      </c>
    </row>
    <row r="42" spans="1:6" x14ac:dyDescent="0.25">
      <c r="A42" s="211"/>
      <c r="B42" s="17"/>
      <c r="C42" s="212"/>
      <c r="D42" s="212"/>
      <c r="E42" s="215"/>
      <c r="F42" s="215">
        <f t="shared" si="0"/>
        <v>0</v>
      </c>
    </row>
    <row r="43" spans="1:6" x14ac:dyDescent="0.25">
      <c r="A43" s="211"/>
      <c r="B43" s="17"/>
      <c r="C43" s="212"/>
      <c r="D43" s="212"/>
      <c r="E43" s="215"/>
      <c r="F43" s="215">
        <f t="shared" si="0"/>
        <v>0</v>
      </c>
    </row>
    <row r="44" spans="1:6" x14ac:dyDescent="0.25">
      <c r="A44" s="211"/>
      <c r="B44" s="214"/>
      <c r="C44" s="212"/>
      <c r="D44" s="212"/>
      <c r="E44" s="215"/>
      <c r="F44" s="215">
        <f t="shared" si="0"/>
        <v>0</v>
      </c>
    </row>
    <row r="45" spans="1:6" x14ac:dyDescent="0.25">
      <c r="A45" s="211"/>
      <c r="B45" s="17"/>
      <c r="C45" s="212"/>
      <c r="D45" s="212"/>
      <c r="E45" s="215"/>
      <c r="F45" s="215">
        <f t="shared" si="0"/>
        <v>0</v>
      </c>
    </row>
    <row r="46" spans="1:6" x14ac:dyDescent="0.25">
      <c r="A46" s="211"/>
      <c r="B46" s="214"/>
      <c r="C46" s="212"/>
      <c r="D46" s="212"/>
      <c r="E46" s="215"/>
      <c r="F46" s="215">
        <f t="shared" si="0"/>
        <v>0</v>
      </c>
    </row>
    <row r="47" spans="1:6" x14ac:dyDescent="0.25">
      <c r="A47" s="216"/>
      <c r="B47" s="216"/>
      <c r="C47" s="217"/>
      <c r="D47" s="217"/>
      <c r="E47" s="218"/>
      <c r="F47" s="218"/>
    </row>
    <row r="48" spans="1:6" x14ac:dyDescent="0.25">
      <c r="A48" s="216"/>
      <c r="B48" s="216"/>
      <c r="C48" s="219"/>
      <c r="D48" s="219"/>
      <c r="E48" s="216"/>
      <c r="F48" s="216"/>
    </row>
    <row r="49" spans="1:6" x14ac:dyDescent="0.25">
      <c r="A49" s="216"/>
      <c r="B49" s="216"/>
      <c r="C49" s="216"/>
      <c r="D49" s="216"/>
      <c r="E49" s="216"/>
      <c r="F49" s="216"/>
    </row>
    <row r="50" spans="1:6" x14ac:dyDescent="0.25">
      <c r="A50" s="216"/>
      <c r="B50" s="216"/>
      <c r="C50" s="216"/>
      <c r="D50" s="216"/>
      <c r="E50" s="216"/>
      <c r="F50" s="216"/>
    </row>
    <row r="51" spans="1:6" x14ac:dyDescent="0.25">
      <c r="A51" s="216"/>
      <c r="B51" s="216"/>
      <c r="C51" s="216"/>
      <c r="D51" s="216"/>
      <c r="E51" s="216"/>
      <c r="F51" s="216"/>
    </row>
    <row r="52" spans="1:6" x14ac:dyDescent="0.25">
      <c r="A52" s="216"/>
      <c r="B52" s="216"/>
      <c r="C52" s="216"/>
      <c r="D52" s="216"/>
      <c r="E52" s="216"/>
      <c r="F52" s="216"/>
    </row>
  </sheetData>
  <mergeCells count="2">
    <mergeCell ref="B7:E7"/>
    <mergeCell ref="A9:E9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D33354-4463-4DC4-853F-81F4631B4B56}">
  <dimension ref="A5:F113"/>
  <sheetViews>
    <sheetView topLeftCell="A94" workbookViewId="0">
      <selection activeCell="B94" sqref="B94"/>
    </sheetView>
  </sheetViews>
  <sheetFormatPr defaultRowHeight="15" x14ac:dyDescent="0.25"/>
  <cols>
    <col min="1" max="1" width="9.28515625" customWidth="1"/>
    <col min="2" max="2" width="65.7109375" customWidth="1"/>
    <col min="3" max="4" width="11.28515625" customWidth="1"/>
    <col min="5" max="5" width="13.7109375" customWidth="1"/>
    <col min="6" max="6" width="18.7109375" customWidth="1"/>
  </cols>
  <sheetData>
    <row r="5" spans="1:6" ht="30" x14ac:dyDescent="0.25">
      <c r="A5" s="8" t="s">
        <v>116</v>
      </c>
      <c r="B5" s="9" t="s">
        <v>115</v>
      </c>
      <c r="C5" s="8" t="s">
        <v>117</v>
      </c>
      <c r="D5" s="8" t="s">
        <v>8</v>
      </c>
      <c r="E5" s="8" t="s">
        <v>6</v>
      </c>
      <c r="F5" s="8" t="s">
        <v>7</v>
      </c>
    </row>
    <row r="6" spans="1:6" x14ac:dyDescent="0.25">
      <c r="A6" s="10"/>
      <c r="B6" s="11"/>
      <c r="C6" s="10"/>
      <c r="D6" s="10"/>
      <c r="E6" s="10"/>
      <c r="F6" s="10"/>
    </row>
    <row r="7" spans="1:6" ht="21" x14ac:dyDescent="0.35">
      <c r="A7" s="10"/>
      <c r="B7" s="283" t="s">
        <v>118</v>
      </c>
      <c r="C7" s="282"/>
      <c r="D7" s="282"/>
      <c r="E7" s="282"/>
      <c r="F7" s="12">
        <f>F9+F29+F46+F65+F88</f>
        <v>0</v>
      </c>
    </row>
    <row r="8" spans="1:6" x14ac:dyDescent="0.25">
      <c r="A8" s="10"/>
      <c r="B8" s="11"/>
      <c r="C8" s="10"/>
      <c r="D8" s="10"/>
      <c r="E8" s="10"/>
      <c r="F8" s="10"/>
    </row>
    <row r="9" spans="1:6" ht="15.75" x14ac:dyDescent="0.25">
      <c r="A9" s="281" t="s">
        <v>9</v>
      </c>
      <c r="B9" s="282"/>
      <c r="C9" s="282"/>
      <c r="D9" s="282"/>
      <c r="E9" s="282"/>
      <c r="F9" s="13">
        <f>SUM(F10:F27)</f>
        <v>0</v>
      </c>
    </row>
    <row r="10" spans="1:6" x14ac:dyDescent="0.25">
      <c r="A10" s="9">
        <v>1</v>
      </c>
      <c r="B10" s="11" t="s">
        <v>10</v>
      </c>
      <c r="C10" s="14" t="s">
        <v>11</v>
      </c>
      <c r="D10" s="14">
        <v>162.66</v>
      </c>
      <c r="E10" s="15"/>
      <c r="F10" s="15">
        <f>D10*E10</f>
        <v>0</v>
      </c>
    </row>
    <row r="11" spans="1:6" x14ac:dyDescent="0.25">
      <c r="A11" s="9"/>
      <c r="B11" s="16" t="s">
        <v>13</v>
      </c>
      <c r="C11" s="14"/>
      <c r="D11" s="14"/>
      <c r="E11" s="15"/>
      <c r="F11" s="15"/>
    </row>
    <row r="12" spans="1:6" x14ac:dyDescent="0.25">
      <c r="A12" s="9"/>
      <c r="B12" s="16" t="s">
        <v>12</v>
      </c>
      <c r="C12" s="14"/>
      <c r="D12" s="14"/>
      <c r="E12" s="15"/>
      <c r="F12" s="15"/>
    </row>
    <row r="13" spans="1:6" x14ac:dyDescent="0.25">
      <c r="A13" s="9">
        <v>2</v>
      </c>
      <c r="B13" s="11" t="s">
        <v>14</v>
      </c>
      <c r="C13" s="14" t="s">
        <v>15</v>
      </c>
      <c r="D13" s="14">
        <v>2</v>
      </c>
      <c r="E13" s="15"/>
      <c r="F13" s="15">
        <f t="shared" ref="F13:F14" si="0">D13*E13</f>
        <v>0</v>
      </c>
    </row>
    <row r="14" spans="1:6" x14ac:dyDescent="0.25">
      <c r="A14" s="9">
        <v>3</v>
      </c>
      <c r="B14" s="11" t="s">
        <v>16</v>
      </c>
      <c r="C14" s="14" t="s">
        <v>11</v>
      </c>
      <c r="D14" s="14">
        <v>1.85</v>
      </c>
      <c r="E14" s="15"/>
      <c r="F14" s="15">
        <f t="shared" si="0"/>
        <v>0</v>
      </c>
    </row>
    <row r="15" spans="1:6" x14ac:dyDescent="0.25">
      <c r="A15" s="9"/>
      <c r="B15" s="16" t="s">
        <v>17</v>
      </c>
      <c r="C15" s="14"/>
      <c r="D15" s="14"/>
      <c r="E15" s="15"/>
      <c r="F15" s="15"/>
    </row>
    <row r="16" spans="1:6" x14ac:dyDescent="0.25">
      <c r="A16" s="9">
        <v>4</v>
      </c>
      <c r="B16" s="11" t="s">
        <v>18</v>
      </c>
      <c r="C16" s="14" t="s">
        <v>11</v>
      </c>
      <c r="D16" s="14">
        <v>7.6</v>
      </c>
      <c r="E16" s="15"/>
      <c r="F16" s="15">
        <f>D16*E16</f>
        <v>0</v>
      </c>
    </row>
    <row r="17" spans="1:6" x14ac:dyDescent="0.25">
      <c r="A17" s="9"/>
      <c r="B17" s="16" t="s">
        <v>19</v>
      </c>
      <c r="C17" s="14"/>
      <c r="D17" s="14"/>
      <c r="E17" s="15"/>
      <c r="F17" s="15"/>
    </row>
    <row r="18" spans="1:6" x14ac:dyDescent="0.25">
      <c r="A18" s="9">
        <v>5</v>
      </c>
      <c r="B18" s="11" t="s">
        <v>29</v>
      </c>
      <c r="C18" s="14" t="s">
        <v>20</v>
      </c>
      <c r="D18" s="14">
        <v>3.3</v>
      </c>
      <c r="E18" s="15"/>
      <c r="F18" s="15">
        <f>D18*E18</f>
        <v>0</v>
      </c>
    </row>
    <row r="19" spans="1:6" x14ac:dyDescent="0.25">
      <c r="A19" s="9"/>
      <c r="B19" s="16" t="s">
        <v>21</v>
      </c>
      <c r="C19" s="14"/>
      <c r="D19" s="14"/>
      <c r="E19" s="15"/>
      <c r="F19" s="15"/>
    </row>
    <row r="20" spans="1:6" x14ac:dyDescent="0.25">
      <c r="A20" s="9">
        <v>6</v>
      </c>
      <c r="B20" s="17" t="s">
        <v>30</v>
      </c>
      <c r="C20" s="14" t="s">
        <v>20</v>
      </c>
      <c r="D20" s="14">
        <v>3.3039999999999998</v>
      </c>
      <c r="E20" s="15"/>
      <c r="F20" s="15">
        <f>D20*E20</f>
        <v>0</v>
      </c>
    </row>
    <row r="21" spans="1:6" x14ac:dyDescent="0.25">
      <c r="A21" s="9"/>
      <c r="B21" s="16" t="s">
        <v>22</v>
      </c>
      <c r="C21" s="14"/>
      <c r="D21" s="14"/>
      <c r="E21" s="15"/>
      <c r="F21" s="15"/>
    </row>
    <row r="22" spans="1:6" x14ac:dyDescent="0.25">
      <c r="A22" s="9">
        <v>7</v>
      </c>
      <c r="B22" s="11" t="s">
        <v>23</v>
      </c>
      <c r="C22" s="14" t="s">
        <v>24</v>
      </c>
      <c r="D22" s="14">
        <v>7.2</v>
      </c>
      <c r="E22" s="15"/>
      <c r="F22" s="15">
        <f>D22*E22</f>
        <v>0</v>
      </c>
    </row>
    <row r="23" spans="1:6" x14ac:dyDescent="0.25">
      <c r="A23" s="9">
        <v>8</v>
      </c>
      <c r="B23" s="11" t="s">
        <v>25</v>
      </c>
      <c r="C23" s="14" t="s">
        <v>20</v>
      </c>
      <c r="D23" s="14">
        <v>0.6</v>
      </c>
      <c r="E23" s="15"/>
      <c r="F23" s="15">
        <f>D23*E23</f>
        <v>0</v>
      </c>
    </row>
    <row r="24" spans="1:6" x14ac:dyDescent="0.25">
      <c r="A24" s="9"/>
      <c r="B24" s="16" t="s">
        <v>26</v>
      </c>
      <c r="C24" s="9"/>
      <c r="D24" s="9"/>
      <c r="E24" s="15"/>
      <c r="F24" s="15"/>
    </row>
    <row r="25" spans="1:6" x14ac:dyDescent="0.25">
      <c r="A25" s="9">
        <v>9</v>
      </c>
      <c r="B25" s="11" t="s">
        <v>32</v>
      </c>
      <c r="C25" s="14" t="s">
        <v>20</v>
      </c>
      <c r="D25" s="14">
        <v>1.8</v>
      </c>
      <c r="E25" s="15"/>
      <c r="F25" s="15">
        <f>D25*E25</f>
        <v>0</v>
      </c>
    </row>
    <row r="26" spans="1:6" x14ac:dyDescent="0.25">
      <c r="A26" s="9"/>
      <c r="B26" s="16" t="s">
        <v>27</v>
      </c>
      <c r="C26" s="9"/>
      <c r="D26" s="9"/>
      <c r="E26" s="15"/>
      <c r="F26" s="15"/>
    </row>
    <row r="27" spans="1:6" x14ac:dyDescent="0.25">
      <c r="A27" s="9">
        <v>10</v>
      </c>
      <c r="B27" s="11" t="s">
        <v>31</v>
      </c>
      <c r="C27" s="14" t="s">
        <v>20</v>
      </c>
      <c r="D27" s="14">
        <v>2.4</v>
      </c>
      <c r="E27" s="15"/>
      <c r="F27" s="15">
        <f>D27*E27</f>
        <v>0</v>
      </c>
    </row>
    <row r="28" spans="1:6" x14ac:dyDescent="0.25">
      <c r="A28" s="9"/>
      <c r="B28" s="16" t="s">
        <v>28</v>
      </c>
      <c r="C28" s="9"/>
      <c r="D28" s="9"/>
      <c r="E28" s="15"/>
      <c r="F28" s="15"/>
    </row>
    <row r="29" spans="1:6" ht="15.75" x14ac:dyDescent="0.25">
      <c r="A29" s="281" t="s">
        <v>33</v>
      </c>
      <c r="B29" s="282"/>
      <c r="C29" s="282"/>
      <c r="D29" s="282"/>
      <c r="E29" s="282"/>
      <c r="F29" s="13">
        <f>SUM(F30:F45)</f>
        <v>0</v>
      </c>
    </row>
    <row r="30" spans="1:6" x14ac:dyDescent="0.25">
      <c r="A30" s="9">
        <v>11</v>
      </c>
      <c r="B30" s="11" t="s">
        <v>34</v>
      </c>
      <c r="C30" s="14" t="s">
        <v>20</v>
      </c>
      <c r="D30" s="14">
        <v>25.7</v>
      </c>
      <c r="E30" s="15"/>
      <c r="F30" s="18">
        <f>D30*E30</f>
        <v>0</v>
      </c>
    </row>
    <row r="31" spans="1:6" x14ac:dyDescent="0.25">
      <c r="A31" s="9"/>
      <c r="B31" s="16" t="s">
        <v>35</v>
      </c>
      <c r="C31" s="14"/>
      <c r="D31" s="14"/>
      <c r="E31" s="15"/>
      <c r="F31" s="15"/>
    </row>
    <row r="32" spans="1:6" x14ac:dyDescent="0.25">
      <c r="A32" s="9">
        <v>12</v>
      </c>
      <c r="B32" s="11" t="s">
        <v>36</v>
      </c>
      <c r="C32" s="14" t="s">
        <v>24</v>
      </c>
      <c r="D32" s="14">
        <v>7.2</v>
      </c>
      <c r="E32" s="15"/>
      <c r="F32" s="15">
        <f>D32*E32</f>
        <v>0</v>
      </c>
    </row>
    <row r="33" spans="1:6" ht="30" x14ac:dyDescent="0.25">
      <c r="A33" s="9">
        <v>13</v>
      </c>
      <c r="B33" s="19" t="s">
        <v>37</v>
      </c>
      <c r="C33" s="14" t="s">
        <v>20</v>
      </c>
      <c r="D33" s="14">
        <v>16.940000000000001</v>
      </c>
      <c r="E33" s="15"/>
      <c r="F33" s="15">
        <f>D33*E33</f>
        <v>0</v>
      </c>
    </row>
    <row r="34" spans="1:6" x14ac:dyDescent="0.25">
      <c r="A34" s="9"/>
      <c r="B34" s="16" t="s">
        <v>38</v>
      </c>
      <c r="C34" s="14"/>
      <c r="D34" s="14"/>
      <c r="E34" s="15"/>
      <c r="F34" s="15"/>
    </row>
    <row r="35" spans="1:6" x14ac:dyDescent="0.25">
      <c r="A35" s="9">
        <v>14</v>
      </c>
      <c r="B35" s="11" t="s">
        <v>44</v>
      </c>
      <c r="C35" s="14" t="s">
        <v>20</v>
      </c>
      <c r="D35" s="14">
        <v>2.92</v>
      </c>
      <c r="E35" s="15"/>
      <c r="F35" s="15">
        <f>D35*E35</f>
        <v>0</v>
      </c>
    </row>
    <row r="36" spans="1:6" x14ac:dyDescent="0.25">
      <c r="A36" s="9"/>
      <c r="B36" s="16" t="s">
        <v>39</v>
      </c>
      <c r="C36" s="14"/>
      <c r="D36" s="14"/>
      <c r="E36" s="15"/>
      <c r="F36" s="15"/>
    </row>
    <row r="37" spans="1:6" x14ac:dyDescent="0.25">
      <c r="A37" s="9">
        <v>15</v>
      </c>
      <c r="B37" s="11" t="s">
        <v>45</v>
      </c>
      <c r="C37" s="14" t="s">
        <v>20</v>
      </c>
      <c r="D37" s="14">
        <v>2.92</v>
      </c>
      <c r="E37" s="15"/>
      <c r="F37" s="15">
        <f>D37*E37</f>
        <v>0</v>
      </c>
    </row>
    <row r="38" spans="1:6" x14ac:dyDescent="0.25">
      <c r="A38" s="9"/>
      <c r="B38" s="16" t="s">
        <v>40</v>
      </c>
      <c r="C38" s="14"/>
      <c r="D38" s="14"/>
      <c r="E38" s="15"/>
      <c r="F38" s="15"/>
    </row>
    <row r="39" spans="1:6" x14ac:dyDescent="0.25">
      <c r="A39" s="9">
        <v>16</v>
      </c>
      <c r="B39" s="11" t="s">
        <v>46</v>
      </c>
      <c r="C39" s="14" t="s">
        <v>20</v>
      </c>
      <c r="D39" s="14">
        <v>10.48</v>
      </c>
      <c r="E39" s="15"/>
      <c r="F39" s="15">
        <f>D39*E39</f>
        <v>0</v>
      </c>
    </row>
    <row r="40" spans="1:6" x14ac:dyDescent="0.25">
      <c r="A40" s="9"/>
      <c r="B40" s="16" t="s">
        <v>41</v>
      </c>
      <c r="C40" s="14"/>
      <c r="D40" s="14"/>
      <c r="E40" s="15"/>
      <c r="F40" s="15"/>
    </row>
    <row r="41" spans="1:6" x14ac:dyDescent="0.25">
      <c r="A41" s="9">
        <v>17</v>
      </c>
      <c r="B41" s="11" t="s">
        <v>49</v>
      </c>
      <c r="C41" s="14" t="s">
        <v>20</v>
      </c>
      <c r="D41" s="14">
        <v>1.26</v>
      </c>
      <c r="E41" s="15"/>
      <c r="F41" s="15">
        <f>D41*E41</f>
        <v>0</v>
      </c>
    </row>
    <row r="42" spans="1:6" x14ac:dyDescent="0.25">
      <c r="A42" s="9"/>
      <c r="B42" s="16" t="s">
        <v>42</v>
      </c>
      <c r="C42" s="14"/>
      <c r="D42" s="14"/>
      <c r="E42" s="15"/>
      <c r="F42" s="15"/>
    </row>
    <row r="43" spans="1:6" ht="30" x14ac:dyDescent="0.25">
      <c r="A43" s="9">
        <v>18</v>
      </c>
      <c r="B43" s="10" t="s">
        <v>48</v>
      </c>
      <c r="C43" s="14" t="s">
        <v>20</v>
      </c>
      <c r="D43" s="14">
        <v>2.61</v>
      </c>
      <c r="E43" s="15"/>
      <c r="F43" s="15">
        <f>D43*E43</f>
        <v>0</v>
      </c>
    </row>
    <row r="44" spans="1:6" x14ac:dyDescent="0.25">
      <c r="A44" s="9"/>
      <c r="B44" s="16" t="s">
        <v>43</v>
      </c>
      <c r="C44" s="14"/>
      <c r="D44" s="14"/>
      <c r="E44" s="15"/>
      <c r="F44" s="15"/>
    </row>
    <row r="45" spans="1:6" ht="45" x14ac:dyDescent="0.25">
      <c r="A45" s="9">
        <v>19</v>
      </c>
      <c r="B45" s="10" t="s">
        <v>47</v>
      </c>
      <c r="C45" s="14" t="s">
        <v>50</v>
      </c>
      <c r="D45" s="14">
        <v>1</v>
      </c>
      <c r="E45" s="15"/>
      <c r="F45" s="15">
        <f>D45*E45</f>
        <v>0</v>
      </c>
    </row>
    <row r="46" spans="1:6" ht="15.75" x14ac:dyDescent="0.25">
      <c r="A46" s="281" t="s">
        <v>51</v>
      </c>
      <c r="B46" s="282"/>
      <c r="C46" s="282"/>
      <c r="D46" s="282"/>
      <c r="E46" s="282"/>
      <c r="F46" s="13">
        <f>SUM(F47:F64)</f>
        <v>0</v>
      </c>
    </row>
    <row r="47" spans="1:6" ht="30" x14ac:dyDescent="0.25">
      <c r="A47" s="9">
        <v>20</v>
      </c>
      <c r="B47" s="10" t="s">
        <v>52</v>
      </c>
      <c r="C47" s="14" t="s">
        <v>20</v>
      </c>
      <c r="D47" s="14">
        <v>4.5199999999999996</v>
      </c>
      <c r="E47" s="15"/>
      <c r="F47" s="15">
        <f>D47*E47</f>
        <v>0</v>
      </c>
    </row>
    <row r="48" spans="1:6" x14ac:dyDescent="0.25">
      <c r="A48" s="9"/>
      <c r="B48" s="16" t="s">
        <v>53</v>
      </c>
      <c r="C48" s="14"/>
      <c r="D48" s="14"/>
      <c r="E48" s="15"/>
      <c r="F48" s="15"/>
    </row>
    <row r="49" spans="1:6" x14ac:dyDescent="0.25">
      <c r="A49" s="9">
        <v>21</v>
      </c>
      <c r="B49" s="11" t="s">
        <v>54</v>
      </c>
      <c r="C49" s="14" t="s">
        <v>20</v>
      </c>
      <c r="D49" s="14">
        <v>4.2</v>
      </c>
      <c r="E49" s="15"/>
      <c r="F49" s="15">
        <f>D49*E49</f>
        <v>0</v>
      </c>
    </row>
    <row r="50" spans="1:6" x14ac:dyDescent="0.25">
      <c r="A50" s="9"/>
      <c r="B50" s="16" t="s">
        <v>55</v>
      </c>
      <c r="C50" s="14"/>
      <c r="D50" s="14"/>
      <c r="E50" s="15"/>
      <c r="F50" s="15"/>
    </row>
    <row r="51" spans="1:6" ht="30" x14ac:dyDescent="0.25">
      <c r="A51" s="9">
        <v>22</v>
      </c>
      <c r="B51" s="10" t="s">
        <v>56</v>
      </c>
      <c r="C51" s="14" t="s">
        <v>20</v>
      </c>
      <c r="D51" s="14">
        <v>7.2</v>
      </c>
      <c r="E51" s="15"/>
      <c r="F51" s="15">
        <f>D51*E51</f>
        <v>0</v>
      </c>
    </row>
    <row r="52" spans="1:6" x14ac:dyDescent="0.25">
      <c r="A52" s="9"/>
      <c r="B52" s="16" t="s">
        <v>57</v>
      </c>
      <c r="C52" s="14"/>
      <c r="D52" s="14"/>
      <c r="E52" s="15"/>
      <c r="F52" s="15"/>
    </row>
    <row r="53" spans="1:6" ht="30" x14ac:dyDescent="0.25">
      <c r="A53" s="9">
        <v>23</v>
      </c>
      <c r="B53" s="10" t="s">
        <v>58</v>
      </c>
      <c r="C53" s="14" t="s">
        <v>11</v>
      </c>
      <c r="D53" s="20">
        <v>199.16</v>
      </c>
      <c r="E53" s="15"/>
      <c r="F53" s="15">
        <f>D53*E53</f>
        <v>0</v>
      </c>
    </row>
    <row r="54" spans="1:6" x14ac:dyDescent="0.25">
      <c r="A54" s="9"/>
      <c r="B54" s="16" t="s">
        <v>59</v>
      </c>
      <c r="C54" s="14"/>
      <c r="D54" s="14"/>
      <c r="E54" s="15"/>
      <c r="F54" s="15"/>
    </row>
    <row r="55" spans="1:6" x14ac:dyDescent="0.25">
      <c r="A55" s="9">
        <v>24</v>
      </c>
      <c r="B55" s="11" t="s">
        <v>60</v>
      </c>
      <c r="C55" s="14" t="s">
        <v>20</v>
      </c>
      <c r="D55" s="14">
        <v>2.06</v>
      </c>
      <c r="E55" s="15"/>
      <c r="F55" s="15">
        <f>D55*E55</f>
        <v>0</v>
      </c>
    </row>
    <row r="56" spans="1:6" x14ac:dyDescent="0.25">
      <c r="A56" s="9"/>
      <c r="B56" s="11" t="s">
        <v>61</v>
      </c>
      <c r="C56" s="14"/>
      <c r="D56" s="14"/>
      <c r="E56" s="15"/>
      <c r="F56" s="15"/>
    </row>
    <row r="57" spans="1:6" ht="30" x14ac:dyDescent="0.25">
      <c r="A57" s="9">
        <v>25</v>
      </c>
      <c r="B57" s="10" t="s">
        <v>62</v>
      </c>
      <c r="C57" s="14" t="s">
        <v>11</v>
      </c>
      <c r="D57" s="14">
        <v>70.08</v>
      </c>
      <c r="E57" s="15"/>
      <c r="F57" s="15">
        <f>D57*E57</f>
        <v>0</v>
      </c>
    </row>
    <row r="58" spans="1:6" x14ac:dyDescent="0.25">
      <c r="A58" s="9"/>
      <c r="B58" s="16" t="s">
        <v>63</v>
      </c>
      <c r="C58" s="14"/>
      <c r="D58" s="14"/>
      <c r="E58" s="15"/>
      <c r="F58" s="15"/>
    </row>
    <row r="59" spans="1:6" x14ac:dyDescent="0.25">
      <c r="A59" s="9"/>
      <c r="B59" s="16" t="s">
        <v>64</v>
      </c>
      <c r="C59" s="14"/>
      <c r="D59" s="14"/>
      <c r="E59" s="15"/>
      <c r="F59" s="15"/>
    </row>
    <row r="60" spans="1:6" x14ac:dyDescent="0.25">
      <c r="A60" s="9">
        <v>26</v>
      </c>
      <c r="B60" s="11" t="s">
        <v>65</v>
      </c>
      <c r="C60" s="14" t="s">
        <v>20</v>
      </c>
      <c r="D60" s="14">
        <v>0.41</v>
      </c>
      <c r="E60" s="15"/>
      <c r="F60" s="15">
        <f>D60*E60</f>
        <v>0</v>
      </c>
    </row>
    <row r="61" spans="1:6" x14ac:dyDescent="0.25">
      <c r="A61" s="9"/>
      <c r="B61" s="16" t="s">
        <v>66</v>
      </c>
      <c r="C61" s="14"/>
      <c r="D61" s="14"/>
      <c r="E61" s="15"/>
      <c r="F61" s="15"/>
    </row>
    <row r="62" spans="1:6" ht="30" x14ac:dyDescent="0.25">
      <c r="A62" s="9">
        <v>27</v>
      </c>
      <c r="B62" s="10" t="s">
        <v>67</v>
      </c>
      <c r="C62" s="14" t="s">
        <v>15</v>
      </c>
      <c r="D62" s="14">
        <v>2</v>
      </c>
      <c r="E62" s="15"/>
      <c r="F62" s="15">
        <f t="shared" ref="F62:F64" si="1">D62*E62</f>
        <v>0</v>
      </c>
    </row>
    <row r="63" spans="1:6" ht="30" x14ac:dyDescent="0.25">
      <c r="A63" s="9">
        <v>28</v>
      </c>
      <c r="B63" s="10" t="s">
        <v>68</v>
      </c>
      <c r="C63" s="14" t="s">
        <v>15</v>
      </c>
      <c r="D63" s="14">
        <v>2</v>
      </c>
      <c r="E63" s="15"/>
      <c r="F63" s="15">
        <f t="shared" si="1"/>
        <v>0</v>
      </c>
    </row>
    <row r="64" spans="1:6" ht="30" x14ac:dyDescent="0.25">
      <c r="A64" s="9">
        <v>29</v>
      </c>
      <c r="B64" s="10" t="s">
        <v>68</v>
      </c>
      <c r="C64" s="14" t="s">
        <v>15</v>
      </c>
      <c r="D64" s="14">
        <v>2</v>
      </c>
      <c r="E64" s="15"/>
      <c r="F64" s="15">
        <f t="shared" si="1"/>
        <v>0</v>
      </c>
    </row>
    <row r="65" spans="1:6" ht="15.75" x14ac:dyDescent="0.25">
      <c r="A65" s="281" t="s">
        <v>69</v>
      </c>
      <c r="B65" s="282"/>
      <c r="C65" s="282"/>
      <c r="D65" s="282"/>
      <c r="E65" s="282"/>
      <c r="F65" s="13">
        <f>SUM(F66:F86)</f>
        <v>0</v>
      </c>
    </row>
    <row r="66" spans="1:6" ht="30" x14ac:dyDescent="0.25">
      <c r="A66" s="9">
        <v>30</v>
      </c>
      <c r="B66" s="10" t="s">
        <v>70</v>
      </c>
      <c r="C66" s="14" t="s">
        <v>15</v>
      </c>
      <c r="D66" s="14">
        <v>1</v>
      </c>
      <c r="E66" s="15"/>
      <c r="F66" s="15">
        <f t="shared" ref="F66:F72" si="2">D66*E66</f>
        <v>0</v>
      </c>
    </row>
    <row r="67" spans="1:6" ht="30" x14ac:dyDescent="0.25">
      <c r="A67" s="9">
        <v>31</v>
      </c>
      <c r="B67" s="10" t="s">
        <v>71</v>
      </c>
      <c r="C67" s="14" t="s">
        <v>15</v>
      </c>
      <c r="D67" s="14">
        <v>1</v>
      </c>
      <c r="E67" s="15"/>
      <c r="F67" s="15">
        <f t="shared" si="2"/>
        <v>0</v>
      </c>
    </row>
    <row r="68" spans="1:6" ht="30" x14ac:dyDescent="0.25">
      <c r="A68" s="9">
        <v>32</v>
      </c>
      <c r="B68" s="10" t="s">
        <v>72</v>
      </c>
      <c r="C68" s="14" t="s">
        <v>15</v>
      </c>
      <c r="D68" s="14">
        <v>1</v>
      </c>
      <c r="E68" s="15"/>
      <c r="F68" s="15">
        <f t="shared" si="2"/>
        <v>0</v>
      </c>
    </row>
    <row r="69" spans="1:6" x14ac:dyDescent="0.25">
      <c r="A69" s="9">
        <v>33</v>
      </c>
      <c r="B69" s="10" t="s">
        <v>73</v>
      </c>
      <c r="C69" s="14" t="s">
        <v>15</v>
      </c>
      <c r="D69" s="14">
        <v>1</v>
      </c>
      <c r="E69" s="15"/>
      <c r="F69" s="15">
        <f t="shared" si="2"/>
        <v>0</v>
      </c>
    </row>
    <row r="70" spans="1:6" ht="30" x14ac:dyDescent="0.25">
      <c r="A70" s="9">
        <v>34</v>
      </c>
      <c r="B70" s="10" t="s">
        <v>74</v>
      </c>
      <c r="C70" s="14" t="s">
        <v>15</v>
      </c>
      <c r="D70" s="14">
        <v>1</v>
      </c>
      <c r="E70" s="15"/>
      <c r="F70" s="15">
        <f t="shared" si="2"/>
        <v>0</v>
      </c>
    </row>
    <row r="71" spans="1:6" ht="30" x14ac:dyDescent="0.25">
      <c r="A71" s="9">
        <v>35</v>
      </c>
      <c r="B71" s="10" t="s">
        <v>75</v>
      </c>
      <c r="C71" s="14" t="s">
        <v>15</v>
      </c>
      <c r="D71" s="14">
        <v>1</v>
      </c>
      <c r="E71" s="15"/>
      <c r="F71" s="15">
        <f t="shared" si="2"/>
        <v>0</v>
      </c>
    </row>
    <row r="72" spans="1:6" ht="60" x14ac:dyDescent="0.25">
      <c r="A72" s="9">
        <v>36</v>
      </c>
      <c r="B72" s="10" t="s">
        <v>76</v>
      </c>
      <c r="C72" s="14" t="s">
        <v>11</v>
      </c>
      <c r="D72" s="14">
        <v>65.540000000000006</v>
      </c>
      <c r="E72" s="15"/>
      <c r="F72" s="15">
        <f t="shared" si="2"/>
        <v>0</v>
      </c>
    </row>
    <row r="73" spans="1:6" x14ac:dyDescent="0.25">
      <c r="A73" s="9"/>
      <c r="B73" s="21" t="s">
        <v>77</v>
      </c>
      <c r="C73" s="14"/>
      <c r="D73" s="14"/>
      <c r="E73" s="15"/>
      <c r="F73" s="15"/>
    </row>
    <row r="74" spans="1:6" ht="45" x14ac:dyDescent="0.25">
      <c r="A74" s="9">
        <v>37</v>
      </c>
      <c r="B74" s="10" t="s">
        <v>78</v>
      </c>
      <c r="C74" s="14" t="s">
        <v>11</v>
      </c>
      <c r="D74" s="14">
        <v>2.36</v>
      </c>
      <c r="E74" s="15"/>
      <c r="F74" s="15">
        <f>D74*E74</f>
        <v>0</v>
      </c>
    </row>
    <row r="75" spans="1:6" x14ac:dyDescent="0.25">
      <c r="A75" s="9"/>
      <c r="B75" s="21" t="s">
        <v>79</v>
      </c>
      <c r="C75" s="14"/>
      <c r="D75" s="14"/>
      <c r="E75" s="15"/>
      <c r="F75" s="15"/>
    </row>
    <row r="76" spans="1:6" ht="45" x14ac:dyDescent="0.25">
      <c r="A76" s="9">
        <v>38</v>
      </c>
      <c r="B76" s="10" t="s">
        <v>80</v>
      </c>
      <c r="C76" s="14" t="s">
        <v>11</v>
      </c>
      <c r="D76" s="14">
        <v>0.54</v>
      </c>
      <c r="E76" s="15"/>
      <c r="F76" s="15">
        <f>D76*E76</f>
        <v>0</v>
      </c>
    </row>
    <row r="77" spans="1:6" x14ac:dyDescent="0.25">
      <c r="A77" s="9"/>
      <c r="B77" s="21" t="s">
        <v>81</v>
      </c>
      <c r="C77" s="14"/>
      <c r="D77" s="14"/>
      <c r="E77" s="15"/>
      <c r="F77" s="15"/>
    </row>
    <row r="78" spans="1:6" ht="45" x14ac:dyDescent="0.25">
      <c r="A78" s="9">
        <v>39</v>
      </c>
      <c r="B78" s="10" t="s">
        <v>82</v>
      </c>
      <c r="C78" s="14" t="s">
        <v>11</v>
      </c>
      <c r="D78" s="14">
        <v>4.8099999999999996</v>
      </c>
      <c r="E78" s="15"/>
      <c r="F78" s="15">
        <f>D78*E78</f>
        <v>0</v>
      </c>
    </row>
    <row r="79" spans="1:6" x14ac:dyDescent="0.25">
      <c r="A79" s="9"/>
      <c r="B79" s="21" t="s">
        <v>83</v>
      </c>
      <c r="C79" s="14"/>
      <c r="D79" s="14"/>
      <c r="E79" s="15"/>
      <c r="F79" s="15"/>
    </row>
    <row r="80" spans="1:6" ht="30" x14ac:dyDescent="0.25">
      <c r="A80" s="9">
        <v>40</v>
      </c>
      <c r="B80" s="10" t="s">
        <v>88</v>
      </c>
      <c r="C80" s="14" t="s">
        <v>11</v>
      </c>
      <c r="D80" s="14">
        <v>228.79</v>
      </c>
      <c r="E80" s="15"/>
      <c r="F80" s="15">
        <f>D80*E80</f>
        <v>0</v>
      </c>
    </row>
    <row r="81" spans="1:6" x14ac:dyDescent="0.25">
      <c r="A81" s="9"/>
      <c r="B81" s="21" t="s">
        <v>84</v>
      </c>
      <c r="C81" s="14"/>
      <c r="D81" s="14"/>
      <c r="E81" s="15"/>
      <c r="F81" s="15"/>
    </row>
    <row r="82" spans="1:6" ht="30" x14ac:dyDescent="0.25">
      <c r="A82" s="9">
        <v>41</v>
      </c>
      <c r="B82" s="10" t="s">
        <v>89</v>
      </c>
      <c r="C82" s="14" t="s">
        <v>11</v>
      </c>
      <c r="D82" s="14">
        <v>22.15</v>
      </c>
      <c r="E82" s="15"/>
      <c r="F82" s="15">
        <f>D82*E82</f>
        <v>0</v>
      </c>
    </row>
    <row r="83" spans="1:6" x14ac:dyDescent="0.25">
      <c r="A83" s="9"/>
      <c r="B83" s="21" t="s">
        <v>85</v>
      </c>
      <c r="C83" s="14"/>
      <c r="D83" s="14"/>
      <c r="E83" s="15"/>
      <c r="F83" s="15"/>
    </row>
    <row r="84" spans="1:6" ht="30" x14ac:dyDescent="0.25">
      <c r="A84" s="9">
        <v>42</v>
      </c>
      <c r="B84" s="10" t="s">
        <v>91</v>
      </c>
      <c r="C84" s="14" t="s">
        <v>11</v>
      </c>
      <c r="D84" s="14">
        <v>142.44</v>
      </c>
      <c r="E84" s="15"/>
      <c r="F84" s="15">
        <f>D84*E84</f>
        <v>0</v>
      </c>
    </row>
    <row r="85" spans="1:6" x14ac:dyDescent="0.25">
      <c r="A85" s="9"/>
      <c r="B85" s="21" t="s">
        <v>86</v>
      </c>
      <c r="C85" s="14"/>
      <c r="D85" s="14"/>
      <c r="E85" s="15"/>
      <c r="F85" s="15"/>
    </row>
    <row r="86" spans="1:6" ht="30" x14ac:dyDescent="0.25">
      <c r="A86" s="9">
        <v>43</v>
      </c>
      <c r="B86" s="10" t="s">
        <v>90</v>
      </c>
      <c r="C86" s="14" t="s">
        <v>11</v>
      </c>
      <c r="D86" s="14">
        <v>74.239999999999995</v>
      </c>
      <c r="E86" s="15"/>
      <c r="F86" s="15">
        <f>D86*E86</f>
        <v>0</v>
      </c>
    </row>
    <row r="87" spans="1:6" x14ac:dyDescent="0.25">
      <c r="A87" s="9"/>
      <c r="B87" s="21" t="s">
        <v>87</v>
      </c>
      <c r="C87" s="14"/>
      <c r="D87" s="14"/>
      <c r="E87" s="15"/>
      <c r="F87" s="15"/>
    </row>
    <row r="88" spans="1:6" ht="15.75" x14ac:dyDescent="0.25">
      <c r="A88" s="281" t="s">
        <v>92</v>
      </c>
      <c r="B88" s="282"/>
      <c r="C88" s="282"/>
      <c r="D88" s="282"/>
      <c r="E88" s="282"/>
      <c r="F88" s="13">
        <f>SUM(F89:F110)</f>
        <v>0</v>
      </c>
    </row>
    <row r="89" spans="1:6" ht="30" x14ac:dyDescent="0.25">
      <c r="A89" s="9">
        <v>44</v>
      </c>
      <c r="B89" s="10" t="s">
        <v>93</v>
      </c>
      <c r="C89" s="14" t="s">
        <v>50</v>
      </c>
      <c r="D89" s="14">
        <v>1</v>
      </c>
      <c r="E89" s="15"/>
      <c r="F89" s="15">
        <f t="shared" ref="F89:F110" si="3">D89*E89</f>
        <v>0</v>
      </c>
    </row>
    <row r="90" spans="1:6" x14ac:dyDescent="0.25">
      <c r="A90" s="9">
        <v>45</v>
      </c>
      <c r="B90" s="10" t="s">
        <v>94</v>
      </c>
      <c r="C90" s="14" t="s">
        <v>50</v>
      </c>
      <c r="D90" s="14">
        <v>1</v>
      </c>
      <c r="E90" s="15"/>
      <c r="F90" s="15">
        <v>0</v>
      </c>
    </row>
    <row r="91" spans="1:6" ht="30" x14ac:dyDescent="0.25">
      <c r="A91" s="9">
        <v>46</v>
      </c>
      <c r="B91" s="10" t="s">
        <v>95</v>
      </c>
      <c r="C91" s="14" t="s">
        <v>50</v>
      </c>
      <c r="D91" s="14">
        <v>1</v>
      </c>
      <c r="E91" s="15"/>
      <c r="F91" s="15">
        <f t="shared" si="3"/>
        <v>0</v>
      </c>
    </row>
    <row r="92" spans="1:6" x14ac:dyDescent="0.25">
      <c r="A92" s="9">
        <v>47</v>
      </c>
      <c r="B92" s="10" t="s">
        <v>96</v>
      </c>
      <c r="C92" s="14" t="s">
        <v>50</v>
      </c>
      <c r="D92" s="14">
        <v>1</v>
      </c>
      <c r="E92" s="15"/>
      <c r="F92" s="15">
        <f t="shared" si="3"/>
        <v>0</v>
      </c>
    </row>
    <row r="93" spans="1:6" x14ac:dyDescent="0.25">
      <c r="A93" s="9">
        <v>48</v>
      </c>
      <c r="B93" s="10" t="s">
        <v>97</v>
      </c>
      <c r="C93" s="14" t="s">
        <v>50</v>
      </c>
      <c r="D93" s="14">
        <v>1</v>
      </c>
      <c r="E93" s="15"/>
      <c r="F93" s="15">
        <f t="shared" si="3"/>
        <v>0</v>
      </c>
    </row>
    <row r="94" spans="1:6" ht="30" x14ac:dyDescent="0.25">
      <c r="A94" s="9">
        <v>49</v>
      </c>
      <c r="B94" s="10" t="s">
        <v>113</v>
      </c>
      <c r="C94" s="14" t="s">
        <v>50</v>
      </c>
      <c r="D94" s="14">
        <v>1</v>
      </c>
      <c r="E94" s="15"/>
      <c r="F94" s="15">
        <f t="shared" si="3"/>
        <v>0</v>
      </c>
    </row>
    <row r="95" spans="1:6" x14ac:dyDescent="0.25">
      <c r="A95" s="9">
        <v>50</v>
      </c>
      <c r="B95" s="10" t="s">
        <v>114</v>
      </c>
      <c r="C95" s="14" t="s">
        <v>50</v>
      </c>
      <c r="D95" s="14">
        <v>1</v>
      </c>
      <c r="E95" s="15"/>
      <c r="F95" s="15">
        <f t="shared" si="3"/>
        <v>0</v>
      </c>
    </row>
    <row r="96" spans="1:6" x14ac:dyDescent="0.25">
      <c r="A96" s="9">
        <v>51</v>
      </c>
      <c r="B96" s="10" t="s">
        <v>98</v>
      </c>
      <c r="C96" s="14" t="s">
        <v>50</v>
      </c>
      <c r="D96" s="14">
        <v>1</v>
      </c>
      <c r="E96" s="15"/>
      <c r="F96" s="15">
        <f t="shared" si="3"/>
        <v>0</v>
      </c>
    </row>
    <row r="97" spans="1:6" x14ac:dyDescent="0.25">
      <c r="A97" s="9">
        <v>52</v>
      </c>
      <c r="B97" s="10" t="s">
        <v>99</v>
      </c>
      <c r="C97" s="14" t="s">
        <v>50</v>
      </c>
      <c r="D97" s="14">
        <v>1</v>
      </c>
      <c r="E97" s="15"/>
      <c r="F97" s="15">
        <f t="shared" si="3"/>
        <v>0</v>
      </c>
    </row>
    <row r="98" spans="1:6" x14ac:dyDescent="0.25">
      <c r="A98" s="9">
        <v>53</v>
      </c>
      <c r="B98" s="10" t="s">
        <v>100</v>
      </c>
      <c r="C98" s="14" t="s">
        <v>50</v>
      </c>
      <c r="D98" s="14">
        <v>1</v>
      </c>
      <c r="E98" s="15"/>
      <c r="F98" s="15">
        <f t="shared" si="3"/>
        <v>0</v>
      </c>
    </row>
    <row r="99" spans="1:6" x14ac:dyDescent="0.25">
      <c r="A99" s="9">
        <v>54</v>
      </c>
      <c r="B99" s="10" t="s">
        <v>101</v>
      </c>
      <c r="C99" s="14" t="s">
        <v>50</v>
      </c>
      <c r="D99" s="14">
        <v>1</v>
      </c>
      <c r="E99" s="15"/>
      <c r="F99" s="15">
        <f t="shared" si="3"/>
        <v>0</v>
      </c>
    </row>
    <row r="100" spans="1:6" ht="30" x14ac:dyDescent="0.25">
      <c r="A100" s="9">
        <v>55</v>
      </c>
      <c r="B100" s="10" t="s">
        <v>112</v>
      </c>
      <c r="C100" s="14" t="s">
        <v>15</v>
      </c>
      <c r="D100" s="14">
        <v>2</v>
      </c>
      <c r="E100" s="15"/>
      <c r="F100" s="15">
        <f t="shared" si="3"/>
        <v>0</v>
      </c>
    </row>
    <row r="101" spans="1:6" x14ac:dyDescent="0.25">
      <c r="A101" s="9">
        <v>56</v>
      </c>
      <c r="B101" s="10" t="s">
        <v>102</v>
      </c>
      <c r="C101" s="14" t="s">
        <v>50</v>
      </c>
      <c r="D101" s="14">
        <v>1</v>
      </c>
      <c r="E101" s="15"/>
      <c r="F101" s="15">
        <f t="shared" si="3"/>
        <v>0</v>
      </c>
    </row>
    <row r="102" spans="1:6" x14ac:dyDescent="0.25">
      <c r="A102" s="9">
        <v>57</v>
      </c>
      <c r="B102" s="10" t="s">
        <v>103</v>
      </c>
      <c r="C102" s="14" t="s">
        <v>50</v>
      </c>
      <c r="D102" s="14">
        <v>1</v>
      </c>
      <c r="E102" s="15"/>
      <c r="F102" s="15">
        <f t="shared" si="3"/>
        <v>0</v>
      </c>
    </row>
    <row r="103" spans="1:6" ht="30" x14ac:dyDescent="0.25">
      <c r="A103" s="9">
        <v>58</v>
      </c>
      <c r="B103" s="10" t="s">
        <v>104</v>
      </c>
      <c r="C103" s="14" t="s">
        <v>50</v>
      </c>
      <c r="D103" s="14">
        <v>1</v>
      </c>
      <c r="E103" s="15"/>
      <c r="F103" s="15">
        <f t="shared" si="3"/>
        <v>0</v>
      </c>
    </row>
    <row r="104" spans="1:6" ht="45" x14ac:dyDescent="0.25">
      <c r="A104" s="9">
        <v>59</v>
      </c>
      <c r="B104" s="10" t="s">
        <v>105</v>
      </c>
      <c r="C104" s="14" t="s">
        <v>50</v>
      </c>
      <c r="D104" s="14">
        <v>1</v>
      </c>
      <c r="E104" s="15"/>
      <c r="F104" s="15">
        <f t="shared" si="3"/>
        <v>0</v>
      </c>
    </row>
    <row r="105" spans="1:6" x14ac:dyDescent="0.25">
      <c r="A105" s="9">
        <v>60</v>
      </c>
      <c r="B105" s="10" t="s">
        <v>106</v>
      </c>
      <c r="C105" s="14" t="s">
        <v>50</v>
      </c>
      <c r="D105" s="14">
        <v>1</v>
      </c>
      <c r="E105" s="15"/>
      <c r="F105" s="15">
        <f t="shared" si="3"/>
        <v>0</v>
      </c>
    </row>
    <row r="106" spans="1:6" x14ac:dyDescent="0.25">
      <c r="A106" s="9">
        <v>61</v>
      </c>
      <c r="B106" s="10" t="s">
        <v>107</v>
      </c>
      <c r="C106" s="14" t="s">
        <v>50</v>
      </c>
      <c r="D106" s="14">
        <v>1</v>
      </c>
      <c r="E106" s="15"/>
      <c r="F106" s="15">
        <f t="shared" si="3"/>
        <v>0</v>
      </c>
    </row>
    <row r="107" spans="1:6" x14ac:dyDescent="0.25">
      <c r="A107" s="9">
        <v>62</v>
      </c>
      <c r="B107" s="10" t="s">
        <v>108</v>
      </c>
      <c r="C107" s="14" t="s">
        <v>50</v>
      </c>
      <c r="D107" s="14">
        <v>1</v>
      </c>
      <c r="E107" s="15"/>
      <c r="F107" s="15">
        <f t="shared" si="3"/>
        <v>0</v>
      </c>
    </row>
    <row r="108" spans="1:6" x14ac:dyDescent="0.25">
      <c r="A108" s="9">
        <v>63</v>
      </c>
      <c r="B108" s="11" t="s">
        <v>109</v>
      </c>
      <c r="C108" s="14" t="s">
        <v>50</v>
      </c>
      <c r="D108" s="14">
        <v>1</v>
      </c>
      <c r="E108" s="15"/>
      <c r="F108" s="15">
        <f t="shared" si="3"/>
        <v>0</v>
      </c>
    </row>
    <row r="109" spans="1:6" x14ac:dyDescent="0.25">
      <c r="A109" s="9">
        <v>64</v>
      </c>
      <c r="B109" s="11" t="s">
        <v>110</v>
      </c>
      <c r="C109" s="14" t="s">
        <v>50</v>
      </c>
      <c r="D109" s="14">
        <v>1</v>
      </c>
      <c r="E109" s="15"/>
      <c r="F109" s="15">
        <f t="shared" si="3"/>
        <v>0</v>
      </c>
    </row>
    <row r="110" spans="1:6" x14ac:dyDescent="0.25">
      <c r="A110" s="9">
        <v>65</v>
      </c>
      <c r="B110" s="10" t="s">
        <v>111</v>
      </c>
      <c r="C110" s="14" t="s">
        <v>50</v>
      </c>
      <c r="D110" s="14">
        <v>1</v>
      </c>
      <c r="E110" s="15"/>
      <c r="F110" s="15">
        <f t="shared" si="3"/>
        <v>0</v>
      </c>
    </row>
    <row r="111" spans="1:6" ht="28.9" customHeight="1" x14ac:dyDescent="0.25">
      <c r="A111" s="5" t="s">
        <v>1174</v>
      </c>
      <c r="B111" s="280" t="s">
        <v>1175</v>
      </c>
      <c r="C111" s="280"/>
      <c r="D111" s="280"/>
      <c r="E111" s="280"/>
      <c r="F111" s="280"/>
    </row>
    <row r="112" spans="1:6" x14ac:dyDescent="0.25">
      <c r="C112" s="6"/>
      <c r="D112" s="6"/>
      <c r="E112" s="4"/>
      <c r="F112" s="4"/>
    </row>
    <row r="113" spans="3:4" x14ac:dyDescent="0.25">
      <c r="C113" s="1"/>
      <c r="D113" s="1"/>
    </row>
  </sheetData>
  <mergeCells count="7">
    <mergeCell ref="B111:F111"/>
    <mergeCell ref="A88:E88"/>
    <mergeCell ref="B7:E7"/>
    <mergeCell ref="A9:E9"/>
    <mergeCell ref="A29:E29"/>
    <mergeCell ref="A46:E46"/>
    <mergeCell ref="A65:E65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FED0C6-C94B-4E35-89EE-11C07C0E8438}">
  <dimension ref="A5:F467"/>
  <sheetViews>
    <sheetView topLeftCell="A43" workbookViewId="0">
      <selection activeCell="F43" sqref="F43"/>
    </sheetView>
  </sheetViews>
  <sheetFormatPr defaultRowHeight="15" x14ac:dyDescent="0.25"/>
  <cols>
    <col min="1" max="1" width="9.28515625" customWidth="1"/>
    <col min="2" max="2" width="65.7109375" customWidth="1"/>
    <col min="3" max="4" width="11.28515625" customWidth="1"/>
    <col min="5" max="5" width="13.7109375" customWidth="1"/>
    <col min="6" max="6" width="18.7109375" customWidth="1"/>
  </cols>
  <sheetData>
    <row r="5" spans="1:6" ht="30" x14ac:dyDescent="0.25">
      <c r="A5" s="8" t="s">
        <v>116</v>
      </c>
      <c r="B5" s="9" t="s">
        <v>115</v>
      </c>
      <c r="C5" s="8" t="s">
        <v>117</v>
      </c>
      <c r="D5" s="8" t="s">
        <v>8</v>
      </c>
      <c r="E5" s="8" t="s">
        <v>6</v>
      </c>
      <c r="F5" s="8" t="s">
        <v>7</v>
      </c>
    </row>
    <row r="6" spans="1:6" x14ac:dyDescent="0.25">
      <c r="A6" s="10"/>
      <c r="B6" s="11"/>
      <c r="C6" s="10"/>
      <c r="D6" s="10"/>
      <c r="E6" s="10"/>
      <c r="F6" s="10"/>
    </row>
    <row r="7" spans="1:6" ht="21" x14ac:dyDescent="0.35">
      <c r="A7" s="10"/>
      <c r="B7" s="283" t="s">
        <v>154</v>
      </c>
      <c r="C7" s="282"/>
      <c r="D7" s="282"/>
      <c r="E7" s="282"/>
      <c r="F7" s="12">
        <f>F9+F21+F34+F43</f>
        <v>0</v>
      </c>
    </row>
    <row r="8" spans="1:6" x14ac:dyDescent="0.25">
      <c r="A8" s="10"/>
      <c r="B8" s="11"/>
      <c r="C8" s="10"/>
      <c r="D8" s="10"/>
      <c r="E8" s="10"/>
      <c r="F8" s="10"/>
    </row>
    <row r="9" spans="1:6" ht="15.75" x14ac:dyDescent="0.25">
      <c r="A9" s="281" t="s">
        <v>122</v>
      </c>
      <c r="B9" s="282"/>
      <c r="C9" s="282"/>
      <c r="D9" s="282"/>
      <c r="E9" s="282"/>
      <c r="F9" s="13">
        <f>SUM(F10:F20)</f>
        <v>0</v>
      </c>
    </row>
    <row r="10" spans="1:6" ht="75" x14ac:dyDescent="0.25">
      <c r="A10" s="11">
        <v>1</v>
      </c>
      <c r="B10" s="10" t="s">
        <v>123</v>
      </c>
      <c r="C10" s="11" t="s">
        <v>15</v>
      </c>
      <c r="D10" s="15">
        <v>1</v>
      </c>
      <c r="E10" s="15"/>
      <c r="F10" s="15">
        <f>D10*E10</f>
        <v>0</v>
      </c>
    </row>
    <row r="11" spans="1:6" x14ac:dyDescent="0.25">
      <c r="A11" s="11">
        <v>2</v>
      </c>
      <c r="B11" s="22" t="s">
        <v>124</v>
      </c>
      <c r="C11" s="11" t="s">
        <v>15</v>
      </c>
      <c r="D11" s="15">
        <v>1</v>
      </c>
      <c r="E11" s="15"/>
      <c r="F11" s="15">
        <f t="shared" ref="F11:F20" si="0">D11*E11</f>
        <v>0</v>
      </c>
    </row>
    <row r="12" spans="1:6" x14ac:dyDescent="0.25">
      <c r="A12" s="11">
        <v>3</v>
      </c>
      <c r="B12" s="22" t="s">
        <v>125</v>
      </c>
      <c r="C12" s="11" t="s">
        <v>15</v>
      </c>
      <c r="D12" s="15">
        <v>2</v>
      </c>
      <c r="E12" s="15"/>
      <c r="F12" s="15">
        <f t="shared" si="0"/>
        <v>0</v>
      </c>
    </row>
    <row r="13" spans="1:6" x14ac:dyDescent="0.25">
      <c r="A13" s="11">
        <v>4</v>
      </c>
      <c r="B13" s="22" t="s">
        <v>126</v>
      </c>
      <c r="C13" s="11" t="s">
        <v>15</v>
      </c>
      <c r="D13" s="15">
        <v>1</v>
      </c>
      <c r="E13" s="15"/>
      <c r="F13" s="15">
        <f t="shared" si="0"/>
        <v>0</v>
      </c>
    </row>
    <row r="14" spans="1:6" x14ac:dyDescent="0.25">
      <c r="A14" s="11">
        <v>5</v>
      </c>
      <c r="B14" s="22" t="s">
        <v>127</v>
      </c>
      <c r="C14" s="11" t="s">
        <v>15</v>
      </c>
      <c r="D14" s="15">
        <v>1</v>
      </c>
      <c r="E14" s="15"/>
      <c r="F14" s="15">
        <f t="shared" si="0"/>
        <v>0</v>
      </c>
    </row>
    <row r="15" spans="1:6" ht="30" x14ac:dyDescent="0.25">
      <c r="A15" s="11">
        <v>6</v>
      </c>
      <c r="B15" s="10" t="s">
        <v>128</v>
      </c>
      <c r="C15" s="11" t="s">
        <v>15</v>
      </c>
      <c r="D15" s="15">
        <v>6</v>
      </c>
      <c r="E15" s="15"/>
      <c r="F15" s="15">
        <f t="shared" si="0"/>
        <v>0</v>
      </c>
    </row>
    <row r="16" spans="1:6" x14ac:dyDescent="0.25">
      <c r="A16" s="11">
        <v>7</v>
      </c>
      <c r="B16" s="22" t="s">
        <v>129</v>
      </c>
      <c r="C16" s="11" t="s">
        <v>11</v>
      </c>
      <c r="D16" s="15">
        <v>25</v>
      </c>
      <c r="E16" s="15"/>
      <c r="F16" s="15">
        <f t="shared" si="0"/>
        <v>0</v>
      </c>
    </row>
    <row r="17" spans="1:6" x14ac:dyDescent="0.25">
      <c r="A17" s="11">
        <v>8</v>
      </c>
      <c r="B17" s="22" t="s">
        <v>130</v>
      </c>
      <c r="C17" s="11" t="s">
        <v>11</v>
      </c>
      <c r="D17" s="15">
        <v>2</v>
      </c>
      <c r="E17" s="15"/>
      <c r="F17" s="15">
        <f t="shared" si="0"/>
        <v>0</v>
      </c>
    </row>
    <row r="18" spans="1:6" x14ac:dyDescent="0.25">
      <c r="A18" s="11">
        <v>9</v>
      </c>
      <c r="B18" s="22" t="s">
        <v>131</v>
      </c>
      <c r="C18" s="11" t="s">
        <v>50</v>
      </c>
      <c r="D18" s="15">
        <v>1</v>
      </c>
      <c r="E18" s="15"/>
      <c r="F18" s="15">
        <f t="shared" si="0"/>
        <v>0</v>
      </c>
    </row>
    <row r="19" spans="1:6" ht="30" x14ac:dyDescent="0.25">
      <c r="A19" s="11">
        <v>10</v>
      </c>
      <c r="B19" s="10" t="s">
        <v>132</v>
      </c>
      <c r="C19" s="11" t="s">
        <v>50</v>
      </c>
      <c r="D19" s="15">
        <v>1</v>
      </c>
      <c r="E19" s="15"/>
      <c r="F19" s="15">
        <f t="shared" si="0"/>
        <v>0</v>
      </c>
    </row>
    <row r="20" spans="1:6" ht="30" x14ac:dyDescent="0.25">
      <c r="A20" s="11">
        <v>11</v>
      </c>
      <c r="B20" s="10" t="s">
        <v>133</v>
      </c>
      <c r="C20" s="11" t="s">
        <v>50</v>
      </c>
      <c r="D20" s="15">
        <v>1</v>
      </c>
      <c r="E20" s="15"/>
      <c r="F20" s="15">
        <f t="shared" si="0"/>
        <v>0</v>
      </c>
    </row>
    <row r="21" spans="1:6" ht="15.75" x14ac:dyDescent="0.25">
      <c r="A21" s="281" t="s">
        <v>134</v>
      </c>
      <c r="B21" s="282"/>
      <c r="C21" s="282"/>
      <c r="D21" s="282"/>
      <c r="E21" s="282"/>
      <c r="F21" s="13">
        <f>SUM(F22:F33)</f>
        <v>0</v>
      </c>
    </row>
    <row r="22" spans="1:6" ht="75" x14ac:dyDescent="0.25">
      <c r="A22" s="11">
        <v>12</v>
      </c>
      <c r="B22" s="10" t="s">
        <v>123</v>
      </c>
      <c r="C22" s="11" t="s">
        <v>15</v>
      </c>
      <c r="D22" s="23">
        <v>1</v>
      </c>
      <c r="E22" s="15"/>
      <c r="F22" s="15">
        <f t="shared" ref="F22:F33" si="1">D22*E22</f>
        <v>0</v>
      </c>
    </row>
    <row r="23" spans="1:6" ht="30" x14ac:dyDescent="0.25">
      <c r="A23" s="11">
        <v>13</v>
      </c>
      <c r="B23" s="10" t="s">
        <v>135</v>
      </c>
      <c r="C23" s="11" t="s">
        <v>15</v>
      </c>
      <c r="D23" s="23">
        <v>1</v>
      </c>
      <c r="E23" s="15"/>
      <c r="F23" s="15">
        <f t="shared" si="1"/>
        <v>0</v>
      </c>
    </row>
    <row r="24" spans="1:6" x14ac:dyDescent="0.25">
      <c r="A24" s="11">
        <v>14</v>
      </c>
      <c r="B24" s="10" t="s">
        <v>125</v>
      </c>
      <c r="C24" s="11" t="s">
        <v>15</v>
      </c>
      <c r="D24" s="23">
        <v>2</v>
      </c>
      <c r="E24" s="15"/>
      <c r="F24" s="15">
        <f t="shared" si="1"/>
        <v>0</v>
      </c>
    </row>
    <row r="25" spans="1:6" x14ac:dyDescent="0.25">
      <c r="A25" s="11">
        <v>15</v>
      </c>
      <c r="B25" s="10" t="s">
        <v>126</v>
      </c>
      <c r="C25" s="11" t="s">
        <v>15</v>
      </c>
      <c r="D25" s="23">
        <v>1</v>
      </c>
      <c r="E25" s="15"/>
      <c r="F25" s="15">
        <f t="shared" si="1"/>
        <v>0</v>
      </c>
    </row>
    <row r="26" spans="1:6" x14ac:dyDescent="0.25">
      <c r="A26" s="11">
        <v>16</v>
      </c>
      <c r="B26" s="10" t="s">
        <v>127</v>
      </c>
      <c r="C26" s="11" t="s">
        <v>15</v>
      </c>
      <c r="D26" s="23">
        <v>1</v>
      </c>
      <c r="E26" s="15"/>
      <c r="F26" s="15">
        <f t="shared" si="1"/>
        <v>0</v>
      </c>
    </row>
    <row r="27" spans="1:6" ht="30" x14ac:dyDescent="0.25">
      <c r="A27" s="11">
        <v>17</v>
      </c>
      <c r="B27" s="10" t="s">
        <v>128</v>
      </c>
      <c r="C27" s="11" t="s">
        <v>15</v>
      </c>
      <c r="D27" s="23">
        <v>6</v>
      </c>
      <c r="E27" s="15"/>
      <c r="F27" s="15">
        <f t="shared" si="1"/>
        <v>0</v>
      </c>
    </row>
    <row r="28" spans="1:6" x14ac:dyDescent="0.25">
      <c r="A28" s="11">
        <v>18</v>
      </c>
      <c r="B28" s="10" t="s">
        <v>129</v>
      </c>
      <c r="C28" s="11" t="s">
        <v>11</v>
      </c>
      <c r="D28" s="23">
        <v>25</v>
      </c>
      <c r="E28" s="15"/>
      <c r="F28" s="15">
        <f t="shared" si="1"/>
        <v>0</v>
      </c>
    </row>
    <row r="29" spans="1:6" x14ac:dyDescent="0.25">
      <c r="A29" s="11">
        <v>19</v>
      </c>
      <c r="B29" s="10" t="s">
        <v>130</v>
      </c>
      <c r="C29" s="11" t="s">
        <v>11</v>
      </c>
      <c r="D29" s="23">
        <v>12</v>
      </c>
      <c r="E29" s="15"/>
      <c r="F29" s="15">
        <f t="shared" si="1"/>
        <v>0</v>
      </c>
    </row>
    <row r="30" spans="1:6" x14ac:dyDescent="0.25">
      <c r="A30" s="11">
        <v>20</v>
      </c>
      <c r="B30" s="10" t="s">
        <v>136</v>
      </c>
      <c r="C30" s="11" t="s">
        <v>11</v>
      </c>
      <c r="D30" s="23">
        <v>10</v>
      </c>
      <c r="E30" s="15"/>
      <c r="F30" s="15">
        <f t="shared" si="1"/>
        <v>0</v>
      </c>
    </row>
    <row r="31" spans="1:6" x14ac:dyDescent="0.25">
      <c r="A31" s="11">
        <v>21</v>
      </c>
      <c r="B31" s="10" t="s">
        <v>131</v>
      </c>
      <c r="C31" s="11" t="s">
        <v>50</v>
      </c>
      <c r="D31" s="23">
        <v>1</v>
      </c>
      <c r="E31" s="15"/>
      <c r="F31" s="15">
        <f t="shared" si="1"/>
        <v>0</v>
      </c>
    </row>
    <row r="32" spans="1:6" ht="30" x14ac:dyDescent="0.25">
      <c r="A32" s="11">
        <v>22</v>
      </c>
      <c r="B32" s="10" t="s">
        <v>132</v>
      </c>
      <c r="C32" s="11" t="s">
        <v>50</v>
      </c>
      <c r="D32" s="23">
        <v>1</v>
      </c>
      <c r="E32" s="15"/>
      <c r="F32" s="15">
        <f t="shared" si="1"/>
        <v>0</v>
      </c>
    </row>
    <row r="33" spans="1:6" ht="45" x14ac:dyDescent="0.25">
      <c r="A33" s="11">
        <v>23</v>
      </c>
      <c r="B33" s="10" t="s">
        <v>137</v>
      </c>
      <c r="C33" s="11" t="s">
        <v>50</v>
      </c>
      <c r="D33" s="23">
        <v>1</v>
      </c>
      <c r="E33" s="15"/>
      <c r="F33" s="15">
        <f t="shared" si="1"/>
        <v>0</v>
      </c>
    </row>
    <row r="34" spans="1:6" ht="14.45" customHeight="1" x14ac:dyDescent="0.25">
      <c r="A34" s="281" t="s">
        <v>138</v>
      </c>
      <c r="B34" s="282"/>
      <c r="C34" s="282"/>
      <c r="D34" s="282"/>
      <c r="E34" s="282"/>
      <c r="F34" s="13">
        <f>SUM(F35:F42)</f>
        <v>0</v>
      </c>
    </row>
    <row r="35" spans="1:6" ht="51" x14ac:dyDescent="0.25">
      <c r="A35" s="11">
        <v>24</v>
      </c>
      <c r="B35" s="24" t="s">
        <v>139</v>
      </c>
      <c r="C35" s="11" t="s">
        <v>15</v>
      </c>
      <c r="D35" s="15">
        <v>1</v>
      </c>
      <c r="E35" s="15"/>
      <c r="F35" s="15">
        <f t="shared" ref="F35:F42" si="2">D35*E35</f>
        <v>0</v>
      </c>
    </row>
    <row r="36" spans="1:6" ht="25.5" x14ac:dyDescent="0.25">
      <c r="A36" s="11">
        <v>25</v>
      </c>
      <c r="B36" s="24" t="s">
        <v>140</v>
      </c>
      <c r="C36" s="11" t="s">
        <v>15</v>
      </c>
      <c r="D36" s="15">
        <v>1</v>
      </c>
      <c r="E36" s="15"/>
      <c r="F36" s="15">
        <f t="shared" si="2"/>
        <v>0</v>
      </c>
    </row>
    <row r="37" spans="1:6" x14ac:dyDescent="0.25">
      <c r="A37" s="11">
        <v>26</v>
      </c>
      <c r="B37" s="25" t="s">
        <v>141</v>
      </c>
      <c r="C37" s="11" t="s">
        <v>15</v>
      </c>
      <c r="D37" s="15">
        <v>2</v>
      </c>
      <c r="E37" s="15"/>
      <c r="F37" s="15">
        <f t="shared" si="2"/>
        <v>0</v>
      </c>
    </row>
    <row r="38" spans="1:6" x14ac:dyDescent="0.25">
      <c r="A38" s="11">
        <v>27</v>
      </c>
      <c r="B38" s="24" t="s">
        <v>142</v>
      </c>
      <c r="C38" s="11" t="s">
        <v>15</v>
      </c>
      <c r="D38" s="15">
        <v>1</v>
      </c>
      <c r="E38" s="15"/>
      <c r="F38" s="15">
        <f t="shared" si="2"/>
        <v>0</v>
      </c>
    </row>
    <row r="39" spans="1:6" x14ac:dyDescent="0.25">
      <c r="A39" s="11">
        <v>28</v>
      </c>
      <c r="B39" s="26" t="s">
        <v>143</v>
      </c>
      <c r="C39" s="11" t="s">
        <v>50</v>
      </c>
      <c r="D39" s="15">
        <v>1</v>
      </c>
      <c r="E39" s="15"/>
      <c r="F39" s="15">
        <f t="shared" si="2"/>
        <v>0</v>
      </c>
    </row>
    <row r="40" spans="1:6" ht="25.5" x14ac:dyDescent="0.25">
      <c r="A40" s="11">
        <v>29</v>
      </c>
      <c r="B40" s="27" t="s">
        <v>144</v>
      </c>
      <c r="C40" s="11" t="s">
        <v>15</v>
      </c>
      <c r="D40" s="15">
        <v>7</v>
      </c>
      <c r="E40" s="15"/>
      <c r="F40" s="15">
        <f t="shared" si="2"/>
        <v>0</v>
      </c>
    </row>
    <row r="41" spans="1:6" x14ac:dyDescent="0.25">
      <c r="A41" s="11">
        <v>30</v>
      </c>
      <c r="B41" s="27" t="s">
        <v>129</v>
      </c>
      <c r="C41" s="11" t="s">
        <v>11</v>
      </c>
      <c r="D41" s="15">
        <v>23</v>
      </c>
      <c r="E41" s="15"/>
      <c r="F41" s="15">
        <f t="shared" si="2"/>
        <v>0</v>
      </c>
    </row>
    <row r="42" spans="1:6" x14ac:dyDescent="0.25">
      <c r="A42" s="11">
        <v>31</v>
      </c>
      <c r="B42" s="27" t="s">
        <v>130</v>
      </c>
      <c r="C42" s="11" t="s">
        <v>11</v>
      </c>
      <c r="D42" s="15">
        <v>4</v>
      </c>
      <c r="E42" s="15"/>
      <c r="F42" s="15">
        <f t="shared" si="2"/>
        <v>0</v>
      </c>
    </row>
    <row r="43" spans="1:6" ht="15.75" x14ac:dyDescent="0.25">
      <c r="A43" s="281" t="s">
        <v>145</v>
      </c>
      <c r="B43" s="282"/>
      <c r="C43" s="282"/>
      <c r="D43" s="282"/>
      <c r="E43" s="282"/>
      <c r="F43" s="13">
        <f>SUM(F44:F50)</f>
        <v>0</v>
      </c>
    </row>
    <row r="44" spans="1:6" ht="69.599999999999994" customHeight="1" x14ac:dyDescent="0.25">
      <c r="A44" s="11">
        <v>32</v>
      </c>
      <c r="B44" s="19" t="s">
        <v>153</v>
      </c>
      <c r="C44" s="11" t="s">
        <v>50</v>
      </c>
      <c r="D44" s="15">
        <v>1</v>
      </c>
      <c r="E44" s="15"/>
      <c r="F44" s="15">
        <f t="shared" ref="F44:F50" si="3">D44*E44</f>
        <v>0</v>
      </c>
    </row>
    <row r="45" spans="1:6" x14ac:dyDescent="0.25">
      <c r="A45" s="11">
        <v>33</v>
      </c>
      <c r="B45" s="19" t="s">
        <v>146</v>
      </c>
      <c r="C45" s="11" t="s">
        <v>50</v>
      </c>
      <c r="D45" s="15">
        <v>1</v>
      </c>
      <c r="E45" s="15"/>
      <c r="F45" s="15">
        <f t="shared" si="3"/>
        <v>0</v>
      </c>
    </row>
    <row r="46" spans="1:6" x14ac:dyDescent="0.25">
      <c r="A46" s="11">
        <v>34</v>
      </c>
      <c r="B46" s="19" t="s">
        <v>147</v>
      </c>
      <c r="C46" s="11" t="s">
        <v>50</v>
      </c>
      <c r="D46" s="15">
        <v>1</v>
      </c>
      <c r="E46" s="15"/>
      <c r="F46" s="15">
        <f t="shared" si="3"/>
        <v>0</v>
      </c>
    </row>
    <row r="47" spans="1:6" x14ac:dyDescent="0.25">
      <c r="A47" s="11">
        <v>35</v>
      </c>
      <c r="B47" s="19" t="s">
        <v>148</v>
      </c>
      <c r="C47" s="11" t="s">
        <v>50</v>
      </c>
      <c r="D47" s="15">
        <v>1</v>
      </c>
      <c r="E47" s="15"/>
      <c r="F47" s="15">
        <f t="shared" si="3"/>
        <v>0</v>
      </c>
    </row>
    <row r="48" spans="1:6" ht="30" x14ac:dyDescent="0.25">
      <c r="A48" s="11">
        <v>36</v>
      </c>
      <c r="B48" s="19" t="s">
        <v>149</v>
      </c>
      <c r="C48" s="11" t="s">
        <v>50</v>
      </c>
      <c r="D48" s="15">
        <v>1</v>
      </c>
      <c r="E48" s="15"/>
      <c r="F48" s="15">
        <f t="shared" si="3"/>
        <v>0</v>
      </c>
    </row>
    <row r="49" spans="1:6" x14ac:dyDescent="0.25">
      <c r="A49" s="11">
        <v>37</v>
      </c>
      <c r="B49" s="19" t="s">
        <v>150</v>
      </c>
      <c r="C49" s="11" t="s">
        <v>50</v>
      </c>
      <c r="D49" s="15">
        <v>1</v>
      </c>
      <c r="E49" s="15"/>
      <c r="F49" s="15">
        <f t="shared" si="3"/>
        <v>0</v>
      </c>
    </row>
    <row r="50" spans="1:6" ht="30" x14ac:dyDescent="0.25">
      <c r="A50" s="11">
        <v>38</v>
      </c>
      <c r="B50" s="19" t="s">
        <v>151</v>
      </c>
      <c r="C50" s="11" t="s">
        <v>50</v>
      </c>
      <c r="D50" s="15">
        <v>1</v>
      </c>
      <c r="E50" s="15"/>
      <c r="F50" s="15">
        <f t="shared" si="3"/>
        <v>0</v>
      </c>
    </row>
    <row r="51" spans="1:6" x14ac:dyDescent="0.25">
      <c r="D51" s="4"/>
      <c r="E51" s="4"/>
      <c r="F51" s="4"/>
    </row>
    <row r="52" spans="1:6" x14ac:dyDescent="0.25">
      <c r="D52" s="4"/>
      <c r="E52" s="4"/>
      <c r="F52" s="4"/>
    </row>
    <row r="53" spans="1:6" x14ac:dyDescent="0.25">
      <c r="D53" s="4"/>
      <c r="E53" s="4"/>
      <c r="F53" s="4"/>
    </row>
    <row r="54" spans="1:6" x14ac:dyDescent="0.25">
      <c r="D54" s="4"/>
      <c r="E54" s="4"/>
      <c r="F54" s="4"/>
    </row>
    <row r="55" spans="1:6" x14ac:dyDescent="0.25">
      <c r="D55" s="4"/>
      <c r="E55" s="4"/>
      <c r="F55" s="4"/>
    </row>
    <row r="56" spans="1:6" x14ac:dyDescent="0.25">
      <c r="D56" s="4"/>
      <c r="E56" s="4"/>
      <c r="F56" s="4"/>
    </row>
    <row r="57" spans="1:6" x14ac:dyDescent="0.25">
      <c r="D57" s="4"/>
      <c r="E57" s="4"/>
      <c r="F57" s="4"/>
    </row>
    <row r="58" spans="1:6" x14ac:dyDescent="0.25">
      <c r="D58" s="4"/>
      <c r="E58" s="4"/>
      <c r="F58" s="4"/>
    </row>
    <row r="59" spans="1:6" x14ac:dyDescent="0.25">
      <c r="D59" s="4"/>
      <c r="E59" s="4"/>
      <c r="F59" s="4"/>
    </row>
    <row r="60" spans="1:6" x14ac:dyDescent="0.25">
      <c r="D60" s="4"/>
      <c r="E60" s="4"/>
      <c r="F60" s="4"/>
    </row>
    <row r="61" spans="1:6" x14ac:dyDescent="0.25">
      <c r="D61" s="4"/>
      <c r="E61" s="4"/>
      <c r="F61" s="4"/>
    </row>
    <row r="62" spans="1:6" x14ac:dyDescent="0.25">
      <c r="D62" s="4"/>
      <c r="E62" s="4"/>
      <c r="F62" s="4"/>
    </row>
    <row r="63" spans="1:6" x14ac:dyDescent="0.25">
      <c r="D63" s="4"/>
      <c r="E63" s="4"/>
      <c r="F63" s="4"/>
    </row>
    <row r="64" spans="1:6" x14ac:dyDescent="0.25">
      <c r="D64" s="4"/>
      <c r="E64" s="4"/>
      <c r="F64" s="4"/>
    </row>
    <row r="65" spans="4:6" x14ac:dyDescent="0.25">
      <c r="D65" s="4"/>
      <c r="E65" s="4"/>
      <c r="F65" s="4"/>
    </row>
    <row r="66" spans="4:6" x14ac:dyDescent="0.25">
      <c r="D66" s="4"/>
      <c r="E66" s="4"/>
      <c r="F66" s="4"/>
    </row>
    <row r="67" spans="4:6" x14ac:dyDescent="0.25">
      <c r="D67" s="4"/>
      <c r="E67" s="4"/>
      <c r="F67" s="4"/>
    </row>
    <row r="68" spans="4:6" x14ac:dyDescent="0.25">
      <c r="D68" s="4"/>
      <c r="E68" s="4"/>
      <c r="F68" s="4"/>
    </row>
    <row r="69" spans="4:6" x14ac:dyDescent="0.25">
      <c r="D69" s="4"/>
      <c r="E69" s="4"/>
      <c r="F69" s="4"/>
    </row>
    <row r="70" spans="4:6" x14ac:dyDescent="0.25">
      <c r="D70" s="4"/>
      <c r="E70" s="4"/>
      <c r="F70" s="4"/>
    </row>
    <row r="71" spans="4:6" x14ac:dyDescent="0.25">
      <c r="D71" s="4"/>
      <c r="E71" s="4"/>
      <c r="F71" s="4"/>
    </row>
    <row r="72" spans="4:6" x14ac:dyDescent="0.25">
      <c r="D72" s="4"/>
      <c r="E72" s="4"/>
      <c r="F72" s="4"/>
    </row>
    <row r="73" spans="4:6" x14ac:dyDescent="0.25">
      <c r="D73" s="4"/>
      <c r="E73" s="4"/>
      <c r="F73" s="4"/>
    </row>
    <row r="74" spans="4:6" x14ac:dyDescent="0.25">
      <c r="D74" s="4"/>
      <c r="E74" s="4"/>
      <c r="F74" s="4"/>
    </row>
    <row r="75" spans="4:6" x14ac:dyDescent="0.25">
      <c r="D75" s="4"/>
      <c r="E75" s="4"/>
      <c r="F75" s="4"/>
    </row>
    <row r="76" spans="4:6" x14ac:dyDescent="0.25">
      <c r="D76" s="4"/>
      <c r="E76" s="4"/>
      <c r="F76" s="4"/>
    </row>
    <row r="77" spans="4:6" x14ac:dyDescent="0.25">
      <c r="D77" s="4"/>
      <c r="E77" s="4"/>
      <c r="F77" s="4"/>
    </row>
    <row r="78" spans="4:6" x14ac:dyDescent="0.25">
      <c r="D78" s="4"/>
      <c r="E78" s="4"/>
      <c r="F78" s="4"/>
    </row>
    <row r="79" spans="4:6" x14ac:dyDescent="0.25">
      <c r="D79" s="4"/>
      <c r="E79" s="4"/>
      <c r="F79" s="4"/>
    </row>
    <row r="80" spans="4:6" x14ac:dyDescent="0.25">
      <c r="D80" s="4"/>
      <c r="E80" s="4"/>
      <c r="F80" s="4"/>
    </row>
    <row r="81" spans="4:6" x14ac:dyDescent="0.25">
      <c r="D81" s="4"/>
      <c r="E81" s="4"/>
      <c r="F81" s="4"/>
    </row>
    <row r="82" spans="4:6" x14ac:dyDescent="0.25">
      <c r="D82" s="4"/>
      <c r="E82" s="4"/>
      <c r="F82" s="4"/>
    </row>
    <row r="83" spans="4:6" x14ac:dyDescent="0.25">
      <c r="D83" s="4"/>
      <c r="E83" s="4"/>
      <c r="F83" s="4"/>
    </row>
    <row r="84" spans="4:6" x14ac:dyDescent="0.25">
      <c r="D84" s="4"/>
      <c r="E84" s="4"/>
      <c r="F84" s="4"/>
    </row>
    <row r="85" spans="4:6" x14ac:dyDescent="0.25">
      <c r="D85" s="4"/>
      <c r="E85" s="4"/>
      <c r="F85" s="4"/>
    </row>
    <row r="86" spans="4:6" x14ac:dyDescent="0.25">
      <c r="D86" s="4"/>
      <c r="E86" s="4"/>
      <c r="F86" s="4"/>
    </row>
    <row r="87" spans="4:6" x14ac:dyDescent="0.25">
      <c r="D87" s="4"/>
      <c r="E87" s="4"/>
      <c r="F87" s="4"/>
    </row>
    <row r="88" spans="4:6" x14ac:dyDescent="0.25">
      <c r="D88" s="4"/>
      <c r="E88" s="4"/>
      <c r="F88" s="4"/>
    </row>
    <row r="89" spans="4:6" x14ac:dyDescent="0.25">
      <c r="D89" s="4"/>
      <c r="E89" s="4"/>
      <c r="F89" s="4"/>
    </row>
    <row r="90" spans="4:6" x14ac:dyDescent="0.25">
      <c r="D90" s="4"/>
      <c r="E90" s="4"/>
      <c r="F90" s="4"/>
    </row>
    <row r="91" spans="4:6" x14ac:dyDescent="0.25">
      <c r="D91" s="4"/>
      <c r="E91" s="4"/>
      <c r="F91" s="4"/>
    </row>
    <row r="92" spans="4:6" x14ac:dyDescent="0.25">
      <c r="D92" s="4"/>
      <c r="E92" s="4"/>
      <c r="F92" s="4"/>
    </row>
    <row r="93" spans="4:6" x14ac:dyDescent="0.25">
      <c r="D93" s="4"/>
      <c r="E93" s="4"/>
      <c r="F93" s="4"/>
    </row>
    <row r="94" spans="4:6" x14ac:dyDescent="0.25">
      <c r="D94" s="4"/>
      <c r="E94" s="4"/>
      <c r="F94" s="4"/>
    </row>
    <row r="95" spans="4:6" x14ac:dyDescent="0.25">
      <c r="D95" s="4"/>
      <c r="E95" s="4"/>
      <c r="F95" s="4"/>
    </row>
    <row r="96" spans="4:6" x14ac:dyDescent="0.25">
      <c r="D96" s="4"/>
      <c r="E96" s="4"/>
      <c r="F96" s="4"/>
    </row>
    <row r="97" spans="4:6" x14ac:dyDescent="0.25">
      <c r="D97" s="4"/>
      <c r="E97" s="4"/>
      <c r="F97" s="4"/>
    </row>
    <row r="98" spans="4:6" x14ac:dyDescent="0.25">
      <c r="D98" s="4"/>
      <c r="E98" s="4"/>
      <c r="F98" s="4"/>
    </row>
    <row r="99" spans="4:6" x14ac:dyDescent="0.25">
      <c r="D99" s="4"/>
      <c r="E99" s="4"/>
      <c r="F99" s="4"/>
    </row>
    <row r="100" spans="4:6" x14ac:dyDescent="0.25">
      <c r="D100" s="4"/>
      <c r="E100" s="4"/>
      <c r="F100" s="4"/>
    </row>
    <row r="101" spans="4:6" x14ac:dyDescent="0.25">
      <c r="D101" s="4"/>
      <c r="E101" s="4"/>
      <c r="F101" s="4"/>
    </row>
    <row r="102" spans="4:6" x14ac:dyDescent="0.25">
      <c r="D102" s="4"/>
      <c r="E102" s="4"/>
      <c r="F102" s="4"/>
    </row>
    <row r="103" spans="4:6" x14ac:dyDescent="0.25">
      <c r="D103" s="4"/>
      <c r="E103" s="4"/>
      <c r="F103" s="4"/>
    </row>
    <row r="104" spans="4:6" x14ac:dyDescent="0.25">
      <c r="D104" s="4"/>
      <c r="E104" s="4"/>
      <c r="F104" s="4"/>
    </row>
    <row r="105" spans="4:6" x14ac:dyDescent="0.25">
      <c r="D105" s="4"/>
      <c r="E105" s="4"/>
      <c r="F105" s="4"/>
    </row>
    <row r="106" spans="4:6" x14ac:dyDescent="0.25">
      <c r="D106" s="4"/>
      <c r="E106" s="4"/>
      <c r="F106" s="4"/>
    </row>
    <row r="107" spans="4:6" x14ac:dyDescent="0.25">
      <c r="D107" s="4"/>
      <c r="E107" s="4"/>
      <c r="F107" s="4"/>
    </row>
    <row r="108" spans="4:6" x14ac:dyDescent="0.25">
      <c r="D108" s="4"/>
      <c r="E108" s="4"/>
      <c r="F108" s="4"/>
    </row>
    <row r="109" spans="4:6" x14ac:dyDescent="0.25">
      <c r="D109" s="4"/>
      <c r="E109" s="4"/>
      <c r="F109" s="4"/>
    </row>
    <row r="110" spans="4:6" x14ac:dyDescent="0.25">
      <c r="D110" s="4"/>
      <c r="E110" s="4"/>
      <c r="F110" s="4"/>
    </row>
    <row r="111" spans="4:6" x14ac:dyDescent="0.25">
      <c r="D111" s="4"/>
      <c r="E111" s="4"/>
      <c r="F111" s="4"/>
    </row>
    <row r="112" spans="4:6" x14ac:dyDescent="0.25">
      <c r="D112" s="4"/>
      <c r="E112" s="4"/>
      <c r="F112" s="4"/>
    </row>
    <row r="113" spans="4:6" x14ac:dyDescent="0.25">
      <c r="D113" s="4"/>
      <c r="E113" s="4"/>
      <c r="F113" s="4"/>
    </row>
    <row r="114" spans="4:6" x14ac:dyDescent="0.25">
      <c r="D114" s="4"/>
      <c r="E114" s="4"/>
      <c r="F114" s="4"/>
    </row>
    <row r="115" spans="4:6" x14ac:dyDescent="0.25">
      <c r="D115" s="4"/>
      <c r="E115" s="4"/>
      <c r="F115" s="4"/>
    </row>
    <row r="116" spans="4:6" x14ac:dyDescent="0.25">
      <c r="D116" s="4"/>
      <c r="E116" s="4"/>
      <c r="F116" s="4"/>
    </row>
    <row r="117" spans="4:6" x14ac:dyDescent="0.25">
      <c r="D117" s="4"/>
      <c r="E117" s="4"/>
      <c r="F117" s="4"/>
    </row>
    <row r="118" spans="4:6" x14ac:dyDescent="0.25">
      <c r="D118" s="4"/>
      <c r="E118" s="4"/>
      <c r="F118" s="4"/>
    </row>
    <row r="119" spans="4:6" x14ac:dyDescent="0.25">
      <c r="D119" s="4"/>
      <c r="E119" s="4"/>
      <c r="F119" s="4"/>
    </row>
    <row r="120" spans="4:6" x14ac:dyDescent="0.25">
      <c r="D120" s="4"/>
      <c r="E120" s="4"/>
      <c r="F120" s="4"/>
    </row>
    <row r="121" spans="4:6" x14ac:dyDescent="0.25">
      <c r="D121" s="4"/>
      <c r="E121" s="4"/>
      <c r="F121" s="4"/>
    </row>
    <row r="122" spans="4:6" x14ac:dyDescent="0.25">
      <c r="D122" s="4"/>
      <c r="E122" s="4"/>
      <c r="F122" s="4"/>
    </row>
    <row r="123" spans="4:6" x14ac:dyDescent="0.25">
      <c r="D123" s="4"/>
      <c r="E123" s="4"/>
      <c r="F123" s="4"/>
    </row>
    <row r="124" spans="4:6" x14ac:dyDescent="0.25">
      <c r="D124" s="4"/>
      <c r="E124" s="4"/>
      <c r="F124" s="4"/>
    </row>
    <row r="125" spans="4:6" x14ac:dyDescent="0.25">
      <c r="D125" s="4"/>
      <c r="E125" s="4"/>
      <c r="F125" s="4"/>
    </row>
    <row r="126" spans="4:6" x14ac:dyDescent="0.25">
      <c r="D126" s="4"/>
      <c r="E126" s="4"/>
      <c r="F126" s="4"/>
    </row>
    <row r="127" spans="4:6" x14ac:dyDescent="0.25">
      <c r="D127" s="4"/>
      <c r="E127" s="4"/>
      <c r="F127" s="4"/>
    </row>
    <row r="128" spans="4:6" x14ac:dyDescent="0.25">
      <c r="D128" s="4"/>
      <c r="E128" s="4"/>
      <c r="F128" s="4"/>
    </row>
    <row r="129" spans="4:6" x14ac:dyDescent="0.25">
      <c r="D129" s="4"/>
      <c r="E129" s="4"/>
      <c r="F129" s="4"/>
    </row>
    <row r="130" spans="4:6" x14ac:dyDescent="0.25">
      <c r="D130" s="4"/>
      <c r="E130" s="4"/>
      <c r="F130" s="4"/>
    </row>
    <row r="131" spans="4:6" x14ac:dyDescent="0.25">
      <c r="D131" s="4"/>
      <c r="E131" s="4"/>
      <c r="F131" s="4"/>
    </row>
    <row r="132" spans="4:6" x14ac:dyDescent="0.25">
      <c r="D132" s="4"/>
      <c r="E132" s="4"/>
      <c r="F132" s="4"/>
    </row>
    <row r="133" spans="4:6" x14ac:dyDescent="0.25">
      <c r="D133" s="4"/>
      <c r="E133" s="4"/>
      <c r="F133" s="4"/>
    </row>
    <row r="134" spans="4:6" x14ac:dyDescent="0.25">
      <c r="D134" s="4"/>
      <c r="E134" s="4"/>
      <c r="F134" s="4"/>
    </row>
    <row r="135" spans="4:6" x14ac:dyDescent="0.25">
      <c r="D135" s="4"/>
      <c r="E135" s="4"/>
      <c r="F135" s="4"/>
    </row>
    <row r="136" spans="4:6" x14ac:dyDescent="0.25">
      <c r="D136" s="4"/>
      <c r="E136" s="4"/>
      <c r="F136" s="4"/>
    </row>
    <row r="137" spans="4:6" x14ac:dyDescent="0.25">
      <c r="D137" s="4"/>
      <c r="E137" s="4"/>
      <c r="F137" s="4"/>
    </row>
    <row r="138" spans="4:6" x14ac:dyDescent="0.25">
      <c r="D138" s="4"/>
      <c r="E138" s="4"/>
      <c r="F138" s="4"/>
    </row>
    <row r="139" spans="4:6" x14ac:dyDescent="0.25">
      <c r="D139" s="4"/>
      <c r="E139" s="4"/>
      <c r="F139" s="4"/>
    </row>
    <row r="140" spans="4:6" x14ac:dyDescent="0.25">
      <c r="D140" s="4"/>
      <c r="E140" s="4"/>
      <c r="F140" s="4"/>
    </row>
    <row r="141" spans="4:6" x14ac:dyDescent="0.25">
      <c r="D141" s="4"/>
      <c r="E141" s="4"/>
      <c r="F141" s="4"/>
    </row>
    <row r="142" spans="4:6" x14ac:dyDescent="0.25">
      <c r="D142" s="4"/>
      <c r="E142" s="4"/>
      <c r="F142" s="4"/>
    </row>
    <row r="143" spans="4:6" x14ac:dyDescent="0.25">
      <c r="D143" s="4"/>
      <c r="E143" s="4"/>
      <c r="F143" s="4"/>
    </row>
    <row r="144" spans="4:6" x14ac:dyDescent="0.25">
      <c r="D144" s="4"/>
      <c r="E144" s="4"/>
      <c r="F144" s="4"/>
    </row>
    <row r="145" spans="4:6" x14ac:dyDescent="0.25">
      <c r="D145" s="4"/>
      <c r="E145" s="4"/>
      <c r="F145" s="4"/>
    </row>
    <row r="146" spans="4:6" x14ac:dyDescent="0.25">
      <c r="D146" s="4"/>
      <c r="E146" s="4"/>
      <c r="F146" s="4"/>
    </row>
    <row r="147" spans="4:6" x14ac:dyDescent="0.25">
      <c r="D147" s="4"/>
      <c r="E147" s="4"/>
      <c r="F147" s="4"/>
    </row>
    <row r="148" spans="4:6" x14ac:dyDescent="0.25">
      <c r="D148" s="4"/>
      <c r="E148" s="4"/>
      <c r="F148" s="4"/>
    </row>
    <row r="149" spans="4:6" x14ac:dyDescent="0.25">
      <c r="D149" s="4"/>
      <c r="E149" s="4"/>
      <c r="F149" s="4"/>
    </row>
    <row r="150" spans="4:6" x14ac:dyDescent="0.25">
      <c r="D150" s="4"/>
      <c r="E150" s="4"/>
      <c r="F150" s="4"/>
    </row>
    <row r="151" spans="4:6" x14ac:dyDescent="0.25">
      <c r="D151" s="4"/>
      <c r="E151" s="4"/>
      <c r="F151" s="4"/>
    </row>
    <row r="152" spans="4:6" x14ac:dyDescent="0.25">
      <c r="D152" s="4"/>
      <c r="E152" s="4"/>
      <c r="F152" s="4"/>
    </row>
    <row r="153" spans="4:6" x14ac:dyDescent="0.25">
      <c r="D153" s="4"/>
      <c r="E153" s="4"/>
      <c r="F153" s="4"/>
    </row>
    <row r="154" spans="4:6" x14ac:dyDescent="0.25">
      <c r="D154" s="4"/>
      <c r="E154" s="4"/>
      <c r="F154" s="4"/>
    </row>
    <row r="155" spans="4:6" x14ac:dyDescent="0.25">
      <c r="D155" s="4"/>
      <c r="E155" s="4"/>
      <c r="F155" s="4"/>
    </row>
    <row r="156" spans="4:6" x14ac:dyDescent="0.25">
      <c r="D156" s="4"/>
      <c r="E156" s="4"/>
      <c r="F156" s="4"/>
    </row>
    <row r="157" spans="4:6" x14ac:dyDescent="0.25">
      <c r="D157" s="4"/>
      <c r="E157" s="4"/>
      <c r="F157" s="4"/>
    </row>
    <row r="158" spans="4:6" x14ac:dyDescent="0.25">
      <c r="D158" s="4"/>
      <c r="E158" s="4"/>
      <c r="F158" s="4"/>
    </row>
    <row r="159" spans="4:6" x14ac:dyDescent="0.25">
      <c r="D159" s="4"/>
      <c r="E159" s="4"/>
      <c r="F159" s="4"/>
    </row>
    <row r="160" spans="4:6" x14ac:dyDescent="0.25">
      <c r="D160" s="4"/>
      <c r="E160" s="4"/>
      <c r="F160" s="4"/>
    </row>
    <row r="161" spans="4:6" x14ac:dyDescent="0.25">
      <c r="D161" s="4"/>
      <c r="E161" s="4"/>
      <c r="F161" s="4"/>
    </row>
    <row r="162" spans="4:6" x14ac:dyDescent="0.25">
      <c r="D162" s="4"/>
      <c r="E162" s="4"/>
      <c r="F162" s="4"/>
    </row>
    <row r="163" spans="4:6" x14ac:dyDescent="0.25">
      <c r="D163" s="4"/>
      <c r="E163" s="4"/>
      <c r="F163" s="4"/>
    </row>
    <row r="164" spans="4:6" x14ac:dyDescent="0.25">
      <c r="D164" s="4"/>
      <c r="E164" s="4"/>
      <c r="F164" s="4"/>
    </row>
    <row r="165" spans="4:6" x14ac:dyDescent="0.25">
      <c r="D165" s="4"/>
      <c r="E165" s="4"/>
      <c r="F165" s="4"/>
    </row>
    <row r="166" spans="4:6" x14ac:dyDescent="0.25">
      <c r="D166" s="4"/>
      <c r="E166" s="4"/>
      <c r="F166" s="4"/>
    </row>
    <row r="167" spans="4:6" x14ac:dyDescent="0.25">
      <c r="D167" s="4"/>
      <c r="E167" s="4"/>
      <c r="F167" s="4"/>
    </row>
    <row r="168" spans="4:6" x14ac:dyDescent="0.25">
      <c r="D168" s="4"/>
      <c r="E168" s="4"/>
      <c r="F168" s="4"/>
    </row>
    <row r="169" spans="4:6" x14ac:dyDescent="0.25">
      <c r="D169" s="4"/>
      <c r="E169" s="4"/>
      <c r="F169" s="4"/>
    </row>
    <row r="170" spans="4:6" x14ac:dyDescent="0.25">
      <c r="D170" s="4"/>
      <c r="E170" s="4"/>
      <c r="F170" s="4"/>
    </row>
    <row r="171" spans="4:6" x14ac:dyDescent="0.25">
      <c r="D171" s="4"/>
      <c r="E171" s="4"/>
      <c r="F171" s="4"/>
    </row>
    <row r="172" spans="4:6" x14ac:dyDescent="0.25">
      <c r="D172" s="4"/>
      <c r="E172" s="4"/>
      <c r="F172" s="4"/>
    </row>
    <row r="173" spans="4:6" x14ac:dyDescent="0.25">
      <c r="D173" s="4"/>
      <c r="E173" s="4"/>
      <c r="F173" s="4"/>
    </row>
    <row r="174" spans="4:6" x14ac:dyDescent="0.25">
      <c r="D174" s="4"/>
      <c r="E174" s="4"/>
      <c r="F174" s="4"/>
    </row>
    <row r="175" spans="4:6" x14ac:dyDescent="0.25">
      <c r="D175" s="4"/>
      <c r="E175" s="4"/>
      <c r="F175" s="4"/>
    </row>
    <row r="176" spans="4:6" x14ac:dyDescent="0.25">
      <c r="D176" s="4"/>
      <c r="E176" s="4"/>
      <c r="F176" s="4"/>
    </row>
    <row r="177" spans="4:6" x14ac:dyDescent="0.25">
      <c r="D177" s="4"/>
      <c r="E177" s="4"/>
      <c r="F177" s="4"/>
    </row>
    <row r="178" spans="4:6" x14ac:dyDescent="0.25">
      <c r="D178" s="4"/>
      <c r="E178" s="4"/>
      <c r="F178" s="4"/>
    </row>
    <row r="179" spans="4:6" x14ac:dyDescent="0.25">
      <c r="D179" s="4"/>
      <c r="E179" s="4"/>
      <c r="F179" s="4"/>
    </row>
    <row r="180" spans="4:6" x14ac:dyDescent="0.25">
      <c r="D180" s="4"/>
      <c r="E180" s="4"/>
      <c r="F180" s="4"/>
    </row>
    <row r="181" spans="4:6" x14ac:dyDescent="0.25">
      <c r="D181" s="4"/>
      <c r="E181" s="4"/>
      <c r="F181" s="4"/>
    </row>
    <row r="182" spans="4:6" x14ac:dyDescent="0.25">
      <c r="D182" s="4"/>
      <c r="E182" s="4"/>
      <c r="F182" s="4"/>
    </row>
    <row r="183" spans="4:6" x14ac:dyDescent="0.25">
      <c r="D183" s="4"/>
      <c r="E183" s="4"/>
      <c r="F183" s="4"/>
    </row>
    <row r="184" spans="4:6" x14ac:dyDescent="0.25">
      <c r="D184" s="4"/>
      <c r="E184" s="4"/>
      <c r="F184" s="4"/>
    </row>
    <row r="185" spans="4:6" x14ac:dyDescent="0.25">
      <c r="D185" s="4"/>
      <c r="E185" s="4"/>
      <c r="F185" s="4"/>
    </row>
    <row r="186" spans="4:6" x14ac:dyDescent="0.25">
      <c r="D186" s="4"/>
      <c r="E186" s="4"/>
      <c r="F186" s="4"/>
    </row>
    <row r="187" spans="4:6" x14ac:dyDescent="0.25">
      <c r="D187" s="4"/>
      <c r="E187" s="4"/>
      <c r="F187" s="4"/>
    </row>
    <row r="188" spans="4:6" x14ac:dyDescent="0.25">
      <c r="D188" s="4"/>
      <c r="E188" s="4"/>
      <c r="F188" s="4"/>
    </row>
    <row r="189" spans="4:6" x14ac:dyDescent="0.25">
      <c r="D189" s="4"/>
      <c r="E189" s="4"/>
      <c r="F189" s="4"/>
    </row>
    <row r="190" spans="4:6" x14ac:dyDescent="0.25">
      <c r="D190" s="4"/>
      <c r="E190" s="4"/>
      <c r="F190" s="4"/>
    </row>
    <row r="191" spans="4:6" x14ac:dyDescent="0.25">
      <c r="D191" s="4"/>
      <c r="E191" s="4"/>
      <c r="F191" s="4"/>
    </row>
    <row r="192" spans="4:6" x14ac:dyDescent="0.25">
      <c r="D192" s="4"/>
      <c r="E192" s="4"/>
      <c r="F192" s="4"/>
    </row>
    <row r="193" spans="4:6" x14ac:dyDescent="0.25">
      <c r="D193" s="4"/>
      <c r="E193" s="4"/>
      <c r="F193" s="4"/>
    </row>
    <row r="194" spans="4:6" x14ac:dyDescent="0.25">
      <c r="D194" s="4"/>
      <c r="E194" s="4"/>
      <c r="F194" s="4"/>
    </row>
    <row r="195" spans="4:6" x14ac:dyDescent="0.25">
      <c r="D195" s="4"/>
      <c r="E195" s="4"/>
      <c r="F195" s="4"/>
    </row>
    <row r="196" spans="4:6" x14ac:dyDescent="0.25">
      <c r="D196" s="4"/>
      <c r="E196" s="4"/>
      <c r="F196" s="4"/>
    </row>
    <row r="197" spans="4:6" x14ac:dyDescent="0.25">
      <c r="D197" s="4"/>
      <c r="E197" s="4"/>
      <c r="F197" s="4"/>
    </row>
    <row r="198" spans="4:6" x14ac:dyDescent="0.25">
      <c r="D198" s="4"/>
      <c r="E198" s="4"/>
      <c r="F198" s="4"/>
    </row>
    <row r="199" spans="4:6" x14ac:dyDescent="0.25">
      <c r="D199" s="4"/>
      <c r="E199" s="4"/>
      <c r="F199" s="4"/>
    </row>
    <row r="200" spans="4:6" x14ac:dyDescent="0.25">
      <c r="D200" s="4"/>
      <c r="E200" s="4"/>
      <c r="F200" s="4"/>
    </row>
    <row r="201" spans="4:6" x14ac:dyDescent="0.25">
      <c r="D201" s="4"/>
      <c r="E201" s="4"/>
      <c r="F201" s="4"/>
    </row>
    <row r="202" spans="4:6" x14ac:dyDescent="0.25">
      <c r="D202" s="4"/>
      <c r="E202" s="4"/>
      <c r="F202" s="4"/>
    </row>
    <row r="203" spans="4:6" x14ac:dyDescent="0.25">
      <c r="D203" s="4"/>
      <c r="E203" s="4"/>
      <c r="F203" s="4"/>
    </row>
    <row r="204" spans="4:6" x14ac:dyDescent="0.25">
      <c r="D204" s="4"/>
      <c r="E204" s="4"/>
      <c r="F204" s="4"/>
    </row>
    <row r="205" spans="4:6" x14ac:dyDescent="0.25">
      <c r="D205" s="4"/>
      <c r="E205" s="4"/>
      <c r="F205" s="4"/>
    </row>
    <row r="206" spans="4:6" x14ac:dyDescent="0.25">
      <c r="D206" s="4"/>
      <c r="E206" s="4"/>
      <c r="F206" s="4"/>
    </row>
    <row r="207" spans="4:6" x14ac:dyDescent="0.25">
      <c r="D207" s="4"/>
      <c r="E207" s="4"/>
      <c r="F207" s="4"/>
    </row>
    <row r="208" spans="4:6" x14ac:dyDescent="0.25">
      <c r="D208" s="4"/>
      <c r="E208" s="4"/>
      <c r="F208" s="4"/>
    </row>
    <row r="209" spans="4:6" x14ac:dyDescent="0.25">
      <c r="D209" s="4"/>
      <c r="E209" s="4"/>
      <c r="F209" s="4"/>
    </row>
    <row r="210" spans="4:6" x14ac:dyDescent="0.25">
      <c r="D210" s="4"/>
      <c r="E210" s="4"/>
      <c r="F210" s="4"/>
    </row>
    <row r="211" spans="4:6" x14ac:dyDescent="0.25">
      <c r="D211" s="4"/>
      <c r="E211" s="4"/>
      <c r="F211" s="4"/>
    </row>
    <row r="212" spans="4:6" x14ac:dyDescent="0.25">
      <c r="D212" s="4"/>
      <c r="E212" s="4"/>
      <c r="F212" s="4"/>
    </row>
    <row r="213" spans="4:6" x14ac:dyDescent="0.25">
      <c r="D213" s="4"/>
      <c r="E213" s="4"/>
      <c r="F213" s="4"/>
    </row>
    <row r="214" spans="4:6" x14ac:dyDescent="0.25">
      <c r="D214" s="4"/>
      <c r="E214" s="4"/>
      <c r="F214" s="4"/>
    </row>
    <row r="215" spans="4:6" x14ac:dyDescent="0.25">
      <c r="D215" s="4"/>
      <c r="E215" s="4"/>
      <c r="F215" s="4"/>
    </row>
    <row r="216" spans="4:6" x14ac:dyDescent="0.25">
      <c r="D216" s="4"/>
      <c r="E216" s="4"/>
      <c r="F216" s="4"/>
    </row>
    <row r="217" spans="4:6" x14ac:dyDescent="0.25">
      <c r="D217" s="4"/>
      <c r="E217" s="4"/>
      <c r="F217" s="4"/>
    </row>
    <row r="218" spans="4:6" x14ac:dyDescent="0.25">
      <c r="D218" s="4"/>
      <c r="E218" s="4"/>
      <c r="F218" s="4"/>
    </row>
    <row r="219" spans="4:6" x14ac:dyDescent="0.25">
      <c r="D219" s="4"/>
      <c r="E219" s="4"/>
      <c r="F219" s="4"/>
    </row>
    <row r="220" spans="4:6" x14ac:dyDescent="0.25">
      <c r="D220" s="4"/>
      <c r="E220" s="4"/>
      <c r="F220" s="4"/>
    </row>
    <row r="221" spans="4:6" x14ac:dyDescent="0.25">
      <c r="D221" s="4"/>
      <c r="E221" s="4"/>
      <c r="F221" s="4"/>
    </row>
    <row r="222" spans="4:6" x14ac:dyDescent="0.25">
      <c r="D222" s="4"/>
      <c r="E222" s="4"/>
      <c r="F222" s="4"/>
    </row>
    <row r="223" spans="4:6" x14ac:dyDescent="0.25">
      <c r="D223" s="4"/>
      <c r="E223" s="4"/>
      <c r="F223" s="4"/>
    </row>
    <row r="224" spans="4:6" x14ac:dyDescent="0.25">
      <c r="D224" s="4"/>
      <c r="E224" s="4"/>
      <c r="F224" s="4"/>
    </row>
    <row r="225" spans="4:6" x14ac:dyDescent="0.25">
      <c r="D225" s="4"/>
      <c r="E225" s="4"/>
      <c r="F225" s="4"/>
    </row>
    <row r="226" spans="4:6" x14ac:dyDescent="0.25">
      <c r="D226" s="4"/>
      <c r="E226" s="4"/>
      <c r="F226" s="4"/>
    </row>
    <row r="227" spans="4:6" x14ac:dyDescent="0.25">
      <c r="D227" s="4"/>
      <c r="E227" s="4"/>
      <c r="F227" s="4"/>
    </row>
    <row r="228" spans="4:6" x14ac:dyDescent="0.25">
      <c r="D228" s="4"/>
      <c r="E228" s="4"/>
      <c r="F228" s="4"/>
    </row>
    <row r="229" spans="4:6" x14ac:dyDescent="0.25">
      <c r="D229" s="4"/>
      <c r="E229" s="4"/>
      <c r="F229" s="4"/>
    </row>
    <row r="230" spans="4:6" x14ac:dyDescent="0.25">
      <c r="D230" s="4"/>
      <c r="E230" s="4"/>
      <c r="F230" s="4"/>
    </row>
    <row r="231" spans="4:6" x14ac:dyDescent="0.25">
      <c r="D231" s="4"/>
      <c r="E231" s="4"/>
      <c r="F231" s="4"/>
    </row>
    <row r="232" spans="4:6" x14ac:dyDescent="0.25">
      <c r="D232" s="4"/>
      <c r="E232" s="4"/>
      <c r="F232" s="4"/>
    </row>
    <row r="233" spans="4:6" x14ac:dyDescent="0.25">
      <c r="D233" s="4"/>
      <c r="E233" s="4"/>
      <c r="F233" s="4"/>
    </row>
    <row r="234" spans="4:6" x14ac:dyDescent="0.25">
      <c r="D234" s="4"/>
      <c r="E234" s="4"/>
      <c r="F234" s="4"/>
    </row>
    <row r="235" spans="4:6" x14ac:dyDescent="0.25">
      <c r="D235" s="4"/>
      <c r="E235" s="4"/>
      <c r="F235" s="4"/>
    </row>
    <row r="236" spans="4:6" x14ac:dyDescent="0.25">
      <c r="D236" s="4"/>
      <c r="E236" s="4"/>
      <c r="F236" s="4"/>
    </row>
    <row r="237" spans="4:6" x14ac:dyDescent="0.25">
      <c r="D237" s="4"/>
      <c r="E237" s="4"/>
      <c r="F237" s="4"/>
    </row>
    <row r="238" spans="4:6" x14ac:dyDescent="0.25">
      <c r="D238" s="4"/>
      <c r="E238" s="4"/>
      <c r="F238" s="4"/>
    </row>
    <row r="239" spans="4:6" x14ac:dyDescent="0.25">
      <c r="D239" s="4"/>
      <c r="E239" s="4"/>
      <c r="F239" s="4"/>
    </row>
    <row r="240" spans="4:6" x14ac:dyDescent="0.25">
      <c r="D240" s="4"/>
      <c r="E240" s="4"/>
      <c r="F240" s="4"/>
    </row>
    <row r="241" spans="4:6" x14ac:dyDescent="0.25">
      <c r="D241" s="4"/>
      <c r="E241" s="4"/>
      <c r="F241" s="4"/>
    </row>
    <row r="242" spans="4:6" x14ac:dyDescent="0.25">
      <c r="D242" s="4"/>
      <c r="E242" s="4"/>
      <c r="F242" s="4"/>
    </row>
    <row r="243" spans="4:6" x14ac:dyDescent="0.25">
      <c r="D243" s="4"/>
      <c r="E243" s="4"/>
      <c r="F243" s="4"/>
    </row>
    <row r="244" spans="4:6" x14ac:dyDescent="0.25">
      <c r="D244" s="4"/>
      <c r="E244" s="4"/>
      <c r="F244" s="4"/>
    </row>
    <row r="245" spans="4:6" x14ac:dyDescent="0.25">
      <c r="D245" s="4"/>
      <c r="E245" s="4"/>
      <c r="F245" s="4"/>
    </row>
    <row r="246" spans="4:6" x14ac:dyDescent="0.25">
      <c r="D246" s="4"/>
      <c r="E246" s="4"/>
      <c r="F246" s="4"/>
    </row>
    <row r="247" spans="4:6" x14ac:dyDescent="0.25">
      <c r="D247" s="4"/>
      <c r="E247" s="4"/>
      <c r="F247" s="4"/>
    </row>
    <row r="248" spans="4:6" x14ac:dyDescent="0.25">
      <c r="D248" s="4"/>
      <c r="E248" s="4"/>
      <c r="F248" s="4"/>
    </row>
    <row r="249" spans="4:6" x14ac:dyDescent="0.25">
      <c r="D249" s="4"/>
      <c r="E249" s="4"/>
      <c r="F249" s="4"/>
    </row>
    <row r="250" spans="4:6" x14ac:dyDescent="0.25">
      <c r="D250" s="4"/>
      <c r="E250" s="4"/>
      <c r="F250" s="4"/>
    </row>
    <row r="251" spans="4:6" x14ac:dyDescent="0.25">
      <c r="D251" s="4"/>
      <c r="E251" s="4"/>
      <c r="F251" s="4"/>
    </row>
    <row r="252" spans="4:6" x14ac:dyDescent="0.25">
      <c r="D252" s="4"/>
      <c r="E252" s="4"/>
      <c r="F252" s="4"/>
    </row>
    <row r="253" spans="4:6" x14ac:dyDescent="0.25">
      <c r="D253" s="4"/>
      <c r="E253" s="4"/>
      <c r="F253" s="4"/>
    </row>
    <row r="254" spans="4:6" x14ac:dyDescent="0.25">
      <c r="D254" s="4"/>
      <c r="E254" s="4"/>
      <c r="F254" s="4"/>
    </row>
    <row r="255" spans="4:6" x14ac:dyDescent="0.25">
      <c r="D255" s="4"/>
      <c r="E255" s="4"/>
      <c r="F255" s="4"/>
    </row>
    <row r="256" spans="4:6" x14ac:dyDescent="0.25">
      <c r="D256" s="4"/>
      <c r="E256" s="4"/>
      <c r="F256" s="4"/>
    </row>
    <row r="257" spans="4:6" x14ac:dyDescent="0.25">
      <c r="D257" s="4"/>
      <c r="E257" s="4"/>
      <c r="F257" s="4"/>
    </row>
    <row r="258" spans="4:6" x14ac:dyDescent="0.25">
      <c r="D258" s="4"/>
      <c r="E258" s="4"/>
      <c r="F258" s="4"/>
    </row>
    <row r="259" spans="4:6" x14ac:dyDescent="0.25">
      <c r="D259" s="4"/>
      <c r="E259" s="4"/>
      <c r="F259" s="4"/>
    </row>
    <row r="260" spans="4:6" x14ac:dyDescent="0.25">
      <c r="D260" s="4"/>
      <c r="E260" s="4"/>
      <c r="F260" s="4"/>
    </row>
    <row r="261" spans="4:6" x14ac:dyDescent="0.25">
      <c r="D261" s="4"/>
      <c r="E261" s="4"/>
      <c r="F261" s="4"/>
    </row>
    <row r="262" spans="4:6" x14ac:dyDescent="0.25">
      <c r="D262" s="4"/>
      <c r="E262" s="4"/>
      <c r="F262" s="4"/>
    </row>
    <row r="263" spans="4:6" x14ac:dyDescent="0.25">
      <c r="D263" s="4"/>
      <c r="E263" s="4"/>
      <c r="F263" s="4"/>
    </row>
    <row r="264" spans="4:6" x14ac:dyDescent="0.25">
      <c r="D264" s="4"/>
      <c r="E264" s="4"/>
      <c r="F264" s="4"/>
    </row>
    <row r="265" spans="4:6" x14ac:dyDescent="0.25">
      <c r="D265" s="4"/>
      <c r="E265" s="4"/>
      <c r="F265" s="4"/>
    </row>
    <row r="266" spans="4:6" x14ac:dyDescent="0.25">
      <c r="D266" s="4"/>
      <c r="E266" s="4"/>
      <c r="F266" s="4"/>
    </row>
    <row r="267" spans="4:6" x14ac:dyDescent="0.25">
      <c r="D267" s="4"/>
      <c r="E267" s="4"/>
      <c r="F267" s="4"/>
    </row>
    <row r="268" spans="4:6" x14ac:dyDescent="0.25">
      <c r="D268" s="4"/>
      <c r="E268" s="4"/>
      <c r="F268" s="4"/>
    </row>
    <row r="269" spans="4:6" x14ac:dyDescent="0.25">
      <c r="D269" s="4"/>
      <c r="E269" s="4"/>
      <c r="F269" s="4"/>
    </row>
    <row r="270" spans="4:6" x14ac:dyDescent="0.25">
      <c r="D270" s="4"/>
      <c r="E270" s="4"/>
      <c r="F270" s="4"/>
    </row>
    <row r="271" spans="4:6" x14ac:dyDescent="0.25">
      <c r="D271" s="4"/>
      <c r="E271" s="4"/>
      <c r="F271" s="4"/>
    </row>
    <row r="272" spans="4:6" x14ac:dyDescent="0.25">
      <c r="D272" s="4"/>
      <c r="E272" s="4"/>
      <c r="F272" s="4"/>
    </row>
    <row r="273" spans="4:6" x14ac:dyDescent="0.25">
      <c r="D273" s="4"/>
      <c r="E273" s="4"/>
      <c r="F273" s="4"/>
    </row>
    <row r="274" spans="4:6" x14ac:dyDescent="0.25">
      <c r="D274" s="4"/>
      <c r="E274" s="4"/>
      <c r="F274" s="4"/>
    </row>
    <row r="275" spans="4:6" x14ac:dyDescent="0.25">
      <c r="D275" s="4"/>
      <c r="E275" s="4"/>
      <c r="F275" s="4"/>
    </row>
    <row r="276" spans="4:6" x14ac:dyDescent="0.25">
      <c r="D276" s="4"/>
      <c r="E276" s="4"/>
      <c r="F276" s="4"/>
    </row>
    <row r="277" spans="4:6" x14ac:dyDescent="0.25">
      <c r="D277" s="4"/>
      <c r="E277" s="4"/>
      <c r="F277" s="4"/>
    </row>
    <row r="278" spans="4:6" x14ac:dyDescent="0.25">
      <c r="D278" s="4"/>
      <c r="E278" s="4"/>
      <c r="F278" s="4"/>
    </row>
    <row r="279" spans="4:6" x14ac:dyDescent="0.25">
      <c r="D279" s="4"/>
      <c r="E279" s="4"/>
      <c r="F279" s="4"/>
    </row>
    <row r="280" spans="4:6" x14ac:dyDescent="0.25">
      <c r="D280" s="4"/>
      <c r="E280" s="4"/>
      <c r="F280" s="4"/>
    </row>
    <row r="281" spans="4:6" x14ac:dyDescent="0.25">
      <c r="D281" s="4"/>
      <c r="E281" s="4"/>
      <c r="F281" s="4"/>
    </row>
    <row r="282" spans="4:6" x14ac:dyDescent="0.25">
      <c r="D282" s="4"/>
      <c r="E282" s="4"/>
      <c r="F282" s="4"/>
    </row>
    <row r="283" spans="4:6" x14ac:dyDescent="0.25">
      <c r="D283" s="4"/>
      <c r="E283" s="4"/>
      <c r="F283" s="4"/>
    </row>
    <row r="284" spans="4:6" x14ac:dyDescent="0.25">
      <c r="D284" s="4"/>
      <c r="E284" s="4"/>
      <c r="F284" s="4"/>
    </row>
    <row r="285" spans="4:6" x14ac:dyDescent="0.25">
      <c r="D285" s="4"/>
      <c r="E285" s="4"/>
      <c r="F285" s="4"/>
    </row>
    <row r="286" spans="4:6" x14ac:dyDescent="0.25">
      <c r="D286" s="4"/>
      <c r="E286" s="4"/>
      <c r="F286" s="4"/>
    </row>
    <row r="287" spans="4:6" x14ac:dyDescent="0.25">
      <c r="D287" s="4"/>
      <c r="E287" s="4"/>
      <c r="F287" s="4"/>
    </row>
    <row r="288" spans="4:6" x14ac:dyDescent="0.25">
      <c r="D288" s="4"/>
      <c r="E288" s="4"/>
      <c r="F288" s="4"/>
    </row>
    <row r="289" spans="4:6" x14ac:dyDescent="0.25">
      <c r="D289" s="4"/>
      <c r="E289" s="4"/>
      <c r="F289" s="4"/>
    </row>
    <row r="290" spans="4:6" x14ac:dyDescent="0.25">
      <c r="D290" s="4"/>
      <c r="E290" s="4"/>
      <c r="F290" s="4"/>
    </row>
    <row r="291" spans="4:6" x14ac:dyDescent="0.25">
      <c r="D291" s="4"/>
      <c r="E291" s="4"/>
      <c r="F291" s="4"/>
    </row>
    <row r="292" spans="4:6" x14ac:dyDescent="0.25">
      <c r="D292" s="4"/>
      <c r="E292" s="4"/>
      <c r="F292" s="4"/>
    </row>
    <row r="293" spans="4:6" x14ac:dyDescent="0.25">
      <c r="D293" s="4"/>
      <c r="E293" s="4"/>
      <c r="F293" s="4"/>
    </row>
    <row r="294" spans="4:6" x14ac:dyDescent="0.25">
      <c r="D294" s="4"/>
      <c r="E294" s="4"/>
      <c r="F294" s="4"/>
    </row>
    <row r="295" spans="4:6" x14ac:dyDescent="0.25">
      <c r="D295" s="4"/>
      <c r="E295" s="4"/>
      <c r="F295" s="4"/>
    </row>
    <row r="296" spans="4:6" x14ac:dyDescent="0.25">
      <c r="D296" s="4"/>
      <c r="E296" s="4"/>
      <c r="F296" s="4"/>
    </row>
    <row r="297" spans="4:6" x14ac:dyDescent="0.25">
      <c r="D297" s="4"/>
      <c r="E297" s="4"/>
      <c r="F297" s="4"/>
    </row>
    <row r="298" spans="4:6" x14ac:dyDescent="0.25">
      <c r="D298" s="4"/>
      <c r="E298" s="4"/>
      <c r="F298" s="4"/>
    </row>
    <row r="299" spans="4:6" x14ac:dyDescent="0.25">
      <c r="D299" s="4"/>
      <c r="E299" s="4"/>
      <c r="F299" s="4"/>
    </row>
    <row r="300" spans="4:6" x14ac:dyDescent="0.25">
      <c r="D300" s="4"/>
      <c r="E300" s="4"/>
      <c r="F300" s="4"/>
    </row>
    <row r="301" spans="4:6" x14ac:dyDescent="0.25">
      <c r="D301" s="4"/>
      <c r="E301" s="4"/>
      <c r="F301" s="4"/>
    </row>
    <row r="302" spans="4:6" x14ac:dyDescent="0.25">
      <c r="D302" s="4"/>
      <c r="E302" s="4"/>
      <c r="F302" s="4"/>
    </row>
    <row r="303" spans="4:6" x14ac:dyDescent="0.25">
      <c r="D303" s="4"/>
      <c r="E303" s="4"/>
      <c r="F303" s="4"/>
    </row>
    <row r="304" spans="4:6" x14ac:dyDescent="0.25">
      <c r="D304" s="4"/>
      <c r="E304" s="4"/>
      <c r="F304" s="4"/>
    </row>
    <row r="305" spans="4:6" x14ac:dyDescent="0.25">
      <c r="D305" s="4"/>
      <c r="E305" s="4"/>
      <c r="F305" s="4"/>
    </row>
    <row r="306" spans="4:6" x14ac:dyDescent="0.25">
      <c r="D306" s="4"/>
      <c r="E306" s="4"/>
      <c r="F306" s="4"/>
    </row>
    <row r="307" spans="4:6" x14ac:dyDescent="0.25">
      <c r="D307" s="4"/>
      <c r="E307" s="4"/>
      <c r="F307" s="4"/>
    </row>
    <row r="308" spans="4:6" x14ac:dyDescent="0.25">
      <c r="D308" s="4"/>
      <c r="E308" s="4"/>
      <c r="F308" s="4"/>
    </row>
    <row r="309" spans="4:6" x14ac:dyDescent="0.25">
      <c r="D309" s="4"/>
      <c r="E309" s="4"/>
      <c r="F309" s="4"/>
    </row>
    <row r="310" spans="4:6" x14ac:dyDescent="0.25">
      <c r="D310" s="4"/>
      <c r="E310" s="4"/>
      <c r="F310" s="4"/>
    </row>
    <row r="311" spans="4:6" x14ac:dyDescent="0.25">
      <c r="D311" s="4"/>
      <c r="E311" s="4"/>
      <c r="F311" s="4"/>
    </row>
    <row r="312" spans="4:6" x14ac:dyDescent="0.25">
      <c r="D312" s="4"/>
      <c r="E312" s="4"/>
      <c r="F312" s="4"/>
    </row>
    <row r="313" spans="4:6" x14ac:dyDescent="0.25">
      <c r="D313" s="4"/>
      <c r="E313" s="4"/>
      <c r="F313" s="4"/>
    </row>
    <row r="314" spans="4:6" x14ac:dyDescent="0.25">
      <c r="D314" s="4"/>
      <c r="E314" s="4"/>
      <c r="F314" s="4"/>
    </row>
    <row r="315" spans="4:6" x14ac:dyDescent="0.25">
      <c r="D315" s="4"/>
      <c r="E315" s="4"/>
      <c r="F315" s="4"/>
    </row>
    <row r="316" spans="4:6" x14ac:dyDescent="0.25">
      <c r="D316" s="4"/>
      <c r="E316" s="4"/>
      <c r="F316" s="4"/>
    </row>
    <row r="317" spans="4:6" x14ac:dyDescent="0.25">
      <c r="D317" s="4"/>
      <c r="E317" s="4"/>
      <c r="F317" s="4"/>
    </row>
    <row r="318" spans="4:6" x14ac:dyDescent="0.25">
      <c r="D318" s="4"/>
      <c r="E318" s="4"/>
      <c r="F318" s="4"/>
    </row>
    <row r="319" spans="4:6" x14ac:dyDescent="0.25">
      <c r="D319" s="4"/>
      <c r="E319" s="4"/>
      <c r="F319" s="4"/>
    </row>
    <row r="320" spans="4:6" x14ac:dyDescent="0.25">
      <c r="D320" s="4"/>
      <c r="E320" s="4"/>
      <c r="F320" s="4"/>
    </row>
    <row r="321" spans="4:6" x14ac:dyDescent="0.25">
      <c r="D321" s="4"/>
      <c r="E321" s="4"/>
      <c r="F321" s="4"/>
    </row>
    <row r="322" spans="4:6" x14ac:dyDescent="0.25">
      <c r="D322" s="4"/>
      <c r="E322" s="4"/>
      <c r="F322" s="4"/>
    </row>
    <row r="323" spans="4:6" x14ac:dyDescent="0.25">
      <c r="D323" s="4"/>
      <c r="E323" s="4"/>
      <c r="F323" s="4"/>
    </row>
    <row r="324" spans="4:6" x14ac:dyDescent="0.25">
      <c r="D324" s="4"/>
      <c r="E324" s="4"/>
      <c r="F324" s="4"/>
    </row>
    <row r="325" spans="4:6" x14ac:dyDescent="0.25">
      <c r="D325" s="4"/>
      <c r="E325" s="4"/>
      <c r="F325" s="4"/>
    </row>
    <row r="326" spans="4:6" x14ac:dyDescent="0.25">
      <c r="D326" s="4"/>
      <c r="E326" s="4"/>
      <c r="F326" s="4"/>
    </row>
    <row r="327" spans="4:6" x14ac:dyDescent="0.25">
      <c r="D327" s="4"/>
      <c r="E327" s="4"/>
      <c r="F327" s="4"/>
    </row>
    <row r="328" spans="4:6" x14ac:dyDescent="0.25">
      <c r="D328" s="4"/>
      <c r="E328" s="4"/>
      <c r="F328" s="4"/>
    </row>
    <row r="329" spans="4:6" x14ac:dyDescent="0.25">
      <c r="D329" s="4"/>
      <c r="E329" s="4"/>
      <c r="F329" s="4"/>
    </row>
    <row r="330" spans="4:6" x14ac:dyDescent="0.25">
      <c r="D330" s="4"/>
      <c r="E330" s="4"/>
      <c r="F330" s="4"/>
    </row>
    <row r="331" spans="4:6" x14ac:dyDescent="0.25">
      <c r="D331" s="4"/>
      <c r="E331" s="4"/>
      <c r="F331" s="4"/>
    </row>
    <row r="332" spans="4:6" x14ac:dyDescent="0.25">
      <c r="D332" s="4"/>
      <c r="E332" s="4"/>
      <c r="F332" s="4"/>
    </row>
    <row r="333" spans="4:6" x14ac:dyDescent="0.25">
      <c r="D333" s="4"/>
      <c r="E333" s="4"/>
      <c r="F333" s="4"/>
    </row>
    <row r="334" spans="4:6" x14ac:dyDescent="0.25">
      <c r="D334" s="4"/>
      <c r="E334" s="4"/>
      <c r="F334" s="4"/>
    </row>
    <row r="335" spans="4:6" x14ac:dyDescent="0.25">
      <c r="D335" s="4"/>
      <c r="E335" s="4"/>
      <c r="F335" s="4"/>
    </row>
    <row r="336" spans="4:6" x14ac:dyDescent="0.25">
      <c r="D336" s="4"/>
      <c r="E336" s="4"/>
      <c r="F336" s="4"/>
    </row>
    <row r="337" spans="4:6" x14ac:dyDescent="0.25">
      <c r="D337" s="4"/>
      <c r="E337" s="4"/>
      <c r="F337" s="4"/>
    </row>
    <row r="338" spans="4:6" x14ac:dyDescent="0.25">
      <c r="D338" s="4"/>
      <c r="E338" s="4"/>
      <c r="F338" s="4"/>
    </row>
    <row r="339" spans="4:6" x14ac:dyDescent="0.25">
      <c r="D339" s="4"/>
      <c r="E339" s="4"/>
      <c r="F339" s="4"/>
    </row>
    <row r="340" spans="4:6" x14ac:dyDescent="0.25">
      <c r="D340" s="4"/>
      <c r="E340" s="4"/>
      <c r="F340" s="4"/>
    </row>
    <row r="341" spans="4:6" x14ac:dyDescent="0.25">
      <c r="D341" s="4"/>
      <c r="E341" s="4"/>
      <c r="F341" s="4"/>
    </row>
    <row r="342" spans="4:6" x14ac:dyDescent="0.25">
      <c r="D342" s="4"/>
      <c r="E342" s="4"/>
      <c r="F342" s="4"/>
    </row>
    <row r="343" spans="4:6" x14ac:dyDescent="0.25">
      <c r="D343" s="4"/>
      <c r="E343" s="4"/>
      <c r="F343" s="4"/>
    </row>
    <row r="344" spans="4:6" x14ac:dyDescent="0.25">
      <c r="D344" s="4"/>
      <c r="E344" s="4"/>
      <c r="F344" s="4"/>
    </row>
    <row r="345" spans="4:6" x14ac:dyDescent="0.25">
      <c r="D345" s="4"/>
      <c r="E345" s="4"/>
      <c r="F345" s="4"/>
    </row>
    <row r="346" spans="4:6" x14ac:dyDescent="0.25">
      <c r="D346" s="4"/>
      <c r="E346" s="4"/>
      <c r="F346" s="4"/>
    </row>
    <row r="347" spans="4:6" x14ac:dyDescent="0.25">
      <c r="D347" s="4"/>
      <c r="E347" s="4"/>
      <c r="F347" s="4"/>
    </row>
    <row r="348" spans="4:6" x14ac:dyDescent="0.25">
      <c r="D348" s="4"/>
      <c r="E348" s="4"/>
      <c r="F348" s="4"/>
    </row>
    <row r="349" spans="4:6" x14ac:dyDescent="0.25">
      <c r="D349" s="4"/>
      <c r="E349" s="4"/>
      <c r="F349" s="4"/>
    </row>
    <row r="350" spans="4:6" x14ac:dyDescent="0.25">
      <c r="D350" s="4"/>
      <c r="E350" s="4"/>
      <c r="F350" s="4"/>
    </row>
    <row r="351" spans="4:6" x14ac:dyDescent="0.25">
      <c r="D351" s="4"/>
      <c r="E351" s="4"/>
      <c r="F351" s="4"/>
    </row>
    <row r="352" spans="4:6" x14ac:dyDescent="0.25">
      <c r="D352" s="4"/>
      <c r="E352" s="4"/>
      <c r="F352" s="4"/>
    </row>
    <row r="353" spans="4:6" x14ac:dyDescent="0.25">
      <c r="D353" s="4"/>
      <c r="E353" s="4"/>
      <c r="F353" s="4"/>
    </row>
    <row r="354" spans="4:6" x14ac:dyDescent="0.25">
      <c r="D354" s="4"/>
      <c r="E354" s="4"/>
      <c r="F354" s="4"/>
    </row>
    <row r="355" spans="4:6" x14ac:dyDescent="0.25">
      <c r="D355" s="4"/>
      <c r="E355" s="4"/>
      <c r="F355" s="4"/>
    </row>
    <row r="356" spans="4:6" x14ac:dyDescent="0.25">
      <c r="D356" s="4"/>
      <c r="E356" s="4"/>
      <c r="F356" s="4"/>
    </row>
    <row r="357" spans="4:6" x14ac:dyDescent="0.25">
      <c r="D357" s="4"/>
      <c r="E357" s="4"/>
      <c r="F357" s="4"/>
    </row>
    <row r="358" spans="4:6" x14ac:dyDescent="0.25">
      <c r="D358" s="4"/>
      <c r="E358" s="4"/>
      <c r="F358" s="4"/>
    </row>
    <row r="359" spans="4:6" x14ac:dyDescent="0.25">
      <c r="D359" s="4"/>
      <c r="E359" s="4"/>
      <c r="F359" s="4"/>
    </row>
    <row r="360" spans="4:6" x14ac:dyDescent="0.25">
      <c r="D360" s="4"/>
      <c r="E360" s="4"/>
      <c r="F360" s="4"/>
    </row>
    <row r="361" spans="4:6" x14ac:dyDescent="0.25">
      <c r="D361" s="4"/>
      <c r="E361" s="4"/>
      <c r="F361" s="4"/>
    </row>
    <row r="362" spans="4:6" x14ac:dyDescent="0.25">
      <c r="D362" s="4"/>
      <c r="E362" s="4"/>
      <c r="F362" s="4"/>
    </row>
    <row r="363" spans="4:6" x14ac:dyDescent="0.25">
      <c r="D363" s="4"/>
      <c r="E363" s="4"/>
      <c r="F363" s="4"/>
    </row>
    <row r="364" spans="4:6" x14ac:dyDescent="0.25">
      <c r="D364" s="4"/>
      <c r="E364" s="4"/>
      <c r="F364" s="4"/>
    </row>
    <row r="365" spans="4:6" x14ac:dyDescent="0.25">
      <c r="D365" s="4"/>
      <c r="E365" s="4"/>
      <c r="F365" s="4"/>
    </row>
    <row r="366" spans="4:6" x14ac:dyDescent="0.25">
      <c r="D366" s="4"/>
      <c r="E366" s="4"/>
      <c r="F366" s="4"/>
    </row>
    <row r="367" spans="4:6" x14ac:dyDescent="0.25">
      <c r="D367" s="4"/>
      <c r="E367" s="4"/>
      <c r="F367" s="4"/>
    </row>
    <row r="368" spans="4:6" x14ac:dyDescent="0.25">
      <c r="D368" s="4"/>
      <c r="E368" s="4"/>
      <c r="F368" s="4"/>
    </row>
    <row r="369" spans="4:6" x14ac:dyDescent="0.25">
      <c r="D369" s="4"/>
      <c r="E369" s="4"/>
      <c r="F369" s="4"/>
    </row>
    <row r="370" spans="4:6" x14ac:dyDescent="0.25">
      <c r="D370" s="4"/>
      <c r="E370" s="4"/>
      <c r="F370" s="4"/>
    </row>
    <row r="371" spans="4:6" x14ac:dyDescent="0.25">
      <c r="D371" s="4"/>
      <c r="E371" s="4"/>
      <c r="F371" s="4"/>
    </row>
    <row r="372" spans="4:6" x14ac:dyDescent="0.25">
      <c r="D372" s="4"/>
      <c r="E372" s="4"/>
      <c r="F372" s="4"/>
    </row>
    <row r="373" spans="4:6" x14ac:dyDescent="0.25">
      <c r="D373" s="4"/>
      <c r="E373" s="4"/>
      <c r="F373" s="4"/>
    </row>
    <row r="374" spans="4:6" x14ac:dyDescent="0.25">
      <c r="D374" s="4"/>
      <c r="E374" s="4"/>
      <c r="F374" s="4"/>
    </row>
    <row r="375" spans="4:6" x14ac:dyDescent="0.25">
      <c r="D375" s="4"/>
      <c r="E375" s="4"/>
      <c r="F375" s="4"/>
    </row>
    <row r="376" spans="4:6" x14ac:dyDescent="0.25">
      <c r="D376" s="4"/>
      <c r="E376" s="4"/>
      <c r="F376" s="4"/>
    </row>
    <row r="377" spans="4:6" x14ac:dyDescent="0.25">
      <c r="D377" s="4"/>
      <c r="E377" s="4"/>
      <c r="F377" s="4"/>
    </row>
    <row r="378" spans="4:6" x14ac:dyDescent="0.25">
      <c r="D378" s="4"/>
      <c r="E378" s="4"/>
      <c r="F378" s="4"/>
    </row>
    <row r="379" spans="4:6" x14ac:dyDescent="0.25">
      <c r="D379" s="4"/>
      <c r="E379" s="4"/>
      <c r="F379" s="4"/>
    </row>
    <row r="380" spans="4:6" x14ac:dyDescent="0.25">
      <c r="D380" s="4"/>
      <c r="E380" s="4"/>
      <c r="F380" s="4"/>
    </row>
    <row r="381" spans="4:6" x14ac:dyDescent="0.25">
      <c r="D381" s="4"/>
      <c r="E381" s="4"/>
      <c r="F381" s="4"/>
    </row>
    <row r="382" spans="4:6" x14ac:dyDescent="0.25">
      <c r="D382" s="4"/>
      <c r="E382" s="4"/>
      <c r="F382" s="4"/>
    </row>
    <row r="383" spans="4:6" x14ac:dyDescent="0.25">
      <c r="D383" s="4"/>
      <c r="E383" s="4"/>
      <c r="F383" s="4"/>
    </row>
    <row r="384" spans="4:6" x14ac:dyDescent="0.25">
      <c r="D384" s="4"/>
      <c r="E384" s="4"/>
      <c r="F384" s="4"/>
    </row>
    <row r="385" spans="4:6" x14ac:dyDescent="0.25">
      <c r="D385" s="4"/>
      <c r="E385" s="4"/>
      <c r="F385" s="4"/>
    </row>
    <row r="386" spans="4:6" x14ac:dyDescent="0.25">
      <c r="D386" s="4"/>
      <c r="E386" s="4"/>
      <c r="F386" s="4"/>
    </row>
    <row r="387" spans="4:6" x14ac:dyDescent="0.25">
      <c r="D387" s="4"/>
      <c r="E387" s="4"/>
      <c r="F387" s="4"/>
    </row>
    <row r="388" spans="4:6" x14ac:dyDescent="0.25">
      <c r="D388" s="4"/>
      <c r="E388" s="4"/>
      <c r="F388" s="4"/>
    </row>
    <row r="389" spans="4:6" x14ac:dyDescent="0.25">
      <c r="D389" s="4"/>
      <c r="E389" s="4"/>
      <c r="F389" s="4"/>
    </row>
    <row r="390" spans="4:6" x14ac:dyDescent="0.25">
      <c r="D390" s="4"/>
      <c r="E390" s="4"/>
      <c r="F390" s="4"/>
    </row>
    <row r="391" spans="4:6" x14ac:dyDescent="0.25">
      <c r="D391" s="4"/>
      <c r="E391" s="4"/>
      <c r="F391" s="4"/>
    </row>
    <row r="392" spans="4:6" x14ac:dyDescent="0.25">
      <c r="D392" s="4"/>
      <c r="E392" s="4"/>
      <c r="F392" s="4"/>
    </row>
    <row r="393" spans="4:6" x14ac:dyDescent="0.25">
      <c r="D393" s="4"/>
      <c r="E393" s="4"/>
      <c r="F393" s="4"/>
    </row>
    <row r="394" spans="4:6" x14ac:dyDescent="0.25">
      <c r="D394" s="4"/>
      <c r="E394" s="4"/>
      <c r="F394" s="4"/>
    </row>
    <row r="395" spans="4:6" x14ac:dyDescent="0.25">
      <c r="D395" s="4"/>
      <c r="E395" s="4"/>
      <c r="F395" s="4"/>
    </row>
    <row r="396" spans="4:6" x14ac:dyDescent="0.25">
      <c r="D396" s="4"/>
      <c r="E396" s="4"/>
      <c r="F396" s="4"/>
    </row>
    <row r="397" spans="4:6" x14ac:dyDescent="0.25">
      <c r="D397" s="4"/>
      <c r="E397" s="4"/>
      <c r="F397" s="4"/>
    </row>
    <row r="398" spans="4:6" x14ac:dyDescent="0.25">
      <c r="D398" s="4"/>
      <c r="E398" s="4"/>
      <c r="F398" s="4"/>
    </row>
    <row r="399" spans="4:6" x14ac:dyDescent="0.25">
      <c r="D399" s="4"/>
      <c r="E399" s="4"/>
      <c r="F399" s="4"/>
    </row>
    <row r="400" spans="4:6" x14ac:dyDescent="0.25">
      <c r="D400" s="4"/>
      <c r="E400" s="4"/>
      <c r="F400" s="4"/>
    </row>
    <row r="401" spans="4:6" x14ac:dyDescent="0.25">
      <c r="D401" s="4"/>
      <c r="E401" s="4"/>
      <c r="F401" s="4"/>
    </row>
    <row r="402" spans="4:6" x14ac:dyDescent="0.25">
      <c r="D402" s="4"/>
      <c r="E402" s="4"/>
      <c r="F402" s="4"/>
    </row>
    <row r="403" spans="4:6" x14ac:dyDescent="0.25">
      <c r="D403" s="4"/>
      <c r="E403" s="4"/>
      <c r="F403" s="4"/>
    </row>
    <row r="404" spans="4:6" x14ac:dyDescent="0.25">
      <c r="D404" s="4"/>
      <c r="E404" s="4"/>
      <c r="F404" s="4"/>
    </row>
    <row r="405" spans="4:6" x14ac:dyDescent="0.25">
      <c r="D405" s="4"/>
      <c r="E405" s="4"/>
      <c r="F405" s="4"/>
    </row>
    <row r="406" spans="4:6" x14ac:dyDescent="0.25">
      <c r="D406" s="4"/>
      <c r="E406" s="4"/>
      <c r="F406" s="4"/>
    </row>
    <row r="407" spans="4:6" x14ac:dyDescent="0.25">
      <c r="D407" s="4"/>
      <c r="E407" s="4"/>
      <c r="F407" s="4"/>
    </row>
    <row r="408" spans="4:6" x14ac:dyDescent="0.25">
      <c r="D408" s="4"/>
      <c r="E408" s="4"/>
      <c r="F408" s="4"/>
    </row>
    <row r="409" spans="4:6" x14ac:dyDescent="0.25">
      <c r="D409" s="4"/>
      <c r="E409" s="4"/>
      <c r="F409" s="4"/>
    </row>
    <row r="410" spans="4:6" x14ac:dyDescent="0.25">
      <c r="D410" s="4"/>
      <c r="E410" s="4"/>
      <c r="F410" s="4"/>
    </row>
    <row r="411" spans="4:6" x14ac:dyDescent="0.25">
      <c r="D411" s="4"/>
      <c r="E411" s="4"/>
      <c r="F411" s="4"/>
    </row>
    <row r="412" spans="4:6" x14ac:dyDescent="0.25">
      <c r="D412" s="4"/>
      <c r="E412" s="4"/>
      <c r="F412" s="4"/>
    </row>
    <row r="413" spans="4:6" x14ac:dyDescent="0.25">
      <c r="D413" s="4"/>
      <c r="E413" s="4"/>
      <c r="F413" s="4"/>
    </row>
    <row r="414" spans="4:6" x14ac:dyDescent="0.25">
      <c r="D414" s="4"/>
      <c r="E414" s="4"/>
      <c r="F414" s="4"/>
    </row>
    <row r="415" spans="4:6" x14ac:dyDescent="0.25">
      <c r="D415" s="4"/>
      <c r="E415" s="4"/>
      <c r="F415" s="4"/>
    </row>
    <row r="416" spans="4:6" x14ac:dyDescent="0.25">
      <c r="D416" s="4"/>
      <c r="E416" s="4"/>
      <c r="F416" s="4"/>
    </row>
    <row r="417" spans="4:6" x14ac:dyDescent="0.25">
      <c r="D417" s="4"/>
      <c r="E417" s="4"/>
      <c r="F417" s="4"/>
    </row>
    <row r="418" spans="4:6" x14ac:dyDescent="0.25">
      <c r="D418" s="4"/>
      <c r="E418" s="4"/>
      <c r="F418" s="4"/>
    </row>
    <row r="419" spans="4:6" x14ac:dyDescent="0.25">
      <c r="D419" s="4"/>
      <c r="E419" s="4"/>
      <c r="F419" s="4"/>
    </row>
    <row r="420" spans="4:6" x14ac:dyDescent="0.25">
      <c r="D420" s="4"/>
      <c r="E420" s="4"/>
      <c r="F420" s="4"/>
    </row>
    <row r="421" spans="4:6" x14ac:dyDescent="0.25">
      <c r="D421" s="4"/>
      <c r="E421" s="4"/>
      <c r="F421" s="4"/>
    </row>
    <row r="422" spans="4:6" x14ac:dyDescent="0.25">
      <c r="D422" s="4"/>
      <c r="E422" s="4"/>
      <c r="F422" s="4"/>
    </row>
    <row r="423" spans="4:6" x14ac:dyDescent="0.25">
      <c r="D423" s="4"/>
      <c r="E423" s="4"/>
      <c r="F423" s="4"/>
    </row>
    <row r="424" spans="4:6" x14ac:dyDescent="0.25">
      <c r="D424" s="4"/>
      <c r="E424" s="4"/>
      <c r="F424" s="4"/>
    </row>
    <row r="425" spans="4:6" x14ac:dyDescent="0.25">
      <c r="D425" s="4"/>
      <c r="E425" s="4"/>
      <c r="F425" s="4"/>
    </row>
    <row r="426" spans="4:6" x14ac:dyDescent="0.25">
      <c r="D426" s="4"/>
      <c r="E426" s="4"/>
      <c r="F426" s="4"/>
    </row>
    <row r="427" spans="4:6" x14ac:dyDescent="0.25">
      <c r="D427" s="4"/>
      <c r="E427" s="4"/>
      <c r="F427" s="4"/>
    </row>
    <row r="428" spans="4:6" x14ac:dyDescent="0.25">
      <c r="D428" s="4"/>
      <c r="E428" s="4"/>
      <c r="F428" s="4"/>
    </row>
    <row r="429" spans="4:6" x14ac:dyDescent="0.25">
      <c r="D429" s="4"/>
      <c r="E429" s="4"/>
      <c r="F429" s="4"/>
    </row>
    <row r="430" spans="4:6" x14ac:dyDescent="0.25">
      <c r="D430" s="4"/>
      <c r="E430" s="4"/>
      <c r="F430" s="4"/>
    </row>
    <row r="431" spans="4:6" x14ac:dyDescent="0.25">
      <c r="D431" s="4"/>
      <c r="E431" s="4"/>
      <c r="F431" s="4"/>
    </row>
    <row r="432" spans="4:6" x14ac:dyDescent="0.25">
      <c r="D432" s="4"/>
      <c r="E432" s="4"/>
      <c r="F432" s="4"/>
    </row>
    <row r="433" spans="4:6" x14ac:dyDescent="0.25">
      <c r="D433" s="4"/>
      <c r="E433" s="4"/>
      <c r="F433" s="4"/>
    </row>
    <row r="434" spans="4:6" x14ac:dyDescent="0.25">
      <c r="D434" s="4"/>
      <c r="E434" s="4"/>
      <c r="F434" s="4"/>
    </row>
    <row r="435" spans="4:6" x14ac:dyDescent="0.25">
      <c r="D435" s="4"/>
      <c r="E435" s="4"/>
      <c r="F435" s="4"/>
    </row>
    <row r="436" spans="4:6" x14ac:dyDescent="0.25">
      <c r="D436" s="4"/>
      <c r="E436" s="4"/>
      <c r="F436" s="4"/>
    </row>
    <row r="437" spans="4:6" x14ac:dyDescent="0.25">
      <c r="D437" s="4"/>
      <c r="E437" s="4"/>
      <c r="F437" s="4"/>
    </row>
    <row r="438" spans="4:6" x14ac:dyDescent="0.25">
      <c r="D438" s="4"/>
      <c r="E438" s="4"/>
      <c r="F438" s="4"/>
    </row>
    <row r="439" spans="4:6" x14ac:dyDescent="0.25">
      <c r="D439" s="4"/>
      <c r="E439" s="4"/>
      <c r="F439" s="4"/>
    </row>
    <row r="440" spans="4:6" x14ac:dyDescent="0.25">
      <c r="D440" s="4"/>
      <c r="E440" s="4"/>
      <c r="F440" s="4"/>
    </row>
    <row r="441" spans="4:6" x14ac:dyDescent="0.25">
      <c r="D441" s="4"/>
      <c r="E441" s="4"/>
      <c r="F441" s="4"/>
    </row>
    <row r="442" spans="4:6" x14ac:dyDescent="0.25">
      <c r="D442" s="4"/>
      <c r="E442" s="4"/>
      <c r="F442" s="4"/>
    </row>
    <row r="443" spans="4:6" x14ac:dyDescent="0.25">
      <c r="D443" s="4"/>
      <c r="E443" s="4"/>
      <c r="F443" s="4"/>
    </row>
    <row r="444" spans="4:6" x14ac:dyDescent="0.25">
      <c r="D444" s="4"/>
      <c r="E444" s="4"/>
      <c r="F444" s="4"/>
    </row>
    <row r="445" spans="4:6" x14ac:dyDescent="0.25">
      <c r="D445" s="4"/>
      <c r="E445" s="4"/>
      <c r="F445" s="4"/>
    </row>
    <row r="446" spans="4:6" x14ac:dyDescent="0.25">
      <c r="D446" s="4"/>
      <c r="E446" s="4"/>
      <c r="F446" s="4"/>
    </row>
    <row r="447" spans="4:6" x14ac:dyDescent="0.25">
      <c r="D447" s="4"/>
      <c r="E447" s="4"/>
      <c r="F447" s="4"/>
    </row>
    <row r="448" spans="4:6" x14ac:dyDescent="0.25">
      <c r="D448" s="4"/>
      <c r="E448" s="4"/>
      <c r="F448" s="4"/>
    </row>
    <row r="449" spans="4:6" x14ac:dyDescent="0.25">
      <c r="D449" s="4"/>
      <c r="E449" s="4"/>
      <c r="F449" s="4"/>
    </row>
    <row r="450" spans="4:6" x14ac:dyDescent="0.25">
      <c r="D450" s="4"/>
      <c r="E450" s="4"/>
      <c r="F450" s="4"/>
    </row>
    <row r="451" spans="4:6" x14ac:dyDescent="0.25">
      <c r="D451" s="4"/>
      <c r="E451" s="4"/>
      <c r="F451" s="4"/>
    </row>
    <row r="452" spans="4:6" x14ac:dyDescent="0.25">
      <c r="D452" s="4"/>
      <c r="E452" s="4"/>
      <c r="F452" s="4"/>
    </row>
    <row r="453" spans="4:6" x14ac:dyDescent="0.25">
      <c r="D453" s="4"/>
      <c r="E453" s="4"/>
      <c r="F453" s="4"/>
    </row>
    <row r="454" spans="4:6" x14ac:dyDescent="0.25">
      <c r="D454" s="4"/>
      <c r="E454" s="4"/>
      <c r="F454" s="4"/>
    </row>
    <row r="455" spans="4:6" x14ac:dyDescent="0.25">
      <c r="D455" s="4"/>
      <c r="E455" s="4"/>
      <c r="F455" s="4"/>
    </row>
    <row r="456" spans="4:6" x14ac:dyDescent="0.25">
      <c r="D456" s="4"/>
      <c r="E456" s="4"/>
      <c r="F456" s="4"/>
    </row>
    <row r="457" spans="4:6" x14ac:dyDescent="0.25">
      <c r="D457" s="4"/>
      <c r="E457" s="4"/>
      <c r="F457" s="4"/>
    </row>
    <row r="458" spans="4:6" x14ac:dyDescent="0.25">
      <c r="D458" s="4"/>
      <c r="E458" s="4"/>
      <c r="F458" s="4"/>
    </row>
    <row r="459" spans="4:6" x14ac:dyDescent="0.25">
      <c r="D459" s="4"/>
      <c r="E459" s="4"/>
      <c r="F459" s="4"/>
    </row>
    <row r="460" spans="4:6" x14ac:dyDescent="0.25">
      <c r="D460" s="4"/>
      <c r="E460" s="4"/>
      <c r="F460" s="4"/>
    </row>
    <row r="461" spans="4:6" x14ac:dyDescent="0.25">
      <c r="D461" s="4"/>
      <c r="E461" s="4"/>
      <c r="F461" s="4"/>
    </row>
    <row r="462" spans="4:6" x14ac:dyDescent="0.25">
      <c r="D462" s="4"/>
      <c r="E462" s="4"/>
      <c r="F462" s="4"/>
    </row>
    <row r="463" spans="4:6" x14ac:dyDescent="0.25">
      <c r="D463" s="4"/>
      <c r="E463" s="4"/>
      <c r="F463" s="4"/>
    </row>
    <row r="464" spans="4:6" x14ac:dyDescent="0.25">
      <c r="D464" s="4"/>
      <c r="E464" s="4"/>
      <c r="F464" s="4"/>
    </row>
    <row r="465" spans="4:6" x14ac:dyDescent="0.25">
      <c r="D465" s="4"/>
      <c r="E465" s="4"/>
      <c r="F465" s="4"/>
    </row>
    <row r="466" spans="4:6" x14ac:dyDescent="0.25">
      <c r="D466" s="4"/>
      <c r="E466" s="4"/>
      <c r="F466" s="4"/>
    </row>
    <row r="467" spans="4:6" x14ac:dyDescent="0.25">
      <c r="D467" s="4"/>
      <c r="E467" s="4"/>
      <c r="F467" s="4"/>
    </row>
  </sheetData>
  <mergeCells count="5">
    <mergeCell ref="B7:E7"/>
    <mergeCell ref="A9:E9"/>
    <mergeCell ref="A43:E43"/>
    <mergeCell ref="A34:E34"/>
    <mergeCell ref="A21:E21"/>
  </mergeCell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BEE55C-0FAD-4143-BDF5-5E5AC33D7A93}">
  <dimension ref="A5:H322"/>
  <sheetViews>
    <sheetView topLeftCell="A190" workbookViewId="0">
      <selection activeCell="A202" sqref="A202:XFD203"/>
    </sheetView>
  </sheetViews>
  <sheetFormatPr defaultRowHeight="15" x14ac:dyDescent="0.25"/>
  <cols>
    <col min="1" max="2" width="9.28515625" customWidth="1"/>
    <col min="3" max="3" width="35.7109375" customWidth="1"/>
    <col min="4" max="4" width="30.7109375" customWidth="1"/>
    <col min="5" max="6" width="11.28515625" customWidth="1"/>
    <col min="7" max="7" width="13.7109375" customWidth="1"/>
    <col min="8" max="8" width="18.7109375" customWidth="1"/>
  </cols>
  <sheetData>
    <row r="5" spans="1:8" ht="30" x14ac:dyDescent="0.25">
      <c r="A5" s="8" t="s">
        <v>116</v>
      </c>
      <c r="B5" s="8" t="s">
        <v>156</v>
      </c>
      <c r="C5" s="9" t="s">
        <v>259</v>
      </c>
      <c r="D5" s="9"/>
      <c r="E5" s="8" t="s">
        <v>117</v>
      </c>
      <c r="F5" s="8" t="s">
        <v>8</v>
      </c>
      <c r="G5" s="8" t="s">
        <v>6</v>
      </c>
      <c r="H5" s="8" t="s">
        <v>7</v>
      </c>
    </row>
    <row r="6" spans="1:8" x14ac:dyDescent="0.25">
      <c r="A6" s="10"/>
      <c r="B6" s="10"/>
      <c r="C6" s="11"/>
      <c r="D6" s="11"/>
      <c r="E6" s="10"/>
      <c r="F6" s="10"/>
      <c r="G6" s="10"/>
      <c r="H6" s="10"/>
    </row>
    <row r="7" spans="1:8" ht="21" x14ac:dyDescent="0.35">
      <c r="A7" s="10"/>
      <c r="B7" s="10"/>
      <c r="C7" s="283" t="s">
        <v>157</v>
      </c>
      <c r="D7" s="283"/>
      <c r="E7" s="282"/>
      <c r="F7" s="282"/>
      <c r="G7" s="282"/>
      <c r="H7" s="12">
        <f>H9+H111+H135</f>
        <v>0</v>
      </c>
    </row>
    <row r="8" spans="1:8" x14ac:dyDescent="0.25">
      <c r="A8" s="10"/>
      <c r="B8" s="10"/>
      <c r="C8" s="11"/>
      <c r="D8" s="11"/>
      <c r="E8" s="10"/>
      <c r="F8" s="10"/>
      <c r="G8" s="10"/>
      <c r="H8" s="10"/>
    </row>
    <row r="9" spans="1:8" ht="15.75" x14ac:dyDescent="0.25">
      <c r="A9" s="281" t="s">
        <v>187</v>
      </c>
      <c r="B9" s="282"/>
      <c r="C9" s="282"/>
      <c r="D9" s="282"/>
      <c r="E9" s="282"/>
      <c r="F9" s="282"/>
      <c r="G9" s="282"/>
      <c r="H9" s="13">
        <f>SUM(H10:H109)</f>
        <v>0</v>
      </c>
    </row>
    <row r="10" spans="1:8" x14ac:dyDescent="0.25">
      <c r="A10" s="85">
        <v>1</v>
      </c>
      <c r="B10" s="115" t="s">
        <v>188</v>
      </c>
      <c r="C10" s="174" t="s">
        <v>191</v>
      </c>
      <c r="D10" s="207"/>
      <c r="E10" s="48" t="s">
        <v>15</v>
      </c>
      <c r="F10" s="18">
        <v>3</v>
      </c>
      <c r="G10" s="18"/>
      <c r="H10" s="18">
        <f>F10*G10</f>
        <v>0</v>
      </c>
    </row>
    <row r="11" spans="1:8" x14ac:dyDescent="0.25">
      <c r="A11" s="86"/>
      <c r="B11" s="117" t="s">
        <v>189</v>
      </c>
      <c r="C11" s="49" t="s">
        <v>192</v>
      </c>
      <c r="D11" s="50" t="s">
        <v>161</v>
      </c>
      <c r="E11" s="50"/>
      <c r="F11" s="51"/>
      <c r="G11" s="51"/>
      <c r="H11" s="52"/>
    </row>
    <row r="12" spans="1:8" x14ac:dyDescent="0.25">
      <c r="A12" s="87"/>
      <c r="B12" s="118" t="s">
        <v>190</v>
      </c>
      <c r="C12" s="53" t="s">
        <v>193</v>
      </c>
      <c r="D12" s="54" t="s">
        <v>203</v>
      </c>
      <c r="E12" s="54"/>
      <c r="F12" s="55"/>
      <c r="G12" s="55"/>
      <c r="H12" s="56"/>
    </row>
    <row r="13" spans="1:8" x14ac:dyDescent="0.25">
      <c r="A13" s="87"/>
      <c r="B13" s="54"/>
      <c r="C13" s="53" t="s">
        <v>194</v>
      </c>
      <c r="D13" s="54" t="s">
        <v>204</v>
      </c>
      <c r="E13" s="54"/>
      <c r="F13" s="55"/>
      <c r="G13" s="55"/>
      <c r="H13" s="56"/>
    </row>
    <row r="14" spans="1:8" x14ac:dyDescent="0.25">
      <c r="A14" s="87"/>
      <c r="B14" s="54"/>
      <c r="C14" s="53" t="s">
        <v>195</v>
      </c>
      <c r="D14" s="54" t="s">
        <v>205</v>
      </c>
      <c r="E14" s="54"/>
      <c r="F14" s="55"/>
      <c r="G14" s="55"/>
      <c r="H14" s="56"/>
    </row>
    <row r="15" spans="1:8" x14ac:dyDescent="0.25">
      <c r="A15" s="87"/>
      <c r="B15" s="54"/>
      <c r="C15" s="53" t="s">
        <v>196</v>
      </c>
      <c r="D15" s="54" t="s">
        <v>206</v>
      </c>
      <c r="E15" s="54"/>
      <c r="F15" s="55"/>
      <c r="G15" s="55"/>
      <c r="H15" s="56"/>
    </row>
    <row r="16" spans="1:8" x14ac:dyDescent="0.25">
      <c r="A16" s="87"/>
      <c r="B16" s="54"/>
      <c r="C16" s="53" t="s">
        <v>197</v>
      </c>
      <c r="D16" s="54" t="s">
        <v>207</v>
      </c>
      <c r="E16" s="54"/>
      <c r="F16" s="55"/>
      <c r="G16" s="55"/>
      <c r="H16" s="56"/>
    </row>
    <row r="17" spans="1:8" x14ac:dyDescent="0.25">
      <c r="A17" s="87"/>
      <c r="B17" s="54"/>
      <c r="C17" s="53" t="s">
        <v>198</v>
      </c>
      <c r="D17" s="54" t="s">
        <v>208</v>
      </c>
      <c r="E17" s="54"/>
      <c r="F17" s="55"/>
      <c r="G17" s="55"/>
      <c r="H17" s="56"/>
    </row>
    <row r="18" spans="1:8" ht="30" x14ac:dyDescent="0.25">
      <c r="A18" s="87"/>
      <c r="B18" s="54"/>
      <c r="C18" s="57" t="s">
        <v>199</v>
      </c>
      <c r="D18" s="58" t="s">
        <v>209</v>
      </c>
      <c r="E18" s="54"/>
      <c r="F18" s="55"/>
      <c r="G18" s="55"/>
      <c r="H18" s="56"/>
    </row>
    <row r="19" spans="1:8" x14ac:dyDescent="0.25">
      <c r="A19" s="87"/>
      <c r="B19" s="54"/>
      <c r="C19" s="53" t="s">
        <v>200</v>
      </c>
      <c r="D19" s="58" t="s">
        <v>210</v>
      </c>
      <c r="E19" s="54"/>
      <c r="F19" s="55"/>
      <c r="G19" s="55"/>
      <c r="H19" s="56"/>
    </row>
    <row r="20" spans="1:8" x14ac:dyDescent="0.25">
      <c r="A20" s="87"/>
      <c r="B20" s="54"/>
      <c r="C20" s="53" t="s">
        <v>201</v>
      </c>
      <c r="D20" s="58" t="s">
        <v>211</v>
      </c>
      <c r="E20" s="54"/>
      <c r="F20" s="55"/>
      <c r="G20" s="55"/>
      <c r="H20" s="56"/>
    </row>
    <row r="21" spans="1:8" x14ac:dyDescent="0.25">
      <c r="A21" s="87"/>
      <c r="B21" s="54"/>
      <c r="C21" s="119" t="s">
        <v>202</v>
      </c>
      <c r="D21" s="58" t="s">
        <v>212</v>
      </c>
      <c r="E21" s="54"/>
      <c r="F21" s="55"/>
      <c r="G21" s="55"/>
      <c r="H21" s="56"/>
    </row>
    <row r="22" spans="1:8" x14ac:dyDescent="0.25">
      <c r="A22" s="87"/>
      <c r="B22" s="54"/>
      <c r="C22" s="54"/>
      <c r="D22" s="58" t="s">
        <v>213</v>
      </c>
      <c r="E22" s="54"/>
      <c r="F22" s="55"/>
      <c r="G22" s="55"/>
      <c r="H22" s="56"/>
    </row>
    <row r="23" spans="1:8" x14ac:dyDescent="0.25">
      <c r="A23" s="87"/>
      <c r="B23" s="54"/>
      <c r="C23" s="54"/>
      <c r="D23" s="58" t="s">
        <v>214</v>
      </c>
      <c r="E23" s="54"/>
      <c r="F23" s="55"/>
      <c r="G23" s="55"/>
      <c r="H23" s="56"/>
    </row>
    <row r="24" spans="1:8" ht="45" x14ac:dyDescent="0.25">
      <c r="A24" s="87"/>
      <c r="B24" s="54"/>
      <c r="C24" s="54"/>
      <c r="D24" s="58" t="s">
        <v>215</v>
      </c>
      <c r="E24" s="54"/>
      <c r="F24" s="55"/>
      <c r="G24" s="55"/>
      <c r="H24" s="56"/>
    </row>
    <row r="25" spans="1:8" ht="30" x14ac:dyDescent="0.25">
      <c r="A25" s="87"/>
      <c r="B25" s="54"/>
      <c r="C25" s="54" t="s">
        <v>217</v>
      </c>
      <c r="D25" s="58" t="s">
        <v>216</v>
      </c>
      <c r="E25" s="54"/>
      <c r="F25" s="55"/>
      <c r="G25" s="55"/>
      <c r="H25" s="56"/>
    </row>
    <row r="26" spans="1:8" x14ac:dyDescent="0.25">
      <c r="A26" s="87"/>
      <c r="B26" s="54"/>
      <c r="C26" s="54" t="s">
        <v>218</v>
      </c>
      <c r="D26" s="59">
        <v>2600</v>
      </c>
      <c r="E26" s="54"/>
      <c r="F26" s="55"/>
      <c r="G26" s="55"/>
      <c r="H26" s="56"/>
    </row>
    <row r="27" spans="1:8" x14ac:dyDescent="0.25">
      <c r="A27" s="88"/>
      <c r="B27" s="60"/>
      <c r="C27" s="60" t="s">
        <v>219</v>
      </c>
      <c r="D27" s="60"/>
      <c r="E27" s="60"/>
      <c r="F27" s="61"/>
      <c r="G27" s="61"/>
      <c r="H27" s="62"/>
    </row>
    <row r="28" spans="1:8" x14ac:dyDescent="0.25">
      <c r="A28" s="120">
        <v>2</v>
      </c>
      <c r="B28" s="115" t="s">
        <v>220</v>
      </c>
      <c r="C28" s="206" t="s">
        <v>221</v>
      </c>
      <c r="D28" s="205"/>
      <c r="E28" s="115" t="s">
        <v>15</v>
      </c>
      <c r="F28" s="121">
        <v>1</v>
      </c>
      <c r="G28" s="121"/>
      <c r="H28" s="18">
        <f>F28*G28</f>
        <v>0</v>
      </c>
    </row>
    <row r="29" spans="1:8" x14ac:dyDescent="0.25">
      <c r="A29" s="122"/>
      <c r="B29" s="117"/>
      <c r="C29" s="123" t="s">
        <v>192</v>
      </c>
      <c r="D29" s="117" t="s">
        <v>161</v>
      </c>
      <c r="E29" s="117"/>
      <c r="F29" s="124"/>
      <c r="G29" s="124"/>
      <c r="H29" s="52"/>
    </row>
    <row r="30" spans="1:8" x14ac:dyDescent="0.25">
      <c r="A30" s="125"/>
      <c r="B30" s="118"/>
      <c r="C30" s="126" t="s">
        <v>222</v>
      </c>
      <c r="D30" s="118" t="s">
        <v>236</v>
      </c>
      <c r="E30" s="118"/>
      <c r="F30" s="127"/>
      <c r="G30" s="127"/>
      <c r="H30" s="56"/>
    </row>
    <row r="31" spans="1:8" x14ac:dyDescent="0.25">
      <c r="A31" s="125"/>
      <c r="B31" s="118"/>
      <c r="C31" s="126" t="s">
        <v>223</v>
      </c>
      <c r="D31" s="118" t="s">
        <v>237</v>
      </c>
      <c r="E31" s="118"/>
      <c r="F31" s="127"/>
      <c r="G31" s="127"/>
      <c r="H31" s="56"/>
    </row>
    <row r="32" spans="1:8" x14ac:dyDescent="0.25">
      <c r="A32" s="125"/>
      <c r="B32" s="118"/>
      <c r="C32" s="126" t="s">
        <v>224</v>
      </c>
      <c r="D32" s="118" t="s">
        <v>238</v>
      </c>
      <c r="E32" s="118"/>
      <c r="F32" s="127"/>
      <c r="G32" s="127"/>
      <c r="H32" s="56"/>
    </row>
    <row r="33" spans="1:8" x14ac:dyDescent="0.25">
      <c r="A33" s="125"/>
      <c r="B33" s="118"/>
      <c r="C33" s="126" t="s">
        <v>225</v>
      </c>
      <c r="D33" s="118" t="s">
        <v>239</v>
      </c>
      <c r="E33" s="118"/>
      <c r="F33" s="127"/>
      <c r="G33" s="127"/>
      <c r="H33" s="56"/>
    </row>
    <row r="34" spans="1:8" ht="60" x14ac:dyDescent="0.25">
      <c r="A34" s="125"/>
      <c r="B34" s="118"/>
      <c r="C34" s="126" t="s">
        <v>226</v>
      </c>
      <c r="D34" s="118" t="s">
        <v>240</v>
      </c>
      <c r="E34" s="118"/>
      <c r="F34" s="127"/>
      <c r="G34" s="127"/>
      <c r="H34" s="56"/>
    </row>
    <row r="35" spans="1:8" x14ac:dyDescent="0.25">
      <c r="A35" s="125"/>
      <c r="B35" s="118"/>
      <c r="C35" s="126" t="s">
        <v>227</v>
      </c>
      <c r="D35" s="118" t="s">
        <v>241</v>
      </c>
      <c r="E35" s="118"/>
      <c r="F35" s="127"/>
      <c r="G35" s="127"/>
      <c r="H35" s="56"/>
    </row>
    <row r="36" spans="1:8" x14ac:dyDescent="0.25">
      <c r="A36" s="125"/>
      <c r="B36" s="118"/>
      <c r="C36" s="126" t="s">
        <v>228</v>
      </c>
      <c r="D36" s="118" t="s">
        <v>242</v>
      </c>
      <c r="E36" s="118"/>
      <c r="F36" s="127"/>
      <c r="G36" s="127"/>
      <c r="H36" s="56"/>
    </row>
    <row r="37" spans="1:8" x14ac:dyDescent="0.25">
      <c r="A37" s="125"/>
      <c r="B37" s="118"/>
      <c r="C37" s="126" t="s">
        <v>229</v>
      </c>
      <c r="D37" s="118" t="s">
        <v>243</v>
      </c>
      <c r="E37" s="118"/>
      <c r="F37" s="127"/>
      <c r="G37" s="127"/>
      <c r="H37" s="56"/>
    </row>
    <row r="38" spans="1:8" x14ac:dyDescent="0.25">
      <c r="A38" s="125"/>
      <c r="B38" s="118"/>
      <c r="C38" s="126" t="s">
        <v>230</v>
      </c>
      <c r="D38" s="118" t="s">
        <v>244</v>
      </c>
      <c r="E38" s="118"/>
      <c r="F38" s="127"/>
      <c r="G38" s="127"/>
      <c r="H38" s="56"/>
    </row>
    <row r="39" spans="1:8" ht="30" x14ac:dyDescent="0.25">
      <c r="A39" s="125"/>
      <c r="B39" s="118"/>
      <c r="C39" s="126" t="s">
        <v>231</v>
      </c>
      <c r="D39" s="118" t="s">
        <v>245</v>
      </c>
      <c r="E39" s="118"/>
      <c r="F39" s="127"/>
      <c r="G39" s="127"/>
      <c r="H39" s="56"/>
    </row>
    <row r="40" spans="1:8" x14ac:dyDescent="0.25">
      <c r="A40" s="125"/>
      <c r="B40" s="118"/>
      <c r="C40" s="126" t="s">
        <v>202</v>
      </c>
      <c r="D40" s="118"/>
      <c r="E40" s="118"/>
      <c r="F40" s="127"/>
      <c r="G40" s="127"/>
      <c r="H40" s="56"/>
    </row>
    <row r="41" spans="1:8" x14ac:dyDescent="0.25">
      <c r="A41" s="125"/>
      <c r="B41" s="118"/>
      <c r="C41" s="126" t="s">
        <v>232</v>
      </c>
      <c r="D41" s="118" t="s">
        <v>246</v>
      </c>
      <c r="E41" s="118"/>
      <c r="F41" s="127"/>
      <c r="G41" s="127"/>
      <c r="H41" s="56"/>
    </row>
    <row r="42" spans="1:8" x14ac:dyDescent="0.25">
      <c r="A42" s="125"/>
      <c r="B42" s="118"/>
      <c r="C42" s="126" t="s">
        <v>233</v>
      </c>
      <c r="D42" s="118"/>
      <c r="E42" s="118"/>
      <c r="F42" s="127"/>
      <c r="G42" s="127"/>
      <c r="H42" s="56"/>
    </row>
    <row r="43" spans="1:8" ht="30" x14ac:dyDescent="0.25">
      <c r="A43" s="125"/>
      <c r="B43" s="118"/>
      <c r="C43" s="126" t="s">
        <v>234</v>
      </c>
      <c r="D43" s="118"/>
      <c r="E43" s="118"/>
      <c r="F43" s="127"/>
      <c r="G43" s="127"/>
      <c r="H43" s="56"/>
    </row>
    <row r="44" spans="1:8" x14ac:dyDescent="0.25">
      <c r="A44" s="125"/>
      <c r="B44" s="118"/>
      <c r="C44" s="126" t="s">
        <v>235</v>
      </c>
      <c r="D44" s="118"/>
      <c r="E44" s="118"/>
      <c r="F44" s="127"/>
      <c r="G44" s="127"/>
      <c r="H44" s="56"/>
    </row>
    <row r="45" spans="1:8" ht="28.9" customHeight="1" x14ac:dyDescent="0.25">
      <c r="A45" s="125"/>
      <c r="B45" s="118"/>
      <c r="C45" s="291" t="s">
        <v>247</v>
      </c>
      <c r="D45" s="291"/>
      <c r="E45" s="118"/>
      <c r="F45" s="127"/>
      <c r="G45" s="127"/>
      <c r="H45" s="56"/>
    </row>
    <row r="46" spans="1:8" x14ac:dyDescent="0.25">
      <c r="A46" s="125"/>
      <c r="B46" s="118"/>
      <c r="C46" s="118" t="s">
        <v>248</v>
      </c>
      <c r="D46" s="118"/>
      <c r="E46" s="118"/>
      <c r="F46" s="127"/>
      <c r="G46" s="127"/>
      <c r="H46" s="56"/>
    </row>
    <row r="47" spans="1:8" x14ac:dyDescent="0.25">
      <c r="A47" s="125"/>
      <c r="B47" s="118"/>
      <c r="C47" s="118" t="s">
        <v>249</v>
      </c>
      <c r="D47" s="118"/>
      <c r="E47" s="118"/>
      <c r="F47" s="127"/>
      <c r="G47" s="127"/>
      <c r="H47" s="56"/>
    </row>
    <row r="48" spans="1:8" x14ac:dyDescent="0.25">
      <c r="A48" s="125"/>
      <c r="B48" s="118"/>
      <c r="C48" s="118" t="s">
        <v>250</v>
      </c>
      <c r="D48" s="118"/>
      <c r="E48" s="118"/>
      <c r="F48" s="127"/>
      <c r="G48" s="127"/>
      <c r="H48" s="56"/>
    </row>
    <row r="49" spans="1:8" x14ac:dyDescent="0.25">
      <c r="A49" s="125"/>
      <c r="B49" s="118"/>
      <c r="C49" s="118" t="s">
        <v>251</v>
      </c>
      <c r="D49" s="118"/>
      <c r="E49" s="118"/>
      <c r="F49" s="127"/>
      <c r="G49" s="127"/>
      <c r="H49" s="56"/>
    </row>
    <row r="50" spans="1:8" x14ac:dyDescent="0.25">
      <c r="A50" s="125"/>
      <c r="B50" s="118"/>
      <c r="C50" s="118" t="s">
        <v>252</v>
      </c>
      <c r="D50" s="118"/>
      <c r="E50" s="118"/>
      <c r="F50" s="127"/>
      <c r="G50" s="127"/>
      <c r="H50" s="56"/>
    </row>
    <row r="51" spans="1:8" x14ac:dyDescent="0.25">
      <c r="A51" s="128"/>
      <c r="B51" s="129"/>
      <c r="C51" s="129" t="s">
        <v>253</v>
      </c>
      <c r="D51" s="129" t="s">
        <v>260</v>
      </c>
      <c r="E51" s="129"/>
      <c r="F51" s="130"/>
      <c r="G51" s="130"/>
      <c r="H51" s="62"/>
    </row>
    <row r="52" spans="1:8" x14ac:dyDescent="0.25">
      <c r="A52" s="120">
        <v>3</v>
      </c>
      <c r="B52" s="115" t="s">
        <v>254</v>
      </c>
      <c r="C52" s="178" t="s">
        <v>255</v>
      </c>
      <c r="D52" s="205"/>
      <c r="E52" s="115" t="s">
        <v>258</v>
      </c>
      <c r="F52" s="121">
        <v>1</v>
      </c>
      <c r="G52" s="121"/>
      <c r="H52" s="18">
        <f>F52*G52</f>
        <v>0</v>
      </c>
    </row>
    <row r="53" spans="1:8" ht="55.15" customHeight="1" x14ac:dyDescent="0.25">
      <c r="A53" s="122"/>
      <c r="B53" s="117"/>
      <c r="C53" s="292" t="s">
        <v>256</v>
      </c>
      <c r="D53" s="292"/>
      <c r="E53" s="117"/>
      <c r="F53" s="124"/>
      <c r="G53" s="124"/>
      <c r="H53" s="52"/>
    </row>
    <row r="54" spans="1:8" x14ac:dyDescent="0.25">
      <c r="A54" s="128"/>
      <c r="B54" s="129"/>
      <c r="C54" s="129" t="s">
        <v>257</v>
      </c>
      <c r="D54" s="129"/>
      <c r="E54" s="129"/>
      <c r="F54" s="130"/>
      <c r="G54" s="130"/>
      <c r="H54" s="62"/>
    </row>
    <row r="55" spans="1:8" x14ac:dyDescent="0.25">
      <c r="A55" s="120">
        <v>4</v>
      </c>
      <c r="B55" s="115" t="s">
        <v>261</v>
      </c>
      <c r="C55" s="178" t="s">
        <v>262</v>
      </c>
      <c r="D55" s="205"/>
      <c r="E55" s="115" t="s">
        <v>15</v>
      </c>
      <c r="F55" s="121">
        <v>1</v>
      </c>
      <c r="G55" s="121"/>
      <c r="H55" s="18">
        <f>F55*G55</f>
        <v>0</v>
      </c>
    </row>
    <row r="56" spans="1:8" x14ac:dyDescent="0.25">
      <c r="A56" s="122"/>
      <c r="B56" s="117"/>
      <c r="C56" s="117" t="s">
        <v>263</v>
      </c>
      <c r="D56" s="117" t="s">
        <v>268</v>
      </c>
      <c r="E56" s="117"/>
      <c r="F56" s="124"/>
      <c r="G56" s="124"/>
      <c r="H56" s="52"/>
    </row>
    <row r="57" spans="1:8" x14ac:dyDescent="0.25">
      <c r="A57" s="125"/>
      <c r="B57" s="118"/>
      <c r="C57" s="118" t="s">
        <v>264</v>
      </c>
      <c r="D57" s="118" t="s">
        <v>269</v>
      </c>
      <c r="E57" s="118"/>
      <c r="F57" s="127"/>
      <c r="G57" s="127"/>
      <c r="H57" s="56"/>
    </row>
    <row r="58" spans="1:8" x14ac:dyDescent="0.25">
      <c r="A58" s="125"/>
      <c r="B58" s="118"/>
      <c r="C58" s="118" t="s">
        <v>265</v>
      </c>
      <c r="D58" s="118" t="s">
        <v>270</v>
      </c>
      <c r="E58" s="118"/>
      <c r="F58" s="127"/>
      <c r="G58" s="127"/>
      <c r="H58" s="56"/>
    </row>
    <row r="59" spans="1:8" x14ac:dyDescent="0.25">
      <c r="A59" s="125"/>
      <c r="B59" s="118"/>
      <c r="C59" s="118" t="s">
        <v>266</v>
      </c>
      <c r="D59" s="118" t="s">
        <v>271</v>
      </c>
      <c r="E59" s="118"/>
      <c r="F59" s="127"/>
      <c r="G59" s="127"/>
      <c r="H59" s="56"/>
    </row>
    <row r="60" spans="1:8" x14ac:dyDescent="0.25">
      <c r="A60" s="125"/>
      <c r="B60" s="118"/>
      <c r="C60" s="118" t="s">
        <v>276</v>
      </c>
      <c r="D60" s="118" t="s">
        <v>272</v>
      </c>
      <c r="E60" s="118"/>
      <c r="F60" s="127"/>
      <c r="G60" s="127"/>
      <c r="H60" s="56"/>
    </row>
    <row r="61" spans="1:8" x14ac:dyDescent="0.25">
      <c r="A61" s="125"/>
      <c r="B61" s="118"/>
      <c r="C61" s="118" t="s">
        <v>267</v>
      </c>
      <c r="D61" s="118" t="s">
        <v>273</v>
      </c>
      <c r="E61" s="118"/>
      <c r="F61" s="127"/>
      <c r="G61" s="127"/>
      <c r="H61" s="56"/>
    </row>
    <row r="62" spans="1:8" x14ac:dyDescent="0.25">
      <c r="A62" s="125"/>
      <c r="B62" s="118"/>
      <c r="C62" s="118" t="s">
        <v>202</v>
      </c>
      <c r="D62" s="118" t="s">
        <v>274</v>
      </c>
      <c r="E62" s="118"/>
      <c r="F62" s="127"/>
      <c r="G62" s="127"/>
      <c r="H62" s="56"/>
    </row>
    <row r="63" spans="1:8" x14ac:dyDescent="0.25">
      <c r="A63" s="125"/>
      <c r="B63" s="118"/>
      <c r="C63" s="118"/>
      <c r="D63" s="118" t="s">
        <v>275</v>
      </c>
      <c r="E63" s="118"/>
      <c r="F63" s="127"/>
      <c r="G63" s="127"/>
      <c r="H63" s="56"/>
    </row>
    <row r="64" spans="1:8" x14ac:dyDescent="0.25">
      <c r="A64" s="120">
        <v>5</v>
      </c>
      <c r="B64" s="115" t="s">
        <v>277</v>
      </c>
      <c r="C64" s="178" t="s">
        <v>278</v>
      </c>
      <c r="D64" s="205"/>
      <c r="E64" s="115" t="s">
        <v>15</v>
      </c>
      <c r="F64" s="121">
        <v>1</v>
      </c>
      <c r="G64" s="121"/>
      <c r="H64" s="18">
        <f>F64*G64</f>
        <v>0</v>
      </c>
    </row>
    <row r="65" spans="1:8" x14ac:dyDescent="0.25">
      <c r="A65" s="122"/>
      <c r="B65" s="117"/>
      <c r="C65" s="117" t="s">
        <v>279</v>
      </c>
      <c r="D65" s="117" t="s">
        <v>269</v>
      </c>
      <c r="E65" s="117"/>
      <c r="F65" s="124"/>
      <c r="G65" s="124"/>
      <c r="H65" s="52"/>
    </row>
    <row r="66" spans="1:8" x14ac:dyDescent="0.25">
      <c r="A66" s="125"/>
      <c r="B66" s="118"/>
      <c r="C66" s="118" t="s">
        <v>194</v>
      </c>
      <c r="D66" s="118" t="s">
        <v>204</v>
      </c>
      <c r="E66" s="118"/>
      <c r="F66" s="127"/>
      <c r="G66" s="127"/>
      <c r="H66" s="56"/>
    </row>
    <row r="67" spans="1:8" x14ac:dyDescent="0.25">
      <c r="A67" s="125"/>
      <c r="B67" s="118"/>
      <c r="C67" s="118" t="s">
        <v>280</v>
      </c>
      <c r="D67" s="118" t="s">
        <v>161</v>
      </c>
      <c r="E67" s="118"/>
      <c r="F67" s="127"/>
      <c r="G67" s="127"/>
      <c r="H67" s="56"/>
    </row>
    <row r="68" spans="1:8" x14ac:dyDescent="0.25">
      <c r="A68" s="125"/>
      <c r="B68" s="118"/>
      <c r="C68" s="118" t="s">
        <v>281</v>
      </c>
      <c r="D68" s="118" t="s">
        <v>285</v>
      </c>
      <c r="E68" s="118"/>
      <c r="F68" s="127"/>
      <c r="G68" s="127"/>
      <c r="H68" s="56"/>
    </row>
    <row r="69" spans="1:8" x14ac:dyDescent="0.25">
      <c r="A69" s="125"/>
      <c r="B69" s="118"/>
      <c r="C69" s="118" t="s">
        <v>282</v>
      </c>
      <c r="D69" s="118" t="s">
        <v>286</v>
      </c>
      <c r="E69" s="118"/>
      <c r="F69" s="127"/>
      <c r="G69" s="127"/>
      <c r="H69" s="56"/>
    </row>
    <row r="70" spans="1:8" x14ac:dyDescent="0.25">
      <c r="A70" s="125"/>
      <c r="B70" s="118"/>
      <c r="C70" s="118" t="s">
        <v>283</v>
      </c>
      <c r="D70" s="118" t="s">
        <v>287</v>
      </c>
      <c r="E70" s="118"/>
      <c r="F70" s="127"/>
      <c r="G70" s="127"/>
      <c r="H70" s="56"/>
    </row>
    <row r="71" spans="1:8" ht="27.6" customHeight="1" x14ac:dyDescent="0.25">
      <c r="A71" s="125"/>
      <c r="B71" s="118"/>
      <c r="C71" s="118" t="s">
        <v>284</v>
      </c>
      <c r="D71" s="126" t="s">
        <v>288</v>
      </c>
      <c r="E71" s="118"/>
      <c r="F71" s="127"/>
      <c r="G71" s="127"/>
      <c r="H71" s="56"/>
    </row>
    <row r="72" spans="1:8" ht="30" x14ac:dyDescent="0.25">
      <c r="A72" s="125"/>
      <c r="B72" s="118"/>
      <c r="C72" s="118" t="s">
        <v>202</v>
      </c>
      <c r="D72" s="126" t="s">
        <v>289</v>
      </c>
      <c r="E72" s="127" t="s">
        <v>258</v>
      </c>
      <c r="F72" s="127">
        <v>1</v>
      </c>
      <c r="G72" s="127"/>
      <c r="H72" s="56"/>
    </row>
    <row r="73" spans="1:8" ht="45" x14ac:dyDescent="0.25">
      <c r="A73" s="125"/>
      <c r="B73" s="118"/>
      <c r="C73" s="118"/>
      <c r="D73" s="126" t="s">
        <v>290</v>
      </c>
      <c r="E73" s="127" t="s">
        <v>258</v>
      </c>
      <c r="F73" s="127">
        <v>1</v>
      </c>
      <c r="G73" s="127"/>
      <c r="H73" s="56"/>
    </row>
    <row r="74" spans="1:8" x14ac:dyDescent="0.25">
      <c r="A74" s="125"/>
      <c r="B74" s="118"/>
      <c r="C74" s="118"/>
      <c r="D74" s="126" t="s">
        <v>291</v>
      </c>
      <c r="E74" s="127" t="s">
        <v>258</v>
      </c>
      <c r="F74" s="127">
        <v>1</v>
      </c>
      <c r="G74" s="127"/>
      <c r="H74" s="56"/>
    </row>
    <row r="75" spans="1:8" x14ac:dyDescent="0.25">
      <c r="A75" s="125"/>
      <c r="B75" s="118"/>
      <c r="C75" s="118"/>
      <c r="D75" s="126" t="s">
        <v>292</v>
      </c>
      <c r="E75" s="127" t="s">
        <v>258</v>
      </c>
      <c r="F75" s="127">
        <v>1</v>
      </c>
      <c r="G75" s="127"/>
      <c r="H75" s="56"/>
    </row>
    <row r="76" spans="1:8" ht="30" x14ac:dyDescent="0.25">
      <c r="A76" s="125"/>
      <c r="B76" s="118"/>
      <c r="C76" s="118"/>
      <c r="D76" s="126" t="s">
        <v>293</v>
      </c>
      <c r="E76" s="127" t="s">
        <v>15</v>
      </c>
      <c r="F76" s="127">
        <v>1</v>
      </c>
      <c r="G76" s="127"/>
      <c r="H76" s="56"/>
    </row>
    <row r="77" spans="1:8" ht="45" x14ac:dyDescent="0.25">
      <c r="A77" s="125"/>
      <c r="B77" s="118"/>
      <c r="C77" s="118"/>
      <c r="D77" s="126" t="s">
        <v>294</v>
      </c>
      <c r="E77" s="127" t="s">
        <v>295</v>
      </c>
      <c r="F77" s="127">
        <v>1</v>
      </c>
      <c r="G77" s="127"/>
      <c r="H77" s="56"/>
    </row>
    <row r="78" spans="1:8" x14ac:dyDescent="0.25">
      <c r="A78" s="125"/>
      <c r="B78" s="118"/>
      <c r="C78" s="118" t="s">
        <v>296</v>
      </c>
      <c r="D78" s="118"/>
      <c r="E78" s="118"/>
      <c r="F78" s="127"/>
      <c r="G78" s="127"/>
      <c r="H78" s="56"/>
    </row>
    <row r="79" spans="1:8" ht="135" x14ac:dyDescent="0.25">
      <c r="A79" s="125"/>
      <c r="B79" s="118" t="s">
        <v>298</v>
      </c>
      <c r="C79" s="131" t="s">
        <v>297</v>
      </c>
      <c r="D79" s="126" t="s">
        <v>299</v>
      </c>
      <c r="E79" s="118" t="s">
        <v>258</v>
      </c>
      <c r="F79" s="127">
        <v>1</v>
      </c>
      <c r="G79" s="127"/>
      <c r="H79" s="56"/>
    </row>
    <row r="80" spans="1:8" x14ac:dyDescent="0.25">
      <c r="A80" s="125"/>
      <c r="B80" s="118"/>
      <c r="C80" s="118" t="s">
        <v>307</v>
      </c>
      <c r="D80" s="118"/>
      <c r="E80" s="118"/>
      <c r="F80" s="127"/>
      <c r="G80" s="127"/>
      <c r="H80" s="56"/>
    </row>
    <row r="81" spans="1:8" ht="55.9" customHeight="1" x14ac:dyDescent="0.25">
      <c r="A81" s="125"/>
      <c r="B81" s="118" t="s">
        <v>304</v>
      </c>
      <c r="C81" s="294" t="s">
        <v>300</v>
      </c>
      <c r="D81" s="294"/>
      <c r="E81" s="118" t="s">
        <v>258</v>
      </c>
      <c r="F81" s="127">
        <v>1</v>
      </c>
      <c r="G81" s="127"/>
      <c r="H81" s="56"/>
    </row>
    <row r="82" spans="1:8" ht="13.9" customHeight="1" x14ac:dyDescent="0.25">
      <c r="A82" s="125"/>
      <c r="B82" s="118" t="s">
        <v>305</v>
      </c>
      <c r="C82" s="118" t="s">
        <v>301</v>
      </c>
      <c r="D82" s="118"/>
      <c r="E82" s="118" t="s">
        <v>258</v>
      </c>
      <c r="F82" s="127">
        <v>1</v>
      </c>
      <c r="G82" s="127"/>
      <c r="H82" s="56"/>
    </row>
    <row r="83" spans="1:8" ht="58.9" customHeight="1" x14ac:dyDescent="0.25">
      <c r="A83" s="125"/>
      <c r="B83" s="132" t="s">
        <v>306</v>
      </c>
      <c r="C83" s="295" t="s">
        <v>302</v>
      </c>
      <c r="D83" s="295"/>
      <c r="E83" s="118" t="s">
        <v>15</v>
      </c>
      <c r="F83" s="127">
        <v>1</v>
      </c>
      <c r="G83" s="127"/>
      <c r="H83" s="56"/>
    </row>
    <row r="84" spans="1:8" x14ac:dyDescent="0.25">
      <c r="A84" s="128"/>
      <c r="B84" s="133"/>
      <c r="C84" s="129" t="s">
        <v>303</v>
      </c>
      <c r="D84" s="129"/>
      <c r="E84" s="129"/>
      <c r="F84" s="130"/>
      <c r="G84" s="130"/>
      <c r="H84" s="62"/>
    </row>
    <row r="85" spans="1:8" x14ac:dyDescent="0.25">
      <c r="A85" s="120">
        <v>6</v>
      </c>
      <c r="B85" s="115" t="s">
        <v>308</v>
      </c>
      <c r="C85" s="178" t="s">
        <v>309</v>
      </c>
      <c r="D85" s="205"/>
      <c r="E85" s="115" t="s">
        <v>15</v>
      </c>
      <c r="F85" s="121">
        <v>1</v>
      </c>
      <c r="G85" s="121"/>
      <c r="H85" s="18">
        <f>F85*G85</f>
        <v>0</v>
      </c>
    </row>
    <row r="86" spans="1:8" ht="42.6" customHeight="1" x14ac:dyDescent="0.25">
      <c r="A86" s="122"/>
      <c r="B86" s="117"/>
      <c r="C86" s="284" t="s">
        <v>310</v>
      </c>
      <c r="D86" s="284"/>
      <c r="E86" s="117"/>
      <c r="F86" s="124"/>
      <c r="G86" s="124"/>
      <c r="H86" s="52"/>
    </row>
    <row r="87" spans="1:8" x14ac:dyDescent="0.25">
      <c r="A87" s="125"/>
      <c r="B87" s="118"/>
      <c r="C87" s="118" t="s">
        <v>280</v>
      </c>
      <c r="D87" s="118" t="s">
        <v>161</v>
      </c>
      <c r="E87" s="118"/>
      <c r="F87" s="127"/>
      <c r="G87" s="127"/>
      <c r="H87" s="56"/>
    </row>
    <row r="88" spans="1:8" x14ac:dyDescent="0.25">
      <c r="A88" s="125"/>
      <c r="B88" s="118"/>
      <c r="C88" s="118" t="s">
        <v>281</v>
      </c>
      <c r="D88" s="118" t="s">
        <v>311</v>
      </c>
      <c r="E88" s="118"/>
      <c r="F88" s="127"/>
      <c r="G88" s="127"/>
      <c r="H88" s="56"/>
    </row>
    <row r="89" spans="1:8" x14ac:dyDescent="0.25">
      <c r="A89" s="125"/>
      <c r="B89" s="118"/>
      <c r="C89" s="118" t="s">
        <v>282</v>
      </c>
      <c r="D89" s="118" t="s">
        <v>312</v>
      </c>
      <c r="E89" s="118"/>
      <c r="F89" s="127"/>
      <c r="G89" s="127"/>
      <c r="H89" s="56"/>
    </row>
    <row r="90" spans="1:8" ht="30" x14ac:dyDescent="0.25">
      <c r="A90" s="125"/>
      <c r="B90" s="118"/>
      <c r="C90" s="118" t="s">
        <v>284</v>
      </c>
      <c r="D90" s="126" t="s">
        <v>288</v>
      </c>
      <c r="E90" s="118"/>
      <c r="F90" s="127"/>
      <c r="G90" s="127"/>
      <c r="H90" s="56"/>
    </row>
    <row r="91" spans="1:8" ht="30" x14ac:dyDescent="0.25">
      <c r="A91" s="125"/>
      <c r="B91" s="118"/>
      <c r="C91" s="118" t="s">
        <v>202</v>
      </c>
      <c r="D91" s="126" t="s">
        <v>313</v>
      </c>
      <c r="E91" s="118" t="s">
        <v>258</v>
      </c>
      <c r="F91" s="127">
        <v>1</v>
      </c>
      <c r="G91" s="127"/>
      <c r="H91" s="56"/>
    </row>
    <row r="92" spans="1:8" x14ac:dyDescent="0.25">
      <c r="A92" s="125"/>
      <c r="B92" s="118"/>
      <c r="C92" s="118"/>
      <c r="D92" s="118" t="s">
        <v>292</v>
      </c>
      <c r="E92" s="118" t="s">
        <v>258</v>
      </c>
      <c r="F92" s="127">
        <v>1</v>
      </c>
      <c r="G92" s="127"/>
      <c r="H92" s="56"/>
    </row>
    <row r="93" spans="1:8" x14ac:dyDescent="0.25">
      <c r="A93" s="125"/>
      <c r="B93" s="118" t="s">
        <v>296</v>
      </c>
      <c r="C93" s="118"/>
      <c r="D93" s="118"/>
      <c r="E93" s="118"/>
      <c r="F93" s="127"/>
      <c r="G93" s="127"/>
      <c r="H93" s="56"/>
    </row>
    <row r="94" spans="1:8" ht="135" x14ac:dyDescent="0.25">
      <c r="A94" s="125"/>
      <c r="B94" s="118" t="s">
        <v>314</v>
      </c>
      <c r="C94" s="131" t="s">
        <v>297</v>
      </c>
      <c r="D94" s="134" t="s">
        <v>317</v>
      </c>
      <c r="E94" s="135" t="s">
        <v>258</v>
      </c>
      <c r="F94" s="127">
        <v>1</v>
      </c>
      <c r="G94" s="127"/>
      <c r="H94" s="56"/>
    </row>
    <row r="95" spans="1:8" ht="28.9" customHeight="1" x14ac:dyDescent="0.25">
      <c r="A95" s="128"/>
      <c r="B95" s="129" t="s">
        <v>315</v>
      </c>
      <c r="C95" s="129" t="s">
        <v>316</v>
      </c>
      <c r="D95" s="136" t="s">
        <v>318</v>
      </c>
      <c r="E95" s="136" t="s">
        <v>258</v>
      </c>
      <c r="F95" s="130">
        <v>1</v>
      </c>
      <c r="G95" s="130"/>
      <c r="H95" s="62"/>
    </row>
    <row r="96" spans="1:8" x14ac:dyDescent="0.25">
      <c r="A96" s="120">
        <v>7</v>
      </c>
      <c r="B96" s="115" t="s">
        <v>319</v>
      </c>
      <c r="C96" s="178" t="s">
        <v>320</v>
      </c>
      <c r="D96" s="205"/>
      <c r="E96" s="115" t="s">
        <v>295</v>
      </c>
      <c r="F96" s="121">
        <v>1</v>
      </c>
      <c r="G96" s="121"/>
      <c r="H96" s="18">
        <f>F96*G96</f>
        <v>0</v>
      </c>
    </row>
    <row r="97" spans="1:8" x14ac:dyDescent="0.25">
      <c r="A97" s="122"/>
      <c r="B97" s="117"/>
      <c r="C97" s="117" t="s">
        <v>321</v>
      </c>
      <c r="D97" s="117" t="s">
        <v>323</v>
      </c>
      <c r="E97" s="117"/>
      <c r="F97" s="124"/>
      <c r="G97" s="124"/>
      <c r="H97" s="52"/>
    </row>
    <row r="98" spans="1:8" x14ac:dyDescent="0.25">
      <c r="A98" s="128"/>
      <c r="B98" s="129"/>
      <c r="C98" s="129" t="s">
        <v>322</v>
      </c>
      <c r="D98" s="129"/>
      <c r="E98" s="129"/>
      <c r="F98" s="130"/>
      <c r="G98" s="130"/>
      <c r="H98" s="62"/>
    </row>
    <row r="99" spans="1:8" x14ac:dyDescent="0.25">
      <c r="A99" s="120">
        <v>8</v>
      </c>
      <c r="B99" s="115" t="s">
        <v>324</v>
      </c>
      <c r="C99" s="115" t="s">
        <v>325</v>
      </c>
      <c r="D99" s="115"/>
      <c r="E99" s="115" t="s">
        <v>15</v>
      </c>
      <c r="F99" s="121">
        <v>1</v>
      </c>
      <c r="G99" s="121"/>
      <c r="H99" s="18">
        <f>F99*G99</f>
        <v>0</v>
      </c>
    </row>
    <row r="100" spans="1:8" x14ac:dyDescent="0.25">
      <c r="A100" s="122"/>
      <c r="B100" s="117"/>
      <c r="C100" s="117" t="s">
        <v>326</v>
      </c>
      <c r="D100" s="117"/>
      <c r="E100" s="117"/>
      <c r="F100" s="124"/>
      <c r="G100" s="124"/>
      <c r="H100" s="52"/>
    </row>
    <row r="101" spans="1:8" x14ac:dyDescent="0.25">
      <c r="A101" s="125"/>
      <c r="B101" s="118"/>
      <c r="C101" s="118" t="s">
        <v>263</v>
      </c>
      <c r="D101" s="118" t="s">
        <v>330</v>
      </c>
      <c r="E101" s="118"/>
      <c r="F101" s="127"/>
      <c r="G101" s="127"/>
      <c r="H101" s="56"/>
    </row>
    <row r="102" spans="1:8" x14ac:dyDescent="0.25">
      <c r="A102" s="125"/>
      <c r="B102" s="118"/>
      <c r="C102" s="118" t="s">
        <v>327</v>
      </c>
      <c r="D102" s="137" t="s">
        <v>332</v>
      </c>
      <c r="E102" s="118"/>
      <c r="F102" s="127"/>
      <c r="G102" s="127"/>
      <c r="H102" s="56"/>
    </row>
    <row r="103" spans="1:8" x14ac:dyDescent="0.25">
      <c r="A103" s="125"/>
      <c r="B103" s="118"/>
      <c r="C103" s="118" t="s">
        <v>328</v>
      </c>
      <c r="D103" s="137">
        <v>7</v>
      </c>
      <c r="E103" s="118"/>
      <c r="F103" s="127"/>
      <c r="G103" s="127"/>
      <c r="H103" s="56"/>
    </row>
    <row r="104" spans="1:8" x14ac:dyDescent="0.25">
      <c r="A104" s="125"/>
      <c r="B104" s="118"/>
      <c r="C104" s="118" t="s">
        <v>321</v>
      </c>
      <c r="D104" s="137" t="s">
        <v>239</v>
      </c>
      <c r="E104" s="118"/>
      <c r="F104" s="127"/>
      <c r="G104" s="127"/>
      <c r="H104" s="56"/>
    </row>
    <row r="105" spans="1:8" x14ac:dyDescent="0.25">
      <c r="A105" s="128"/>
      <c r="B105" s="129"/>
      <c r="C105" s="129" t="s">
        <v>329</v>
      </c>
      <c r="D105" s="138" t="s">
        <v>331</v>
      </c>
      <c r="E105" s="129"/>
      <c r="F105" s="130"/>
      <c r="G105" s="130"/>
      <c r="H105" s="62"/>
    </row>
    <row r="106" spans="1:8" x14ac:dyDescent="0.25">
      <c r="A106" s="120">
        <v>9</v>
      </c>
      <c r="B106" s="115" t="s">
        <v>333</v>
      </c>
      <c r="C106" s="115" t="s">
        <v>334</v>
      </c>
      <c r="D106" s="115"/>
      <c r="E106" s="115" t="s">
        <v>15</v>
      </c>
      <c r="F106" s="121">
        <v>1</v>
      </c>
      <c r="G106" s="121"/>
      <c r="H106" s="18">
        <f>F106*G106</f>
        <v>0</v>
      </c>
    </row>
    <row r="107" spans="1:8" ht="44.45" customHeight="1" x14ac:dyDescent="0.25">
      <c r="A107" s="122"/>
      <c r="B107" s="117"/>
      <c r="C107" s="284" t="s">
        <v>335</v>
      </c>
      <c r="D107" s="284"/>
      <c r="E107" s="117"/>
      <c r="F107" s="124"/>
      <c r="G107" s="124"/>
      <c r="H107" s="52"/>
    </row>
    <row r="108" spans="1:8" ht="28.15" customHeight="1" x14ac:dyDescent="0.25">
      <c r="A108" s="128"/>
      <c r="B108" s="129"/>
      <c r="C108" s="293" t="s">
        <v>336</v>
      </c>
      <c r="D108" s="293"/>
      <c r="E108" s="129"/>
      <c r="F108" s="130"/>
      <c r="G108" s="130"/>
      <c r="H108" s="62"/>
    </row>
    <row r="109" spans="1:8" x14ac:dyDescent="0.25">
      <c r="A109" s="120">
        <v>10</v>
      </c>
      <c r="B109" s="115" t="s">
        <v>337</v>
      </c>
      <c r="C109" s="115" t="s">
        <v>338</v>
      </c>
      <c r="D109" s="115"/>
      <c r="E109" s="115" t="s">
        <v>295</v>
      </c>
      <c r="F109" s="121">
        <v>1</v>
      </c>
      <c r="G109" s="121"/>
      <c r="H109" s="18">
        <f>F109*G109</f>
        <v>0</v>
      </c>
    </row>
    <row r="110" spans="1:8" ht="28.15" customHeight="1" x14ac:dyDescent="0.25">
      <c r="A110" s="139"/>
      <c r="B110" s="140"/>
      <c r="C110" s="290" t="s">
        <v>339</v>
      </c>
      <c r="D110" s="290"/>
      <c r="E110" s="140"/>
      <c r="F110" s="141"/>
      <c r="G110" s="141"/>
      <c r="H110" s="71"/>
    </row>
    <row r="111" spans="1:8" ht="15.75" x14ac:dyDescent="0.25">
      <c r="A111" s="287" t="s">
        <v>340</v>
      </c>
      <c r="B111" s="288"/>
      <c r="C111" s="288"/>
      <c r="D111" s="288"/>
      <c r="E111" s="288"/>
      <c r="F111" s="288"/>
      <c r="G111" s="288"/>
      <c r="H111" s="13">
        <f>SUM(H112:H133)</f>
        <v>0</v>
      </c>
    </row>
    <row r="112" spans="1:8" x14ac:dyDescent="0.25">
      <c r="A112" s="120">
        <v>12</v>
      </c>
      <c r="B112" s="115" t="s">
        <v>341</v>
      </c>
      <c r="C112" s="178" t="s">
        <v>342</v>
      </c>
      <c r="D112" s="205"/>
      <c r="E112" s="115" t="s">
        <v>15</v>
      </c>
      <c r="F112" s="121">
        <v>3</v>
      </c>
      <c r="G112" s="121"/>
      <c r="H112" s="18">
        <f>F112*G112</f>
        <v>0</v>
      </c>
    </row>
    <row r="113" spans="1:8" ht="15.75" x14ac:dyDescent="0.25">
      <c r="A113" s="122"/>
      <c r="B113" s="142" t="s">
        <v>343</v>
      </c>
      <c r="C113" s="117" t="s">
        <v>263</v>
      </c>
      <c r="D113" s="143" t="s">
        <v>346</v>
      </c>
      <c r="E113" s="117"/>
      <c r="F113" s="124"/>
      <c r="G113" s="124"/>
      <c r="H113" s="52"/>
    </row>
    <row r="114" spans="1:8" ht="15.75" x14ac:dyDescent="0.25">
      <c r="A114" s="125"/>
      <c r="B114" s="144" t="s">
        <v>344</v>
      </c>
      <c r="C114" s="118" t="s">
        <v>345</v>
      </c>
      <c r="D114" s="137" t="s">
        <v>347</v>
      </c>
      <c r="E114" s="118"/>
      <c r="F114" s="127"/>
      <c r="G114" s="127"/>
      <c r="H114" s="56"/>
    </row>
    <row r="115" spans="1:8" x14ac:dyDescent="0.25">
      <c r="A115" s="125"/>
      <c r="B115" s="118"/>
      <c r="C115" s="118" t="s">
        <v>328</v>
      </c>
      <c r="D115" s="137">
        <v>13</v>
      </c>
      <c r="E115" s="118"/>
      <c r="F115" s="127"/>
      <c r="G115" s="127"/>
      <c r="H115" s="56"/>
    </row>
    <row r="116" spans="1:8" x14ac:dyDescent="0.25">
      <c r="A116" s="125"/>
      <c r="B116" s="118"/>
      <c r="C116" s="118" t="s">
        <v>321</v>
      </c>
      <c r="D116" s="137" t="s">
        <v>239</v>
      </c>
      <c r="E116" s="118"/>
      <c r="F116" s="127"/>
      <c r="G116" s="127"/>
      <c r="H116" s="56"/>
    </row>
    <row r="117" spans="1:8" x14ac:dyDescent="0.25">
      <c r="A117" s="128"/>
      <c r="B117" s="129"/>
      <c r="C117" s="129" t="s">
        <v>329</v>
      </c>
      <c r="D117" s="138" t="s">
        <v>348</v>
      </c>
      <c r="E117" s="129"/>
      <c r="F117" s="130"/>
      <c r="G117" s="130"/>
      <c r="H117" s="62"/>
    </row>
    <row r="118" spans="1:8" x14ac:dyDescent="0.25">
      <c r="A118" s="120">
        <v>13</v>
      </c>
      <c r="B118" s="115" t="s">
        <v>349</v>
      </c>
      <c r="C118" s="178" t="s">
        <v>350</v>
      </c>
      <c r="D118" s="205"/>
      <c r="E118" s="115" t="s">
        <v>15</v>
      </c>
      <c r="F118" s="121">
        <v>1</v>
      </c>
      <c r="G118" s="121"/>
      <c r="H118" s="18">
        <f>F118*G118</f>
        <v>0</v>
      </c>
    </row>
    <row r="119" spans="1:8" x14ac:dyDescent="0.25">
      <c r="A119" s="122"/>
      <c r="B119" s="117"/>
      <c r="C119" s="117" t="s">
        <v>351</v>
      </c>
      <c r="D119" s="117" t="s">
        <v>354</v>
      </c>
      <c r="E119" s="117"/>
      <c r="F119" s="124"/>
      <c r="G119" s="124"/>
      <c r="H119" s="52"/>
    </row>
    <row r="120" spans="1:8" x14ac:dyDescent="0.25">
      <c r="A120" s="125"/>
      <c r="B120" s="118"/>
      <c r="C120" s="118" t="s">
        <v>352</v>
      </c>
      <c r="D120" s="118" t="s">
        <v>355</v>
      </c>
      <c r="E120" s="118"/>
      <c r="F120" s="127"/>
      <c r="G120" s="127"/>
      <c r="H120" s="56"/>
    </row>
    <row r="121" spans="1:8" x14ac:dyDescent="0.25">
      <c r="A121" s="125"/>
      <c r="B121" s="118"/>
      <c r="C121" s="118" t="s">
        <v>353</v>
      </c>
      <c r="D121" s="118" t="s">
        <v>356</v>
      </c>
      <c r="E121" s="118"/>
      <c r="F121" s="127"/>
      <c r="G121" s="127"/>
      <c r="H121" s="56"/>
    </row>
    <row r="122" spans="1:8" x14ac:dyDescent="0.25">
      <c r="A122" s="128"/>
      <c r="B122" s="129"/>
      <c r="C122" s="129"/>
      <c r="D122" s="129" t="s">
        <v>357</v>
      </c>
      <c r="E122" s="129"/>
      <c r="F122" s="130"/>
      <c r="G122" s="130"/>
      <c r="H122" s="62"/>
    </row>
    <row r="123" spans="1:8" ht="29.45" customHeight="1" x14ac:dyDescent="0.25">
      <c r="A123" s="120">
        <v>14</v>
      </c>
      <c r="B123" s="115" t="s">
        <v>358</v>
      </c>
      <c r="C123" s="289" t="s">
        <v>359</v>
      </c>
      <c r="D123" s="289"/>
      <c r="E123" s="115" t="s">
        <v>15</v>
      </c>
      <c r="F123" s="121">
        <v>1</v>
      </c>
      <c r="G123" s="121"/>
      <c r="H123" s="18">
        <f>F123*G123</f>
        <v>0</v>
      </c>
    </row>
    <row r="124" spans="1:8" x14ac:dyDescent="0.25">
      <c r="A124" s="122"/>
      <c r="B124" s="117"/>
      <c r="C124" s="117" t="s">
        <v>360</v>
      </c>
      <c r="D124" s="117"/>
      <c r="E124" s="117"/>
      <c r="F124" s="124"/>
      <c r="G124" s="124"/>
      <c r="H124" s="52"/>
    </row>
    <row r="125" spans="1:8" x14ac:dyDescent="0.25">
      <c r="A125" s="128"/>
      <c r="B125" s="129"/>
      <c r="C125" s="129" t="s">
        <v>361</v>
      </c>
      <c r="D125" s="129" t="s">
        <v>362</v>
      </c>
      <c r="E125" s="129"/>
      <c r="F125" s="130"/>
      <c r="G125" s="130"/>
      <c r="H125" s="62"/>
    </row>
    <row r="126" spans="1:8" x14ac:dyDescent="0.25">
      <c r="A126" s="120">
        <v>15</v>
      </c>
      <c r="B126" s="115" t="s">
        <v>363</v>
      </c>
      <c r="C126" s="178" t="s">
        <v>364</v>
      </c>
      <c r="D126" s="205"/>
      <c r="E126" s="115" t="s">
        <v>15</v>
      </c>
      <c r="F126" s="121">
        <v>2</v>
      </c>
      <c r="G126" s="121"/>
      <c r="H126" s="18">
        <f>F126*G126</f>
        <v>0</v>
      </c>
    </row>
    <row r="127" spans="1:8" ht="28.9" customHeight="1" x14ac:dyDescent="0.25">
      <c r="A127" s="122"/>
      <c r="B127" s="117" t="s">
        <v>365</v>
      </c>
      <c r="C127" s="284" t="s">
        <v>366</v>
      </c>
      <c r="D127" s="284"/>
      <c r="E127" s="117"/>
      <c r="F127" s="124"/>
      <c r="G127" s="124"/>
      <c r="H127" s="52"/>
    </row>
    <row r="128" spans="1:8" x14ac:dyDescent="0.25">
      <c r="A128" s="125"/>
      <c r="B128" s="118"/>
      <c r="C128" s="118" t="s">
        <v>263</v>
      </c>
      <c r="D128" s="137" t="s">
        <v>367</v>
      </c>
      <c r="E128" s="118"/>
      <c r="F128" s="127"/>
      <c r="G128" s="127"/>
      <c r="H128" s="56"/>
    </row>
    <row r="129" spans="1:8" x14ac:dyDescent="0.25">
      <c r="A129" s="125"/>
      <c r="B129" s="118"/>
      <c r="C129" s="118" t="s">
        <v>345</v>
      </c>
      <c r="D129" s="137" t="s">
        <v>347</v>
      </c>
      <c r="E129" s="118"/>
      <c r="F129" s="127"/>
      <c r="G129" s="127"/>
      <c r="H129" s="56"/>
    </row>
    <row r="130" spans="1:8" x14ac:dyDescent="0.25">
      <c r="A130" s="125"/>
      <c r="B130" s="118"/>
      <c r="C130" s="118" t="s">
        <v>328</v>
      </c>
      <c r="D130" s="137">
        <v>15</v>
      </c>
      <c r="E130" s="118"/>
      <c r="F130" s="127"/>
      <c r="G130" s="127"/>
      <c r="H130" s="56"/>
    </row>
    <row r="131" spans="1:8" x14ac:dyDescent="0.25">
      <c r="A131" s="125"/>
      <c r="B131" s="118"/>
      <c r="C131" s="118" t="s">
        <v>321</v>
      </c>
      <c r="D131" s="137" t="s">
        <v>239</v>
      </c>
      <c r="E131" s="118"/>
      <c r="F131" s="127"/>
      <c r="G131" s="127"/>
      <c r="H131" s="56"/>
    </row>
    <row r="132" spans="1:8" x14ac:dyDescent="0.25">
      <c r="A132" s="128"/>
      <c r="B132" s="129"/>
      <c r="C132" s="129" t="s">
        <v>329</v>
      </c>
      <c r="D132" s="138" t="s">
        <v>368</v>
      </c>
      <c r="E132" s="129"/>
      <c r="F132" s="130"/>
      <c r="G132" s="130"/>
      <c r="H132" s="62"/>
    </row>
    <row r="133" spans="1:8" x14ac:dyDescent="0.25">
      <c r="A133" s="120">
        <v>16</v>
      </c>
      <c r="B133" s="115" t="s">
        <v>369</v>
      </c>
      <c r="C133" s="178" t="s">
        <v>370</v>
      </c>
      <c r="D133" s="205"/>
      <c r="E133" s="115" t="s">
        <v>15</v>
      </c>
      <c r="F133" s="121">
        <v>1</v>
      </c>
      <c r="G133" s="121"/>
      <c r="H133" s="18">
        <f>F133*G133</f>
        <v>0</v>
      </c>
    </row>
    <row r="134" spans="1:8" ht="43.9" customHeight="1" x14ac:dyDescent="0.25">
      <c r="A134" s="145"/>
      <c r="B134" s="140"/>
      <c r="C134" s="290" t="s">
        <v>371</v>
      </c>
      <c r="D134" s="290"/>
      <c r="E134" s="140"/>
      <c r="F134" s="141"/>
      <c r="G134" s="141"/>
      <c r="H134" s="71"/>
    </row>
    <row r="135" spans="1:8" ht="15.75" x14ac:dyDescent="0.25">
      <c r="A135" s="287" t="s">
        <v>372</v>
      </c>
      <c r="B135" s="288"/>
      <c r="C135" s="288"/>
      <c r="D135" s="288"/>
      <c r="E135" s="288"/>
      <c r="F135" s="288"/>
      <c r="G135" s="288"/>
      <c r="H135" s="13">
        <f>SUM(H136:H200)</f>
        <v>0</v>
      </c>
    </row>
    <row r="136" spans="1:8" x14ac:dyDescent="0.25">
      <c r="A136" s="120">
        <v>17</v>
      </c>
      <c r="B136" s="115" t="s">
        <v>373</v>
      </c>
      <c r="C136" s="115" t="s">
        <v>374</v>
      </c>
      <c r="D136" s="115"/>
      <c r="E136" s="115" t="s">
        <v>15</v>
      </c>
      <c r="F136" s="121">
        <v>1</v>
      </c>
      <c r="G136" s="121"/>
      <c r="H136" s="18">
        <f>F136*G136</f>
        <v>0</v>
      </c>
    </row>
    <row r="137" spans="1:8" x14ac:dyDescent="0.25">
      <c r="A137" s="122"/>
      <c r="B137" s="117"/>
      <c r="C137" s="117" t="s">
        <v>375</v>
      </c>
      <c r="D137" s="117" t="s">
        <v>381</v>
      </c>
      <c r="E137" s="117"/>
      <c r="F137" s="124"/>
      <c r="G137" s="124"/>
      <c r="H137" s="52"/>
    </row>
    <row r="138" spans="1:8" x14ac:dyDescent="0.25">
      <c r="A138" s="125"/>
      <c r="B138" s="118"/>
      <c r="C138" s="118" t="s">
        <v>376</v>
      </c>
      <c r="D138" s="118" t="s">
        <v>382</v>
      </c>
      <c r="E138" s="118"/>
      <c r="F138" s="127"/>
      <c r="G138" s="127"/>
      <c r="H138" s="56"/>
    </row>
    <row r="139" spans="1:8" x14ac:dyDescent="0.25">
      <c r="A139" s="125"/>
      <c r="B139" s="118"/>
      <c r="C139" s="118" t="s">
        <v>377</v>
      </c>
      <c r="D139" s="118" t="s">
        <v>383</v>
      </c>
      <c r="E139" s="118"/>
      <c r="F139" s="127"/>
      <c r="G139" s="127"/>
      <c r="H139" s="56"/>
    </row>
    <row r="140" spans="1:8" x14ac:dyDescent="0.25">
      <c r="A140" s="125"/>
      <c r="B140" s="118"/>
      <c r="C140" s="118" t="s">
        <v>378</v>
      </c>
      <c r="D140" s="118" t="s">
        <v>384</v>
      </c>
      <c r="E140" s="118"/>
      <c r="F140" s="127"/>
      <c r="G140" s="127"/>
      <c r="H140" s="56"/>
    </row>
    <row r="141" spans="1:8" x14ac:dyDescent="0.25">
      <c r="A141" s="125"/>
      <c r="B141" s="118"/>
      <c r="C141" s="118" t="s">
        <v>379</v>
      </c>
      <c r="D141" s="118" t="s">
        <v>385</v>
      </c>
      <c r="E141" s="118"/>
      <c r="F141" s="127"/>
      <c r="G141" s="127"/>
      <c r="H141" s="56"/>
    </row>
    <row r="142" spans="1:8" x14ac:dyDescent="0.25">
      <c r="A142" s="128"/>
      <c r="B142" s="129"/>
      <c r="C142" s="129" t="s">
        <v>380</v>
      </c>
      <c r="D142" s="129" t="s">
        <v>386</v>
      </c>
      <c r="E142" s="129"/>
      <c r="F142" s="130"/>
      <c r="G142" s="130"/>
      <c r="H142" s="62"/>
    </row>
    <row r="143" spans="1:8" x14ac:dyDescent="0.25">
      <c r="A143" s="120">
        <v>18</v>
      </c>
      <c r="B143" s="115" t="s">
        <v>387</v>
      </c>
      <c r="C143" s="178" t="s">
        <v>389</v>
      </c>
      <c r="D143" s="205"/>
      <c r="E143" s="115" t="s">
        <v>15</v>
      </c>
      <c r="F143" s="121">
        <v>1</v>
      </c>
      <c r="G143" s="121"/>
      <c r="H143" s="18">
        <f>F143*G143</f>
        <v>0</v>
      </c>
    </row>
    <row r="144" spans="1:8" x14ac:dyDescent="0.25">
      <c r="A144" s="122"/>
      <c r="B144" s="117"/>
      <c r="C144" s="117" t="s">
        <v>375</v>
      </c>
      <c r="D144" s="117" t="s">
        <v>381</v>
      </c>
      <c r="E144" s="117"/>
      <c r="F144" s="124"/>
      <c r="G144" s="124"/>
      <c r="H144" s="52"/>
    </row>
    <row r="145" spans="1:8" x14ac:dyDescent="0.25">
      <c r="A145" s="125"/>
      <c r="B145" s="118"/>
      <c r="C145" s="118" t="s">
        <v>376</v>
      </c>
      <c r="D145" s="118" t="s">
        <v>382</v>
      </c>
      <c r="E145" s="118"/>
      <c r="F145" s="127"/>
      <c r="G145" s="127"/>
      <c r="H145" s="56"/>
    </row>
    <row r="146" spans="1:8" x14ac:dyDescent="0.25">
      <c r="A146" s="125"/>
      <c r="B146" s="118"/>
      <c r="C146" s="118" t="s">
        <v>377</v>
      </c>
      <c r="D146" s="118" t="s">
        <v>383</v>
      </c>
      <c r="E146" s="118"/>
      <c r="F146" s="127"/>
      <c r="G146" s="127"/>
      <c r="H146" s="56"/>
    </row>
    <row r="147" spans="1:8" x14ac:dyDescent="0.25">
      <c r="A147" s="125"/>
      <c r="B147" s="118"/>
      <c r="C147" s="118" t="s">
        <v>378</v>
      </c>
      <c r="D147" s="118" t="s">
        <v>388</v>
      </c>
      <c r="E147" s="118"/>
      <c r="F147" s="127"/>
      <c r="G147" s="127"/>
      <c r="H147" s="56"/>
    </row>
    <row r="148" spans="1:8" x14ac:dyDescent="0.25">
      <c r="A148" s="125"/>
      <c r="B148" s="118"/>
      <c r="C148" s="118" t="s">
        <v>379</v>
      </c>
      <c r="D148" s="118" t="s">
        <v>385</v>
      </c>
      <c r="E148" s="118"/>
      <c r="F148" s="127"/>
      <c r="G148" s="127"/>
      <c r="H148" s="56"/>
    </row>
    <row r="149" spans="1:8" x14ac:dyDescent="0.25">
      <c r="A149" s="128"/>
      <c r="B149" s="129"/>
      <c r="C149" s="129" t="s">
        <v>380</v>
      </c>
      <c r="D149" s="129" t="s">
        <v>386</v>
      </c>
      <c r="E149" s="129"/>
      <c r="F149" s="130"/>
      <c r="G149" s="130"/>
      <c r="H149" s="62"/>
    </row>
    <row r="150" spans="1:8" x14ac:dyDescent="0.25">
      <c r="A150" s="120">
        <v>19</v>
      </c>
      <c r="B150" s="115" t="s">
        <v>390</v>
      </c>
      <c r="C150" s="115" t="s">
        <v>391</v>
      </c>
      <c r="D150" s="115"/>
      <c r="E150" s="115" t="s">
        <v>15</v>
      </c>
      <c r="F150" s="121">
        <v>1</v>
      </c>
      <c r="G150" s="121"/>
      <c r="H150" s="18">
        <f>F150*G150</f>
        <v>0</v>
      </c>
    </row>
    <row r="151" spans="1:8" x14ac:dyDescent="0.25">
      <c r="A151" s="122"/>
      <c r="B151" s="117"/>
      <c r="C151" s="117" t="s">
        <v>263</v>
      </c>
      <c r="D151" s="143" t="s">
        <v>383</v>
      </c>
      <c r="E151" s="117"/>
      <c r="F151" s="124"/>
      <c r="G151" s="124"/>
      <c r="H151" s="52"/>
    </row>
    <row r="152" spans="1:8" x14ac:dyDescent="0.25">
      <c r="A152" s="125"/>
      <c r="B152" s="118"/>
      <c r="C152" s="118" t="s">
        <v>327</v>
      </c>
      <c r="D152" s="137" t="s">
        <v>393</v>
      </c>
      <c r="E152" s="118"/>
      <c r="F152" s="127"/>
      <c r="G152" s="127"/>
      <c r="H152" s="56"/>
    </row>
    <row r="153" spans="1:8" x14ac:dyDescent="0.25">
      <c r="A153" s="125"/>
      <c r="B153" s="118"/>
      <c r="C153" s="118" t="s">
        <v>392</v>
      </c>
      <c r="D153" s="137">
        <v>8</v>
      </c>
      <c r="E153" s="118"/>
      <c r="F153" s="127"/>
      <c r="G153" s="127"/>
      <c r="H153" s="56"/>
    </row>
    <row r="154" spans="1:8" x14ac:dyDescent="0.25">
      <c r="A154" s="125"/>
      <c r="B154" s="118"/>
      <c r="C154" s="118" t="s">
        <v>321</v>
      </c>
      <c r="D154" s="137" t="s">
        <v>239</v>
      </c>
      <c r="E154" s="118"/>
      <c r="F154" s="127"/>
      <c r="G154" s="127"/>
      <c r="H154" s="56"/>
    </row>
    <row r="155" spans="1:8" x14ac:dyDescent="0.25">
      <c r="A155" s="128"/>
      <c r="B155" s="129"/>
      <c r="C155" s="129" t="s">
        <v>329</v>
      </c>
      <c r="D155" s="138" t="s">
        <v>331</v>
      </c>
      <c r="E155" s="129"/>
      <c r="F155" s="130"/>
      <c r="G155" s="130"/>
      <c r="H155" s="62"/>
    </row>
    <row r="156" spans="1:8" x14ac:dyDescent="0.25">
      <c r="A156" s="120">
        <v>20</v>
      </c>
      <c r="B156" s="115" t="s">
        <v>394</v>
      </c>
      <c r="C156" s="178" t="s">
        <v>396</v>
      </c>
      <c r="D156" s="205"/>
      <c r="E156" s="115" t="s">
        <v>15</v>
      </c>
      <c r="F156" s="121">
        <v>2</v>
      </c>
      <c r="G156" s="121"/>
      <c r="H156" s="18">
        <f>F156*G156</f>
        <v>0</v>
      </c>
    </row>
    <row r="157" spans="1:8" ht="28.15" customHeight="1" x14ac:dyDescent="0.25">
      <c r="A157" s="122"/>
      <c r="B157" s="117" t="s">
        <v>395</v>
      </c>
      <c r="C157" s="284" t="s">
        <v>366</v>
      </c>
      <c r="D157" s="284"/>
      <c r="E157" s="117"/>
      <c r="F157" s="124"/>
      <c r="G157" s="124"/>
      <c r="H157" s="52"/>
    </row>
    <row r="158" spans="1:8" x14ac:dyDescent="0.25">
      <c r="A158" s="125"/>
      <c r="B158" s="118"/>
      <c r="C158" s="118" t="s">
        <v>263</v>
      </c>
      <c r="D158" s="137" t="s">
        <v>383</v>
      </c>
      <c r="E158" s="118"/>
      <c r="F158" s="127"/>
      <c r="G158" s="127"/>
      <c r="H158" s="56"/>
    </row>
    <row r="159" spans="1:8" x14ac:dyDescent="0.25">
      <c r="A159" s="125"/>
      <c r="B159" s="118"/>
      <c r="C159" s="118" t="s">
        <v>327</v>
      </c>
      <c r="D159" s="137">
        <v>146</v>
      </c>
      <c r="E159" s="118"/>
      <c r="F159" s="127"/>
      <c r="G159" s="127"/>
      <c r="H159" s="56"/>
    </row>
    <row r="160" spans="1:8" x14ac:dyDescent="0.25">
      <c r="A160" s="125"/>
      <c r="B160" s="118"/>
      <c r="C160" s="118" t="s">
        <v>392</v>
      </c>
      <c r="D160" s="137">
        <v>28</v>
      </c>
      <c r="E160" s="118"/>
      <c r="F160" s="127"/>
      <c r="G160" s="127"/>
      <c r="H160" s="56"/>
    </row>
    <row r="161" spans="1:8" x14ac:dyDescent="0.25">
      <c r="A161" s="125"/>
      <c r="B161" s="118"/>
      <c r="C161" s="118" t="s">
        <v>321</v>
      </c>
      <c r="D161" s="137" t="s">
        <v>239</v>
      </c>
      <c r="E161" s="118"/>
      <c r="F161" s="127"/>
      <c r="G161" s="127"/>
      <c r="H161" s="56"/>
    </row>
    <row r="162" spans="1:8" x14ac:dyDescent="0.25">
      <c r="A162" s="128"/>
      <c r="B162" s="129"/>
      <c r="C162" s="129" t="s">
        <v>329</v>
      </c>
      <c r="D162" s="138" t="s">
        <v>397</v>
      </c>
      <c r="E162" s="129"/>
      <c r="F162" s="130"/>
      <c r="G162" s="130"/>
      <c r="H162" s="62"/>
    </row>
    <row r="163" spans="1:8" x14ac:dyDescent="0.25">
      <c r="A163" s="120">
        <v>21</v>
      </c>
      <c r="B163" s="115" t="s">
        <v>398</v>
      </c>
      <c r="C163" s="178" t="s">
        <v>400</v>
      </c>
      <c r="D163" s="205"/>
      <c r="E163" s="115" t="s">
        <v>15</v>
      </c>
      <c r="F163" s="121">
        <v>2</v>
      </c>
      <c r="G163" s="121"/>
      <c r="H163" s="18">
        <f>F163*G163</f>
        <v>0</v>
      </c>
    </row>
    <row r="164" spans="1:8" ht="28.9" customHeight="1" x14ac:dyDescent="0.25">
      <c r="A164" s="122"/>
      <c r="B164" s="117" t="s">
        <v>399</v>
      </c>
      <c r="C164" s="284" t="s">
        <v>366</v>
      </c>
      <c r="D164" s="284"/>
      <c r="E164" s="117"/>
      <c r="F164" s="124"/>
      <c r="G164" s="124"/>
      <c r="H164" s="52"/>
    </row>
    <row r="165" spans="1:8" x14ac:dyDescent="0.25">
      <c r="A165" s="125"/>
      <c r="B165" s="118"/>
      <c r="C165" s="118" t="s">
        <v>263</v>
      </c>
      <c r="D165" s="137" t="s">
        <v>383</v>
      </c>
      <c r="E165" s="118"/>
      <c r="F165" s="127"/>
      <c r="G165" s="127"/>
      <c r="H165" s="56"/>
    </row>
    <row r="166" spans="1:8" x14ac:dyDescent="0.25">
      <c r="A166" s="125"/>
      <c r="B166" s="118"/>
      <c r="C166" s="118" t="s">
        <v>327</v>
      </c>
      <c r="D166" s="137" t="s">
        <v>401</v>
      </c>
      <c r="E166" s="118"/>
      <c r="F166" s="127"/>
      <c r="G166" s="127"/>
      <c r="H166" s="56"/>
    </row>
    <row r="167" spans="1:8" x14ac:dyDescent="0.25">
      <c r="A167" s="125"/>
      <c r="B167" s="118"/>
      <c r="C167" s="118" t="s">
        <v>392</v>
      </c>
      <c r="D167" s="137">
        <v>16</v>
      </c>
      <c r="E167" s="118"/>
      <c r="F167" s="127"/>
      <c r="G167" s="127"/>
      <c r="H167" s="56"/>
    </row>
    <row r="168" spans="1:8" x14ac:dyDescent="0.25">
      <c r="A168" s="125"/>
      <c r="B168" s="118"/>
      <c r="C168" s="118" t="s">
        <v>321</v>
      </c>
      <c r="D168" s="137" t="s">
        <v>239</v>
      </c>
      <c r="E168" s="118"/>
      <c r="F168" s="127"/>
      <c r="G168" s="127"/>
      <c r="H168" s="56"/>
    </row>
    <row r="169" spans="1:8" x14ac:dyDescent="0.25">
      <c r="A169" s="128"/>
      <c r="B169" s="129"/>
      <c r="C169" s="129" t="s">
        <v>329</v>
      </c>
      <c r="D169" s="138" t="s">
        <v>402</v>
      </c>
      <c r="E169" s="129"/>
      <c r="F169" s="130"/>
      <c r="G169" s="130"/>
      <c r="H169" s="62"/>
    </row>
    <row r="170" spans="1:8" x14ac:dyDescent="0.25">
      <c r="A170" s="120">
        <v>22</v>
      </c>
      <c r="B170" s="115" t="s">
        <v>403</v>
      </c>
      <c r="C170" s="178" t="s">
        <v>404</v>
      </c>
      <c r="D170" s="205"/>
      <c r="E170" s="115" t="s">
        <v>15</v>
      </c>
      <c r="F170" s="121">
        <v>2</v>
      </c>
      <c r="G170" s="121"/>
      <c r="H170" s="18">
        <f>F170*G170</f>
        <v>0</v>
      </c>
    </row>
    <row r="171" spans="1:8" ht="29.45" customHeight="1" x14ac:dyDescent="0.25">
      <c r="A171" s="122"/>
      <c r="B171" s="117" t="s">
        <v>405</v>
      </c>
      <c r="C171" s="284" t="s">
        <v>366</v>
      </c>
      <c r="D171" s="284"/>
      <c r="E171" s="117"/>
      <c r="F171" s="124"/>
      <c r="G171" s="124"/>
      <c r="H171" s="52"/>
    </row>
    <row r="172" spans="1:8" x14ac:dyDescent="0.25">
      <c r="A172" s="125"/>
      <c r="B172" s="118"/>
      <c r="C172" s="118" t="s">
        <v>263</v>
      </c>
      <c r="D172" s="137" t="s">
        <v>383</v>
      </c>
      <c r="E172" s="118"/>
      <c r="F172" s="127"/>
      <c r="G172" s="127"/>
      <c r="H172" s="56"/>
    </row>
    <row r="173" spans="1:8" x14ac:dyDescent="0.25">
      <c r="A173" s="125"/>
      <c r="B173" s="118"/>
      <c r="C173" s="118" t="s">
        <v>327</v>
      </c>
      <c r="D173" s="137" t="s">
        <v>401</v>
      </c>
      <c r="E173" s="118"/>
      <c r="F173" s="127"/>
      <c r="G173" s="127"/>
      <c r="H173" s="56"/>
    </row>
    <row r="174" spans="1:8" x14ac:dyDescent="0.25">
      <c r="A174" s="125"/>
      <c r="B174" s="118"/>
      <c r="C174" s="118" t="s">
        <v>392</v>
      </c>
      <c r="D174" s="137" t="s">
        <v>407</v>
      </c>
      <c r="E174" s="118"/>
      <c r="F174" s="127"/>
      <c r="G174" s="127"/>
      <c r="H174" s="56"/>
    </row>
    <row r="175" spans="1:8" x14ac:dyDescent="0.25">
      <c r="A175" s="125"/>
      <c r="B175" s="118"/>
      <c r="C175" s="118" t="s">
        <v>321</v>
      </c>
      <c r="D175" s="137" t="s">
        <v>239</v>
      </c>
      <c r="E175" s="118"/>
      <c r="F175" s="127"/>
      <c r="G175" s="127"/>
      <c r="H175" s="56"/>
    </row>
    <row r="176" spans="1:8" x14ac:dyDescent="0.25">
      <c r="A176" s="128"/>
      <c r="B176" s="129"/>
      <c r="C176" s="129" t="s">
        <v>329</v>
      </c>
      <c r="D176" s="138" t="s">
        <v>402</v>
      </c>
      <c r="E176" s="129"/>
      <c r="F176" s="130"/>
      <c r="G176" s="130"/>
      <c r="H176" s="62"/>
    </row>
    <row r="177" spans="1:8" x14ac:dyDescent="0.25">
      <c r="A177" s="120">
        <v>23</v>
      </c>
      <c r="B177" s="115" t="s">
        <v>408</v>
      </c>
      <c r="C177" s="178" t="s">
        <v>409</v>
      </c>
      <c r="D177" s="205"/>
      <c r="E177" s="115" t="s">
        <v>15</v>
      </c>
      <c r="F177" s="121">
        <v>2</v>
      </c>
      <c r="G177" s="121"/>
      <c r="H177" s="18">
        <f>F177*G177</f>
        <v>0</v>
      </c>
    </row>
    <row r="178" spans="1:8" ht="31.15" customHeight="1" x14ac:dyDescent="0.25">
      <c r="A178" s="122"/>
      <c r="B178" s="117" t="s">
        <v>410</v>
      </c>
      <c r="C178" s="284" t="s">
        <v>366</v>
      </c>
      <c r="D178" s="284"/>
      <c r="E178" s="117"/>
      <c r="F178" s="124"/>
      <c r="G178" s="124"/>
      <c r="H178" s="52"/>
    </row>
    <row r="179" spans="1:8" x14ac:dyDescent="0.25">
      <c r="A179" s="125"/>
      <c r="B179" s="118"/>
      <c r="C179" s="118" t="s">
        <v>263</v>
      </c>
      <c r="D179" s="137" t="s">
        <v>383</v>
      </c>
      <c r="E179" s="118"/>
      <c r="F179" s="127"/>
      <c r="G179" s="127"/>
      <c r="H179" s="56"/>
    </row>
    <row r="180" spans="1:8" x14ac:dyDescent="0.25">
      <c r="A180" s="125"/>
      <c r="B180" s="118"/>
      <c r="C180" s="118" t="s">
        <v>327</v>
      </c>
      <c r="D180" s="137">
        <v>40</v>
      </c>
      <c r="E180" s="118"/>
      <c r="F180" s="127"/>
      <c r="G180" s="127"/>
      <c r="H180" s="56"/>
    </row>
    <row r="181" spans="1:8" x14ac:dyDescent="0.25">
      <c r="A181" s="125"/>
      <c r="B181" s="118"/>
      <c r="C181" s="118" t="s">
        <v>392</v>
      </c>
      <c r="D181" s="137">
        <v>12</v>
      </c>
      <c r="E181" s="118"/>
      <c r="F181" s="127"/>
      <c r="G181" s="127"/>
      <c r="H181" s="56"/>
    </row>
    <row r="182" spans="1:8" x14ac:dyDescent="0.25">
      <c r="A182" s="125"/>
      <c r="B182" s="118"/>
      <c r="C182" s="118" t="s">
        <v>321</v>
      </c>
      <c r="D182" s="137" t="s">
        <v>239</v>
      </c>
      <c r="E182" s="118"/>
      <c r="F182" s="127"/>
      <c r="G182" s="127"/>
      <c r="H182" s="56"/>
    </row>
    <row r="183" spans="1:8" x14ac:dyDescent="0.25">
      <c r="A183" s="128"/>
      <c r="B183" s="129"/>
      <c r="C183" s="129" t="s">
        <v>329</v>
      </c>
      <c r="D183" s="138" t="s">
        <v>406</v>
      </c>
      <c r="E183" s="129"/>
      <c r="F183" s="130"/>
      <c r="G183" s="130"/>
      <c r="H183" s="62"/>
    </row>
    <row r="184" spans="1:8" x14ac:dyDescent="0.25">
      <c r="A184" s="120">
        <v>24</v>
      </c>
      <c r="B184" s="115" t="s">
        <v>411</v>
      </c>
      <c r="C184" s="178" t="s">
        <v>412</v>
      </c>
      <c r="D184" s="205"/>
      <c r="E184" s="115" t="s">
        <v>15</v>
      </c>
      <c r="F184" s="121">
        <v>1</v>
      </c>
      <c r="G184" s="121"/>
      <c r="H184" s="18">
        <f>F184*G184</f>
        <v>0</v>
      </c>
    </row>
    <row r="185" spans="1:8" x14ac:dyDescent="0.25">
      <c r="A185" s="122"/>
      <c r="B185" s="117"/>
      <c r="C185" s="117" t="s">
        <v>351</v>
      </c>
      <c r="D185" s="117" t="s">
        <v>354</v>
      </c>
      <c r="E185" s="117"/>
      <c r="F185" s="124"/>
      <c r="G185" s="124"/>
      <c r="H185" s="52"/>
    </row>
    <row r="186" spans="1:8" x14ac:dyDescent="0.25">
      <c r="A186" s="128"/>
      <c r="B186" s="129"/>
      <c r="C186" s="129" t="s">
        <v>352</v>
      </c>
      <c r="D186" s="129" t="s">
        <v>413</v>
      </c>
      <c r="E186" s="129"/>
      <c r="F186" s="130"/>
      <c r="G186" s="130"/>
      <c r="H186" s="62"/>
    </row>
    <row r="187" spans="1:8" x14ac:dyDescent="0.25">
      <c r="A187" s="120">
        <v>25</v>
      </c>
      <c r="B187" s="115" t="s">
        <v>414</v>
      </c>
      <c r="C187" s="115" t="s">
        <v>415</v>
      </c>
      <c r="D187" s="115"/>
      <c r="E187" s="115" t="s">
        <v>15</v>
      </c>
      <c r="F187" s="121">
        <v>1</v>
      </c>
      <c r="G187" s="121"/>
      <c r="H187" s="18">
        <f>F187*G187</f>
        <v>0</v>
      </c>
    </row>
    <row r="188" spans="1:8" x14ac:dyDescent="0.25">
      <c r="A188" s="122"/>
      <c r="B188" s="117"/>
      <c r="C188" s="117" t="s">
        <v>416</v>
      </c>
      <c r="D188" s="117"/>
      <c r="E188" s="117"/>
      <c r="F188" s="124"/>
      <c r="G188" s="124"/>
      <c r="H188" s="52"/>
    </row>
    <row r="189" spans="1:8" x14ac:dyDescent="0.25">
      <c r="A189" s="128"/>
      <c r="B189" s="129"/>
      <c r="C189" s="129" t="s">
        <v>351</v>
      </c>
      <c r="D189" s="129" t="s">
        <v>354</v>
      </c>
      <c r="E189" s="129"/>
      <c r="F189" s="130"/>
      <c r="G189" s="130"/>
      <c r="H189" s="62"/>
    </row>
    <row r="190" spans="1:8" x14ac:dyDescent="0.25">
      <c r="A190" s="120">
        <v>26</v>
      </c>
      <c r="B190" s="115" t="s">
        <v>417</v>
      </c>
      <c r="C190" s="115" t="s">
        <v>418</v>
      </c>
      <c r="D190" s="115"/>
      <c r="E190" s="115" t="s">
        <v>15</v>
      </c>
      <c r="F190" s="121">
        <v>1</v>
      </c>
      <c r="G190" s="121"/>
      <c r="H190" s="18">
        <f>F190*G190</f>
        <v>0</v>
      </c>
    </row>
    <row r="191" spans="1:8" x14ac:dyDescent="0.25">
      <c r="A191" s="122"/>
      <c r="B191" s="117"/>
      <c r="C191" s="117" t="s">
        <v>351</v>
      </c>
      <c r="D191" s="117" t="s">
        <v>354</v>
      </c>
      <c r="E191" s="117"/>
      <c r="F191" s="124"/>
      <c r="G191" s="124"/>
      <c r="H191" s="52"/>
    </row>
    <row r="192" spans="1:8" x14ac:dyDescent="0.25">
      <c r="A192" s="125"/>
      <c r="B192" s="118"/>
      <c r="C192" s="118" t="s">
        <v>419</v>
      </c>
      <c r="D192" s="118" t="s">
        <v>420</v>
      </c>
      <c r="E192" s="118"/>
      <c r="F192" s="127"/>
      <c r="G192" s="127"/>
      <c r="H192" s="56"/>
    </row>
    <row r="193" spans="1:8" x14ac:dyDescent="0.25">
      <c r="A193" s="125"/>
      <c r="B193" s="118"/>
      <c r="C193" s="118" t="s">
        <v>352</v>
      </c>
      <c r="D193" s="118" t="s">
        <v>421</v>
      </c>
      <c r="E193" s="118"/>
      <c r="F193" s="127"/>
      <c r="G193" s="127"/>
      <c r="H193" s="56"/>
    </row>
    <row r="194" spans="1:8" x14ac:dyDescent="0.25">
      <c r="A194" s="128"/>
      <c r="B194" s="129"/>
      <c r="C194" s="129" t="s">
        <v>422</v>
      </c>
      <c r="D194" s="129" t="s">
        <v>423</v>
      </c>
      <c r="E194" s="129"/>
      <c r="F194" s="130"/>
      <c r="G194" s="130"/>
      <c r="H194" s="62"/>
    </row>
    <row r="195" spans="1:8" x14ac:dyDescent="0.25">
      <c r="A195" s="145">
        <v>27</v>
      </c>
      <c r="B195" s="140" t="s">
        <v>424</v>
      </c>
      <c r="C195" s="140" t="s">
        <v>425</v>
      </c>
      <c r="D195" s="140"/>
      <c r="E195" s="140" t="s">
        <v>15</v>
      </c>
      <c r="F195" s="141">
        <v>1</v>
      </c>
      <c r="G195" s="141"/>
      <c r="H195" s="71">
        <f>F195*G195</f>
        <v>0</v>
      </c>
    </row>
    <row r="196" spans="1:8" x14ac:dyDescent="0.25">
      <c r="A196" s="122"/>
      <c r="B196" s="117"/>
      <c r="C196" s="117" t="s">
        <v>321</v>
      </c>
      <c r="D196" s="143" t="s">
        <v>239</v>
      </c>
      <c r="E196" s="117"/>
      <c r="F196" s="124"/>
      <c r="G196" s="124"/>
      <c r="H196" s="52"/>
    </row>
    <row r="197" spans="1:8" x14ac:dyDescent="0.25">
      <c r="A197" s="128"/>
      <c r="B197" s="129"/>
      <c r="C197" s="129" t="s">
        <v>329</v>
      </c>
      <c r="D197" s="138">
        <v>0.5</v>
      </c>
      <c r="E197" s="129"/>
      <c r="F197" s="130"/>
      <c r="G197" s="130"/>
      <c r="H197" s="62"/>
    </row>
    <row r="198" spans="1:8" x14ac:dyDescent="0.25">
      <c r="A198" s="120">
        <v>28</v>
      </c>
      <c r="B198" s="115" t="s">
        <v>369</v>
      </c>
      <c r="C198" s="178" t="s">
        <v>370</v>
      </c>
      <c r="D198" s="205"/>
      <c r="E198" s="115" t="s">
        <v>15</v>
      </c>
      <c r="F198" s="121">
        <v>1</v>
      </c>
      <c r="G198" s="121"/>
      <c r="H198" s="18">
        <f>F198*G198</f>
        <v>0</v>
      </c>
    </row>
    <row r="199" spans="1:8" ht="45.6" customHeight="1" x14ac:dyDescent="0.25">
      <c r="A199" s="128"/>
      <c r="B199" s="129"/>
      <c r="C199" s="293" t="s">
        <v>426</v>
      </c>
      <c r="D199" s="293"/>
      <c r="E199" s="129"/>
      <c r="F199" s="130"/>
      <c r="G199" s="130"/>
      <c r="H199" s="62"/>
    </row>
    <row r="200" spans="1:8" x14ac:dyDescent="0.25">
      <c r="A200" s="120">
        <v>29</v>
      </c>
      <c r="B200" s="115" t="s">
        <v>1177</v>
      </c>
      <c r="C200" s="115" t="s">
        <v>1178</v>
      </c>
      <c r="D200" s="115"/>
      <c r="E200" s="115" t="s">
        <v>15</v>
      </c>
      <c r="F200" s="121">
        <v>1</v>
      </c>
      <c r="G200" s="121"/>
      <c r="H200" s="18">
        <f>F200*G200</f>
        <v>0</v>
      </c>
    </row>
    <row r="201" spans="1:8" ht="43.15" customHeight="1" x14ac:dyDescent="0.25">
      <c r="A201" s="145"/>
      <c r="B201" s="140"/>
      <c r="C201" s="290" t="s">
        <v>427</v>
      </c>
      <c r="D201" s="290"/>
      <c r="E201" s="140"/>
      <c r="F201" s="141"/>
      <c r="G201" s="141"/>
      <c r="H201" s="71"/>
    </row>
    <row r="202" spans="1:8" s="230" customFormat="1" ht="30" customHeight="1" x14ac:dyDescent="0.25">
      <c r="A202" s="250">
        <v>30</v>
      </c>
      <c r="B202" s="237"/>
      <c r="C202" s="285" t="s">
        <v>1204</v>
      </c>
      <c r="D202" s="286"/>
      <c r="E202" s="251" t="s">
        <v>295</v>
      </c>
      <c r="F202" s="233">
        <v>1</v>
      </c>
      <c r="G202" s="233"/>
      <c r="H202" s="233">
        <f t="shared" ref="H202" si="0">F202*G202</f>
        <v>0</v>
      </c>
    </row>
    <row r="203" spans="1:8" s="230" customFormat="1" ht="30" customHeight="1" x14ac:dyDescent="0.25">
      <c r="A203" s="250">
        <v>31</v>
      </c>
      <c r="B203" s="237"/>
      <c r="C203" s="285" t="s">
        <v>1203</v>
      </c>
      <c r="D203" s="286"/>
      <c r="E203" s="251" t="s">
        <v>295</v>
      </c>
      <c r="F203" s="233">
        <v>1</v>
      </c>
      <c r="G203" s="233"/>
      <c r="H203" s="233">
        <f t="shared" ref="H203" si="1">F203*G203</f>
        <v>0</v>
      </c>
    </row>
    <row r="204" spans="1:8" ht="29.45" customHeight="1" x14ac:dyDescent="0.25">
      <c r="A204" s="5" t="s">
        <v>1176</v>
      </c>
      <c r="B204" s="280" t="s">
        <v>1200</v>
      </c>
      <c r="C204" s="280"/>
      <c r="D204" s="280"/>
      <c r="E204" s="280"/>
      <c r="F204" s="280"/>
      <c r="G204" s="280"/>
      <c r="H204" s="280"/>
    </row>
    <row r="205" spans="1:8" x14ac:dyDescent="0.25">
      <c r="A205" s="64"/>
      <c r="B205" s="64"/>
      <c r="C205" s="64"/>
      <c r="D205" s="64"/>
      <c r="E205" s="64"/>
      <c r="F205" s="7"/>
      <c r="G205" s="7"/>
      <c r="H205" s="7"/>
    </row>
    <row r="206" spans="1:8" x14ac:dyDescent="0.25">
      <c r="A206" s="64"/>
      <c r="B206" s="64"/>
      <c r="C206" s="64"/>
      <c r="D206" s="64"/>
      <c r="E206" s="64"/>
      <c r="F206" s="7"/>
      <c r="G206" s="7"/>
      <c r="H206" s="7"/>
    </row>
    <row r="207" spans="1:8" x14ac:dyDescent="0.25">
      <c r="A207" s="64"/>
      <c r="B207" s="64"/>
      <c r="C207" s="64"/>
      <c r="D207" s="64"/>
      <c r="E207" s="64"/>
      <c r="F207" s="7"/>
      <c r="G207" s="7"/>
      <c r="H207" s="7"/>
    </row>
    <row r="208" spans="1:8" x14ac:dyDescent="0.25">
      <c r="A208" s="64"/>
      <c r="B208" s="64"/>
      <c r="C208" s="64"/>
      <c r="D208" s="64"/>
      <c r="E208" s="64"/>
      <c r="F208" s="7"/>
      <c r="G208" s="7"/>
      <c r="H208" s="7"/>
    </row>
    <row r="209" spans="1:8" x14ac:dyDescent="0.25">
      <c r="A209" s="64"/>
      <c r="B209" s="64"/>
      <c r="C209" s="64"/>
      <c r="D209" s="64"/>
      <c r="E209" s="64"/>
      <c r="F209" s="7"/>
      <c r="G209" s="7"/>
      <c r="H209" s="7"/>
    </row>
    <row r="210" spans="1:8" x14ac:dyDescent="0.25">
      <c r="A210" s="64"/>
      <c r="B210" s="64"/>
      <c r="C210" s="64"/>
      <c r="D210" s="64"/>
      <c r="E210" s="64"/>
      <c r="F210" s="7"/>
      <c r="G210" s="7"/>
      <c r="H210" s="7"/>
    </row>
    <row r="211" spans="1:8" x14ac:dyDescent="0.25">
      <c r="A211" s="64"/>
      <c r="B211" s="64"/>
      <c r="C211" s="64"/>
      <c r="D211" s="64"/>
      <c r="E211" s="64"/>
      <c r="F211" s="7"/>
      <c r="G211" s="7"/>
      <c r="H211" s="7"/>
    </row>
    <row r="212" spans="1:8" x14ac:dyDescent="0.25">
      <c r="A212" s="64"/>
      <c r="B212" s="64"/>
      <c r="C212" s="64"/>
      <c r="D212" s="64"/>
      <c r="E212" s="64"/>
      <c r="F212" s="7"/>
      <c r="G212" s="7"/>
      <c r="H212" s="7"/>
    </row>
    <row r="213" spans="1:8" x14ac:dyDescent="0.25">
      <c r="A213" s="64"/>
      <c r="B213" s="64"/>
      <c r="C213" s="64"/>
      <c r="D213" s="64"/>
      <c r="E213" s="64"/>
      <c r="F213" s="7"/>
      <c r="G213" s="7"/>
      <c r="H213" s="7"/>
    </row>
    <row r="214" spans="1:8" x14ac:dyDescent="0.25">
      <c r="A214" s="64"/>
      <c r="B214" s="64"/>
      <c r="C214" s="64"/>
      <c r="D214" s="64"/>
      <c r="E214" s="64"/>
      <c r="F214" s="7"/>
      <c r="G214" s="7"/>
      <c r="H214" s="7"/>
    </row>
    <row r="215" spans="1:8" x14ac:dyDescent="0.25">
      <c r="A215" s="64"/>
      <c r="B215" s="64"/>
      <c r="C215" s="64"/>
      <c r="D215" s="64"/>
      <c r="E215" s="64"/>
      <c r="F215" s="7"/>
      <c r="G215" s="7"/>
      <c r="H215" s="7"/>
    </row>
    <row r="216" spans="1:8" x14ac:dyDescent="0.25">
      <c r="A216" s="64"/>
      <c r="B216" s="64"/>
      <c r="C216" s="64"/>
      <c r="D216" s="64"/>
      <c r="E216" s="64"/>
      <c r="F216" s="7"/>
      <c r="G216" s="7"/>
      <c r="H216" s="7"/>
    </row>
    <row r="217" spans="1:8" x14ac:dyDescent="0.25">
      <c r="A217" s="64"/>
      <c r="B217" s="64"/>
      <c r="C217" s="64"/>
      <c r="D217" s="64"/>
      <c r="E217" s="64"/>
      <c r="F217" s="7"/>
      <c r="G217" s="7"/>
      <c r="H217" s="7"/>
    </row>
    <row r="218" spans="1:8" x14ac:dyDescent="0.25">
      <c r="A218" s="64"/>
      <c r="B218" s="64"/>
      <c r="C218" s="64"/>
      <c r="D218" s="64"/>
      <c r="E218" s="64"/>
      <c r="F218" s="7"/>
      <c r="G218" s="7"/>
      <c r="H218" s="7"/>
    </row>
    <row r="219" spans="1:8" x14ac:dyDescent="0.25">
      <c r="A219" s="64"/>
      <c r="B219" s="64"/>
      <c r="C219" s="64"/>
      <c r="D219" s="64"/>
      <c r="E219" s="64"/>
      <c r="F219" s="7"/>
      <c r="G219" s="7"/>
      <c r="H219" s="7"/>
    </row>
    <row r="220" spans="1:8" x14ac:dyDescent="0.25">
      <c r="A220" s="64"/>
      <c r="B220" s="64"/>
      <c r="C220" s="64"/>
      <c r="D220" s="64"/>
      <c r="E220" s="64"/>
      <c r="F220" s="7"/>
      <c r="G220" s="7"/>
      <c r="H220" s="7"/>
    </row>
    <row r="221" spans="1:8" x14ac:dyDescent="0.25">
      <c r="A221" s="64"/>
      <c r="B221" s="64"/>
      <c r="C221" s="64"/>
      <c r="D221" s="64"/>
      <c r="E221" s="64"/>
      <c r="F221" s="7"/>
      <c r="G221" s="7"/>
      <c r="H221" s="7"/>
    </row>
    <row r="222" spans="1:8" x14ac:dyDescent="0.25">
      <c r="A222" s="64"/>
      <c r="B222" s="64"/>
      <c r="C222" s="64"/>
      <c r="D222" s="64"/>
      <c r="E222" s="64"/>
      <c r="F222" s="7"/>
      <c r="G222" s="7"/>
      <c r="H222" s="7"/>
    </row>
    <row r="223" spans="1:8" x14ac:dyDescent="0.25">
      <c r="A223" s="64"/>
      <c r="B223" s="64"/>
      <c r="C223" s="64"/>
      <c r="D223" s="64"/>
      <c r="E223" s="64"/>
      <c r="F223" s="7"/>
      <c r="G223" s="7"/>
      <c r="H223" s="7"/>
    </row>
    <row r="224" spans="1:8" x14ac:dyDescent="0.25">
      <c r="A224" s="64"/>
      <c r="B224" s="64"/>
      <c r="C224" s="64"/>
      <c r="D224" s="64"/>
      <c r="E224" s="64"/>
      <c r="F224" s="7"/>
      <c r="G224" s="7"/>
      <c r="H224" s="7"/>
    </row>
    <row r="225" spans="1:8" x14ac:dyDescent="0.25">
      <c r="A225" s="64"/>
      <c r="B225" s="64"/>
      <c r="C225" s="64"/>
      <c r="D225" s="64"/>
      <c r="E225" s="64"/>
      <c r="F225" s="7"/>
      <c r="G225" s="7"/>
      <c r="H225" s="7"/>
    </row>
    <row r="226" spans="1:8" x14ac:dyDescent="0.25">
      <c r="A226" s="64"/>
      <c r="B226" s="64"/>
      <c r="C226" s="64"/>
      <c r="D226" s="64"/>
      <c r="E226" s="64"/>
      <c r="F226" s="7"/>
      <c r="G226" s="7"/>
      <c r="H226" s="7"/>
    </row>
    <row r="227" spans="1:8" x14ac:dyDescent="0.25">
      <c r="A227" s="64"/>
      <c r="B227" s="64"/>
      <c r="C227" s="64"/>
      <c r="D227" s="64"/>
      <c r="E227" s="64"/>
      <c r="F227" s="7"/>
      <c r="G227" s="7"/>
      <c r="H227" s="7"/>
    </row>
    <row r="228" spans="1:8" x14ac:dyDescent="0.25">
      <c r="A228" s="64"/>
      <c r="B228" s="64"/>
      <c r="C228" s="64"/>
      <c r="D228" s="64"/>
      <c r="E228" s="64"/>
      <c r="F228" s="7"/>
      <c r="G228" s="7"/>
      <c r="H228" s="7"/>
    </row>
    <row r="229" spans="1:8" x14ac:dyDescent="0.25">
      <c r="A229" s="64"/>
      <c r="B229" s="64"/>
      <c r="C229" s="64"/>
      <c r="D229" s="64"/>
      <c r="E229" s="64"/>
      <c r="F229" s="7"/>
      <c r="G229" s="7"/>
      <c r="H229" s="7"/>
    </row>
    <row r="230" spans="1:8" x14ac:dyDescent="0.25">
      <c r="A230" s="64"/>
      <c r="B230" s="64"/>
      <c r="C230" s="64"/>
      <c r="D230" s="64"/>
      <c r="E230" s="64"/>
      <c r="F230" s="7"/>
      <c r="G230" s="7"/>
      <c r="H230" s="7"/>
    </row>
    <row r="231" spans="1:8" x14ac:dyDescent="0.25">
      <c r="A231" s="64"/>
      <c r="B231" s="64"/>
      <c r="C231" s="64"/>
      <c r="D231" s="64"/>
      <c r="E231" s="64"/>
      <c r="F231" s="7"/>
      <c r="G231" s="7"/>
      <c r="H231" s="7"/>
    </row>
    <row r="232" spans="1:8" x14ac:dyDescent="0.25">
      <c r="A232" s="64"/>
      <c r="B232" s="64"/>
      <c r="C232" s="64"/>
      <c r="D232" s="64"/>
      <c r="E232" s="64"/>
      <c r="F232" s="7"/>
      <c r="G232" s="7"/>
      <c r="H232" s="7"/>
    </row>
    <row r="233" spans="1:8" x14ac:dyDescent="0.25">
      <c r="A233" s="64"/>
      <c r="B233" s="64"/>
      <c r="C233" s="64"/>
      <c r="D233" s="64"/>
      <c r="E233" s="64"/>
      <c r="F233" s="7"/>
      <c r="G233" s="7"/>
      <c r="H233" s="7"/>
    </row>
    <row r="234" spans="1:8" x14ac:dyDescent="0.25">
      <c r="A234" s="64"/>
      <c r="B234" s="64"/>
      <c r="C234" s="64"/>
      <c r="D234" s="64"/>
      <c r="E234" s="64"/>
      <c r="F234" s="7"/>
      <c r="G234" s="7"/>
      <c r="H234" s="7"/>
    </row>
    <row r="235" spans="1:8" x14ac:dyDescent="0.25">
      <c r="A235" s="64"/>
      <c r="B235" s="64"/>
      <c r="C235" s="64"/>
      <c r="D235" s="64"/>
      <c r="E235" s="64"/>
      <c r="F235" s="7"/>
      <c r="G235" s="7"/>
      <c r="H235" s="7"/>
    </row>
    <row r="236" spans="1:8" x14ac:dyDescent="0.25">
      <c r="A236" s="64"/>
      <c r="B236" s="64"/>
      <c r="C236" s="64"/>
      <c r="D236" s="64"/>
      <c r="E236" s="64"/>
      <c r="F236" s="7"/>
      <c r="G236" s="7"/>
      <c r="H236" s="7"/>
    </row>
    <row r="237" spans="1:8" x14ac:dyDescent="0.25">
      <c r="A237" s="64"/>
      <c r="B237" s="64"/>
      <c r="C237" s="64"/>
      <c r="D237" s="64"/>
      <c r="E237" s="64"/>
      <c r="F237" s="7"/>
      <c r="G237" s="7"/>
      <c r="H237" s="7"/>
    </row>
    <row r="238" spans="1:8" x14ac:dyDescent="0.25">
      <c r="A238" s="64"/>
      <c r="B238" s="64"/>
      <c r="C238" s="64"/>
      <c r="D238" s="64"/>
      <c r="E238" s="64"/>
      <c r="F238" s="7"/>
      <c r="G238" s="7"/>
      <c r="H238" s="7"/>
    </row>
    <row r="239" spans="1:8" x14ac:dyDescent="0.25">
      <c r="A239" s="64"/>
      <c r="B239" s="64"/>
      <c r="C239" s="64"/>
      <c r="D239" s="64"/>
      <c r="E239" s="64"/>
      <c r="F239" s="7"/>
      <c r="G239" s="7"/>
      <c r="H239" s="7"/>
    </row>
    <row r="240" spans="1:8" x14ac:dyDescent="0.25">
      <c r="A240" s="64"/>
      <c r="B240" s="64"/>
      <c r="C240" s="64"/>
      <c r="D240" s="64"/>
      <c r="E240" s="64"/>
      <c r="F240" s="7"/>
      <c r="G240" s="7"/>
      <c r="H240" s="7"/>
    </row>
    <row r="241" spans="1:8" x14ac:dyDescent="0.25">
      <c r="A241" s="64"/>
      <c r="B241" s="64"/>
      <c r="C241" s="64"/>
      <c r="D241" s="64"/>
      <c r="E241" s="64"/>
      <c r="F241" s="7"/>
      <c r="G241" s="7"/>
      <c r="H241" s="7"/>
    </row>
    <row r="242" spans="1:8" x14ac:dyDescent="0.25">
      <c r="A242" s="64"/>
      <c r="B242" s="64"/>
      <c r="C242" s="64"/>
      <c r="D242" s="64"/>
      <c r="E242" s="64"/>
      <c r="F242" s="7"/>
      <c r="G242" s="7"/>
      <c r="H242" s="7"/>
    </row>
    <row r="243" spans="1:8" x14ac:dyDescent="0.25">
      <c r="A243" s="64"/>
      <c r="B243" s="64"/>
      <c r="C243" s="64"/>
      <c r="D243" s="64"/>
      <c r="E243" s="64"/>
      <c r="F243" s="7"/>
      <c r="G243" s="7"/>
      <c r="H243" s="7"/>
    </row>
    <row r="244" spans="1:8" x14ac:dyDescent="0.25">
      <c r="F244" s="4"/>
      <c r="G244" s="4"/>
      <c r="H244" s="4"/>
    </row>
    <row r="245" spans="1:8" x14ac:dyDescent="0.25">
      <c r="F245" s="4"/>
      <c r="G245" s="4"/>
      <c r="H245" s="4"/>
    </row>
    <row r="246" spans="1:8" x14ac:dyDescent="0.25">
      <c r="F246" s="4"/>
      <c r="G246" s="4"/>
      <c r="H246" s="4"/>
    </row>
    <row r="247" spans="1:8" x14ac:dyDescent="0.25">
      <c r="F247" s="4"/>
      <c r="G247" s="4"/>
      <c r="H247" s="4"/>
    </row>
    <row r="248" spans="1:8" x14ac:dyDescent="0.25">
      <c r="F248" s="4"/>
      <c r="G248" s="4"/>
      <c r="H248" s="4"/>
    </row>
    <row r="249" spans="1:8" x14ac:dyDescent="0.25">
      <c r="F249" s="4"/>
      <c r="G249" s="4"/>
      <c r="H249" s="4"/>
    </row>
    <row r="250" spans="1:8" x14ac:dyDescent="0.25">
      <c r="F250" s="4"/>
      <c r="G250" s="4"/>
      <c r="H250" s="4"/>
    </row>
    <row r="251" spans="1:8" x14ac:dyDescent="0.25">
      <c r="F251" s="4"/>
      <c r="G251" s="4"/>
      <c r="H251" s="4"/>
    </row>
    <row r="252" spans="1:8" x14ac:dyDescent="0.25">
      <c r="F252" s="4"/>
      <c r="G252" s="4"/>
      <c r="H252" s="4"/>
    </row>
    <row r="253" spans="1:8" x14ac:dyDescent="0.25">
      <c r="F253" s="4"/>
      <c r="G253" s="4"/>
      <c r="H253" s="4"/>
    </row>
    <row r="254" spans="1:8" x14ac:dyDescent="0.25">
      <c r="F254" s="4"/>
      <c r="G254" s="4"/>
      <c r="H254" s="4"/>
    </row>
    <row r="255" spans="1:8" x14ac:dyDescent="0.25">
      <c r="F255" s="4"/>
      <c r="G255" s="4"/>
      <c r="H255" s="4"/>
    </row>
    <row r="256" spans="1:8" x14ac:dyDescent="0.25">
      <c r="F256" s="4"/>
      <c r="G256" s="4"/>
      <c r="H256" s="4"/>
    </row>
    <row r="257" spans="6:8" x14ac:dyDescent="0.25">
      <c r="F257" s="4"/>
      <c r="G257" s="4"/>
      <c r="H257" s="4"/>
    </row>
    <row r="258" spans="6:8" x14ac:dyDescent="0.25">
      <c r="F258" s="4"/>
      <c r="G258" s="4"/>
      <c r="H258" s="4"/>
    </row>
    <row r="259" spans="6:8" x14ac:dyDescent="0.25">
      <c r="F259" s="4"/>
      <c r="G259" s="4"/>
      <c r="H259" s="4"/>
    </row>
    <row r="260" spans="6:8" x14ac:dyDescent="0.25">
      <c r="F260" s="4"/>
      <c r="G260" s="4"/>
      <c r="H260" s="4"/>
    </row>
    <row r="261" spans="6:8" x14ac:dyDescent="0.25">
      <c r="F261" s="4"/>
      <c r="G261" s="4"/>
      <c r="H261" s="4"/>
    </row>
    <row r="262" spans="6:8" x14ac:dyDescent="0.25">
      <c r="F262" s="4"/>
      <c r="G262" s="4"/>
      <c r="H262" s="4"/>
    </row>
    <row r="263" spans="6:8" x14ac:dyDescent="0.25">
      <c r="F263" s="4"/>
      <c r="G263" s="4"/>
      <c r="H263" s="4"/>
    </row>
    <row r="264" spans="6:8" x14ac:dyDescent="0.25">
      <c r="F264" s="4"/>
      <c r="G264" s="4"/>
      <c r="H264" s="4"/>
    </row>
    <row r="265" spans="6:8" x14ac:dyDescent="0.25">
      <c r="F265" s="4"/>
      <c r="G265" s="4"/>
      <c r="H265" s="4"/>
    </row>
    <row r="266" spans="6:8" x14ac:dyDescent="0.25">
      <c r="F266" s="4"/>
      <c r="G266" s="4"/>
      <c r="H266" s="4"/>
    </row>
    <row r="267" spans="6:8" x14ac:dyDescent="0.25">
      <c r="F267" s="4"/>
      <c r="G267" s="4"/>
      <c r="H267" s="4"/>
    </row>
    <row r="268" spans="6:8" x14ac:dyDescent="0.25">
      <c r="F268" s="4"/>
      <c r="G268" s="4"/>
      <c r="H268" s="4"/>
    </row>
    <row r="269" spans="6:8" x14ac:dyDescent="0.25">
      <c r="F269" s="4"/>
      <c r="G269" s="4"/>
      <c r="H269" s="4"/>
    </row>
    <row r="270" spans="6:8" x14ac:dyDescent="0.25">
      <c r="F270" s="4"/>
      <c r="G270" s="4"/>
      <c r="H270" s="4"/>
    </row>
    <row r="271" spans="6:8" x14ac:dyDescent="0.25">
      <c r="F271" s="4"/>
      <c r="G271" s="4"/>
      <c r="H271" s="4"/>
    </row>
    <row r="272" spans="6:8" x14ac:dyDescent="0.25">
      <c r="F272" s="4"/>
      <c r="G272" s="4"/>
      <c r="H272" s="4"/>
    </row>
    <row r="273" spans="6:8" x14ac:dyDescent="0.25">
      <c r="F273" s="4"/>
      <c r="G273" s="4"/>
      <c r="H273" s="4"/>
    </row>
    <row r="274" spans="6:8" x14ac:dyDescent="0.25">
      <c r="F274" s="4"/>
      <c r="G274" s="4"/>
      <c r="H274" s="4"/>
    </row>
    <row r="275" spans="6:8" x14ac:dyDescent="0.25">
      <c r="F275" s="4"/>
      <c r="G275" s="4"/>
      <c r="H275" s="4"/>
    </row>
    <row r="276" spans="6:8" x14ac:dyDescent="0.25">
      <c r="F276" s="4"/>
      <c r="G276" s="4"/>
      <c r="H276" s="4"/>
    </row>
    <row r="277" spans="6:8" x14ac:dyDescent="0.25">
      <c r="F277" s="4"/>
      <c r="G277" s="4"/>
      <c r="H277" s="4"/>
    </row>
    <row r="278" spans="6:8" x14ac:dyDescent="0.25">
      <c r="F278" s="4"/>
      <c r="G278" s="4"/>
      <c r="H278" s="4"/>
    </row>
    <row r="279" spans="6:8" x14ac:dyDescent="0.25">
      <c r="F279" s="4"/>
      <c r="G279" s="4"/>
      <c r="H279" s="4"/>
    </row>
    <row r="280" spans="6:8" x14ac:dyDescent="0.25">
      <c r="F280" s="4"/>
      <c r="G280" s="4"/>
      <c r="H280" s="4"/>
    </row>
    <row r="281" spans="6:8" x14ac:dyDescent="0.25">
      <c r="F281" s="4"/>
      <c r="G281" s="4"/>
      <c r="H281" s="4"/>
    </row>
    <row r="282" spans="6:8" x14ac:dyDescent="0.25">
      <c r="F282" s="4"/>
      <c r="G282" s="4"/>
      <c r="H282" s="4"/>
    </row>
    <row r="283" spans="6:8" x14ac:dyDescent="0.25">
      <c r="F283" s="4"/>
      <c r="G283" s="4"/>
      <c r="H283" s="4"/>
    </row>
    <row r="284" spans="6:8" x14ac:dyDescent="0.25">
      <c r="F284" s="4"/>
      <c r="G284" s="4"/>
      <c r="H284" s="4"/>
    </row>
    <row r="285" spans="6:8" x14ac:dyDescent="0.25">
      <c r="F285" s="4"/>
      <c r="G285" s="4"/>
      <c r="H285" s="4"/>
    </row>
    <row r="286" spans="6:8" x14ac:dyDescent="0.25">
      <c r="F286" s="4"/>
      <c r="G286" s="4"/>
      <c r="H286" s="4"/>
    </row>
    <row r="287" spans="6:8" x14ac:dyDescent="0.25">
      <c r="F287" s="4"/>
      <c r="G287" s="4"/>
      <c r="H287" s="4"/>
    </row>
    <row r="288" spans="6:8" x14ac:dyDescent="0.25">
      <c r="F288" s="4"/>
      <c r="G288" s="4"/>
      <c r="H288" s="4"/>
    </row>
    <row r="289" spans="6:8" x14ac:dyDescent="0.25">
      <c r="F289" s="4"/>
      <c r="G289" s="4"/>
      <c r="H289" s="4"/>
    </row>
    <row r="290" spans="6:8" x14ac:dyDescent="0.25">
      <c r="F290" s="4"/>
      <c r="G290" s="4"/>
      <c r="H290" s="4"/>
    </row>
    <row r="291" spans="6:8" x14ac:dyDescent="0.25">
      <c r="F291" s="4"/>
      <c r="G291" s="4"/>
      <c r="H291" s="4"/>
    </row>
    <row r="292" spans="6:8" x14ac:dyDescent="0.25">
      <c r="F292" s="4"/>
      <c r="G292" s="4"/>
      <c r="H292" s="4"/>
    </row>
    <row r="293" spans="6:8" x14ac:dyDescent="0.25">
      <c r="F293" s="4"/>
      <c r="G293" s="4"/>
      <c r="H293" s="4"/>
    </row>
    <row r="294" spans="6:8" x14ac:dyDescent="0.25">
      <c r="F294" s="4"/>
      <c r="G294" s="4"/>
      <c r="H294" s="4"/>
    </row>
    <row r="295" spans="6:8" x14ac:dyDescent="0.25">
      <c r="F295" s="4"/>
      <c r="G295" s="4"/>
      <c r="H295" s="4"/>
    </row>
    <row r="296" spans="6:8" x14ac:dyDescent="0.25">
      <c r="F296" s="4"/>
      <c r="G296" s="4"/>
      <c r="H296" s="4"/>
    </row>
    <row r="297" spans="6:8" x14ac:dyDescent="0.25">
      <c r="F297" s="4"/>
      <c r="G297" s="4"/>
      <c r="H297" s="4"/>
    </row>
    <row r="298" spans="6:8" x14ac:dyDescent="0.25">
      <c r="F298" s="4"/>
      <c r="G298" s="4"/>
      <c r="H298" s="4"/>
    </row>
    <row r="299" spans="6:8" x14ac:dyDescent="0.25">
      <c r="F299" s="4"/>
      <c r="G299" s="4"/>
      <c r="H299" s="4"/>
    </row>
    <row r="300" spans="6:8" x14ac:dyDescent="0.25">
      <c r="F300" s="4"/>
      <c r="G300" s="4"/>
      <c r="H300" s="4"/>
    </row>
    <row r="301" spans="6:8" x14ac:dyDescent="0.25">
      <c r="F301" s="4"/>
      <c r="G301" s="4"/>
      <c r="H301" s="4"/>
    </row>
    <row r="302" spans="6:8" x14ac:dyDescent="0.25">
      <c r="F302" s="4"/>
      <c r="G302" s="4"/>
      <c r="H302" s="4"/>
    </row>
    <row r="303" spans="6:8" x14ac:dyDescent="0.25">
      <c r="F303" s="4"/>
      <c r="G303" s="4"/>
      <c r="H303" s="4"/>
    </row>
    <row r="304" spans="6:8" x14ac:dyDescent="0.25">
      <c r="F304" s="4"/>
      <c r="G304" s="4"/>
      <c r="H304" s="4"/>
    </row>
    <row r="305" spans="6:8" x14ac:dyDescent="0.25">
      <c r="F305" s="4"/>
      <c r="G305" s="4"/>
      <c r="H305" s="4"/>
    </row>
    <row r="306" spans="6:8" x14ac:dyDescent="0.25">
      <c r="F306" s="4"/>
      <c r="G306" s="4"/>
      <c r="H306" s="4"/>
    </row>
    <row r="307" spans="6:8" x14ac:dyDescent="0.25">
      <c r="F307" s="4"/>
      <c r="G307" s="4"/>
      <c r="H307" s="4"/>
    </row>
    <row r="308" spans="6:8" x14ac:dyDescent="0.25">
      <c r="F308" s="4"/>
      <c r="G308" s="4"/>
      <c r="H308" s="4"/>
    </row>
    <row r="309" spans="6:8" x14ac:dyDescent="0.25">
      <c r="F309" s="4"/>
      <c r="G309" s="4"/>
      <c r="H309" s="4"/>
    </row>
    <row r="310" spans="6:8" x14ac:dyDescent="0.25">
      <c r="F310" s="4"/>
      <c r="G310" s="4"/>
      <c r="H310" s="4"/>
    </row>
    <row r="311" spans="6:8" x14ac:dyDescent="0.25">
      <c r="F311" s="4"/>
      <c r="G311" s="4"/>
      <c r="H311" s="4"/>
    </row>
    <row r="312" spans="6:8" x14ac:dyDescent="0.25">
      <c r="F312" s="4"/>
      <c r="G312" s="4"/>
      <c r="H312" s="4"/>
    </row>
    <row r="313" spans="6:8" x14ac:dyDescent="0.25">
      <c r="F313" s="4"/>
      <c r="G313" s="4"/>
      <c r="H313" s="4"/>
    </row>
    <row r="314" spans="6:8" x14ac:dyDescent="0.25">
      <c r="F314" s="4"/>
      <c r="G314" s="4"/>
      <c r="H314" s="4"/>
    </row>
    <row r="315" spans="6:8" x14ac:dyDescent="0.25">
      <c r="F315" s="4"/>
      <c r="G315" s="4"/>
      <c r="H315" s="4"/>
    </row>
    <row r="316" spans="6:8" x14ac:dyDescent="0.25">
      <c r="F316" s="4"/>
      <c r="G316" s="4"/>
      <c r="H316" s="4"/>
    </row>
    <row r="317" spans="6:8" x14ac:dyDescent="0.25">
      <c r="F317" s="4"/>
      <c r="G317" s="4"/>
      <c r="H317" s="4"/>
    </row>
    <row r="318" spans="6:8" x14ac:dyDescent="0.25">
      <c r="F318" s="4"/>
      <c r="G318" s="4"/>
      <c r="H318" s="4"/>
    </row>
    <row r="319" spans="6:8" x14ac:dyDescent="0.25">
      <c r="F319" s="4"/>
      <c r="G319" s="4"/>
      <c r="H319" s="4"/>
    </row>
    <row r="320" spans="6:8" x14ac:dyDescent="0.25">
      <c r="F320" s="4"/>
      <c r="G320" s="4"/>
      <c r="H320" s="4"/>
    </row>
    <row r="321" spans="6:8" x14ac:dyDescent="0.25">
      <c r="F321" s="4"/>
      <c r="G321" s="4"/>
      <c r="H321" s="4"/>
    </row>
    <row r="322" spans="6:8" x14ac:dyDescent="0.25">
      <c r="F322" s="4"/>
      <c r="G322" s="4"/>
      <c r="H322" s="4"/>
    </row>
  </sheetData>
  <mergeCells count="24">
    <mergeCell ref="C7:G7"/>
    <mergeCell ref="C45:D45"/>
    <mergeCell ref="C53:D53"/>
    <mergeCell ref="C201:D201"/>
    <mergeCell ref="A9:G9"/>
    <mergeCell ref="A135:G135"/>
    <mergeCell ref="C157:D157"/>
    <mergeCell ref="C164:D164"/>
    <mergeCell ref="C171:D171"/>
    <mergeCell ref="C178:D178"/>
    <mergeCell ref="C199:D199"/>
    <mergeCell ref="C108:D108"/>
    <mergeCell ref="C110:D110"/>
    <mergeCell ref="C81:D81"/>
    <mergeCell ref="C83:D83"/>
    <mergeCell ref="B204:H204"/>
    <mergeCell ref="C86:D86"/>
    <mergeCell ref="C107:D107"/>
    <mergeCell ref="C202:D202"/>
    <mergeCell ref="C203:D203"/>
    <mergeCell ref="A111:G111"/>
    <mergeCell ref="C123:D123"/>
    <mergeCell ref="C127:D127"/>
    <mergeCell ref="C134:D134"/>
  </mergeCells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55E80A-7EB2-4CE3-A35A-0AF268325B89}">
  <dimension ref="A2:H226"/>
  <sheetViews>
    <sheetView topLeftCell="A121" workbookViewId="0">
      <selection activeCell="D16" sqref="D16"/>
    </sheetView>
  </sheetViews>
  <sheetFormatPr defaultRowHeight="15" x14ac:dyDescent="0.25"/>
  <cols>
    <col min="1" max="2" width="9.28515625" customWidth="1"/>
    <col min="3" max="3" width="35.7109375" customWidth="1"/>
    <col min="4" max="4" width="30.7109375" customWidth="1"/>
    <col min="5" max="6" width="11.28515625" customWidth="1"/>
    <col min="7" max="7" width="13.7109375" customWidth="1"/>
    <col min="8" max="8" width="18.7109375" customWidth="1"/>
  </cols>
  <sheetData>
    <row r="2" spans="3:6" x14ac:dyDescent="0.25">
      <c r="C2" s="5" t="s">
        <v>158</v>
      </c>
    </row>
    <row r="3" spans="3:6" x14ac:dyDescent="0.25">
      <c r="C3" t="s">
        <v>159</v>
      </c>
      <c r="D3" t="s">
        <v>161</v>
      </c>
    </row>
    <row r="4" spans="3:6" x14ac:dyDescent="0.25">
      <c r="C4" t="s">
        <v>160</v>
      </c>
      <c r="D4" t="s">
        <v>162</v>
      </c>
    </row>
    <row r="5" spans="3:6" x14ac:dyDescent="0.25">
      <c r="D5" t="s">
        <v>163</v>
      </c>
    </row>
    <row r="6" spans="3:6" x14ac:dyDescent="0.25">
      <c r="C6" t="s">
        <v>164</v>
      </c>
      <c r="D6" t="s">
        <v>165</v>
      </c>
    </row>
    <row r="7" spans="3:6" x14ac:dyDescent="0.25">
      <c r="D7" t="s">
        <v>166</v>
      </c>
    </row>
    <row r="8" spans="3:6" x14ac:dyDescent="0.25">
      <c r="D8" t="s">
        <v>165</v>
      </c>
    </row>
    <row r="9" spans="3:6" x14ac:dyDescent="0.25">
      <c r="D9" t="s">
        <v>167</v>
      </c>
    </row>
    <row r="10" spans="3:6" x14ac:dyDescent="0.25">
      <c r="C10" t="s">
        <v>168</v>
      </c>
      <c r="D10" t="s">
        <v>169</v>
      </c>
    </row>
    <row r="11" spans="3:6" x14ac:dyDescent="0.25">
      <c r="C11" t="s">
        <v>170</v>
      </c>
      <c r="D11" t="s">
        <v>171</v>
      </c>
    </row>
    <row r="12" spans="3:6" x14ac:dyDescent="0.25">
      <c r="C12" t="s">
        <v>172</v>
      </c>
      <c r="D12" s="32" t="s">
        <v>174</v>
      </c>
      <c r="E12" s="33"/>
      <c r="F12" s="33"/>
    </row>
    <row r="13" spans="3:6" x14ac:dyDescent="0.25">
      <c r="C13" t="s">
        <v>173</v>
      </c>
      <c r="D13" s="306" t="s">
        <v>175</v>
      </c>
      <c r="E13" s="307"/>
      <c r="F13" s="307"/>
    </row>
    <row r="14" spans="3:6" x14ac:dyDescent="0.25">
      <c r="D14" s="306" t="s">
        <v>176</v>
      </c>
      <c r="E14" s="307"/>
      <c r="F14" s="307"/>
    </row>
    <row r="15" spans="3:6" ht="38.25" x14ac:dyDescent="0.25">
      <c r="C15" t="s">
        <v>177</v>
      </c>
      <c r="D15" s="28" t="s">
        <v>182</v>
      </c>
      <c r="E15" s="29"/>
      <c r="F15" s="30"/>
    </row>
    <row r="16" spans="3:6" ht="25.5" x14ac:dyDescent="0.25">
      <c r="C16" t="s">
        <v>178</v>
      </c>
      <c r="D16" s="28" t="s">
        <v>183</v>
      </c>
      <c r="E16" s="29"/>
      <c r="F16" s="30"/>
    </row>
    <row r="17" spans="1:8" x14ac:dyDescent="0.25">
      <c r="C17" t="s">
        <v>179</v>
      </c>
      <c r="D17" s="28" t="s">
        <v>184</v>
      </c>
      <c r="E17" s="29"/>
      <c r="F17" s="30"/>
    </row>
    <row r="18" spans="1:8" x14ac:dyDescent="0.25">
      <c r="C18" t="s">
        <v>180</v>
      </c>
      <c r="D18" s="31" t="s">
        <v>185</v>
      </c>
      <c r="E18" s="29"/>
      <c r="F18" s="30"/>
    </row>
    <row r="19" spans="1:8" x14ac:dyDescent="0.25">
      <c r="C19" t="s">
        <v>181</v>
      </c>
      <c r="D19" t="s">
        <v>186</v>
      </c>
    </row>
    <row r="21" spans="1:8" ht="28.9" customHeight="1" x14ac:dyDescent="0.25">
      <c r="A21" s="309" t="s">
        <v>862</v>
      </c>
      <c r="B21" s="309"/>
      <c r="C21" s="309"/>
      <c r="D21" s="309"/>
      <c r="E21" s="309"/>
      <c r="F21" s="309"/>
      <c r="G21" s="309"/>
      <c r="H21" s="309"/>
    </row>
    <row r="23" spans="1:8" ht="30" x14ac:dyDescent="0.25">
      <c r="A23" s="8" t="s">
        <v>116</v>
      </c>
      <c r="B23" s="8" t="s">
        <v>156</v>
      </c>
      <c r="C23" s="9" t="s">
        <v>115</v>
      </c>
      <c r="D23" s="9"/>
      <c r="E23" s="8" t="s">
        <v>117</v>
      </c>
      <c r="F23" s="8" t="s">
        <v>8</v>
      </c>
      <c r="G23" s="8" t="s">
        <v>6</v>
      </c>
      <c r="H23" s="8" t="s">
        <v>7</v>
      </c>
    </row>
    <row r="24" spans="1:8" x14ac:dyDescent="0.25">
      <c r="A24" s="10"/>
      <c r="B24" s="10"/>
      <c r="C24" s="11"/>
      <c r="D24" s="11"/>
      <c r="E24" s="10"/>
      <c r="F24" s="10"/>
      <c r="G24" s="10"/>
      <c r="H24" s="10"/>
    </row>
    <row r="25" spans="1:8" ht="21" x14ac:dyDescent="0.35">
      <c r="A25" s="10"/>
      <c r="B25" s="10"/>
      <c r="C25" s="283" t="s">
        <v>567</v>
      </c>
      <c r="D25" s="283"/>
      <c r="E25" s="282"/>
      <c r="F25" s="282"/>
      <c r="G25" s="282"/>
      <c r="H25" s="12">
        <f>H27+H42+H58+H95+H116+H131+H144</f>
        <v>0</v>
      </c>
    </row>
    <row r="26" spans="1:8" x14ac:dyDescent="0.25">
      <c r="A26" s="10"/>
      <c r="B26" s="10"/>
      <c r="C26" s="11"/>
      <c r="D26" s="11"/>
      <c r="E26" s="10"/>
      <c r="F26" s="10"/>
      <c r="G26" s="10"/>
      <c r="H26" s="10"/>
    </row>
    <row r="27" spans="1:8" ht="15.75" x14ac:dyDescent="0.25">
      <c r="A27" s="308" t="s">
        <v>430</v>
      </c>
      <c r="B27" s="282"/>
      <c r="C27" s="282"/>
      <c r="D27" s="282"/>
      <c r="E27" s="282"/>
      <c r="F27" s="282"/>
      <c r="G27" s="282"/>
      <c r="H27" s="13">
        <f>SUM(H28:H41)</f>
        <v>0</v>
      </c>
    </row>
    <row r="28" spans="1:8" ht="27.6" customHeight="1" x14ac:dyDescent="0.25">
      <c r="A28" s="9">
        <v>1</v>
      </c>
      <c r="B28" s="11" t="s">
        <v>431</v>
      </c>
      <c r="C28" s="297" t="s">
        <v>434</v>
      </c>
      <c r="D28" s="297"/>
      <c r="E28" s="9" t="s">
        <v>15</v>
      </c>
      <c r="F28" s="15">
        <v>3</v>
      </c>
      <c r="G28" s="15"/>
      <c r="H28" s="15">
        <f>F28*G28</f>
        <v>0</v>
      </c>
    </row>
    <row r="29" spans="1:8" ht="26.45" customHeight="1" x14ac:dyDescent="0.25">
      <c r="A29" s="9">
        <v>2</v>
      </c>
      <c r="B29" s="11" t="s">
        <v>432</v>
      </c>
      <c r="C29" s="297" t="s">
        <v>435</v>
      </c>
      <c r="D29" s="297"/>
      <c r="E29" s="9" t="s">
        <v>15</v>
      </c>
      <c r="F29" s="15">
        <v>5</v>
      </c>
      <c r="G29" s="15"/>
      <c r="H29" s="15">
        <f t="shared" ref="H29:H41" si="0">F29*G29</f>
        <v>0</v>
      </c>
    </row>
    <row r="30" spans="1:8" ht="27.6" customHeight="1" x14ac:dyDescent="0.25">
      <c r="A30" s="9">
        <v>3</v>
      </c>
      <c r="B30" s="11" t="s">
        <v>433</v>
      </c>
      <c r="C30" s="305" t="s">
        <v>436</v>
      </c>
      <c r="D30" s="305"/>
      <c r="E30" s="9" t="s">
        <v>15</v>
      </c>
      <c r="F30" s="15">
        <v>2</v>
      </c>
      <c r="G30" s="15"/>
      <c r="H30" s="15">
        <f t="shared" si="0"/>
        <v>0</v>
      </c>
    </row>
    <row r="31" spans="1:8" x14ac:dyDescent="0.25">
      <c r="A31" s="9">
        <v>4</v>
      </c>
      <c r="B31" s="11" t="s">
        <v>437</v>
      </c>
      <c r="C31" s="11" t="s">
        <v>445</v>
      </c>
      <c r="D31" s="11"/>
      <c r="E31" s="9" t="s">
        <v>15</v>
      </c>
      <c r="F31" s="15">
        <v>11</v>
      </c>
      <c r="G31" s="15"/>
      <c r="H31" s="15">
        <f t="shared" si="0"/>
        <v>0</v>
      </c>
    </row>
    <row r="32" spans="1:8" x14ac:dyDescent="0.25">
      <c r="A32" s="9">
        <v>5</v>
      </c>
      <c r="B32" s="11" t="s">
        <v>438</v>
      </c>
      <c r="C32" s="11" t="s">
        <v>446</v>
      </c>
      <c r="D32" s="11"/>
      <c r="E32" s="9" t="s">
        <v>15</v>
      </c>
      <c r="F32" s="15">
        <v>4</v>
      </c>
      <c r="G32" s="15"/>
      <c r="H32" s="15">
        <f t="shared" si="0"/>
        <v>0</v>
      </c>
    </row>
    <row r="33" spans="1:8" x14ac:dyDescent="0.25">
      <c r="A33" s="9">
        <v>6</v>
      </c>
      <c r="B33" s="11" t="s">
        <v>439</v>
      </c>
      <c r="C33" s="11" t="s">
        <v>447</v>
      </c>
      <c r="D33" s="11"/>
      <c r="E33" s="9" t="s">
        <v>15</v>
      </c>
      <c r="F33" s="15">
        <v>3</v>
      </c>
      <c r="G33" s="15"/>
      <c r="H33" s="15">
        <f t="shared" si="0"/>
        <v>0</v>
      </c>
    </row>
    <row r="34" spans="1:8" x14ac:dyDescent="0.25">
      <c r="A34" s="9">
        <v>7</v>
      </c>
      <c r="B34" s="11" t="s">
        <v>440</v>
      </c>
      <c r="C34" s="11" t="s">
        <v>448</v>
      </c>
      <c r="D34" s="11"/>
      <c r="E34" s="9" t="s">
        <v>15</v>
      </c>
      <c r="F34" s="15">
        <v>5</v>
      </c>
      <c r="G34" s="15"/>
      <c r="H34" s="15">
        <f t="shared" si="0"/>
        <v>0</v>
      </c>
    </row>
    <row r="35" spans="1:8" x14ac:dyDescent="0.25">
      <c r="A35" s="9">
        <v>8</v>
      </c>
      <c r="B35" s="11" t="s">
        <v>441</v>
      </c>
      <c r="C35" s="11" t="s">
        <v>449</v>
      </c>
      <c r="D35" s="11"/>
      <c r="E35" s="9" t="s">
        <v>15</v>
      </c>
      <c r="F35" s="15">
        <v>2</v>
      </c>
      <c r="G35" s="15"/>
      <c r="H35" s="15">
        <f t="shared" si="0"/>
        <v>0</v>
      </c>
    </row>
    <row r="36" spans="1:8" x14ac:dyDescent="0.25">
      <c r="A36" s="9">
        <v>9</v>
      </c>
      <c r="B36" s="11" t="s">
        <v>442</v>
      </c>
      <c r="C36" s="11" t="s">
        <v>450</v>
      </c>
      <c r="D36" s="11"/>
      <c r="E36" s="9" t="s">
        <v>15</v>
      </c>
      <c r="F36" s="15">
        <v>3</v>
      </c>
      <c r="G36" s="15"/>
      <c r="H36" s="15">
        <f t="shared" si="0"/>
        <v>0</v>
      </c>
    </row>
    <row r="37" spans="1:8" x14ac:dyDescent="0.25">
      <c r="A37" s="9">
        <v>10</v>
      </c>
      <c r="B37" s="11" t="s">
        <v>443</v>
      </c>
      <c r="C37" s="11" t="s">
        <v>451</v>
      </c>
      <c r="D37" s="11"/>
      <c r="E37" s="9" t="s">
        <v>15</v>
      </c>
      <c r="F37" s="15">
        <v>3</v>
      </c>
      <c r="G37" s="15"/>
      <c r="H37" s="15">
        <f t="shared" si="0"/>
        <v>0</v>
      </c>
    </row>
    <row r="38" spans="1:8" ht="28.15" customHeight="1" x14ac:dyDescent="0.25">
      <c r="A38" s="9">
        <v>11</v>
      </c>
      <c r="B38" s="11" t="s">
        <v>444</v>
      </c>
      <c r="C38" s="297" t="s">
        <v>454</v>
      </c>
      <c r="D38" s="297"/>
      <c r="E38" s="9" t="s">
        <v>15</v>
      </c>
      <c r="F38" s="15">
        <v>7</v>
      </c>
      <c r="G38" s="15"/>
      <c r="H38" s="15">
        <f t="shared" si="0"/>
        <v>0</v>
      </c>
    </row>
    <row r="39" spans="1:8" x14ac:dyDescent="0.25">
      <c r="A39" s="79">
        <v>12</v>
      </c>
      <c r="B39" s="78" t="s">
        <v>452</v>
      </c>
      <c r="C39" s="11" t="s">
        <v>453</v>
      </c>
      <c r="D39" s="11"/>
      <c r="E39" s="79" t="s">
        <v>15</v>
      </c>
      <c r="F39" s="15">
        <v>6</v>
      </c>
      <c r="G39" s="15"/>
      <c r="H39" s="15">
        <f t="shared" si="0"/>
        <v>0</v>
      </c>
    </row>
    <row r="40" spans="1:8" x14ac:dyDescent="0.25">
      <c r="A40" s="79">
        <v>13</v>
      </c>
      <c r="B40" s="11"/>
      <c r="C40" s="11" t="s">
        <v>455</v>
      </c>
      <c r="D40" s="11"/>
      <c r="E40" s="79" t="s">
        <v>15</v>
      </c>
      <c r="F40" s="15">
        <v>6</v>
      </c>
      <c r="G40" s="15"/>
      <c r="H40" s="15">
        <f t="shared" si="0"/>
        <v>0</v>
      </c>
    </row>
    <row r="41" spans="1:8" ht="28.9" customHeight="1" x14ac:dyDescent="0.25">
      <c r="A41" s="79">
        <v>14</v>
      </c>
      <c r="B41" s="11" t="s">
        <v>456</v>
      </c>
      <c r="C41" s="305" t="s">
        <v>457</v>
      </c>
      <c r="D41" s="282"/>
      <c r="E41" s="79" t="s">
        <v>15</v>
      </c>
      <c r="F41" s="15">
        <v>3</v>
      </c>
      <c r="G41" s="15"/>
      <c r="H41" s="15">
        <f t="shared" si="0"/>
        <v>0</v>
      </c>
    </row>
    <row r="42" spans="1:8" ht="15.75" x14ac:dyDescent="0.25">
      <c r="A42" s="281" t="s">
        <v>458</v>
      </c>
      <c r="B42" s="282"/>
      <c r="C42" s="282"/>
      <c r="D42" s="282"/>
      <c r="E42" s="282"/>
      <c r="F42" s="282"/>
      <c r="G42" s="282"/>
      <c r="H42" s="13">
        <f>SUM(H43:H57)</f>
        <v>0</v>
      </c>
    </row>
    <row r="43" spans="1:8" ht="28.15" customHeight="1" x14ac:dyDescent="0.25">
      <c r="A43" s="79">
        <v>15</v>
      </c>
      <c r="B43" s="78" t="s">
        <v>459</v>
      </c>
      <c r="C43" s="305" t="s">
        <v>460</v>
      </c>
      <c r="D43" s="305"/>
      <c r="E43" s="79" t="s">
        <v>15</v>
      </c>
      <c r="F43" s="15">
        <v>1</v>
      </c>
      <c r="G43" s="15"/>
      <c r="H43" s="15">
        <f>F43*G43</f>
        <v>0</v>
      </c>
    </row>
    <row r="44" spans="1:8" x14ac:dyDescent="0.25">
      <c r="A44" s="89"/>
      <c r="B44" s="36"/>
      <c r="C44" s="36" t="s">
        <v>461</v>
      </c>
      <c r="D44" s="36"/>
      <c r="E44" s="36"/>
      <c r="F44" s="37"/>
      <c r="G44" s="37"/>
      <c r="H44" s="38"/>
    </row>
    <row r="45" spans="1:8" x14ac:dyDescent="0.25">
      <c r="A45" s="90"/>
      <c r="B45" s="43"/>
      <c r="C45" s="43" t="s">
        <v>462</v>
      </c>
      <c r="D45" s="43"/>
      <c r="E45" s="43"/>
      <c r="F45" s="44"/>
      <c r="G45" s="44"/>
      <c r="H45" s="45"/>
    </row>
    <row r="46" spans="1:8" x14ac:dyDescent="0.25">
      <c r="A46" s="9">
        <v>16</v>
      </c>
      <c r="B46" s="11" t="s">
        <v>463</v>
      </c>
      <c r="C46" s="82" t="s">
        <v>467</v>
      </c>
      <c r="D46" s="83"/>
      <c r="E46" s="11" t="s">
        <v>15</v>
      </c>
      <c r="F46" s="15">
        <v>1</v>
      </c>
      <c r="G46" s="15"/>
      <c r="H46" s="15">
        <f t="shared" ref="H46:H48" si="1">F46*G46</f>
        <v>0</v>
      </c>
    </row>
    <row r="47" spans="1:8" x14ac:dyDescent="0.25">
      <c r="A47" s="9">
        <v>17</v>
      </c>
      <c r="B47" s="11"/>
      <c r="C47" s="82" t="s">
        <v>468</v>
      </c>
      <c r="D47" s="83"/>
      <c r="E47" s="11" t="s">
        <v>15</v>
      </c>
      <c r="F47" s="15">
        <v>1</v>
      </c>
      <c r="G47" s="15"/>
      <c r="H47" s="15">
        <f t="shared" si="1"/>
        <v>0</v>
      </c>
    </row>
    <row r="48" spans="1:8" ht="26.45" customHeight="1" x14ac:dyDescent="0.25">
      <c r="A48" s="79">
        <v>18</v>
      </c>
      <c r="B48" s="11" t="s">
        <v>471</v>
      </c>
      <c r="C48" s="297" t="s">
        <v>470</v>
      </c>
      <c r="D48" s="297"/>
      <c r="E48" s="78" t="s">
        <v>15</v>
      </c>
      <c r="F48" s="15">
        <v>1</v>
      </c>
      <c r="G48" s="15"/>
      <c r="H48" s="15">
        <f t="shared" si="1"/>
        <v>0</v>
      </c>
    </row>
    <row r="49" spans="1:8" x14ac:dyDescent="0.25">
      <c r="A49" s="89"/>
      <c r="B49" s="36"/>
      <c r="C49" s="36" t="s">
        <v>466</v>
      </c>
      <c r="D49" s="36"/>
      <c r="E49" s="36"/>
      <c r="F49" s="37"/>
      <c r="G49" s="37"/>
      <c r="H49" s="38"/>
    </row>
    <row r="50" spans="1:8" x14ac:dyDescent="0.25">
      <c r="A50" s="90"/>
      <c r="B50" s="43"/>
      <c r="C50" s="43" t="s">
        <v>462</v>
      </c>
      <c r="D50" s="43"/>
      <c r="E50" s="43"/>
      <c r="F50" s="44"/>
      <c r="G50" s="44"/>
      <c r="H50" s="45"/>
    </row>
    <row r="51" spans="1:8" x14ac:dyDescent="0.25">
      <c r="A51" s="9">
        <v>19</v>
      </c>
      <c r="B51" s="11" t="s">
        <v>463</v>
      </c>
      <c r="C51" s="82" t="s">
        <v>469</v>
      </c>
      <c r="D51" s="83"/>
      <c r="E51" s="11" t="s">
        <v>15</v>
      </c>
      <c r="F51" s="15">
        <v>1</v>
      </c>
      <c r="G51" s="15"/>
      <c r="H51" s="15">
        <f t="shared" ref="H51:H53" si="2">F51*G51</f>
        <v>0</v>
      </c>
    </row>
    <row r="52" spans="1:8" x14ac:dyDescent="0.25">
      <c r="A52" s="9">
        <v>20</v>
      </c>
      <c r="B52" s="11"/>
      <c r="C52" s="82" t="s">
        <v>468</v>
      </c>
      <c r="D52" s="83"/>
      <c r="E52" s="11" t="s">
        <v>15</v>
      </c>
      <c r="F52" s="15">
        <v>1</v>
      </c>
      <c r="G52" s="15"/>
      <c r="H52" s="15">
        <f t="shared" si="2"/>
        <v>0</v>
      </c>
    </row>
    <row r="53" spans="1:8" ht="28.15" customHeight="1" x14ac:dyDescent="0.25">
      <c r="A53" s="79">
        <v>21</v>
      </c>
      <c r="B53" s="11" t="s">
        <v>472</v>
      </c>
      <c r="C53" s="297" t="s">
        <v>473</v>
      </c>
      <c r="D53" s="297"/>
      <c r="E53" s="78" t="s">
        <v>15</v>
      </c>
      <c r="F53" s="15">
        <v>3</v>
      </c>
      <c r="G53" s="15"/>
      <c r="H53" s="15">
        <f t="shared" si="2"/>
        <v>0</v>
      </c>
    </row>
    <row r="54" spans="1:8" x14ac:dyDescent="0.25">
      <c r="A54" s="89"/>
      <c r="B54" s="36"/>
      <c r="C54" s="36" t="s">
        <v>461</v>
      </c>
      <c r="D54" s="36"/>
      <c r="E54" s="36"/>
      <c r="F54" s="37"/>
      <c r="G54" s="37"/>
      <c r="H54" s="38"/>
    </row>
    <row r="55" spans="1:8" x14ac:dyDescent="0.25">
      <c r="A55" s="90"/>
      <c r="B55" s="43"/>
      <c r="C55" s="43" t="s">
        <v>462</v>
      </c>
      <c r="D55" s="43"/>
      <c r="E55" s="43"/>
      <c r="F55" s="44"/>
      <c r="G55" s="44"/>
      <c r="H55" s="45"/>
    </row>
    <row r="56" spans="1:8" x14ac:dyDescent="0.25">
      <c r="A56" s="79">
        <v>22</v>
      </c>
      <c r="B56" s="11" t="s">
        <v>463</v>
      </c>
      <c r="C56" s="82" t="s">
        <v>464</v>
      </c>
      <c r="D56" s="83"/>
      <c r="E56" s="11" t="s">
        <v>15</v>
      </c>
      <c r="F56" s="15">
        <v>3</v>
      </c>
      <c r="G56" s="15"/>
      <c r="H56" s="15">
        <f t="shared" ref="H56:H57" si="3">F56*G56</f>
        <v>0</v>
      </c>
    </row>
    <row r="57" spans="1:8" x14ac:dyDescent="0.25">
      <c r="A57" s="79">
        <v>23</v>
      </c>
      <c r="B57" s="11"/>
      <c r="C57" s="82" t="s">
        <v>465</v>
      </c>
      <c r="D57" s="83"/>
      <c r="E57" s="11" t="s">
        <v>15</v>
      </c>
      <c r="F57" s="15">
        <v>3</v>
      </c>
      <c r="G57" s="15"/>
      <c r="H57" s="15">
        <f t="shared" si="3"/>
        <v>0</v>
      </c>
    </row>
    <row r="58" spans="1:8" ht="15.75" x14ac:dyDescent="0.25">
      <c r="A58" s="302" t="s">
        <v>474</v>
      </c>
      <c r="B58" s="303"/>
      <c r="C58" s="303"/>
      <c r="D58" s="303"/>
      <c r="E58" s="303"/>
      <c r="F58" s="303"/>
      <c r="G58" s="304"/>
      <c r="H58" s="13">
        <f>SUM(H60:H94)</f>
        <v>0</v>
      </c>
    </row>
    <row r="59" spans="1:8" x14ac:dyDescent="0.25">
      <c r="A59" s="82"/>
      <c r="B59" s="84"/>
      <c r="C59" s="84" t="s">
        <v>475</v>
      </c>
      <c r="D59" s="84"/>
      <c r="E59" s="84"/>
      <c r="F59" s="80"/>
      <c r="G59" s="80"/>
      <c r="H59" s="81"/>
    </row>
    <row r="60" spans="1:8" x14ac:dyDescent="0.25">
      <c r="A60" s="9">
        <v>24</v>
      </c>
      <c r="B60" s="11"/>
      <c r="C60" s="208" t="s">
        <v>476</v>
      </c>
      <c r="D60" s="171" t="s">
        <v>511</v>
      </c>
      <c r="E60" s="11" t="s">
        <v>510</v>
      </c>
      <c r="F60" s="15">
        <v>18</v>
      </c>
      <c r="G60" s="15"/>
      <c r="H60" s="15">
        <f t="shared" ref="H60:H94" si="4">F60*G60</f>
        <v>0</v>
      </c>
    </row>
    <row r="61" spans="1:8" x14ac:dyDescent="0.25">
      <c r="A61" s="9">
        <v>25</v>
      </c>
      <c r="B61" s="11"/>
      <c r="C61" s="208" t="s">
        <v>477</v>
      </c>
      <c r="D61" s="171" t="s">
        <v>511</v>
      </c>
      <c r="E61" s="11" t="s">
        <v>510</v>
      </c>
      <c r="F61" s="15">
        <v>32</v>
      </c>
      <c r="G61" s="15"/>
      <c r="H61" s="15">
        <f t="shared" si="4"/>
        <v>0</v>
      </c>
    </row>
    <row r="62" spans="1:8" x14ac:dyDescent="0.25">
      <c r="A62" s="9">
        <v>26</v>
      </c>
      <c r="B62" s="11"/>
      <c r="C62" s="208" t="s">
        <v>478</v>
      </c>
      <c r="D62" s="171" t="s">
        <v>511</v>
      </c>
      <c r="E62" s="11" t="s">
        <v>510</v>
      </c>
      <c r="F62" s="15">
        <v>12</v>
      </c>
      <c r="G62" s="15"/>
      <c r="H62" s="15">
        <f t="shared" si="4"/>
        <v>0</v>
      </c>
    </row>
    <row r="63" spans="1:8" x14ac:dyDescent="0.25">
      <c r="A63" s="9">
        <v>27</v>
      </c>
      <c r="B63" s="11"/>
      <c r="C63" s="208" t="s">
        <v>479</v>
      </c>
      <c r="D63" s="171" t="s">
        <v>511</v>
      </c>
      <c r="E63" s="11" t="s">
        <v>510</v>
      </c>
      <c r="F63" s="15">
        <v>6</v>
      </c>
      <c r="G63" s="15"/>
      <c r="H63" s="15">
        <f t="shared" si="4"/>
        <v>0</v>
      </c>
    </row>
    <row r="64" spans="1:8" x14ac:dyDescent="0.25">
      <c r="A64" s="9">
        <v>28</v>
      </c>
      <c r="B64" s="11"/>
      <c r="C64" s="208" t="s">
        <v>480</v>
      </c>
      <c r="D64" s="171" t="s">
        <v>511</v>
      </c>
      <c r="E64" s="11" t="s">
        <v>510</v>
      </c>
      <c r="F64" s="15">
        <v>12</v>
      </c>
      <c r="G64" s="15"/>
      <c r="H64" s="15">
        <f t="shared" si="4"/>
        <v>0</v>
      </c>
    </row>
    <row r="65" spans="1:8" x14ac:dyDescent="0.25">
      <c r="A65" s="9">
        <v>29</v>
      </c>
      <c r="B65" s="11"/>
      <c r="C65" s="208" t="s">
        <v>481</v>
      </c>
      <c r="D65" s="171" t="s">
        <v>511</v>
      </c>
      <c r="E65" s="11" t="s">
        <v>510</v>
      </c>
      <c r="F65" s="15">
        <v>72</v>
      </c>
      <c r="G65" s="15"/>
      <c r="H65" s="15">
        <f t="shared" si="4"/>
        <v>0</v>
      </c>
    </row>
    <row r="66" spans="1:8" x14ac:dyDescent="0.25">
      <c r="A66" s="9">
        <v>30</v>
      </c>
      <c r="B66" s="11"/>
      <c r="C66" s="208" t="s">
        <v>482</v>
      </c>
      <c r="D66" s="171" t="s">
        <v>511</v>
      </c>
      <c r="E66" s="11" t="s">
        <v>510</v>
      </c>
      <c r="F66" s="15">
        <v>12</v>
      </c>
      <c r="G66" s="15"/>
      <c r="H66" s="15">
        <f t="shared" si="4"/>
        <v>0</v>
      </c>
    </row>
    <row r="67" spans="1:8" x14ac:dyDescent="0.25">
      <c r="A67" s="9">
        <v>31</v>
      </c>
      <c r="B67" s="11"/>
      <c r="C67" s="208" t="s">
        <v>483</v>
      </c>
      <c r="D67" s="171" t="s">
        <v>511</v>
      </c>
      <c r="E67" s="11" t="s">
        <v>510</v>
      </c>
      <c r="F67" s="15">
        <v>12</v>
      </c>
      <c r="G67" s="15"/>
      <c r="H67" s="15">
        <f t="shared" si="4"/>
        <v>0</v>
      </c>
    </row>
    <row r="68" spans="1:8" x14ac:dyDescent="0.25">
      <c r="A68" s="9">
        <v>32</v>
      </c>
      <c r="B68" s="11"/>
      <c r="C68" s="208" t="s">
        <v>484</v>
      </c>
      <c r="D68" s="171" t="s">
        <v>511</v>
      </c>
      <c r="E68" s="11" t="s">
        <v>510</v>
      </c>
      <c r="F68" s="15">
        <v>12</v>
      </c>
      <c r="G68" s="15"/>
      <c r="H68" s="15">
        <f t="shared" si="4"/>
        <v>0</v>
      </c>
    </row>
    <row r="69" spans="1:8" x14ac:dyDescent="0.25">
      <c r="A69" s="9">
        <v>33</v>
      </c>
      <c r="B69" s="11"/>
      <c r="C69" s="208" t="s">
        <v>485</v>
      </c>
      <c r="D69" s="171" t="s">
        <v>511</v>
      </c>
      <c r="E69" s="11" t="s">
        <v>510</v>
      </c>
      <c r="F69" s="15">
        <v>12</v>
      </c>
      <c r="G69" s="15"/>
      <c r="H69" s="15">
        <f t="shared" si="4"/>
        <v>0</v>
      </c>
    </row>
    <row r="70" spans="1:8" x14ac:dyDescent="0.25">
      <c r="A70" s="9">
        <v>34</v>
      </c>
      <c r="B70" s="11"/>
      <c r="C70" s="208" t="s">
        <v>486</v>
      </c>
      <c r="D70" s="171" t="s">
        <v>511</v>
      </c>
      <c r="E70" s="11" t="s">
        <v>510</v>
      </c>
      <c r="F70" s="15">
        <v>12</v>
      </c>
      <c r="G70" s="15"/>
      <c r="H70" s="15">
        <f t="shared" si="4"/>
        <v>0</v>
      </c>
    </row>
    <row r="71" spans="1:8" x14ac:dyDescent="0.25">
      <c r="A71" s="9">
        <v>35</v>
      </c>
      <c r="B71" s="11"/>
      <c r="C71" s="208" t="s">
        <v>487</v>
      </c>
      <c r="D71" s="171" t="s">
        <v>511</v>
      </c>
      <c r="E71" s="11" t="s">
        <v>510</v>
      </c>
      <c r="F71" s="15">
        <v>12</v>
      </c>
      <c r="G71" s="15"/>
      <c r="H71" s="15">
        <f t="shared" si="4"/>
        <v>0</v>
      </c>
    </row>
    <row r="72" spans="1:8" x14ac:dyDescent="0.25">
      <c r="A72" s="9">
        <v>36</v>
      </c>
      <c r="B72" s="11"/>
      <c r="C72" s="208" t="s">
        <v>488</v>
      </c>
      <c r="D72" s="171" t="s">
        <v>511</v>
      </c>
      <c r="E72" s="11" t="s">
        <v>510</v>
      </c>
      <c r="F72" s="15">
        <v>40</v>
      </c>
      <c r="G72" s="15"/>
      <c r="H72" s="15">
        <f t="shared" si="4"/>
        <v>0</v>
      </c>
    </row>
    <row r="73" spans="1:8" x14ac:dyDescent="0.25">
      <c r="A73" s="9">
        <v>37</v>
      </c>
      <c r="B73" s="11"/>
      <c r="C73" s="208" t="s">
        <v>489</v>
      </c>
      <c r="D73" s="171" t="s">
        <v>511</v>
      </c>
      <c r="E73" s="11" t="s">
        <v>15</v>
      </c>
      <c r="F73" s="15">
        <v>1</v>
      </c>
      <c r="G73" s="15"/>
      <c r="H73" s="15">
        <f t="shared" si="4"/>
        <v>0</v>
      </c>
    </row>
    <row r="74" spans="1:8" x14ac:dyDescent="0.25">
      <c r="A74" s="9">
        <v>38</v>
      </c>
      <c r="B74" s="11"/>
      <c r="C74" s="208" t="s">
        <v>490</v>
      </c>
      <c r="D74" s="171" t="s">
        <v>511</v>
      </c>
      <c r="E74" s="11" t="s">
        <v>15</v>
      </c>
      <c r="F74" s="15">
        <v>20</v>
      </c>
      <c r="G74" s="15"/>
      <c r="H74" s="15">
        <f t="shared" si="4"/>
        <v>0</v>
      </c>
    </row>
    <row r="75" spans="1:8" x14ac:dyDescent="0.25">
      <c r="A75" s="9">
        <v>39</v>
      </c>
      <c r="B75" s="11"/>
      <c r="C75" s="208" t="s">
        <v>491</v>
      </c>
      <c r="D75" s="171" t="s">
        <v>511</v>
      </c>
      <c r="E75" s="11" t="s">
        <v>15</v>
      </c>
      <c r="F75" s="15">
        <v>6</v>
      </c>
      <c r="G75" s="15"/>
      <c r="H75" s="15">
        <f t="shared" si="4"/>
        <v>0</v>
      </c>
    </row>
    <row r="76" spans="1:8" x14ac:dyDescent="0.25">
      <c r="A76" s="9">
        <v>40</v>
      </c>
      <c r="B76" s="11"/>
      <c r="C76" s="208" t="s">
        <v>492</v>
      </c>
      <c r="D76" s="171" t="s">
        <v>511</v>
      </c>
      <c r="E76" s="11" t="s">
        <v>15</v>
      </c>
      <c r="F76" s="15">
        <v>6</v>
      </c>
      <c r="G76" s="15"/>
      <c r="H76" s="15">
        <f t="shared" si="4"/>
        <v>0</v>
      </c>
    </row>
    <row r="77" spans="1:8" x14ac:dyDescent="0.25">
      <c r="A77" s="9">
        <v>41</v>
      </c>
      <c r="B77" s="11"/>
      <c r="C77" s="208" t="s">
        <v>493</v>
      </c>
      <c r="D77" s="171" t="s">
        <v>511</v>
      </c>
      <c r="E77" s="11" t="s">
        <v>15</v>
      </c>
      <c r="F77" s="15">
        <v>6</v>
      </c>
      <c r="G77" s="15"/>
      <c r="H77" s="15">
        <f t="shared" si="4"/>
        <v>0</v>
      </c>
    </row>
    <row r="78" spans="1:8" x14ac:dyDescent="0.25">
      <c r="A78" s="9">
        <v>42</v>
      </c>
      <c r="B78" s="11"/>
      <c r="C78" s="208" t="s">
        <v>494</v>
      </c>
      <c r="D78" s="171" t="s">
        <v>511</v>
      </c>
      <c r="E78" s="11" t="s">
        <v>15</v>
      </c>
      <c r="F78" s="15">
        <v>40</v>
      </c>
      <c r="G78" s="15"/>
      <c r="H78" s="15">
        <f t="shared" si="4"/>
        <v>0</v>
      </c>
    </row>
    <row r="79" spans="1:8" x14ac:dyDescent="0.25">
      <c r="A79" s="9">
        <v>43</v>
      </c>
      <c r="B79" s="11"/>
      <c r="C79" s="208" t="s">
        <v>495</v>
      </c>
      <c r="D79" s="171" t="s">
        <v>511</v>
      </c>
      <c r="E79" s="11" t="s">
        <v>15</v>
      </c>
      <c r="F79" s="15">
        <v>6</v>
      </c>
      <c r="G79" s="15"/>
      <c r="H79" s="15">
        <f t="shared" si="4"/>
        <v>0</v>
      </c>
    </row>
    <row r="80" spans="1:8" x14ac:dyDescent="0.25">
      <c r="A80" s="9">
        <v>44</v>
      </c>
      <c r="B80" s="11"/>
      <c r="C80" s="208" t="s">
        <v>496</v>
      </c>
      <c r="D80" s="171" t="s">
        <v>511</v>
      </c>
      <c r="E80" s="11" t="s">
        <v>15</v>
      </c>
      <c r="F80" s="15">
        <v>8</v>
      </c>
      <c r="G80" s="15"/>
      <c r="H80" s="15">
        <f t="shared" si="4"/>
        <v>0</v>
      </c>
    </row>
    <row r="81" spans="1:8" x14ac:dyDescent="0.25">
      <c r="A81" s="9">
        <v>45</v>
      </c>
      <c r="B81" s="11"/>
      <c r="C81" s="208" t="s">
        <v>497</v>
      </c>
      <c r="D81" s="171" t="s">
        <v>511</v>
      </c>
      <c r="E81" s="11" t="s">
        <v>15</v>
      </c>
      <c r="F81" s="15">
        <v>4</v>
      </c>
      <c r="G81" s="15"/>
      <c r="H81" s="15">
        <f t="shared" si="4"/>
        <v>0</v>
      </c>
    </row>
    <row r="82" spans="1:8" x14ac:dyDescent="0.25">
      <c r="A82" s="9">
        <v>46</v>
      </c>
      <c r="B82" s="11"/>
      <c r="C82" s="208" t="s">
        <v>498</v>
      </c>
      <c r="D82" s="171" t="s">
        <v>511</v>
      </c>
      <c r="E82" s="11" t="s">
        <v>15</v>
      </c>
      <c r="F82" s="15">
        <v>20</v>
      </c>
      <c r="G82" s="15"/>
      <c r="H82" s="15">
        <f t="shared" si="4"/>
        <v>0</v>
      </c>
    </row>
    <row r="83" spans="1:8" x14ac:dyDescent="0.25">
      <c r="A83" s="9">
        <v>47</v>
      </c>
      <c r="B83" s="11"/>
      <c r="C83" s="208" t="s">
        <v>499</v>
      </c>
      <c r="D83" s="171" t="s">
        <v>511</v>
      </c>
      <c r="E83" s="11" t="s">
        <v>15</v>
      </c>
      <c r="F83" s="15">
        <v>1</v>
      </c>
      <c r="G83" s="15"/>
      <c r="H83" s="15">
        <f t="shared" si="4"/>
        <v>0</v>
      </c>
    </row>
    <row r="84" spans="1:8" x14ac:dyDescent="0.25">
      <c r="A84" s="9">
        <v>48</v>
      </c>
      <c r="B84" s="11"/>
      <c r="C84" s="208" t="s">
        <v>500</v>
      </c>
      <c r="D84" s="171" t="s">
        <v>511</v>
      </c>
      <c r="E84" s="11" t="s">
        <v>15</v>
      </c>
      <c r="F84" s="15">
        <v>3</v>
      </c>
      <c r="G84" s="15"/>
      <c r="H84" s="15">
        <f t="shared" si="4"/>
        <v>0</v>
      </c>
    </row>
    <row r="85" spans="1:8" x14ac:dyDescent="0.25">
      <c r="A85" s="9">
        <v>49</v>
      </c>
      <c r="B85" s="11"/>
      <c r="C85" s="208" t="s">
        <v>501</v>
      </c>
      <c r="D85" s="171" t="s">
        <v>511</v>
      </c>
      <c r="E85" s="11" t="s">
        <v>15</v>
      </c>
      <c r="F85" s="15">
        <v>6</v>
      </c>
      <c r="G85" s="15"/>
      <c r="H85" s="15">
        <f t="shared" si="4"/>
        <v>0</v>
      </c>
    </row>
    <row r="86" spans="1:8" x14ac:dyDescent="0.25">
      <c r="A86" s="9">
        <v>50</v>
      </c>
      <c r="B86" s="11"/>
      <c r="C86" s="208" t="s">
        <v>502</v>
      </c>
      <c r="D86" s="171" t="s">
        <v>511</v>
      </c>
      <c r="E86" s="11" t="s">
        <v>15</v>
      </c>
      <c r="F86" s="15">
        <v>6</v>
      </c>
      <c r="G86" s="15"/>
      <c r="H86" s="15">
        <f t="shared" si="4"/>
        <v>0</v>
      </c>
    </row>
    <row r="87" spans="1:8" x14ac:dyDescent="0.25">
      <c r="A87" s="9">
        <v>51</v>
      </c>
      <c r="B87" s="11"/>
      <c r="C87" s="208" t="s">
        <v>503</v>
      </c>
      <c r="D87" s="171" t="s">
        <v>511</v>
      </c>
      <c r="E87" s="11" t="s">
        <v>15</v>
      </c>
      <c r="F87" s="15">
        <v>8</v>
      </c>
      <c r="G87" s="15"/>
      <c r="H87" s="15">
        <f t="shared" si="4"/>
        <v>0</v>
      </c>
    </row>
    <row r="88" spans="1:8" x14ac:dyDescent="0.25">
      <c r="A88" s="9">
        <v>52</v>
      </c>
      <c r="B88" s="11"/>
      <c r="C88" s="208" t="s">
        <v>504</v>
      </c>
      <c r="D88" s="171" t="s">
        <v>511</v>
      </c>
      <c r="E88" s="11" t="s">
        <v>15</v>
      </c>
      <c r="F88" s="15">
        <v>2</v>
      </c>
      <c r="G88" s="15"/>
      <c r="H88" s="15">
        <f t="shared" si="4"/>
        <v>0</v>
      </c>
    </row>
    <row r="89" spans="1:8" x14ac:dyDescent="0.25">
      <c r="A89" s="9">
        <v>53</v>
      </c>
      <c r="B89" s="11"/>
      <c r="C89" s="208" t="s">
        <v>505</v>
      </c>
      <c r="D89" s="171" t="s">
        <v>511</v>
      </c>
      <c r="E89" s="11" t="s">
        <v>15</v>
      </c>
      <c r="F89" s="15">
        <v>5</v>
      </c>
      <c r="G89" s="15"/>
      <c r="H89" s="15">
        <f t="shared" si="4"/>
        <v>0</v>
      </c>
    </row>
    <row r="90" spans="1:8" x14ac:dyDescent="0.25">
      <c r="A90" s="9">
        <v>54</v>
      </c>
      <c r="B90" s="11"/>
      <c r="C90" s="208" t="s">
        <v>506</v>
      </c>
      <c r="D90" s="171" t="s">
        <v>511</v>
      </c>
      <c r="E90" s="11" t="s">
        <v>15</v>
      </c>
      <c r="F90" s="15">
        <v>3</v>
      </c>
      <c r="G90" s="15"/>
      <c r="H90" s="15">
        <f t="shared" si="4"/>
        <v>0</v>
      </c>
    </row>
    <row r="91" spans="1:8" x14ac:dyDescent="0.25">
      <c r="A91" s="9">
        <v>55</v>
      </c>
      <c r="B91" s="11"/>
      <c r="C91" s="208" t="s">
        <v>507</v>
      </c>
      <c r="D91" s="171" t="s">
        <v>511</v>
      </c>
      <c r="E91" s="11" t="s">
        <v>15</v>
      </c>
      <c r="F91" s="15">
        <v>1</v>
      </c>
      <c r="G91" s="15"/>
      <c r="H91" s="15">
        <f t="shared" si="4"/>
        <v>0</v>
      </c>
    </row>
    <row r="92" spans="1:8" x14ac:dyDescent="0.25">
      <c r="A92" s="9">
        <v>56</v>
      </c>
      <c r="B92" s="11"/>
      <c r="C92" s="208" t="s">
        <v>508</v>
      </c>
      <c r="D92" s="171" t="s">
        <v>511</v>
      </c>
      <c r="E92" s="11" t="s">
        <v>15</v>
      </c>
      <c r="F92" s="15">
        <v>2</v>
      </c>
      <c r="G92" s="15"/>
      <c r="H92" s="15">
        <f t="shared" si="4"/>
        <v>0</v>
      </c>
    </row>
    <row r="93" spans="1:8" x14ac:dyDescent="0.25">
      <c r="A93" s="9">
        <v>57</v>
      </c>
      <c r="B93" s="11"/>
      <c r="C93" s="208" t="s">
        <v>509</v>
      </c>
      <c r="D93" s="171" t="s">
        <v>511</v>
      </c>
      <c r="E93" s="11" t="s">
        <v>15</v>
      </c>
      <c r="F93" s="15">
        <v>2</v>
      </c>
      <c r="G93" s="15"/>
      <c r="H93" s="15">
        <f t="shared" si="4"/>
        <v>0</v>
      </c>
    </row>
    <row r="94" spans="1:8" ht="42.6" customHeight="1" x14ac:dyDescent="0.25">
      <c r="A94" s="9">
        <v>58</v>
      </c>
      <c r="B94" s="11"/>
      <c r="C94" s="297" t="s">
        <v>512</v>
      </c>
      <c r="D94" s="297"/>
      <c r="E94" s="11" t="s">
        <v>50</v>
      </c>
      <c r="F94" s="15">
        <v>1</v>
      </c>
      <c r="G94" s="15"/>
      <c r="H94" s="15">
        <f t="shared" si="4"/>
        <v>0</v>
      </c>
    </row>
    <row r="95" spans="1:8" ht="15.75" x14ac:dyDescent="0.25">
      <c r="A95" s="281" t="s">
        <v>513</v>
      </c>
      <c r="B95" s="282"/>
      <c r="C95" s="282"/>
      <c r="D95" s="282"/>
      <c r="E95" s="282"/>
      <c r="F95" s="282"/>
      <c r="G95" s="282"/>
      <c r="H95" s="13">
        <f>SUM(H97:H115)</f>
        <v>0</v>
      </c>
    </row>
    <row r="96" spans="1:8" x14ac:dyDescent="0.25">
      <c r="A96" s="82"/>
      <c r="B96" s="84"/>
      <c r="C96" s="84" t="s">
        <v>514</v>
      </c>
      <c r="D96" s="84"/>
      <c r="E96" s="84"/>
      <c r="F96" s="80"/>
      <c r="G96" s="80"/>
      <c r="H96" s="81"/>
    </row>
    <row r="97" spans="1:8" ht="28.15" customHeight="1" x14ac:dyDescent="0.25">
      <c r="A97" s="9">
        <v>59</v>
      </c>
      <c r="B97" s="11"/>
      <c r="C97" s="297" t="s">
        <v>515</v>
      </c>
      <c r="D97" s="297"/>
      <c r="E97" s="11" t="s">
        <v>50</v>
      </c>
      <c r="F97" s="15">
        <v>76</v>
      </c>
      <c r="G97" s="15"/>
      <c r="H97" s="15">
        <f>F97*G97</f>
        <v>0</v>
      </c>
    </row>
    <row r="98" spans="1:8" ht="43.9" customHeight="1" x14ac:dyDescent="0.25">
      <c r="A98" s="91"/>
      <c r="B98" s="84"/>
      <c r="C98" s="298" t="s">
        <v>516</v>
      </c>
      <c r="D98" s="298"/>
      <c r="E98" s="84"/>
      <c r="F98" s="80"/>
      <c r="G98" s="80"/>
      <c r="H98" s="81"/>
    </row>
    <row r="99" spans="1:8" x14ac:dyDescent="0.25">
      <c r="A99" s="9">
        <v>60</v>
      </c>
      <c r="B99" s="11"/>
      <c r="C99" s="208" t="s">
        <v>517</v>
      </c>
      <c r="D99" s="171" t="s">
        <v>511</v>
      </c>
      <c r="E99" s="11" t="s">
        <v>15</v>
      </c>
      <c r="F99" s="15">
        <v>5</v>
      </c>
      <c r="G99" s="15"/>
      <c r="H99" s="15">
        <f t="shared" ref="H99:H103" si="5">F99*G99</f>
        <v>0</v>
      </c>
    </row>
    <row r="100" spans="1:8" x14ac:dyDescent="0.25">
      <c r="A100" s="9">
        <v>61</v>
      </c>
      <c r="B100" s="11"/>
      <c r="C100" s="208" t="s">
        <v>518</v>
      </c>
      <c r="D100" s="171" t="s">
        <v>511</v>
      </c>
      <c r="E100" s="11" t="s">
        <v>15</v>
      </c>
      <c r="F100" s="15">
        <v>8</v>
      </c>
      <c r="G100" s="15"/>
      <c r="H100" s="15">
        <f t="shared" si="5"/>
        <v>0</v>
      </c>
    </row>
    <row r="101" spans="1:8" x14ac:dyDescent="0.25">
      <c r="A101" s="9">
        <v>62</v>
      </c>
      <c r="B101" s="11"/>
      <c r="C101" s="208" t="s">
        <v>519</v>
      </c>
      <c r="D101" s="171" t="s">
        <v>511</v>
      </c>
      <c r="E101" s="11" t="s">
        <v>15</v>
      </c>
      <c r="F101" s="15">
        <v>2</v>
      </c>
      <c r="G101" s="15"/>
      <c r="H101" s="15">
        <f t="shared" si="5"/>
        <v>0</v>
      </c>
    </row>
    <row r="102" spans="1:8" x14ac:dyDescent="0.25">
      <c r="A102" s="9">
        <v>63</v>
      </c>
      <c r="B102" s="11"/>
      <c r="C102" s="208" t="s">
        <v>520</v>
      </c>
      <c r="D102" s="171" t="s">
        <v>511</v>
      </c>
      <c r="E102" s="11" t="s">
        <v>15</v>
      </c>
      <c r="F102" s="15">
        <v>2</v>
      </c>
      <c r="G102" s="15"/>
      <c r="H102" s="15">
        <f t="shared" si="5"/>
        <v>0</v>
      </c>
    </row>
    <row r="103" spans="1:8" x14ac:dyDescent="0.25">
      <c r="A103" s="9">
        <v>64</v>
      </c>
      <c r="B103" s="11"/>
      <c r="C103" s="208" t="s">
        <v>521</v>
      </c>
      <c r="D103" s="171" t="s">
        <v>511</v>
      </c>
      <c r="E103" s="11" t="s">
        <v>15</v>
      </c>
      <c r="F103" s="15">
        <v>2</v>
      </c>
      <c r="G103" s="15"/>
      <c r="H103" s="15">
        <f t="shared" si="5"/>
        <v>0</v>
      </c>
    </row>
    <row r="104" spans="1:8" x14ac:dyDescent="0.25">
      <c r="A104" s="91"/>
      <c r="B104" s="84"/>
      <c r="C104" s="84" t="s">
        <v>522</v>
      </c>
      <c r="D104" s="84"/>
      <c r="E104" s="84"/>
      <c r="F104" s="80"/>
      <c r="G104" s="80"/>
      <c r="H104" s="81"/>
    </row>
    <row r="105" spans="1:8" x14ac:dyDescent="0.25">
      <c r="A105" s="79">
        <v>65</v>
      </c>
      <c r="B105" s="11"/>
      <c r="C105" s="208" t="s">
        <v>523</v>
      </c>
      <c r="D105" s="210" t="s">
        <v>511</v>
      </c>
      <c r="E105" s="11" t="s">
        <v>15</v>
      </c>
      <c r="F105" s="15">
        <v>8</v>
      </c>
      <c r="G105" s="15"/>
      <c r="H105" s="15">
        <f t="shared" ref="H105:H115" si="6">F105*G105</f>
        <v>0</v>
      </c>
    </row>
    <row r="106" spans="1:8" x14ac:dyDescent="0.25">
      <c r="A106" s="79">
        <v>66</v>
      </c>
      <c r="B106" s="11"/>
      <c r="C106" s="208" t="s">
        <v>524</v>
      </c>
      <c r="D106" s="210" t="s">
        <v>511</v>
      </c>
      <c r="E106" s="11" t="s">
        <v>15</v>
      </c>
      <c r="F106" s="15">
        <v>6</v>
      </c>
      <c r="G106" s="15"/>
      <c r="H106" s="15">
        <f t="shared" si="6"/>
        <v>0</v>
      </c>
    </row>
    <row r="107" spans="1:8" x14ac:dyDescent="0.25">
      <c r="A107" s="79">
        <v>67</v>
      </c>
      <c r="B107" s="11"/>
      <c r="C107" s="208" t="s">
        <v>525</v>
      </c>
      <c r="D107" s="210" t="s">
        <v>511</v>
      </c>
      <c r="E107" s="11" t="s">
        <v>15</v>
      </c>
      <c r="F107" s="15">
        <v>2</v>
      </c>
      <c r="G107" s="15"/>
      <c r="H107" s="15">
        <f t="shared" si="6"/>
        <v>0</v>
      </c>
    </row>
    <row r="108" spans="1:8" x14ac:dyDescent="0.25">
      <c r="A108" s="79">
        <v>68</v>
      </c>
      <c r="B108" s="11"/>
      <c r="C108" s="208" t="s">
        <v>526</v>
      </c>
      <c r="D108" s="210" t="s">
        <v>511</v>
      </c>
      <c r="E108" s="11" t="s">
        <v>15</v>
      </c>
      <c r="F108" s="15">
        <v>2</v>
      </c>
      <c r="G108" s="15"/>
      <c r="H108" s="15">
        <f t="shared" si="6"/>
        <v>0</v>
      </c>
    </row>
    <row r="109" spans="1:8" x14ac:dyDescent="0.25">
      <c r="A109" s="79">
        <v>69</v>
      </c>
      <c r="B109" s="11"/>
      <c r="C109" s="208" t="s">
        <v>527</v>
      </c>
      <c r="D109" s="210" t="s">
        <v>511</v>
      </c>
      <c r="E109" s="11" t="s">
        <v>15</v>
      </c>
      <c r="F109" s="15">
        <v>30</v>
      </c>
      <c r="G109" s="15"/>
      <c r="H109" s="15">
        <f t="shared" si="6"/>
        <v>0</v>
      </c>
    </row>
    <row r="110" spans="1:8" x14ac:dyDescent="0.25">
      <c r="A110" s="79">
        <v>70</v>
      </c>
      <c r="B110" s="11"/>
      <c r="C110" s="208" t="s">
        <v>528</v>
      </c>
      <c r="D110" s="210" t="s">
        <v>511</v>
      </c>
      <c r="E110" s="11" t="s">
        <v>15</v>
      </c>
      <c r="F110" s="15">
        <v>8</v>
      </c>
      <c r="G110" s="15"/>
      <c r="H110" s="15">
        <f t="shared" si="6"/>
        <v>0</v>
      </c>
    </row>
    <row r="111" spans="1:8" x14ac:dyDescent="0.25">
      <c r="A111" s="79">
        <v>71</v>
      </c>
      <c r="B111" s="11"/>
      <c r="C111" s="208" t="s">
        <v>529</v>
      </c>
      <c r="D111" s="210" t="s">
        <v>511</v>
      </c>
      <c r="E111" s="11" t="s">
        <v>15</v>
      </c>
      <c r="F111" s="15">
        <v>6</v>
      </c>
      <c r="G111" s="15"/>
      <c r="H111" s="15">
        <f t="shared" si="6"/>
        <v>0</v>
      </c>
    </row>
    <row r="112" spans="1:8" x14ac:dyDescent="0.25">
      <c r="A112" s="79">
        <v>72</v>
      </c>
      <c r="B112" s="11"/>
      <c r="C112" s="208" t="s">
        <v>530</v>
      </c>
      <c r="D112" s="210" t="s">
        <v>511</v>
      </c>
      <c r="E112" s="11" t="s">
        <v>15</v>
      </c>
      <c r="F112" s="15">
        <v>2</v>
      </c>
      <c r="G112" s="15"/>
      <c r="H112" s="15">
        <f t="shared" si="6"/>
        <v>0</v>
      </c>
    </row>
    <row r="113" spans="1:8" x14ac:dyDescent="0.25">
      <c r="A113" s="79">
        <v>73</v>
      </c>
      <c r="B113" s="11"/>
      <c r="C113" s="208" t="s">
        <v>531</v>
      </c>
      <c r="D113" s="210" t="s">
        <v>511</v>
      </c>
      <c r="E113" s="11" t="s">
        <v>15</v>
      </c>
      <c r="F113" s="15">
        <v>6</v>
      </c>
      <c r="G113" s="15"/>
      <c r="H113" s="15">
        <f t="shared" si="6"/>
        <v>0</v>
      </c>
    </row>
    <row r="114" spans="1:8" x14ac:dyDescent="0.25">
      <c r="A114" s="79">
        <v>74</v>
      </c>
      <c r="B114" s="11"/>
      <c r="C114" s="208" t="s">
        <v>532</v>
      </c>
      <c r="D114" s="210" t="s">
        <v>511</v>
      </c>
      <c r="E114" s="11" t="s">
        <v>15</v>
      </c>
      <c r="F114" s="15">
        <v>6</v>
      </c>
      <c r="G114" s="15"/>
      <c r="H114" s="15">
        <f t="shared" si="6"/>
        <v>0</v>
      </c>
    </row>
    <row r="115" spans="1:8" x14ac:dyDescent="0.25">
      <c r="A115" s="11"/>
      <c r="B115" s="11"/>
      <c r="C115" s="209" t="s">
        <v>533</v>
      </c>
      <c r="D115" s="210" t="s">
        <v>511</v>
      </c>
      <c r="E115" s="78" t="s">
        <v>258</v>
      </c>
      <c r="F115" s="15">
        <v>1</v>
      </c>
      <c r="G115" s="15"/>
      <c r="H115" s="15">
        <f t="shared" si="6"/>
        <v>0</v>
      </c>
    </row>
    <row r="116" spans="1:8" ht="15.75" x14ac:dyDescent="0.25">
      <c r="A116" s="281" t="s">
        <v>534</v>
      </c>
      <c r="B116" s="282"/>
      <c r="C116" s="282"/>
      <c r="D116" s="282"/>
      <c r="E116" s="282"/>
      <c r="F116" s="282"/>
      <c r="G116" s="282"/>
      <c r="H116" s="13">
        <f>SUM(H117)</f>
        <v>0</v>
      </c>
    </row>
    <row r="117" spans="1:8" x14ac:dyDescent="0.25">
      <c r="A117" s="79">
        <v>75</v>
      </c>
      <c r="B117" s="11"/>
      <c r="C117" s="209" t="s">
        <v>535</v>
      </c>
      <c r="D117" s="171"/>
      <c r="E117" s="78" t="s">
        <v>11</v>
      </c>
      <c r="F117" s="15">
        <v>91.26</v>
      </c>
      <c r="G117" s="15"/>
      <c r="H117" s="15">
        <f>F117*G117</f>
        <v>0</v>
      </c>
    </row>
    <row r="118" spans="1:8" x14ac:dyDescent="0.25">
      <c r="A118" s="35"/>
      <c r="B118" s="36"/>
      <c r="C118" s="36" t="s">
        <v>536</v>
      </c>
      <c r="D118" s="36"/>
      <c r="E118" s="36"/>
      <c r="F118" s="37"/>
      <c r="G118" s="37"/>
      <c r="H118" s="38"/>
    </row>
    <row r="119" spans="1:8" x14ac:dyDescent="0.25">
      <c r="A119" s="39"/>
      <c r="B119" s="32"/>
      <c r="C119" s="32" t="s">
        <v>537</v>
      </c>
      <c r="D119" s="32"/>
      <c r="E119" s="32"/>
      <c r="F119" s="40"/>
      <c r="G119" s="40"/>
      <c r="H119" s="41"/>
    </row>
    <row r="120" spans="1:8" x14ac:dyDescent="0.25">
      <c r="A120" s="39"/>
      <c r="B120" s="32"/>
      <c r="C120" s="32" t="s">
        <v>538</v>
      </c>
      <c r="D120" s="32"/>
      <c r="E120" s="32"/>
      <c r="F120" s="40"/>
      <c r="G120" s="40"/>
      <c r="H120" s="41"/>
    </row>
    <row r="121" spans="1:8" x14ac:dyDescent="0.25">
      <c r="A121" s="39"/>
      <c r="B121" s="32"/>
      <c r="C121" s="32" t="s">
        <v>539</v>
      </c>
      <c r="D121" s="32"/>
      <c r="E121" s="32"/>
      <c r="F121" s="40"/>
      <c r="G121" s="40"/>
      <c r="H121" s="41"/>
    </row>
    <row r="122" spans="1:8" x14ac:dyDescent="0.25">
      <c r="A122" s="39"/>
      <c r="B122" s="32"/>
      <c r="C122" s="32" t="s">
        <v>540</v>
      </c>
      <c r="D122" s="32"/>
      <c r="E122" s="32"/>
      <c r="F122" s="40"/>
      <c r="G122" s="40"/>
      <c r="H122" s="41"/>
    </row>
    <row r="123" spans="1:8" x14ac:dyDescent="0.25">
      <c r="A123" s="39"/>
      <c r="B123" s="32"/>
      <c r="C123" s="32" t="s">
        <v>541</v>
      </c>
      <c r="D123" s="32"/>
      <c r="E123" s="32"/>
      <c r="F123" s="40"/>
      <c r="G123" s="40"/>
      <c r="H123" s="41"/>
    </row>
    <row r="124" spans="1:8" x14ac:dyDescent="0.25">
      <c r="A124" s="39"/>
      <c r="B124" s="32"/>
      <c r="C124" s="32" t="s">
        <v>542</v>
      </c>
      <c r="D124" s="32"/>
      <c r="E124" s="32"/>
      <c r="F124" s="40"/>
      <c r="G124" s="40"/>
      <c r="H124" s="41"/>
    </row>
    <row r="125" spans="1:8" x14ac:dyDescent="0.25">
      <c r="A125" s="39"/>
      <c r="B125" s="32"/>
      <c r="C125" s="32" t="s">
        <v>543</v>
      </c>
      <c r="D125" s="32"/>
      <c r="E125" s="32"/>
      <c r="F125" s="40"/>
      <c r="G125" s="40"/>
      <c r="H125" s="41"/>
    </row>
    <row r="126" spans="1:8" x14ac:dyDescent="0.25">
      <c r="A126" s="39"/>
      <c r="B126" s="32"/>
      <c r="C126" s="32" t="s">
        <v>544</v>
      </c>
      <c r="D126" s="32"/>
      <c r="E126" s="32"/>
      <c r="F126" s="40"/>
      <c r="G126" s="40"/>
      <c r="H126" s="41"/>
    </row>
    <row r="127" spans="1:8" x14ac:dyDescent="0.25">
      <c r="A127" s="39"/>
      <c r="B127" s="32"/>
      <c r="C127" s="32" t="s">
        <v>538</v>
      </c>
      <c r="D127" s="32"/>
      <c r="E127" s="32"/>
      <c r="F127" s="40"/>
      <c r="G127" s="40"/>
      <c r="H127" s="41"/>
    </row>
    <row r="128" spans="1:8" x14ac:dyDescent="0.25">
      <c r="A128" s="39"/>
      <c r="B128" s="32"/>
      <c r="C128" s="32" t="s">
        <v>539</v>
      </c>
      <c r="D128" s="32"/>
      <c r="E128" s="32"/>
      <c r="F128" s="40"/>
      <c r="G128" s="40"/>
      <c r="H128" s="41"/>
    </row>
    <row r="129" spans="1:8" x14ac:dyDescent="0.25">
      <c r="A129" s="39"/>
      <c r="B129" s="32"/>
      <c r="C129" s="32" t="s">
        <v>540</v>
      </c>
      <c r="D129" s="32"/>
      <c r="E129" s="32"/>
      <c r="F129" s="40"/>
      <c r="G129" s="40"/>
      <c r="H129" s="41"/>
    </row>
    <row r="130" spans="1:8" x14ac:dyDescent="0.25">
      <c r="A130" s="42"/>
      <c r="B130" s="43"/>
      <c r="C130" s="43" t="s">
        <v>541</v>
      </c>
      <c r="D130" s="43"/>
      <c r="E130" s="43"/>
      <c r="F130" s="44"/>
      <c r="G130" s="44"/>
      <c r="H130" s="45"/>
    </row>
    <row r="131" spans="1:8" ht="15.75" x14ac:dyDescent="0.25">
      <c r="A131" s="281" t="s">
        <v>545</v>
      </c>
      <c r="B131" s="282"/>
      <c r="C131" s="282"/>
      <c r="D131" s="282"/>
      <c r="E131" s="282"/>
      <c r="F131" s="282"/>
      <c r="G131" s="282"/>
      <c r="H131" s="13">
        <f>SUM(H133:H143)</f>
        <v>0</v>
      </c>
    </row>
    <row r="132" spans="1:8" ht="43.15" customHeight="1" x14ac:dyDescent="0.25">
      <c r="A132" s="82"/>
      <c r="B132" s="84"/>
      <c r="C132" s="298" t="s">
        <v>547</v>
      </c>
      <c r="D132" s="298"/>
      <c r="E132" s="84"/>
      <c r="F132" s="80"/>
      <c r="G132" s="80"/>
      <c r="H132" s="81"/>
    </row>
    <row r="133" spans="1:8" x14ac:dyDescent="0.25">
      <c r="A133" s="9">
        <v>76</v>
      </c>
      <c r="B133" s="11"/>
      <c r="C133" s="11" t="s">
        <v>546</v>
      </c>
      <c r="D133" s="11"/>
      <c r="E133" s="11" t="s">
        <v>510</v>
      </c>
      <c r="F133" s="15">
        <v>18</v>
      </c>
      <c r="G133" s="15"/>
      <c r="H133" s="15">
        <f t="shared" ref="H133:H137" si="7">F133*G133</f>
        <v>0</v>
      </c>
    </row>
    <row r="134" spans="1:8" x14ac:dyDescent="0.25">
      <c r="A134" s="9">
        <v>77</v>
      </c>
      <c r="B134" s="11"/>
      <c r="C134" s="208" t="s">
        <v>518</v>
      </c>
      <c r="D134" s="171"/>
      <c r="E134" s="11" t="s">
        <v>510</v>
      </c>
      <c r="F134" s="15">
        <v>14</v>
      </c>
      <c r="G134" s="15"/>
      <c r="H134" s="15">
        <f t="shared" si="7"/>
        <v>0</v>
      </c>
    </row>
    <row r="135" spans="1:8" x14ac:dyDescent="0.25">
      <c r="A135" s="9">
        <v>78</v>
      </c>
      <c r="B135" s="11"/>
      <c r="C135" s="208" t="s">
        <v>519</v>
      </c>
      <c r="D135" s="171"/>
      <c r="E135" s="11" t="s">
        <v>510</v>
      </c>
      <c r="F135" s="15">
        <v>3</v>
      </c>
      <c r="G135" s="15"/>
      <c r="H135" s="15">
        <f t="shared" si="7"/>
        <v>0</v>
      </c>
    </row>
    <row r="136" spans="1:8" x14ac:dyDescent="0.25">
      <c r="A136" s="9">
        <v>79</v>
      </c>
      <c r="B136" s="11"/>
      <c r="C136" s="208" t="s">
        <v>520</v>
      </c>
      <c r="D136" s="171"/>
      <c r="E136" s="11" t="s">
        <v>510</v>
      </c>
      <c r="F136" s="15">
        <v>2</v>
      </c>
      <c r="G136" s="15"/>
      <c r="H136" s="15">
        <f t="shared" si="7"/>
        <v>0</v>
      </c>
    </row>
    <row r="137" spans="1:8" x14ac:dyDescent="0.25">
      <c r="A137" s="9">
        <v>80</v>
      </c>
      <c r="B137" s="11"/>
      <c r="C137" s="208" t="s">
        <v>521</v>
      </c>
      <c r="D137" s="171"/>
      <c r="E137" s="11" t="s">
        <v>510</v>
      </c>
      <c r="F137" s="15">
        <v>2</v>
      </c>
      <c r="G137" s="15"/>
      <c r="H137" s="15">
        <f t="shared" si="7"/>
        <v>0</v>
      </c>
    </row>
    <row r="138" spans="1:8" x14ac:dyDescent="0.25">
      <c r="A138" s="89"/>
      <c r="B138" s="36"/>
      <c r="C138" s="36" t="s">
        <v>548</v>
      </c>
      <c r="D138" s="36"/>
      <c r="E138" s="36"/>
      <c r="F138" s="37"/>
      <c r="G138" s="37"/>
      <c r="H138" s="38"/>
    </row>
    <row r="139" spans="1:8" ht="43.9" customHeight="1" x14ac:dyDescent="0.25">
      <c r="A139" s="90"/>
      <c r="B139" s="43"/>
      <c r="C139" s="299" t="s">
        <v>549</v>
      </c>
      <c r="D139" s="299"/>
      <c r="E139" s="43"/>
      <c r="F139" s="44"/>
      <c r="G139" s="44"/>
      <c r="H139" s="45"/>
    </row>
    <row r="140" spans="1:8" ht="30" customHeight="1" x14ac:dyDescent="0.25">
      <c r="A140" s="9">
        <v>81</v>
      </c>
      <c r="B140" s="11"/>
      <c r="C140" s="300" t="s">
        <v>550</v>
      </c>
      <c r="D140" s="301"/>
      <c r="E140" s="11" t="s">
        <v>15</v>
      </c>
      <c r="F140" s="15">
        <v>1</v>
      </c>
      <c r="G140" s="15"/>
      <c r="H140" s="15">
        <f t="shared" ref="H140:H143" si="8">F140*G140</f>
        <v>0</v>
      </c>
    </row>
    <row r="141" spans="1:8" x14ac:dyDescent="0.25">
      <c r="A141" s="9">
        <v>82</v>
      </c>
      <c r="B141" s="11"/>
      <c r="C141" s="11" t="s">
        <v>551</v>
      </c>
      <c r="D141" s="11"/>
      <c r="E141" s="11" t="s">
        <v>15</v>
      </c>
      <c r="F141" s="15">
        <v>1</v>
      </c>
      <c r="G141" s="15"/>
      <c r="H141" s="15">
        <f t="shared" si="8"/>
        <v>0</v>
      </c>
    </row>
    <row r="142" spans="1:8" x14ac:dyDescent="0.25">
      <c r="A142" s="9">
        <v>83</v>
      </c>
      <c r="B142" s="11"/>
      <c r="C142" s="11" t="s">
        <v>552</v>
      </c>
      <c r="D142" s="11"/>
      <c r="E142" s="11" t="s">
        <v>15</v>
      </c>
      <c r="F142" s="15">
        <v>4</v>
      </c>
      <c r="G142" s="15"/>
      <c r="H142" s="15">
        <f t="shared" si="8"/>
        <v>0</v>
      </c>
    </row>
    <row r="143" spans="1:8" x14ac:dyDescent="0.25">
      <c r="A143" s="9">
        <v>84</v>
      </c>
      <c r="B143" s="11"/>
      <c r="C143" s="11" t="s">
        <v>553</v>
      </c>
      <c r="D143" s="11"/>
      <c r="E143" s="11" t="s">
        <v>15</v>
      </c>
      <c r="F143" s="15">
        <v>4</v>
      </c>
      <c r="G143" s="15"/>
      <c r="H143" s="15">
        <f t="shared" si="8"/>
        <v>0</v>
      </c>
    </row>
    <row r="144" spans="1:8" ht="15.75" x14ac:dyDescent="0.25">
      <c r="A144" s="302" t="s">
        <v>554</v>
      </c>
      <c r="B144" s="303"/>
      <c r="C144" s="303"/>
      <c r="D144" s="303"/>
      <c r="E144" s="303"/>
      <c r="F144" s="303"/>
      <c r="G144" s="304"/>
      <c r="H144" s="13">
        <f>SUM(H145:H157)</f>
        <v>0</v>
      </c>
    </row>
    <row r="145" spans="1:8" ht="30" customHeight="1" x14ac:dyDescent="0.25">
      <c r="A145" s="79">
        <v>85</v>
      </c>
      <c r="B145" s="11"/>
      <c r="C145" s="296" t="s">
        <v>555</v>
      </c>
      <c r="D145" s="297"/>
      <c r="E145" s="78" t="s">
        <v>295</v>
      </c>
      <c r="F145" s="15">
        <v>1</v>
      </c>
      <c r="G145" s="15"/>
      <c r="H145" s="15">
        <f t="shared" ref="H145:H157" si="9">F145*G145</f>
        <v>0</v>
      </c>
    </row>
    <row r="146" spans="1:8" x14ac:dyDescent="0.25">
      <c r="A146" s="79">
        <v>86</v>
      </c>
      <c r="B146" s="11"/>
      <c r="C146" s="11" t="s">
        <v>556</v>
      </c>
      <c r="D146" s="11"/>
      <c r="E146" s="11" t="s">
        <v>295</v>
      </c>
      <c r="F146" s="15">
        <v>1</v>
      </c>
      <c r="G146" s="15"/>
      <c r="H146" s="15">
        <f t="shared" si="9"/>
        <v>0</v>
      </c>
    </row>
    <row r="147" spans="1:8" x14ac:dyDescent="0.25">
      <c r="A147" s="79">
        <v>87</v>
      </c>
      <c r="B147" s="11"/>
      <c r="C147" s="11" t="s">
        <v>557</v>
      </c>
      <c r="D147" s="11"/>
      <c r="E147" s="11" t="s">
        <v>295</v>
      </c>
      <c r="F147" s="15">
        <v>1</v>
      </c>
      <c r="G147" s="15"/>
      <c r="H147" s="15">
        <f t="shared" si="9"/>
        <v>0</v>
      </c>
    </row>
    <row r="148" spans="1:8" x14ac:dyDescent="0.25">
      <c r="A148" s="79">
        <v>88</v>
      </c>
      <c r="B148" s="11"/>
      <c r="C148" s="11" t="s">
        <v>558</v>
      </c>
      <c r="D148" s="11"/>
      <c r="E148" s="11" t="s">
        <v>295</v>
      </c>
      <c r="F148" s="15">
        <v>1</v>
      </c>
      <c r="G148" s="15"/>
      <c r="H148" s="15">
        <f t="shared" si="9"/>
        <v>0</v>
      </c>
    </row>
    <row r="149" spans="1:8" x14ac:dyDescent="0.25">
      <c r="A149" s="79">
        <v>89</v>
      </c>
      <c r="B149" s="11"/>
      <c r="C149" s="208" t="s">
        <v>559</v>
      </c>
      <c r="D149" s="171"/>
      <c r="E149" s="11" t="s">
        <v>295</v>
      </c>
      <c r="F149" s="15">
        <v>1</v>
      </c>
      <c r="G149" s="15"/>
      <c r="H149" s="15">
        <f t="shared" si="9"/>
        <v>0</v>
      </c>
    </row>
    <row r="150" spans="1:8" x14ac:dyDescent="0.25">
      <c r="A150" s="79">
        <v>90</v>
      </c>
      <c r="B150" s="11"/>
      <c r="C150" s="208" t="s">
        <v>560</v>
      </c>
      <c r="D150" s="171"/>
      <c r="E150" s="11" t="s">
        <v>295</v>
      </c>
      <c r="F150" s="15">
        <v>1</v>
      </c>
      <c r="G150" s="15"/>
      <c r="H150" s="15">
        <f t="shared" si="9"/>
        <v>0</v>
      </c>
    </row>
    <row r="151" spans="1:8" x14ac:dyDescent="0.25">
      <c r="A151" s="79">
        <v>91</v>
      </c>
      <c r="B151" s="11"/>
      <c r="C151" s="208" t="s">
        <v>561</v>
      </c>
      <c r="D151" s="171"/>
      <c r="E151" s="11" t="s">
        <v>295</v>
      </c>
      <c r="F151" s="15">
        <v>1</v>
      </c>
      <c r="G151" s="15"/>
      <c r="H151" s="15">
        <f t="shared" si="9"/>
        <v>0</v>
      </c>
    </row>
    <row r="152" spans="1:8" x14ac:dyDescent="0.25">
      <c r="A152" s="79">
        <v>92</v>
      </c>
      <c r="B152" s="11"/>
      <c r="C152" s="11" t="s">
        <v>562</v>
      </c>
      <c r="D152" s="11"/>
      <c r="E152" s="11" t="s">
        <v>295</v>
      </c>
      <c r="F152" s="15">
        <v>1</v>
      </c>
      <c r="G152" s="15"/>
      <c r="H152" s="15">
        <f t="shared" si="9"/>
        <v>0</v>
      </c>
    </row>
    <row r="153" spans="1:8" x14ac:dyDescent="0.25">
      <c r="A153" s="79">
        <v>93</v>
      </c>
      <c r="B153" s="11"/>
      <c r="C153" s="11" t="s">
        <v>109</v>
      </c>
      <c r="D153" s="11"/>
      <c r="E153" s="11" t="s">
        <v>295</v>
      </c>
      <c r="F153" s="15">
        <v>1</v>
      </c>
      <c r="G153" s="15"/>
      <c r="H153" s="15">
        <f t="shared" si="9"/>
        <v>0</v>
      </c>
    </row>
    <row r="154" spans="1:8" x14ac:dyDescent="0.25">
      <c r="A154" s="79">
        <v>94</v>
      </c>
      <c r="B154" s="11"/>
      <c r="C154" s="11" t="s">
        <v>563</v>
      </c>
      <c r="D154" s="11"/>
      <c r="E154" s="11" t="s">
        <v>258</v>
      </c>
      <c r="F154" s="15">
        <v>1</v>
      </c>
      <c r="G154" s="15"/>
      <c r="H154" s="15">
        <f t="shared" si="9"/>
        <v>0</v>
      </c>
    </row>
    <row r="155" spans="1:8" x14ac:dyDescent="0.25">
      <c r="A155" s="79">
        <v>95</v>
      </c>
      <c r="B155" s="11"/>
      <c r="C155" s="208" t="s">
        <v>564</v>
      </c>
      <c r="D155" s="171"/>
      <c r="E155" s="11" t="s">
        <v>295</v>
      </c>
      <c r="F155" s="15">
        <v>1</v>
      </c>
      <c r="G155" s="15"/>
      <c r="H155" s="15">
        <f t="shared" si="9"/>
        <v>0</v>
      </c>
    </row>
    <row r="156" spans="1:8" x14ac:dyDescent="0.25">
      <c r="A156" s="79">
        <v>96</v>
      </c>
      <c r="B156" s="11"/>
      <c r="C156" s="11" t="s">
        <v>565</v>
      </c>
      <c r="D156" s="11"/>
      <c r="E156" s="11" t="s">
        <v>15</v>
      </c>
      <c r="F156" s="15">
        <v>1</v>
      </c>
      <c r="G156" s="15"/>
      <c r="H156" s="15">
        <f t="shared" si="9"/>
        <v>0</v>
      </c>
    </row>
    <row r="157" spans="1:8" x14ac:dyDescent="0.25">
      <c r="A157" s="79">
        <v>97</v>
      </c>
      <c r="B157" s="11"/>
      <c r="C157" s="11" t="s">
        <v>566</v>
      </c>
      <c r="D157" s="11"/>
      <c r="E157" s="11" t="s">
        <v>15</v>
      </c>
      <c r="F157" s="15">
        <v>1</v>
      </c>
      <c r="G157" s="15"/>
      <c r="H157" s="15">
        <f t="shared" si="9"/>
        <v>0</v>
      </c>
    </row>
    <row r="158" spans="1:8" x14ac:dyDescent="0.25">
      <c r="F158" s="4"/>
      <c r="G158" s="4"/>
      <c r="H158" s="4"/>
    </row>
    <row r="159" spans="1:8" x14ac:dyDescent="0.25">
      <c r="F159" s="4"/>
      <c r="G159" s="4"/>
      <c r="H159" s="4"/>
    </row>
    <row r="160" spans="1:8" x14ac:dyDescent="0.25">
      <c r="F160" s="4"/>
      <c r="G160" s="4"/>
      <c r="H160" s="4"/>
    </row>
    <row r="161" spans="6:8" x14ac:dyDescent="0.25">
      <c r="F161" s="4"/>
      <c r="G161" s="4"/>
      <c r="H161" s="4"/>
    </row>
    <row r="162" spans="6:8" x14ac:dyDescent="0.25">
      <c r="F162" s="4"/>
      <c r="G162" s="4"/>
      <c r="H162" s="4"/>
    </row>
    <row r="163" spans="6:8" x14ac:dyDescent="0.25">
      <c r="F163" s="4"/>
      <c r="G163" s="4"/>
      <c r="H163" s="4"/>
    </row>
    <row r="164" spans="6:8" x14ac:dyDescent="0.25">
      <c r="F164" s="4"/>
      <c r="G164" s="4"/>
      <c r="H164" s="4"/>
    </row>
    <row r="165" spans="6:8" x14ac:dyDescent="0.25">
      <c r="F165" s="4"/>
      <c r="G165" s="4"/>
      <c r="H165" s="4"/>
    </row>
    <row r="166" spans="6:8" x14ac:dyDescent="0.25">
      <c r="F166" s="4"/>
      <c r="G166" s="4"/>
      <c r="H166" s="4"/>
    </row>
    <row r="167" spans="6:8" x14ac:dyDescent="0.25">
      <c r="F167" s="4"/>
      <c r="G167" s="4"/>
      <c r="H167" s="4"/>
    </row>
    <row r="168" spans="6:8" x14ac:dyDescent="0.25">
      <c r="F168" s="4"/>
      <c r="G168" s="4"/>
      <c r="H168" s="4"/>
    </row>
    <row r="169" spans="6:8" x14ac:dyDescent="0.25">
      <c r="F169" s="4"/>
      <c r="G169" s="4"/>
      <c r="H169" s="4"/>
    </row>
    <row r="170" spans="6:8" x14ac:dyDescent="0.25">
      <c r="F170" s="4"/>
      <c r="G170" s="4"/>
      <c r="H170" s="4"/>
    </row>
    <row r="171" spans="6:8" x14ac:dyDescent="0.25">
      <c r="F171" s="4"/>
      <c r="G171" s="4"/>
      <c r="H171" s="4"/>
    </row>
    <row r="172" spans="6:8" x14ac:dyDescent="0.25">
      <c r="F172" s="4"/>
      <c r="G172" s="4"/>
      <c r="H172" s="4"/>
    </row>
    <row r="173" spans="6:8" x14ac:dyDescent="0.25">
      <c r="F173" s="4"/>
      <c r="G173" s="4"/>
      <c r="H173" s="4"/>
    </row>
    <row r="174" spans="6:8" x14ac:dyDescent="0.25">
      <c r="F174" s="4"/>
      <c r="G174" s="4"/>
      <c r="H174" s="4"/>
    </row>
    <row r="175" spans="6:8" x14ac:dyDescent="0.25">
      <c r="F175" s="4"/>
      <c r="G175" s="4"/>
      <c r="H175" s="4"/>
    </row>
    <row r="176" spans="6:8" x14ac:dyDescent="0.25">
      <c r="F176" s="4"/>
      <c r="G176" s="4"/>
      <c r="H176" s="4"/>
    </row>
    <row r="177" spans="6:8" x14ac:dyDescent="0.25">
      <c r="F177" s="4"/>
      <c r="G177" s="4"/>
      <c r="H177" s="4"/>
    </row>
    <row r="178" spans="6:8" x14ac:dyDescent="0.25">
      <c r="F178" s="4"/>
      <c r="G178" s="4"/>
      <c r="H178" s="4"/>
    </row>
    <row r="179" spans="6:8" x14ac:dyDescent="0.25">
      <c r="F179" s="4"/>
      <c r="G179" s="4"/>
      <c r="H179" s="4"/>
    </row>
    <row r="180" spans="6:8" x14ac:dyDescent="0.25">
      <c r="F180" s="4"/>
      <c r="G180" s="4"/>
      <c r="H180" s="4"/>
    </row>
    <row r="181" spans="6:8" x14ac:dyDescent="0.25">
      <c r="F181" s="4"/>
      <c r="G181" s="4"/>
      <c r="H181" s="4"/>
    </row>
    <row r="182" spans="6:8" x14ac:dyDescent="0.25">
      <c r="F182" s="4"/>
      <c r="G182" s="4"/>
      <c r="H182" s="4"/>
    </row>
    <row r="183" spans="6:8" x14ac:dyDescent="0.25">
      <c r="F183" s="4"/>
      <c r="G183" s="4"/>
      <c r="H183" s="4"/>
    </row>
    <row r="184" spans="6:8" x14ac:dyDescent="0.25">
      <c r="F184" s="4"/>
      <c r="G184" s="4"/>
      <c r="H184" s="4"/>
    </row>
    <row r="185" spans="6:8" x14ac:dyDescent="0.25">
      <c r="F185" s="4"/>
      <c r="G185" s="4"/>
      <c r="H185" s="4"/>
    </row>
    <row r="186" spans="6:8" x14ac:dyDescent="0.25">
      <c r="F186" s="4"/>
      <c r="G186" s="4"/>
      <c r="H186" s="4"/>
    </row>
    <row r="187" spans="6:8" x14ac:dyDescent="0.25">
      <c r="F187" s="4"/>
      <c r="G187" s="4"/>
      <c r="H187" s="4"/>
    </row>
    <row r="188" spans="6:8" x14ac:dyDescent="0.25">
      <c r="F188" s="4"/>
      <c r="G188" s="4"/>
      <c r="H188" s="4"/>
    </row>
    <row r="189" spans="6:8" x14ac:dyDescent="0.25">
      <c r="F189" s="4"/>
      <c r="G189" s="4"/>
      <c r="H189" s="4"/>
    </row>
    <row r="190" spans="6:8" x14ac:dyDescent="0.25">
      <c r="F190" s="4"/>
      <c r="G190" s="4"/>
      <c r="H190" s="4"/>
    </row>
    <row r="191" spans="6:8" x14ac:dyDescent="0.25">
      <c r="F191" s="4"/>
      <c r="G191" s="4"/>
      <c r="H191" s="4"/>
    </row>
    <row r="192" spans="6:8" x14ac:dyDescent="0.25">
      <c r="F192" s="4"/>
      <c r="G192" s="4"/>
      <c r="H192" s="4"/>
    </row>
    <row r="193" spans="6:8" x14ac:dyDescent="0.25">
      <c r="F193" s="4"/>
      <c r="G193" s="4"/>
      <c r="H193" s="4"/>
    </row>
    <row r="194" spans="6:8" x14ac:dyDescent="0.25">
      <c r="F194" s="4"/>
      <c r="G194" s="4"/>
      <c r="H194" s="4"/>
    </row>
    <row r="195" spans="6:8" x14ac:dyDescent="0.25">
      <c r="F195" s="4"/>
      <c r="G195" s="4"/>
      <c r="H195" s="4"/>
    </row>
    <row r="196" spans="6:8" x14ac:dyDescent="0.25">
      <c r="F196" s="4"/>
      <c r="G196" s="4"/>
      <c r="H196" s="4"/>
    </row>
    <row r="197" spans="6:8" x14ac:dyDescent="0.25">
      <c r="F197" s="4"/>
      <c r="G197" s="4"/>
      <c r="H197" s="4"/>
    </row>
    <row r="198" spans="6:8" x14ac:dyDescent="0.25">
      <c r="F198" s="4"/>
      <c r="G198" s="4"/>
      <c r="H198" s="4"/>
    </row>
    <row r="199" spans="6:8" x14ac:dyDescent="0.25">
      <c r="F199" s="4"/>
      <c r="G199" s="4"/>
      <c r="H199" s="4"/>
    </row>
    <row r="200" spans="6:8" x14ac:dyDescent="0.25">
      <c r="F200" s="4"/>
      <c r="G200" s="4"/>
      <c r="H200" s="4"/>
    </row>
    <row r="201" spans="6:8" x14ac:dyDescent="0.25">
      <c r="F201" s="4"/>
      <c r="G201" s="4"/>
      <c r="H201" s="4"/>
    </row>
    <row r="202" spans="6:8" x14ac:dyDescent="0.25">
      <c r="F202" s="4"/>
      <c r="G202" s="4"/>
      <c r="H202" s="4"/>
    </row>
    <row r="203" spans="6:8" x14ac:dyDescent="0.25">
      <c r="F203" s="4"/>
      <c r="G203" s="4"/>
      <c r="H203" s="4"/>
    </row>
    <row r="204" spans="6:8" x14ac:dyDescent="0.25">
      <c r="F204" s="4"/>
      <c r="G204" s="4"/>
      <c r="H204" s="4"/>
    </row>
    <row r="205" spans="6:8" x14ac:dyDescent="0.25">
      <c r="F205" s="4"/>
      <c r="G205" s="4"/>
      <c r="H205" s="4"/>
    </row>
    <row r="206" spans="6:8" x14ac:dyDescent="0.25">
      <c r="F206" s="4"/>
      <c r="G206" s="4"/>
      <c r="H206" s="4"/>
    </row>
    <row r="207" spans="6:8" x14ac:dyDescent="0.25">
      <c r="F207" s="4"/>
      <c r="G207" s="4"/>
      <c r="H207" s="4"/>
    </row>
    <row r="208" spans="6:8" x14ac:dyDescent="0.25">
      <c r="F208" s="4"/>
      <c r="G208" s="4"/>
      <c r="H208" s="4"/>
    </row>
    <row r="209" spans="6:8" x14ac:dyDescent="0.25">
      <c r="F209" s="4"/>
      <c r="G209" s="4"/>
      <c r="H209" s="4"/>
    </row>
    <row r="210" spans="6:8" x14ac:dyDescent="0.25">
      <c r="F210" s="4"/>
      <c r="G210" s="4"/>
      <c r="H210" s="4"/>
    </row>
    <row r="211" spans="6:8" x14ac:dyDescent="0.25">
      <c r="F211" s="4"/>
      <c r="G211" s="4"/>
      <c r="H211" s="4"/>
    </row>
    <row r="212" spans="6:8" x14ac:dyDescent="0.25">
      <c r="F212" s="4"/>
      <c r="G212" s="4"/>
      <c r="H212" s="4"/>
    </row>
    <row r="213" spans="6:8" x14ac:dyDescent="0.25">
      <c r="F213" s="4"/>
      <c r="G213" s="4"/>
      <c r="H213" s="4"/>
    </row>
    <row r="214" spans="6:8" x14ac:dyDescent="0.25">
      <c r="F214" s="4"/>
      <c r="G214" s="4"/>
      <c r="H214" s="4"/>
    </row>
    <row r="215" spans="6:8" x14ac:dyDescent="0.25">
      <c r="F215" s="4"/>
      <c r="G215" s="4"/>
      <c r="H215" s="4"/>
    </row>
    <row r="216" spans="6:8" x14ac:dyDescent="0.25">
      <c r="F216" s="4"/>
      <c r="G216" s="4"/>
      <c r="H216" s="4"/>
    </row>
    <row r="217" spans="6:8" x14ac:dyDescent="0.25">
      <c r="F217" s="4"/>
      <c r="G217" s="4"/>
      <c r="H217" s="4"/>
    </row>
    <row r="218" spans="6:8" x14ac:dyDescent="0.25">
      <c r="F218" s="4"/>
      <c r="G218" s="4"/>
      <c r="H218" s="4"/>
    </row>
    <row r="219" spans="6:8" x14ac:dyDescent="0.25">
      <c r="F219" s="4"/>
      <c r="G219" s="4"/>
      <c r="H219" s="4"/>
    </row>
    <row r="220" spans="6:8" x14ac:dyDescent="0.25">
      <c r="F220" s="4"/>
      <c r="G220" s="4"/>
      <c r="H220" s="4"/>
    </row>
    <row r="221" spans="6:8" x14ac:dyDescent="0.25">
      <c r="F221" s="4"/>
      <c r="G221" s="4"/>
      <c r="H221" s="4"/>
    </row>
    <row r="222" spans="6:8" x14ac:dyDescent="0.25">
      <c r="F222" s="4"/>
      <c r="G222" s="4"/>
      <c r="H222" s="4"/>
    </row>
    <row r="223" spans="6:8" x14ac:dyDescent="0.25">
      <c r="F223" s="4"/>
      <c r="G223" s="4"/>
      <c r="H223" s="4"/>
    </row>
    <row r="224" spans="6:8" x14ac:dyDescent="0.25">
      <c r="F224" s="4"/>
      <c r="G224" s="4"/>
      <c r="H224" s="4"/>
    </row>
    <row r="225" spans="6:8" x14ac:dyDescent="0.25">
      <c r="F225" s="4"/>
      <c r="G225" s="4"/>
      <c r="H225" s="4"/>
    </row>
    <row r="226" spans="6:8" x14ac:dyDescent="0.25">
      <c r="F226" s="4"/>
      <c r="G226" s="4"/>
      <c r="H226" s="4"/>
    </row>
  </sheetData>
  <mergeCells count="26">
    <mergeCell ref="C29:D29"/>
    <mergeCell ref="D13:F13"/>
    <mergeCell ref="D14:F14"/>
    <mergeCell ref="C25:G25"/>
    <mergeCell ref="A27:G27"/>
    <mergeCell ref="C28:D28"/>
    <mergeCell ref="A21:H21"/>
    <mergeCell ref="C98:D98"/>
    <mergeCell ref="C30:D30"/>
    <mergeCell ref="C38:D38"/>
    <mergeCell ref="C41:D41"/>
    <mergeCell ref="A42:G42"/>
    <mergeCell ref="C43:D43"/>
    <mergeCell ref="C48:D48"/>
    <mergeCell ref="C53:D53"/>
    <mergeCell ref="A58:G58"/>
    <mergeCell ref="C94:D94"/>
    <mergeCell ref="A95:G95"/>
    <mergeCell ref="C97:D97"/>
    <mergeCell ref="C145:D145"/>
    <mergeCell ref="A116:G116"/>
    <mergeCell ref="A131:G131"/>
    <mergeCell ref="C132:D132"/>
    <mergeCell ref="C139:D139"/>
    <mergeCell ref="C140:D140"/>
    <mergeCell ref="A144:G144"/>
  </mergeCells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B81499-9218-4D8E-B25C-44AE6C02F2F1}">
  <dimension ref="A2:H604"/>
  <sheetViews>
    <sheetView topLeftCell="A181" workbookViewId="0">
      <selection activeCell="D11" sqref="D11"/>
    </sheetView>
  </sheetViews>
  <sheetFormatPr defaultRowHeight="15" x14ac:dyDescent="0.25"/>
  <cols>
    <col min="1" max="2" width="9.28515625" customWidth="1"/>
    <col min="3" max="3" width="35.7109375" customWidth="1"/>
    <col min="4" max="4" width="30.7109375" customWidth="1"/>
    <col min="5" max="6" width="11.28515625" customWidth="1"/>
    <col min="7" max="7" width="13.7109375" customWidth="1"/>
    <col min="8" max="8" width="18.7109375" customWidth="1"/>
  </cols>
  <sheetData>
    <row r="2" spans="1:8" x14ac:dyDescent="0.25">
      <c r="C2" s="5" t="s">
        <v>158</v>
      </c>
    </row>
    <row r="3" spans="1:8" x14ac:dyDescent="0.25">
      <c r="C3" t="s">
        <v>159</v>
      </c>
      <c r="D3" t="s">
        <v>568</v>
      </c>
    </row>
    <row r="4" spans="1:8" x14ac:dyDescent="0.25">
      <c r="C4" t="s">
        <v>160</v>
      </c>
      <c r="D4" t="s">
        <v>354</v>
      </c>
    </row>
    <row r="5" spans="1:8" x14ac:dyDescent="0.25">
      <c r="C5" t="s">
        <v>164</v>
      </c>
      <c r="D5" t="s">
        <v>569</v>
      </c>
    </row>
    <row r="6" spans="1:8" x14ac:dyDescent="0.25">
      <c r="C6" t="s">
        <v>168</v>
      </c>
      <c r="D6" t="s">
        <v>570</v>
      </c>
    </row>
    <row r="7" spans="1:8" x14ac:dyDescent="0.25">
      <c r="C7" t="s">
        <v>172</v>
      </c>
      <c r="D7" t="s">
        <v>174</v>
      </c>
    </row>
    <row r="8" spans="1:8" x14ac:dyDescent="0.25">
      <c r="C8" t="s">
        <v>173</v>
      </c>
      <c r="D8" t="s">
        <v>175</v>
      </c>
    </row>
    <row r="9" spans="1:8" x14ac:dyDescent="0.25">
      <c r="D9" t="s">
        <v>176</v>
      </c>
    </row>
    <row r="10" spans="1:8" x14ac:dyDescent="0.25">
      <c r="C10" t="s">
        <v>177</v>
      </c>
      <c r="D10" t="s">
        <v>571</v>
      </c>
    </row>
    <row r="11" spans="1:8" x14ac:dyDescent="0.25">
      <c r="C11" t="s">
        <v>1218</v>
      </c>
      <c r="D11" s="230" t="s">
        <v>1224</v>
      </c>
    </row>
    <row r="12" spans="1:8" x14ac:dyDescent="0.25">
      <c r="C12" t="s">
        <v>181</v>
      </c>
      <c r="D12" s="34" t="s">
        <v>186</v>
      </c>
      <c r="E12" s="92"/>
      <c r="F12" s="92"/>
    </row>
    <row r="13" spans="1:8" x14ac:dyDescent="0.25">
      <c r="D13" s="34"/>
      <c r="E13" s="92"/>
      <c r="F13" s="92"/>
    </row>
    <row r="14" spans="1:8" ht="29.45" customHeight="1" x14ac:dyDescent="0.25">
      <c r="A14" s="309" t="s">
        <v>862</v>
      </c>
      <c r="B14" s="309"/>
      <c r="C14" s="309"/>
      <c r="D14" s="309"/>
      <c r="E14" s="309"/>
      <c r="F14" s="309"/>
      <c r="G14" s="309"/>
      <c r="H14" s="309"/>
    </row>
    <row r="15" spans="1:8" x14ac:dyDescent="0.25">
      <c r="D15" s="306"/>
      <c r="E15" s="307"/>
      <c r="F15" s="307"/>
    </row>
    <row r="16" spans="1:8" ht="30" x14ac:dyDescent="0.25">
      <c r="A16" s="8" t="s">
        <v>116</v>
      </c>
      <c r="B16" s="8" t="s">
        <v>156</v>
      </c>
      <c r="C16" s="9" t="s">
        <v>115</v>
      </c>
      <c r="D16" s="9"/>
      <c r="E16" s="8" t="s">
        <v>117</v>
      </c>
      <c r="F16" s="8" t="s">
        <v>8</v>
      </c>
      <c r="G16" s="8" t="s">
        <v>6</v>
      </c>
      <c r="H16" s="8" t="s">
        <v>7</v>
      </c>
    </row>
    <row r="17" spans="1:8" x14ac:dyDescent="0.25">
      <c r="A17" s="10"/>
      <c r="B17" s="10"/>
      <c r="C17" s="11"/>
      <c r="D17" s="11"/>
      <c r="E17" s="10"/>
      <c r="F17" s="10"/>
      <c r="G17" s="10"/>
      <c r="H17" s="10"/>
    </row>
    <row r="18" spans="1:8" ht="21" x14ac:dyDescent="0.35">
      <c r="A18" s="10"/>
      <c r="B18" s="10"/>
      <c r="C18" s="283" t="s">
        <v>572</v>
      </c>
      <c r="D18" s="283"/>
      <c r="E18" s="282"/>
      <c r="F18" s="282"/>
      <c r="G18" s="282"/>
      <c r="H18" s="12">
        <f>H20+H28+H30+H49+H63+H74+H130+H158+H174</f>
        <v>0</v>
      </c>
    </row>
    <row r="19" spans="1:8" x14ac:dyDescent="0.25">
      <c r="A19" s="10"/>
      <c r="B19" s="10"/>
      <c r="C19" s="11"/>
      <c r="D19" s="11"/>
      <c r="E19" s="10"/>
      <c r="F19" s="10"/>
      <c r="G19" s="10"/>
      <c r="H19" s="10"/>
    </row>
    <row r="20" spans="1:8" ht="15.75" x14ac:dyDescent="0.25">
      <c r="A20" s="311" t="s">
        <v>574</v>
      </c>
      <c r="B20" s="312"/>
      <c r="C20" s="312"/>
      <c r="D20" s="312"/>
      <c r="E20" s="312"/>
      <c r="F20" s="312"/>
      <c r="G20" s="312"/>
      <c r="H20" s="13">
        <f>SUM(H23:H27)</f>
        <v>0</v>
      </c>
    </row>
    <row r="21" spans="1:8" x14ac:dyDescent="0.25">
      <c r="A21" s="35"/>
      <c r="B21" s="36"/>
      <c r="C21" s="36" t="s">
        <v>575</v>
      </c>
      <c r="D21" s="36"/>
      <c r="E21" s="36"/>
      <c r="F21" s="37"/>
      <c r="G21" s="37"/>
      <c r="H21" s="38"/>
    </row>
    <row r="22" spans="1:8" ht="43.15" customHeight="1" x14ac:dyDescent="0.25">
      <c r="A22" s="42"/>
      <c r="B22" s="43"/>
      <c r="C22" s="299" t="s">
        <v>576</v>
      </c>
      <c r="D22" s="299"/>
      <c r="E22" s="43"/>
      <c r="F22" s="44"/>
      <c r="G22" s="44"/>
      <c r="H22" s="45"/>
    </row>
    <row r="23" spans="1:8" ht="30" x14ac:dyDescent="0.25">
      <c r="A23" s="9">
        <v>1</v>
      </c>
      <c r="B23" s="10" t="s">
        <v>577</v>
      </c>
      <c r="C23" s="82" t="s">
        <v>579</v>
      </c>
      <c r="D23" s="83" t="s">
        <v>511</v>
      </c>
      <c r="E23" s="9" t="s">
        <v>15</v>
      </c>
      <c r="F23" s="15">
        <v>2</v>
      </c>
      <c r="G23" s="15"/>
      <c r="H23" s="15">
        <f>F23*G23</f>
        <v>0</v>
      </c>
    </row>
    <row r="24" spans="1:8" x14ac:dyDescent="0.25">
      <c r="A24" s="96">
        <v>2</v>
      </c>
      <c r="B24" s="93" t="s">
        <v>578</v>
      </c>
      <c r="C24" s="42" t="s">
        <v>580</v>
      </c>
      <c r="D24" s="95" t="s">
        <v>511</v>
      </c>
      <c r="E24" s="96" t="s">
        <v>15</v>
      </c>
      <c r="F24" s="94">
        <v>1</v>
      </c>
      <c r="G24" s="94"/>
      <c r="H24" s="94">
        <f>F24*G24</f>
        <v>0</v>
      </c>
    </row>
    <row r="25" spans="1:8" x14ac:dyDescent="0.25">
      <c r="A25" s="35"/>
      <c r="B25" s="36"/>
      <c r="C25" s="36" t="s">
        <v>581</v>
      </c>
      <c r="D25" s="36"/>
      <c r="E25" s="36"/>
      <c r="F25" s="37"/>
      <c r="G25" s="37"/>
      <c r="H25" s="38"/>
    </row>
    <row r="26" spans="1:8" ht="58.15" customHeight="1" x14ac:dyDescent="0.25">
      <c r="A26" s="42"/>
      <c r="B26" s="43"/>
      <c r="C26" s="313" t="s">
        <v>582</v>
      </c>
      <c r="D26" s="313"/>
      <c r="E26" s="43"/>
      <c r="F26" s="44"/>
      <c r="G26" s="44"/>
      <c r="H26" s="45"/>
    </row>
    <row r="27" spans="1:8" ht="30" x14ac:dyDescent="0.25">
      <c r="A27" s="9">
        <v>3</v>
      </c>
      <c r="B27" s="10" t="s">
        <v>583</v>
      </c>
      <c r="C27" s="82" t="s">
        <v>584</v>
      </c>
      <c r="D27" s="83" t="s">
        <v>511</v>
      </c>
      <c r="E27" s="9" t="s">
        <v>15</v>
      </c>
      <c r="F27" s="15">
        <v>2</v>
      </c>
      <c r="G27" s="15"/>
      <c r="H27" s="102">
        <f>F27*G27</f>
        <v>0</v>
      </c>
    </row>
    <row r="28" spans="1:8" ht="15.75" x14ac:dyDescent="0.25">
      <c r="A28" s="281" t="s">
        <v>458</v>
      </c>
      <c r="B28" s="282"/>
      <c r="C28" s="282"/>
      <c r="D28" s="282"/>
      <c r="E28" s="282"/>
      <c r="F28" s="282"/>
      <c r="G28" s="282"/>
      <c r="H28" s="13">
        <f>SUM(H27)</f>
        <v>0</v>
      </c>
    </row>
    <row r="29" spans="1:8" ht="28.9" customHeight="1" x14ac:dyDescent="0.25">
      <c r="A29" s="9">
        <v>4</v>
      </c>
      <c r="B29" s="11"/>
      <c r="C29" s="297" t="s">
        <v>585</v>
      </c>
      <c r="D29" s="297"/>
      <c r="E29" s="9" t="s">
        <v>15</v>
      </c>
      <c r="F29" s="15">
        <v>1</v>
      </c>
      <c r="G29" s="15"/>
      <c r="H29" s="15">
        <f>F29*G29</f>
        <v>0</v>
      </c>
    </row>
    <row r="30" spans="1:8" ht="15.75" x14ac:dyDescent="0.25">
      <c r="A30" s="281" t="s">
        <v>586</v>
      </c>
      <c r="B30" s="282"/>
      <c r="C30" s="282"/>
      <c r="D30" s="282"/>
      <c r="E30" s="282"/>
      <c r="F30" s="282"/>
      <c r="G30" s="282"/>
      <c r="H30" s="13">
        <f>SUM(H32:H48)</f>
        <v>0</v>
      </c>
    </row>
    <row r="31" spans="1:8" ht="28.9" customHeight="1" x14ac:dyDescent="0.25">
      <c r="A31" s="82"/>
      <c r="B31" s="84"/>
      <c r="C31" s="310" t="s">
        <v>587</v>
      </c>
      <c r="D31" s="310"/>
      <c r="E31" s="84"/>
      <c r="F31" s="80"/>
      <c r="G31" s="80"/>
      <c r="H31" s="81"/>
    </row>
    <row r="32" spans="1:8" x14ac:dyDescent="0.25">
      <c r="A32" s="9">
        <v>5</v>
      </c>
      <c r="B32" s="11"/>
      <c r="C32" s="82" t="s">
        <v>588</v>
      </c>
      <c r="D32" s="83" t="s">
        <v>511</v>
      </c>
      <c r="E32" s="9" t="s">
        <v>15</v>
      </c>
      <c r="F32" s="15">
        <v>5</v>
      </c>
      <c r="G32" s="15"/>
      <c r="H32" s="15">
        <f t="shared" ref="H32:H34" si="0">F32*G32</f>
        <v>0</v>
      </c>
    </row>
    <row r="33" spans="1:8" x14ac:dyDescent="0.25">
      <c r="A33" s="9">
        <v>6</v>
      </c>
      <c r="B33" s="11"/>
      <c r="C33" s="82" t="s">
        <v>589</v>
      </c>
      <c r="D33" s="83" t="s">
        <v>511</v>
      </c>
      <c r="E33" s="9" t="s">
        <v>15</v>
      </c>
      <c r="F33" s="15">
        <v>12</v>
      </c>
      <c r="G33" s="15"/>
      <c r="H33" s="15">
        <f t="shared" si="0"/>
        <v>0</v>
      </c>
    </row>
    <row r="34" spans="1:8" x14ac:dyDescent="0.25">
      <c r="A34" s="9">
        <v>7</v>
      </c>
      <c r="B34" s="11"/>
      <c r="C34" s="82" t="s">
        <v>590</v>
      </c>
      <c r="D34" s="83" t="s">
        <v>511</v>
      </c>
      <c r="E34" s="9" t="s">
        <v>15</v>
      </c>
      <c r="F34" s="15">
        <v>6</v>
      </c>
      <c r="G34" s="15"/>
      <c r="H34" s="15">
        <f t="shared" si="0"/>
        <v>0</v>
      </c>
    </row>
    <row r="35" spans="1:8" x14ac:dyDescent="0.25">
      <c r="A35" s="82"/>
      <c r="B35" s="84"/>
      <c r="C35" s="84" t="s">
        <v>591</v>
      </c>
      <c r="D35" s="84"/>
      <c r="E35" s="84"/>
      <c r="F35" s="80"/>
      <c r="G35" s="80"/>
      <c r="H35" s="81"/>
    </row>
    <row r="36" spans="1:8" x14ac:dyDescent="0.25">
      <c r="A36" s="9">
        <v>8</v>
      </c>
      <c r="B36" s="11"/>
      <c r="C36" s="82" t="s">
        <v>592</v>
      </c>
      <c r="D36" s="83" t="s">
        <v>511</v>
      </c>
      <c r="E36" s="9" t="s">
        <v>15</v>
      </c>
      <c r="F36" s="15">
        <v>5</v>
      </c>
      <c r="G36" s="15"/>
      <c r="H36" s="15">
        <f t="shared" ref="H36:H39" si="1">F36*G36</f>
        <v>0</v>
      </c>
    </row>
    <row r="37" spans="1:8" x14ac:dyDescent="0.25">
      <c r="A37" s="9">
        <v>9</v>
      </c>
      <c r="B37" s="11"/>
      <c r="C37" s="82" t="s">
        <v>593</v>
      </c>
      <c r="D37" s="83" t="s">
        <v>511</v>
      </c>
      <c r="E37" s="9" t="s">
        <v>15</v>
      </c>
      <c r="F37" s="15">
        <v>7</v>
      </c>
      <c r="G37" s="15"/>
      <c r="H37" s="15">
        <f t="shared" si="1"/>
        <v>0</v>
      </c>
    </row>
    <row r="38" spans="1:8" x14ac:dyDescent="0.25">
      <c r="A38" s="9">
        <v>10</v>
      </c>
      <c r="B38" s="11"/>
      <c r="C38" s="82" t="s">
        <v>594</v>
      </c>
      <c r="D38" s="83" t="s">
        <v>511</v>
      </c>
      <c r="E38" s="9" t="s">
        <v>15</v>
      </c>
      <c r="F38" s="15">
        <v>2</v>
      </c>
      <c r="G38" s="15"/>
      <c r="H38" s="15">
        <f t="shared" si="1"/>
        <v>0</v>
      </c>
    </row>
    <row r="39" spans="1:8" x14ac:dyDescent="0.25">
      <c r="A39" s="9">
        <v>11</v>
      </c>
      <c r="B39" s="11"/>
      <c r="C39" s="82" t="s">
        <v>595</v>
      </c>
      <c r="D39" s="83" t="s">
        <v>511</v>
      </c>
      <c r="E39" s="9" t="s">
        <v>15</v>
      </c>
      <c r="F39" s="15">
        <v>20</v>
      </c>
      <c r="G39" s="15"/>
      <c r="H39" s="15">
        <f t="shared" si="1"/>
        <v>0</v>
      </c>
    </row>
    <row r="40" spans="1:8" ht="28.9" customHeight="1" x14ac:dyDescent="0.25">
      <c r="A40" s="82"/>
      <c r="B40" s="84"/>
      <c r="C40" s="310" t="s">
        <v>596</v>
      </c>
      <c r="D40" s="310"/>
      <c r="E40" s="84"/>
      <c r="F40" s="80"/>
      <c r="G40" s="80"/>
      <c r="H40" s="81"/>
    </row>
    <row r="41" spans="1:8" x14ac:dyDescent="0.25">
      <c r="A41" s="9">
        <v>12</v>
      </c>
      <c r="B41" s="11"/>
      <c r="C41" s="82" t="s">
        <v>588</v>
      </c>
      <c r="D41" s="97" t="s">
        <v>511</v>
      </c>
      <c r="E41" s="9" t="s">
        <v>15</v>
      </c>
      <c r="F41" s="15">
        <v>2</v>
      </c>
      <c r="G41" s="15"/>
      <c r="H41" s="15">
        <f t="shared" ref="H41:H48" si="2">F41*G41</f>
        <v>0</v>
      </c>
    </row>
    <row r="42" spans="1:8" x14ac:dyDescent="0.25">
      <c r="A42" s="9">
        <v>13</v>
      </c>
      <c r="B42" s="11"/>
      <c r="C42" s="82" t="s">
        <v>589</v>
      </c>
      <c r="D42" s="97" t="s">
        <v>511</v>
      </c>
      <c r="E42" s="9" t="s">
        <v>15</v>
      </c>
      <c r="F42" s="15">
        <v>4</v>
      </c>
      <c r="G42" s="15"/>
      <c r="H42" s="15">
        <f t="shared" si="2"/>
        <v>0</v>
      </c>
    </row>
    <row r="43" spans="1:8" x14ac:dyDescent="0.25">
      <c r="A43" s="9">
        <v>14</v>
      </c>
      <c r="B43" s="11"/>
      <c r="C43" s="82" t="s">
        <v>590</v>
      </c>
      <c r="D43" s="97" t="s">
        <v>511</v>
      </c>
      <c r="E43" s="9" t="s">
        <v>15</v>
      </c>
      <c r="F43" s="15">
        <v>2</v>
      </c>
      <c r="G43" s="15"/>
      <c r="H43" s="15">
        <f t="shared" si="2"/>
        <v>0</v>
      </c>
    </row>
    <row r="44" spans="1:8" x14ac:dyDescent="0.25">
      <c r="A44" s="79">
        <v>15</v>
      </c>
      <c r="B44" s="11"/>
      <c r="C44" s="11" t="s">
        <v>597</v>
      </c>
      <c r="D44" s="11"/>
      <c r="E44" s="79" t="s">
        <v>15</v>
      </c>
      <c r="F44" s="15">
        <v>1</v>
      </c>
      <c r="G44" s="15"/>
      <c r="H44" s="15">
        <f t="shared" si="2"/>
        <v>0</v>
      </c>
    </row>
    <row r="45" spans="1:8" x14ac:dyDescent="0.25">
      <c r="A45" s="79">
        <v>16</v>
      </c>
      <c r="B45" s="11"/>
      <c r="C45" s="11" t="s">
        <v>598</v>
      </c>
      <c r="D45" s="11"/>
      <c r="E45" s="79" t="s">
        <v>15</v>
      </c>
      <c r="F45" s="15">
        <v>1</v>
      </c>
      <c r="G45" s="15"/>
      <c r="H45" s="15">
        <f t="shared" si="2"/>
        <v>0</v>
      </c>
    </row>
    <row r="46" spans="1:8" x14ac:dyDescent="0.25">
      <c r="A46" s="79">
        <v>17</v>
      </c>
      <c r="B46" s="11"/>
      <c r="C46" s="11" t="s">
        <v>599</v>
      </c>
      <c r="D46" s="11"/>
      <c r="E46" s="79" t="s">
        <v>15</v>
      </c>
      <c r="F46" s="15">
        <v>2</v>
      </c>
      <c r="G46" s="15"/>
      <c r="H46" s="15">
        <f t="shared" si="2"/>
        <v>0</v>
      </c>
    </row>
    <row r="47" spans="1:8" ht="27.6" customHeight="1" x14ac:dyDescent="0.25">
      <c r="A47" s="79">
        <v>18</v>
      </c>
      <c r="B47" s="11"/>
      <c r="C47" s="297" t="s">
        <v>600</v>
      </c>
      <c r="D47" s="297"/>
      <c r="E47" s="79" t="s">
        <v>15</v>
      </c>
      <c r="F47" s="15">
        <v>2</v>
      </c>
      <c r="G47" s="15"/>
      <c r="H47" s="15">
        <f t="shared" si="2"/>
        <v>0</v>
      </c>
    </row>
    <row r="48" spans="1:8" x14ac:dyDescent="0.25">
      <c r="A48" s="79">
        <v>19</v>
      </c>
      <c r="B48" s="11"/>
      <c r="C48" s="11" t="s">
        <v>601</v>
      </c>
      <c r="D48" s="11"/>
      <c r="E48" s="79" t="s">
        <v>15</v>
      </c>
      <c r="F48" s="15">
        <v>10</v>
      </c>
      <c r="G48" s="15"/>
      <c r="H48" s="15">
        <f t="shared" si="2"/>
        <v>0</v>
      </c>
    </row>
    <row r="49" spans="1:8" ht="15.75" x14ac:dyDescent="0.25">
      <c r="A49" s="281" t="s">
        <v>602</v>
      </c>
      <c r="B49" s="282"/>
      <c r="C49" s="282"/>
      <c r="D49" s="282"/>
      <c r="E49" s="282"/>
      <c r="F49" s="282"/>
      <c r="G49" s="282"/>
      <c r="H49" s="13">
        <f>SUM(H50:H58)</f>
        <v>0</v>
      </c>
    </row>
    <row r="50" spans="1:8" x14ac:dyDescent="0.25">
      <c r="A50" s="79">
        <v>20</v>
      </c>
      <c r="B50" s="100" t="s">
        <v>314</v>
      </c>
      <c r="C50" s="101" t="s">
        <v>603</v>
      </c>
      <c r="D50" s="83" t="s">
        <v>511</v>
      </c>
      <c r="E50" s="79" t="s">
        <v>50</v>
      </c>
      <c r="F50" s="15">
        <v>13</v>
      </c>
      <c r="G50" s="15"/>
      <c r="H50" s="15">
        <f>F50*G50</f>
        <v>0</v>
      </c>
    </row>
    <row r="51" spans="1:8" x14ac:dyDescent="0.25">
      <c r="A51" s="89"/>
      <c r="B51" s="36"/>
      <c r="C51" s="36" t="s">
        <v>604</v>
      </c>
      <c r="D51" s="36"/>
      <c r="E51" s="36"/>
      <c r="F51" s="37"/>
      <c r="G51" s="37"/>
      <c r="H51" s="38"/>
    </row>
    <row r="52" spans="1:8" x14ac:dyDescent="0.25">
      <c r="A52" s="103"/>
      <c r="B52" s="32"/>
      <c r="C52" s="32" t="s">
        <v>605</v>
      </c>
      <c r="D52" s="32"/>
      <c r="E52" s="32"/>
      <c r="F52" s="40"/>
      <c r="G52" s="40"/>
      <c r="H52" s="41"/>
    </row>
    <row r="53" spans="1:8" x14ac:dyDescent="0.25">
      <c r="A53" s="103"/>
      <c r="B53" s="32"/>
      <c r="C53" s="32" t="s">
        <v>606</v>
      </c>
      <c r="D53" s="32"/>
      <c r="E53" s="32"/>
      <c r="F53" s="40"/>
      <c r="G53" s="40"/>
      <c r="H53" s="41"/>
    </row>
    <row r="54" spans="1:8" x14ac:dyDescent="0.25">
      <c r="A54" s="103"/>
      <c r="B54" s="32"/>
      <c r="C54" s="32" t="s">
        <v>607</v>
      </c>
      <c r="D54" s="32"/>
      <c r="E54" s="32"/>
      <c r="F54" s="40"/>
      <c r="G54" s="40"/>
      <c r="H54" s="41"/>
    </row>
    <row r="55" spans="1:8" x14ac:dyDescent="0.25">
      <c r="A55" s="103"/>
      <c r="B55" s="32"/>
      <c r="C55" s="32" t="s">
        <v>608</v>
      </c>
      <c r="D55" s="32"/>
      <c r="E55" s="32"/>
      <c r="F55" s="40"/>
      <c r="G55" s="40"/>
      <c r="H55" s="41"/>
    </row>
    <row r="56" spans="1:8" x14ac:dyDescent="0.25">
      <c r="A56" s="103"/>
      <c r="B56" s="32"/>
      <c r="C56" s="32" t="s">
        <v>609</v>
      </c>
      <c r="D56" s="32"/>
      <c r="E56" s="32"/>
      <c r="F56" s="40"/>
      <c r="G56" s="40"/>
      <c r="H56" s="41"/>
    </row>
    <row r="57" spans="1:8" x14ac:dyDescent="0.25">
      <c r="A57" s="90"/>
      <c r="B57" s="43"/>
      <c r="C57" s="43" t="s">
        <v>610</v>
      </c>
      <c r="D57" s="43"/>
      <c r="E57" s="43"/>
      <c r="F57" s="44"/>
      <c r="G57" s="44"/>
      <c r="H57" s="45"/>
    </row>
    <row r="58" spans="1:8" x14ac:dyDescent="0.25">
      <c r="A58" s="9">
        <v>21</v>
      </c>
      <c r="B58" s="11" t="s">
        <v>611</v>
      </c>
      <c r="C58" s="82" t="s">
        <v>612</v>
      </c>
      <c r="D58" s="83" t="s">
        <v>511</v>
      </c>
      <c r="E58" s="11" t="s">
        <v>50</v>
      </c>
      <c r="F58" s="15">
        <v>10</v>
      </c>
      <c r="G58" s="15"/>
      <c r="H58" s="15">
        <f>F58*G58</f>
        <v>0</v>
      </c>
    </row>
    <row r="59" spans="1:8" x14ac:dyDescent="0.25">
      <c r="A59" s="89"/>
      <c r="B59" s="36"/>
      <c r="C59" s="36" t="s">
        <v>613</v>
      </c>
      <c r="D59" s="36"/>
      <c r="E59" s="36"/>
      <c r="F59" s="37"/>
      <c r="G59" s="37"/>
      <c r="H59" s="38"/>
    </row>
    <row r="60" spans="1:8" x14ac:dyDescent="0.25">
      <c r="A60" s="39"/>
      <c r="B60" s="32"/>
      <c r="C60" s="32" t="s">
        <v>614</v>
      </c>
      <c r="D60" s="32"/>
      <c r="E60" s="32"/>
      <c r="F60" s="40"/>
      <c r="G60" s="40"/>
      <c r="H60" s="41"/>
    </row>
    <row r="61" spans="1:8" x14ac:dyDescent="0.25">
      <c r="A61" s="39"/>
      <c r="B61" s="32"/>
      <c r="C61" s="32" t="s">
        <v>615</v>
      </c>
      <c r="D61" s="32"/>
      <c r="E61" s="32"/>
      <c r="F61" s="40"/>
      <c r="G61" s="40"/>
      <c r="H61" s="41"/>
    </row>
    <row r="62" spans="1:8" x14ac:dyDescent="0.25">
      <c r="A62" s="42"/>
      <c r="B62" s="43"/>
      <c r="C62" s="43" t="s">
        <v>616</v>
      </c>
      <c r="D62" s="43"/>
      <c r="E62" s="43"/>
      <c r="F62" s="44"/>
      <c r="G62" s="44"/>
      <c r="H62" s="45"/>
    </row>
    <row r="63" spans="1:8" ht="15.75" x14ac:dyDescent="0.25">
      <c r="A63" s="281" t="s">
        <v>617</v>
      </c>
      <c r="B63" s="282"/>
      <c r="C63" s="282"/>
      <c r="D63" s="282"/>
      <c r="E63" s="282"/>
      <c r="F63" s="282"/>
      <c r="G63" s="282"/>
      <c r="H63" s="13">
        <f>SUM(H64:H72)</f>
        <v>0</v>
      </c>
    </row>
    <row r="64" spans="1:8" x14ac:dyDescent="0.25">
      <c r="A64" s="9">
        <v>22</v>
      </c>
      <c r="B64" s="11" t="s">
        <v>618</v>
      </c>
      <c r="C64" s="82" t="s">
        <v>619</v>
      </c>
      <c r="D64" s="83" t="s">
        <v>511</v>
      </c>
      <c r="E64" s="11" t="s">
        <v>50</v>
      </c>
      <c r="F64" s="15">
        <v>1</v>
      </c>
      <c r="G64" s="15"/>
      <c r="H64" s="15">
        <f>F64*G64</f>
        <v>0</v>
      </c>
    </row>
    <row r="65" spans="1:8" x14ac:dyDescent="0.25">
      <c r="A65" s="89"/>
      <c r="B65" s="36"/>
      <c r="C65" s="36" t="s">
        <v>606</v>
      </c>
      <c r="D65" s="36"/>
      <c r="E65" s="36"/>
      <c r="F65" s="37"/>
      <c r="G65" s="37"/>
      <c r="H65" s="38"/>
    </row>
    <row r="66" spans="1:8" x14ac:dyDescent="0.25">
      <c r="A66" s="103"/>
      <c r="B66" s="32"/>
      <c r="C66" s="32" t="s">
        <v>607</v>
      </c>
      <c r="D66" s="32"/>
      <c r="E66" s="32"/>
      <c r="F66" s="40"/>
      <c r="G66" s="40"/>
      <c r="H66" s="41"/>
    </row>
    <row r="67" spans="1:8" x14ac:dyDescent="0.25">
      <c r="A67" s="103"/>
      <c r="B67" s="32"/>
      <c r="C67" s="32" t="s">
        <v>608</v>
      </c>
      <c r="D67" s="32"/>
      <c r="E67" s="32"/>
      <c r="F67" s="40"/>
      <c r="G67" s="40"/>
      <c r="H67" s="41"/>
    </row>
    <row r="68" spans="1:8" x14ac:dyDescent="0.25">
      <c r="A68" s="103"/>
      <c r="B68" s="32"/>
      <c r="C68" s="32" t="s">
        <v>609</v>
      </c>
      <c r="D68" s="32"/>
      <c r="E68" s="32"/>
      <c r="F68" s="40"/>
      <c r="G68" s="40"/>
      <c r="H68" s="41"/>
    </row>
    <row r="69" spans="1:8" x14ac:dyDescent="0.25">
      <c r="A69" s="90"/>
      <c r="B69" s="43"/>
      <c r="C69" s="43" t="s">
        <v>610</v>
      </c>
      <c r="D69" s="43"/>
      <c r="E69" s="43"/>
      <c r="F69" s="44"/>
      <c r="G69" s="44"/>
      <c r="H69" s="45"/>
    </row>
    <row r="70" spans="1:8" x14ac:dyDescent="0.25">
      <c r="A70" s="9">
        <v>23</v>
      </c>
      <c r="B70" s="11" t="s">
        <v>620</v>
      </c>
      <c r="C70" s="82" t="s">
        <v>621</v>
      </c>
      <c r="D70" s="83" t="s">
        <v>511</v>
      </c>
      <c r="E70" s="11" t="s">
        <v>15</v>
      </c>
      <c r="F70" s="15">
        <v>2</v>
      </c>
      <c r="G70" s="15"/>
      <c r="H70" s="15">
        <f>F70*G70</f>
        <v>0</v>
      </c>
    </row>
    <row r="71" spans="1:8" x14ac:dyDescent="0.25">
      <c r="A71" s="91"/>
      <c r="B71" s="84"/>
      <c r="C71" s="84" t="s">
        <v>622</v>
      </c>
      <c r="D71" s="84"/>
      <c r="E71" s="84"/>
      <c r="F71" s="80"/>
      <c r="G71" s="80"/>
      <c r="H71" s="81"/>
    </row>
    <row r="72" spans="1:8" x14ac:dyDescent="0.25">
      <c r="A72" s="9">
        <v>24</v>
      </c>
      <c r="B72" s="11"/>
      <c r="C72" s="208" t="s">
        <v>623</v>
      </c>
      <c r="D72" s="171" t="s">
        <v>511</v>
      </c>
      <c r="E72" s="11" t="s">
        <v>15</v>
      </c>
      <c r="F72" s="15">
        <v>10</v>
      </c>
      <c r="G72" s="15"/>
      <c r="H72" s="15">
        <f>F72*G72</f>
        <v>0</v>
      </c>
    </row>
    <row r="73" spans="1:8" x14ac:dyDescent="0.25">
      <c r="A73" s="82"/>
      <c r="B73" s="84"/>
      <c r="C73" s="84" t="s">
        <v>624</v>
      </c>
      <c r="D73" s="84"/>
      <c r="E73" s="84"/>
      <c r="F73" s="80"/>
      <c r="G73" s="80"/>
      <c r="H73" s="81"/>
    </row>
    <row r="74" spans="1:8" ht="15.75" x14ac:dyDescent="0.25">
      <c r="A74" s="281" t="s">
        <v>625</v>
      </c>
      <c r="B74" s="282"/>
      <c r="C74" s="282"/>
      <c r="D74" s="282"/>
      <c r="E74" s="282"/>
      <c r="F74" s="282"/>
      <c r="G74" s="282"/>
      <c r="H74" s="13">
        <f>SUM(H76:H129)</f>
        <v>0</v>
      </c>
    </row>
    <row r="75" spans="1:8" x14ac:dyDescent="0.25">
      <c r="A75" s="82"/>
      <c r="B75" s="84"/>
      <c r="C75" s="84" t="s">
        <v>1219</v>
      </c>
      <c r="D75" s="84"/>
      <c r="E75" s="84"/>
      <c r="F75" s="80"/>
      <c r="G75" s="80"/>
      <c r="H75" s="81"/>
    </row>
    <row r="76" spans="1:8" x14ac:dyDescent="0.25">
      <c r="A76" s="9">
        <v>25</v>
      </c>
      <c r="B76" s="11"/>
      <c r="C76" s="82" t="s">
        <v>626</v>
      </c>
      <c r="D76" s="83" t="s">
        <v>511</v>
      </c>
      <c r="E76" s="11" t="s">
        <v>510</v>
      </c>
      <c r="F76" s="15">
        <v>10</v>
      </c>
      <c r="G76" s="15"/>
      <c r="H76" s="15">
        <f t="shared" ref="H76:H83" si="3">F76*G76</f>
        <v>0</v>
      </c>
    </row>
    <row r="77" spans="1:8" x14ac:dyDescent="0.25">
      <c r="A77" s="9">
        <v>26</v>
      </c>
      <c r="B77" s="11"/>
      <c r="C77" s="82" t="s">
        <v>627</v>
      </c>
      <c r="D77" s="83" t="s">
        <v>511</v>
      </c>
      <c r="E77" s="11" t="s">
        <v>510</v>
      </c>
      <c r="F77" s="15">
        <v>72</v>
      </c>
      <c r="G77" s="15"/>
      <c r="H77" s="15">
        <f t="shared" si="3"/>
        <v>0</v>
      </c>
    </row>
    <row r="78" spans="1:8" x14ac:dyDescent="0.25">
      <c r="A78" s="9">
        <v>27</v>
      </c>
      <c r="B78" s="11"/>
      <c r="C78" s="82" t="s">
        <v>628</v>
      </c>
      <c r="D78" s="83" t="s">
        <v>511</v>
      </c>
      <c r="E78" s="11" t="s">
        <v>510</v>
      </c>
      <c r="F78" s="15">
        <v>24</v>
      </c>
      <c r="G78" s="15"/>
      <c r="H78" s="15">
        <f t="shared" si="3"/>
        <v>0</v>
      </c>
    </row>
    <row r="79" spans="1:8" x14ac:dyDescent="0.25">
      <c r="A79" s="9">
        <v>28</v>
      </c>
      <c r="B79" s="11"/>
      <c r="C79" s="82" t="s">
        <v>629</v>
      </c>
      <c r="D79" s="83" t="s">
        <v>511</v>
      </c>
      <c r="E79" s="11" t="s">
        <v>510</v>
      </c>
      <c r="F79" s="15">
        <v>12</v>
      </c>
      <c r="G79" s="15"/>
      <c r="H79" s="15">
        <f t="shared" si="3"/>
        <v>0</v>
      </c>
    </row>
    <row r="80" spans="1:8" x14ac:dyDescent="0.25">
      <c r="A80" s="9">
        <v>29</v>
      </c>
      <c r="B80" s="11"/>
      <c r="C80" s="82" t="s">
        <v>630</v>
      </c>
      <c r="D80" s="83" t="s">
        <v>511</v>
      </c>
      <c r="E80" s="11" t="s">
        <v>510</v>
      </c>
      <c r="F80" s="15">
        <v>40</v>
      </c>
      <c r="G80" s="15"/>
      <c r="H80" s="15">
        <f t="shared" si="3"/>
        <v>0</v>
      </c>
    </row>
    <row r="81" spans="1:8" x14ac:dyDescent="0.25">
      <c r="A81" s="9">
        <v>30</v>
      </c>
      <c r="B81" s="11"/>
      <c r="C81" s="82" t="s">
        <v>631</v>
      </c>
      <c r="D81" s="83" t="s">
        <v>511</v>
      </c>
      <c r="E81" s="11" t="s">
        <v>510</v>
      </c>
      <c r="F81" s="15">
        <v>6</v>
      </c>
      <c r="G81" s="15"/>
      <c r="H81" s="15">
        <f t="shared" si="3"/>
        <v>0</v>
      </c>
    </row>
    <row r="82" spans="1:8" x14ac:dyDescent="0.25">
      <c r="A82" s="9">
        <v>31</v>
      </c>
      <c r="B82" s="11"/>
      <c r="C82" s="82" t="s">
        <v>632</v>
      </c>
      <c r="D82" s="83" t="s">
        <v>511</v>
      </c>
      <c r="E82" s="11" t="s">
        <v>510</v>
      </c>
      <c r="F82" s="15">
        <v>6</v>
      </c>
      <c r="G82" s="15"/>
      <c r="H82" s="15">
        <f t="shared" si="3"/>
        <v>0</v>
      </c>
    </row>
    <row r="83" spans="1:8" x14ac:dyDescent="0.25">
      <c r="A83" s="9">
        <v>32</v>
      </c>
      <c r="B83" s="11"/>
      <c r="C83" s="82" t="s">
        <v>633</v>
      </c>
      <c r="D83" s="83" t="s">
        <v>511</v>
      </c>
      <c r="E83" s="11" t="s">
        <v>510</v>
      </c>
      <c r="F83" s="15">
        <v>12</v>
      </c>
      <c r="G83" s="15"/>
      <c r="H83" s="15">
        <f t="shared" si="3"/>
        <v>0</v>
      </c>
    </row>
    <row r="84" spans="1:8" x14ac:dyDescent="0.25">
      <c r="A84" s="82"/>
      <c r="B84" s="84"/>
      <c r="C84" s="84" t="s">
        <v>1220</v>
      </c>
      <c r="D84" s="84"/>
      <c r="E84" s="84"/>
      <c r="F84" s="80"/>
      <c r="G84" s="80"/>
      <c r="H84" s="81"/>
    </row>
    <row r="85" spans="1:8" x14ac:dyDescent="0.25">
      <c r="A85" s="9">
        <v>33</v>
      </c>
      <c r="B85" s="11"/>
      <c r="C85" s="82" t="s">
        <v>634</v>
      </c>
      <c r="D85" s="97" t="s">
        <v>511</v>
      </c>
      <c r="E85" s="11" t="s">
        <v>15</v>
      </c>
      <c r="F85" s="15">
        <v>2</v>
      </c>
      <c r="G85" s="15"/>
      <c r="H85" s="15">
        <f t="shared" ref="H85:H92" si="4">F85*G85</f>
        <v>0</v>
      </c>
    </row>
    <row r="86" spans="1:8" x14ac:dyDescent="0.25">
      <c r="A86" s="9">
        <v>34</v>
      </c>
      <c r="B86" s="11"/>
      <c r="C86" s="82" t="s">
        <v>635</v>
      </c>
      <c r="D86" s="97" t="s">
        <v>511</v>
      </c>
      <c r="E86" s="11" t="s">
        <v>15</v>
      </c>
      <c r="F86" s="15">
        <v>16</v>
      </c>
      <c r="G86" s="15"/>
      <c r="H86" s="15">
        <f t="shared" si="4"/>
        <v>0</v>
      </c>
    </row>
    <row r="87" spans="1:8" x14ac:dyDescent="0.25">
      <c r="A87" s="9">
        <v>35</v>
      </c>
      <c r="B87" s="11"/>
      <c r="C87" s="82" t="s">
        <v>636</v>
      </c>
      <c r="D87" s="97" t="s">
        <v>511</v>
      </c>
      <c r="E87" s="11" t="s">
        <v>15</v>
      </c>
      <c r="F87" s="15">
        <v>16</v>
      </c>
      <c r="G87" s="15"/>
      <c r="H87" s="15">
        <f t="shared" si="4"/>
        <v>0</v>
      </c>
    </row>
    <row r="88" spans="1:8" x14ac:dyDescent="0.25">
      <c r="A88" s="9">
        <v>36</v>
      </c>
      <c r="B88" s="11"/>
      <c r="C88" s="82" t="s">
        <v>637</v>
      </c>
      <c r="D88" s="97" t="s">
        <v>511</v>
      </c>
      <c r="E88" s="11" t="s">
        <v>15</v>
      </c>
      <c r="F88" s="15">
        <v>8</v>
      </c>
      <c r="G88" s="15"/>
      <c r="H88" s="15">
        <f t="shared" si="4"/>
        <v>0</v>
      </c>
    </row>
    <row r="89" spans="1:8" x14ac:dyDescent="0.25">
      <c r="A89" s="9">
        <v>37</v>
      </c>
      <c r="B89" s="11"/>
      <c r="C89" s="82" t="s">
        <v>638</v>
      </c>
      <c r="D89" s="97" t="s">
        <v>511</v>
      </c>
      <c r="E89" s="11" t="s">
        <v>15</v>
      </c>
      <c r="F89" s="15">
        <v>20</v>
      </c>
      <c r="G89" s="15"/>
      <c r="H89" s="15">
        <f t="shared" si="4"/>
        <v>0</v>
      </c>
    </row>
    <row r="90" spans="1:8" x14ac:dyDescent="0.25">
      <c r="A90" s="9">
        <v>38</v>
      </c>
      <c r="B90" s="11"/>
      <c r="C90" s="82" t="s">
        <v>639</v>
      </c>
      <c r="D90" s="97" t="s">
        <v>511</v>
      </c>
      <c r="E90" s="11" t="s">
        <v>15</v>
      </c>
      <c r="F90" s="15">
        <v>10</v>
      </c>
      <c r="G90" s="15"/>
      <c r="H90" s="15">
        <f t="shared" si="4"/>
        <v>0</v>
      </c>
    </row>
    <row r="91" spans="1:8" x14ac:dyDescent="0.25">
      <c r="A91" s="9">
        <v>39</v>
      </c>
      <c r="B91" s="11"/>
      <c r="C91" s="82" t="s">
        <v>640</v>
      </c>
      <c r="D91" s="97" t="s">
        <v>511</v>
      </c>
      <c r="E91" s="11" t="s">
        <v>15</v>
      </c>
      <c r="F91" s="15">
        <v>10</v>
      </c>
      <c r="G91" s="15"/>
      <c r="H91" s="15">
        <f t="shared" si="4"/>
        <v>0</v>
      </c>
    </row>
    <row r="92" spans="1:8" x14ac:dyDescent="0.25">
      <c r="A92" s="9">
        <v>40</v>
      </c>
      <c r="B92" s="11"/>
      <c r="C92" s="82" t="s">
        <v>641</v>
      </c>
      <c r="D92" s="97" t="s">
        <v>511</v>
      </c>
      <c r="E92" s="11" t="s">
        <v>15</v>
      </c>
      <c r="F92" s="15">
        <v>20</v>
      </c>
      <c r="G92" s="15"/>
      <c r="H92" s="15">
        <f t="shared" si="4"/>
        <v>0</v>
      </c>
    </row>
    <row r="93" spans="1:8" x14ac:dyDescent="0.25">
      <c r="A93" s="82"/>
      <c r="B93" s="84"/>
      <c r="C93" s="84" t="s">
        <v>642</v>
      </c>
      <c r="D93" s="84"/>
      <c r="E93" s="84"/>
      <c r="F93" s="80"/>
      <c r="G93" s="80"/>
      <c r="H93" s="81"/>
    </row>
    <row r="94" spans="1:8" x14ac:dyDescent="0.25">
      <c r="A94" s="9">
        <v>41</v>
      </c>
      <c r="B94" s="11"/>
      <c r="C94" s="82" t="s">
        <v>643</v>
      </c>
      <c r="D94" s="97" t="s">
        <v>511</v>
      </c>
      <c r="E94" s="11" t="s">
        <v>15</v>
      </c>
      <c r="F94" s="15">
        <v>4</v>
      </c>
      <c r="G94" s="15"/>
      <c r="H94" s="15">
        <f t="shared" ref="H94:H99" si="5">F94*G94</f>
        <v>0</v>
      </c>
    </row>
    <row r="95" spans="1:8" x14ac:dyDescent="0.25">
      <c r="A95" s="9">
        <v>42</v>
      </c>
      <c r="B95" s="11"/>
      <c r="C95" s="82" t="s">
        <v>588</v>
      </c>
      <c r="D95" s="97" t="s">
        <v>511</v>
      </c>
      <c r="E95" s="11" t="s">
        <v>15</v>
      </c>
      <c r="F95" s="15">
        <v>14</v>
      </c>
      <c r="G95" s="15"/>
      <c r="H95" s="15">
        <f t="shared" si="5"/>
        <v>0</v>
      </c>
    </row>
    <row r="96" spans="1:8" x14ac:dyDescent="0.25">
      <c r="A96" s="9">
        <v>43</v>
      </c>
      <c r="B96" s="11"/>
      <c r="C96" s="82" t="s">
        <v>589</v>
      </c>
      <c r="D96" s="97" t="s">
        <v>511</v>
      </c>
      <c r="E96" s="11" t="s">
        <v>15</v>
      </c>
      <c r="F96" s="15">
        <v>46</v>
      </c>
      <c r="G96" s="15"/>
      <c r="H96" s="15">
        <f t="shared" si="5"/>
        <v>0</v>
      </c>
    </row>
    <row r="97" spans="1:8" x14ac:dyDescent="0.25">
      <c r="A97" s="9">
        <v>44</v>
      </c>
      <c r="B97" s="11"/>
      <c r="C97" s="82" t="s">
        <v>644</v>
      </c>
      <c r="D97" s="97" t="s">
        <v>511</v>
      </c>
      <c r="E97" s="11" t="s">
        <v>15</v>
      </c>
      <c r="F97" s="15">
        <v>14</v>
      </c>
      <c r="G97" s="15"/>
      <c r="H97" s="15">
        <f t="shared" si="5"/>
        <v>0</v>
      </c>
    </row>
    <row r="98" spans="1:8" x14ac:dyDescent="0.25">
      <c r="A98" s="9">
        <v>45</v>
      </c>
      <c r="B98" s="11"/>
      <c r="C98" s="82" t="s">
        <v>590</v>
      </c>
      <c r="D98" s="97" t="s">
        <v>511</v>
      </c>
      <c r="E98" s="11" t="s">
        <v>15</v>
      </c>
      <c r="F98" s="15">
        <v>16</v>
      </c>
      <c r="G98" s="15"/>
      <c r="H98" s="15">
        <f t="shared" si="5"/>
        <v>0</v>
      </c>
    </row>
    <row r="99" spans="1:8" x14ac:dyDescent="0.25">
      <c r="A99" s="9">
        <v>46</v>
      </c>
      <c r="B99" s="11"/>
      <c r="C99" s="82" t="s">
        <v>645</v>
      </c>
      <c r="D99" s="97" t="s">
        <v>511</v>
      </c>
      <c r="E99" s="11" t="s">
        <v>15</v>
      </c>
      <c r="F99" s="15">
        <v>4</v>
      </c>
      <c r="G99" s="15"/>
      <c r="H99" s="15">
        <f t="shared" si="5"/>
        <v>0</v>
      </c>
    </row>
    <row r="100" spans="1:8" x14ac:dyDescent="0.25">
      <c r="A100" s="82"/>
      <c r="B100" s="84"/>
      <c r="C100" s="84" t="s">
        <v>1221</v>
      </c>
      <c r="D100" s="84"/>
      <c r="E100" s="84"/>
      <c r="F100" s="80"/>
      <c r="G100" s="80"/>
      <c r="H100" s="81"/>
    </row>
    <row r="101" spans="1:8" x14ac:dyDescent="0.25">
      <c r="A101" s="79">
        <v>47</v>
      </c>
      <c r="B101" s="11"/>
      <c r="C101" s="82" t="s">
        <v>647</v>
      </c>
      <c r="D101" s="97" t="s">
        <v>511</v>
      </c>
      <c r="E101" s="11" t="s">
        <v>15</v>
      </c>
      <c r="F101" s="15">
        <v>2</v>
      </c>
      <c r="G101" s="15"/>
      <c r="H101" s="15">
        <f t="shared" ref="H101:H105" si="6">F101*G101</f>
        <v>0</v>
      </c>
    </row>
    <row r="102" spans="1:8" x14ac:dyDescent="0.25">
      <c r="A102" s="79">
        <v>48</v>
      </c>
      <c r="B102" s="11"/>
      <c r="C102" s="82" t="s">
        <v>648</v>
      </c>
      <c r="D102" s="97" t="s">
        <v>511</v>
      </c>
      <c r="E102" s="11" t="s">
        <v>15</v>
      </c>
      <c r="F102" s="15">
        <v>2</v>
      </c>
      <c r="G102" s="15"/>
      <c r="H102" s="15">
        <f t="shared" si="6"/>
        <v>0</v>
      </c>
    </row>
    <row r="103" spans="1:8" x14ac:dyDescent="0.25">
      <c r="A103" s="79">
        <v>49</v>
      </c>
      <c r="B103" s="11"/>
      <c r="C103" s="82" t="s">
        <v>649</v>
      </c>
      <c r="D103" s="97" t="s">
        <v>511</v>
      </c>
      <c r="E103" s="11" t="s">
        <v>15</v>
      </c>
      <c r="F103" s="15">
        <v>6</v>
      </c>
      <c r="G103" s="15"/>
      <c r="H103" s="15">
        <f t="shared" si="6"/>
        <v>0</v>
      </c>
    </row>
    <row r="104" spans="1:8" x14ac:dyDescent="0.25">
      <c r="A104" s="79">
        <v>50</v>
      </c>
      <c r="B104" s="11"/>
      <c r="C104" s="82" t="s">
        <v>650</v>
      </c>
      <c r="D104" s="97" t="s">
        <v>511</v>
      </c>
      <c r="E104" s="11" t="s">
        <v>15</v>
      </c>
      <c r="F104" s="15">
        <v>14</v>
      </c>
      <c r="G104" s="15"/>
      <c r="H104" s="15">
        <f t="shared" si="6"/>
        <v>0</v>
      </c>
    </row>
    <row r="105" spans="1:8" x14ac:dyDescent="0.25">
      <c r="A105" s="79">
        <v>51</v>
      </c>
      <c r="B105" s="11"/>
      <c r="C105" s="82" t="s">
        <v>651</v>
      </c>
      <c r="D105" s="97" t="s">
        <v>511</v>
      </c>
      <c r="E105" s="11" t="s">
        <v>15</v>
      </c>
      <c r="F105" s="15">
        <v>4</v>
      </c>
      <c r="G105" s="15"/>
      <c r="H105" s="15">
        <f t="shared" si="6"/>
        <v>0</v>
      </c>
    </row>
    <row r="106" spans="1:8" x14ac:dyDescent="0.25">
      <c r="A106" s="82"/>
      <c r="B106" s="84"/>
      <c r="C106" s="84" t="s">
        <v>1222</v>
      </c>
      <c r="D106" s="84"/>
      <c r="E106" s="84"/>
      <c r="F106" s="80"/>
      <c r="G106" s="80"/>
      <c r="H106" s="81"/>
    </row>
    <row r="107" spans="1:8" x14ac:dyDescent="0.25">
      <c r="A107" s="79">
        <v>52</v>
      </c>
      <c r="B107" s="11"/>
      <c r="C107" s="82" t="s">
        <v>634</v>
      </c>
      <c r="D107" s="83" t="s">
        <v>511</v>
      </c>
      <c r="E107" s="11" t="s">
        <v>15</v>
      </c>
      <c r="F107" s="15">
        <v>2</v>
      </c>
      <c r="G107" s="15"/>
      <c r="H107" s="15">
        <f>F107*G107</f>
        <v>0</v>
      </c>
    </row>
    <row r="108" spans="1:8" x14ac:dyDescent="0.25">
      <c r="A108" s="82"/>
      <c r="B108" s="84"/>
      <c r="C108" s="84" t="s">
        <v>653</v>
      </c>
      <c r="D108" s="84"/>
      <c r="E108" s="84"/>
      <c r="F108" s="80"/>
      <c r="G108" s="80"/>
      <c r="H108" s="81"/>
    </row>
    <row r="109" spans="1:8" x14ac:dyDescent="0.25">
      <c r="A109" s="9">
        <v>53</v>
      </c>
      <c r="B109" s="11"/>
      <c r="C109" s="82" t="s">
        <v>654</v>
      </c>
      <c r="D109" s="83" t="s">
        <v>511</v>
      </c>
      <c r="E109" s="11" t="s">
        <v>15</v>
      </c>
      <c r="F109" s="15">
        <v>40</v>
      </c>
      <c r="G109" s="15"/>
      <c r="H109" s="15">
        <f t="shared" ref="H109:H112" si="7">F109*G109</f>
        <v>0</v>
      </c>
    </row>
    <row r="110" spans="1:8" x14ac:dyDescent="0.25">
      <c r="A110" s="9">
        <v>54</v>
      </c>
      <c r="B110" s="11"/>
      <c r="C110" s="82" t="s">
        <v>655</v>
      </c>
      <c r="D110" s="83" t="s">
        <v>511</v>
      </c>
      <c r="E110" s="11" t="s">
        <v>15</v>
      </c>
      <c r="F110" s="15">
        <v>20</v>
      </c>
      <c r="G110" s="15"/>
      <c r="H110" s="15">
        <f t="shared" si="7"/>
        <v>0</v>
      </c>
    </row>
    <row r="111" spans="1:8" x14ac:dyDescent="0.25">
      <c r="A111" s="9">
        <v>55</v>
      </c>
      <c r="B111" s="11"/>
      <c r="C111" s="82" t="s">
        <v>656</v>
      </c>
      <c r="D111" s="83" t="s">
        <v>511</v>
      </c>
      <c r="E111" s="11" t="s">
        <v>15</v>
      </c>
      <c r="F111" s="15">
        <v>20</v>
      </c>
      <c r="G111" s="15"/>
      <c r="H111" s="15">
        <f t="shared" si="7"/>
        <v>0</v>
      </c>
    </row>
    <row r="112" spans="1:8" x14ac:dyDescent="0.25">
      <c r="A112" s="9">
        <v>56</v>
      </c>
      <c r="B112" s="11"/>
      <c r="C112" s="82" t="s">
        <v>657</v>
      </c>
      <c r="D112" s="83" t="s">
        <v>511</v>
      </c>
      <c r="E112" s="11" t="s">
        <v>15</v>
      </c>
      <c r="F112" s="15">
        <v>40</v>
      </c>
      <c r="G112" s="15"/>
      <c r="H112" s="15">
        <f t="shared" si="7"/>
        <v>0</v>
      </c>
    </row>
    <row r="113" spans="1:8" x14ac:dyDescent="0.25">
      <c r="A113" s="82"/>
      <c r="B113" s="84"/>
      <c r="C113" s="84" t="s">
        <v>658</v>
      </c>
      <c r="D113" s="84"/>
      <c r="E113" s="84"/>
      <c r="F113" s="80"/>
      <c r="G113" s="80"/>
      <c r="H113" s="81"/>
    </row>
    <row r="114" spans="1:8" x14ac:dyDescent="0.25">
      <c r="A114" s="9">
        <v>57</v>
      </c>
      <c r="B114" s="11"/>
      <c r="C114" s="82" t="s">
        <v>654</v>
      </c>
      <c r="D114" s="83" t="s">
        <v>511</v>
      </c>
      <c r="E114" s="11" t="s">
        <v>15</v>
      </c>
      <c r="F114" s="15">
        <v>10</v>
      </c>
      <c r="G114" s="15"/>
      <c r="H114" s="15">
        <f t="shared" ref="H114:H116" si="8">F114*G114</f>
        <v>0</v>
      </c>
    </row>
    <row r="115" spans="1:8" x14ac:dyDescent="0.25">
      <c r="A115" s="9">
        <v>58</v>
      </c>
      <c r="B115" s="11"/>
      <c r="C115" s="82" t="s">
        <v>655</v>
      </c>
      <c r="D115" s="83" t="s">
        <v>511</v>
      </c>
      <c r="E115" s="11" t="s">
        <v>15</v>
      </c>
      <c r="F115" s="15">
        <v>20</v>
      </c>
      <c r="G115" s="15"/>
      <c r="H115" s="15">
        <f t="shared" si="8"/>
        <v>0</v>
      </c>
    </row>
    <row r="116" spans="1:8" x14ac:dyDescent="0.25">
      <c r="A116" s="9">
        <v>59</v>
      </c>
      <c r="B116" s="11"/>
      <c r="C116" s="82" t="s">
        <v>656</v>
      </c>
      <c r="D116" s="83" t="s">
        <v>511</v>
      </c>
      <c r="E116" s="11" t="s">
        <v>15</v>
      </c>
      <c r="F116" s="15">
        <v>20</v>
      </c>
      <c r="G116" s="15"/>
      <c r="H116" s="15">
        <f t="shared" si="8"/>
        <v>0</v>
      </c>
    </row>
    <row r="117" spans="1:8" x14ac:dyDescent="0.25">
      <c r="A117" s="35"/>
      <c r="B117" s="36"/>
      <c r="C117" s="36" t="s">
        <v>659</v>
      </c>
      <c r="D117" s="36"/>
      <c r="E117" s="36"/>
      <c r="F117" s="37"/>
      <c r="G117" s="37"/>
      <c r="H117" s="38"/>
    </row>
    <row r="118" spans="1:8" ht="45.6" customHeight="1" x14ac:dyDescent="0.25">
      <c r="A118" s="42"/>
      <c r="B118" s="43"/>
      <c r="C118" s="313" t="s">
        <v>660</v>
      </c>
      <c r="D118" s="313"/>
      <c r="E118" s="43"/>
      <c r="F118" s="44"/>
      <c r="G118" s="44"/>
      <c r="H118" s="45"/>
    </row>
    <row r="119" spans="1:8" x14ac:dyDescent="0.25">
      <c r="A119" s="79">
        <v>60</v>
      </c>
      <c r="B119" s="11"/>
      <c r="C119" s="82" t="s">
        <v>643</v>
      </c>
      <c r="D119" s="97" t="s">
        <v>511</v>
      </c>
      <c r="E119" s="11" t="s">
        <v>295</v>
      </c>
      <c r="F119" s="15">
        <v>4</v>
      </c>
      <c r="G119" s="15"/>
      <c r="H119" s="15">
        <f t="shared" ref="H119:H124" si="9">F119*G119</f>
        <v>0</v>
      </c>
    </row>
    <row r="120" spans="1:8" x14ac:dyDescent="0.25">
      <c r="A120" s="79">
        <v>61</v>
      </c>
      <c r="B120" s="11"/>
      <c r="C120" s="82" t="s">
        <v>588</v>
      </c>
      <c r="D120" s="97" t="s">
        <v>511</v>
      </c>
      <c r="E120" s="11" t="s">
        <v>295</v>
      </c>
      <c r="F120" s="15">
        <v>2</v>
      </c>
      <c r="G120" s="15"/>
      <c r="H120" s="15">
        <f t="shared" si="9"/>
        <v>0</v>
      </c>
    </row>
    <row r="121" spans="1:8" x14ac:dyDescent="0.25">
      <c r="A121" s="79">
        <v>62</v>
      </c>
      <c r="B121" s="11"/>
      <c r="C121" s="82" t="s">
        <v>589</v>
      </c>
      <c r="D121" s="97" t="s">
        <v>511</v>
      </c>
      <c r="E121" s="11" t="s">
        <v>295</v>
      </c>
      <c r="F121" s="15">
        <v>6</v>
      </c>
      <c r="G121" s="15"/>
      <c r="H121" s="15">
        <f t="shared" si="9"/>
        <v>0</v>
      </c>
    </row>
    <row r="122" spans="1:8" x14ac:dyDescent="0.25">
      <c r="A122" s="79">
        <v>63</v>
      </c>
      <c r="B122" s="11"/>
      <c r="C122" s="82" t="s">
        <v>644</v>
      </c>
      <c r="D122" s="97" t="s">
        <v>511</v>
      </c>
      <c r="E122" s="11" t="s">
        <v>295</v>
      </c>
      <c r="F122" s="15">
        <v>14</v>
      </c>
      <c r="G122" s="15"/>
      <c r="H122" s="15">
        <f t="shared" si="9"/>
        <v>0</v>
      </c>
    </row>
    <row r="123" spans="1:8" x14ac:dyDescent="0.25">
      <c r="A123" s="79">
        <v>64</v>
      </c>
      <c r="B123" s="11"/>
      <c r="C123" s="82" t="s">
        <v>590</v>
      </c>
      <c r="D123" s="97" t="s">
        <v>511</v>
      </c>
      <c r="E123" s="11" t="s">
        <v>295</v>
      </c>
      <c r="F123" s="15">
        <v>15</v>
      </c>
      <c r="G123" s="15"/>
      <c r="H123" s="15">
        <f t="shared" si="9"/>
        <v>0</v>
      </c>
    </row>
    <row r="124" spans="1:8" x14ac:dyDescent="0.25">
      <c r="A124" s="79">
        <v>65</v>
      </c>
      <c r="B124" s="11"/>
      <c r="C124" s="82" t="s">
        <v>661</v>
      </c>
      <c r="D124" s="97" t="s">
        <v>511</v>
      </c>
      <c r="E124" s="11" t="s">
        <v>295</v>
      </c>
      <c r="F124" s="15">
        <v>4</v>
      </c>
      <c r="G124" s="15"/>
      <c r="H124" s="15">
        <f t="shared" si="9"/>
        <v>0</v>
      </c>
    </row>
    <row r="125" spans="1:8" x14ac:dyDescent="0.25">
      <c r="A125" s="35"/>
      <c r="B125" s="36"/>
      <c r="C125" s="36" t="s">
        <v>662</v>
      </c>
      <c r="D125" s="36"/>
      <c r="E125" s="36"/>
      <c r="F125" s="37"/>
      <c r="G125" s="37"/>
      <c r="H125" s="38"/>
    </row>
    <row r="126" spans="1:8" ht="28.9" customHeight="1" x14ac:dyDescent="0.25">
      <c r="A126" s="42"/>
      <c r="B126" s="43"/>
      <c r="C126" s="314" t="s">
        <v>663</v>
      </c>
      <c r="D126" s="314"/>
      <c r="E126" s="43"/>
      <c r="F126" s="44"/>
      <c r="G126" s="44"/>
      <c r="H126" s="45"/>
    </row>
    <row r="127" spans="1:8" x14ac:dyDescent="0.25">
      <c r="A127" s="79">
        <v>66</v>
      </c>
      <c r="B127" s="11"/>
      <c r="C127" s="82" t="s">
        <v>588</v>
      </c>
      <c r="D127" s="83" t="s">
        <v>511</v>
      </c>
      <c r="E127" s="11" t="s">
        <v>295</v>
      </c>
      <c r="F127" s="15">
        <v>7</v>
      </c>
      <c r="G127" s="15"/>
      <c r="H127" s="15">
        <f t="shared" ref="H127:H129" si="10">F127*G127</f>
        <v>0</v>
      </c>
    </row>
    <row r="128" spans="1:8" x14ac:dyDescent="0.25">
      <c r="A128" s="79">
        <v>67</v>
      </c>
      <c r="B128" s="11"/>
      <c r="C128" s="82" t="s">
        <v>589</v>
      </c>
      <c r="D128" s="83" t="s">
        <v>511</v>
      </c>
      <c r="E128" s="11" t="s">
        <v>295</v>
      </c>
      <c r="F128" s="15">
        <v>16</v>
      </c>
      <c r="G128" s="15"/>
      <c r="H128" s="15">
        <f t="shared" si="10"/>
        <v>0</v>
      </c>
    </row>
    <row r="129" spans="1:8" x14ac:dyDescent="0.25">
      <c r="A129" s="79">
        <v>68</v>
      </c>
      <c r="B129" s="11"/>
      <c r="C129" s="82" t="s">
        <v>590</v>
      </c>
      <c r="D129" s="83" t="s">
        <v>511</v>
      </c>
      <c r="E129" s="11" t="s">
        <v>295</v>
      </c>
      <c r="F129" s="15">
        <v>8</v>
      </c>
      <c r="G129" s="15"/>
      <c r="H129" s="15">
        <f t="shared" si="10"/>
        <v>0</v>
      </c>
    </row>
    <row r="130" spans="1:8" ht="15.75" x14ac:dyDescent="0.25">
      <c r="A130" s="281" t="s">
        <v>664</v>
      </c>
      <c r="B130" s="282"/>
      <c r="C130" s="282"/>
      <c r="D130" s="282"/>
      <c r="E130" s="282"/>
      <c r="F130" s="282"/>
      <c r="G130" s="282"/>
      <c r="H130" s="13">
        <f>SUM(H131:H157)</f>
        <v>0</v>
      </c>
    </row>
    <row r="131" spans="1:8" x14ac:dyDescent="0.25">
      <c r="A131" s="79">
        <v>69</v>
      </c>
      <c r="B131" s="11"/>
      <c r="C131" s="11" t="s">
        <v>665</v>
      </c>
      <c r="D131" s="11"/>
      <c r="E131" s="11" t="s">
        <v>15</v>
      </c>
      <c r="F131" s="15">
        <v>1</v>
      </c>
      <c r="G131" s="15"/>
      <c r="H131" s="15">
        <f>F131*G131</f>
        <v>0</v>
      </c>
    </row>
    <row r="132" spans="1:8" ht="29.45" customHeight="1" x14ac:dyDescent="0.25">
      <c r="A132" s="91"/>
      <c r="B132" s="84"/>
      <c r="C132" s="310" t="s">
        <v>666</v>
      </c>
      <c r="D132" s="310"/>
      <c r="E132" s="84"/>
      <c r="F132" s="80"/>
      <c r="G132" s="80"/>
      <c r="H132" s="81"/>
    </row>
    <row r="133" spans="1:8" x14ac:dyDescent="0.25">
      <c r="A133" s="79">
        <v>70</v>
      </c>
      <c r="B133" s="11"/>
      <c r="C133" s="11" t="s">
        <v>699</v>
      </c>
      <c r="D133" s="11"/>
      <c r="E133" s="11" t="s">
        <v>15</v>
      </c>
      <c r="F133" s="15">
        <v>1</v>
      </c>
      <c r="G133" s="15"/>
      <c r="H133" s="15">
        <f>F133*G133</f>
        <v>0</v>
      </c>
    </row>
    <row r="134" spans="1:8" ht="27" customHeight="1" x14ac:dyDescent="0.25">
      <c r="A134" s="91"/>
      <c r="B134" s="84"/>
      <c r="C134" s="310" t="s">
        <v>666</v>
      </c>
      <c r="D134" s="310"/>
      <c r="E134" s="84"/>
      <c r="F134" s="80"/>
      <c r="G134" s="80"/>
      <c r="H134" s="81"/>
    </row>
    <row r="135" spans="1:8" x14ac:dyDescent="0.25">
      <c r="A135" s="9">
        <v>71</v>
      </c>
      <c r="B135" s="11"/>
      <c r="C135" s="11" t="s">
        <v>667</v>
      </c>
      <c r="D135" s="11"/>
      <c r="E135" s="11" t="s">
        <v>15</v>
      </c>
      <c r="F135" s="15">
        <v>1</v>
      </c>
      <c r="G135" s="15"/>
      <c r="H135" s="15">
        <f>F135*G135</f>
        <v>0</v>
      </c>
    </row>
    <row r="136" spans="1:8" ht="28.9" customHeight="1" x14ac:dyDescent="0.25">
      <c r="A136" s="91"/>
      <c r="B136" s="84"/>
      <c r="C136" s="310" t="s">
        <v>666</v>
      </c>
      <c r="D136" s="310"/>
      <c r="E136" s="84"/>
      <c r="F136" s="80"/>
      <c r="G136" s="80"/>
      <c r="H136" s="81"/>
    </row>
    <row r="137" spans="1:8" x14ac:dyDescent="0.25">
      <c r="A137" s="9">
        <v>72</v>
      </c>
      <c r="B137" s="11"/>
      <c r="C137" s="11" t="s">
        <v>668</v>
      </c>
      <c r="D137" s="11"/>
      <c r="E137" s="11" t="s">
        <v>15</v>
      </c>
      <c r="F137" s="15">
        <v>1</v>
      </c>
      <c r="G137" s="15"/>
      <c r="H137" s="15">
        <f>F137*G137</f>
        <v>0</v>
      </c>
    </row>
    <row r="138" spans="1:8" ht="29.45" customHeight="1" x14ac:dyDescent="0.25">
      <c r="A138" s="91"/>
      <c r="B138" s="84"/>
      <c r="C138" s="310" t="s">
        <v>666</v>
      </c>
      <c r="D138" s="310"/>
      <c r="E138" s="84"/>
      <c r="F138" s="80"/>
      <c r="G138" s="80"/>
      <c r="H138" s="81"/>
    </row>
    <row r="139" spans="1:8" x14ac:dyDescent="0.25">
      <c r="A139" s="9">
        <v>72</v>
      </c>
      <c r="B139" s="11"/>
      <c r="C139" s="82" t="s">
        <v>669</v>
      </c>
      <c r="D139" s="83"/>
      <c r="E139" s="11" t="s">
        <v>15</v>
      </c>
      <c r="F139" s="15">
        <v>3</v>
      </c>
      <c r="G139" s="15"/>
      <c r="H139" s="15">
        <f>F139*G139</f>
        <v>0</v>
      </c>
    </row>
    <row r="140" spans="1:8" ht="28.15" customHeight="1" x14ac:dyDescent="0.25">
      <c r="A140" s="91"/>
      <c r="B140" s="84"/>
      <c r="C140" s="310" t="s">
        <v>666</v>
      </c>
      <c r="D140" s="310"/>
      <c r="E140" s="84"/>
      <c r="F140" s="80"/>
      <c r="G140" s="80"/>
      <c r="H140" s="81"/>
    </row>
    <row r="141" spans="1:8" x14ac:dyDescent="0.25">
      <c r="A141" s="89"/>
      <c r="B141" s="36"/>
      <c r="C141" s="36" t="s">
        <v>670</v>
      </c>
      <c r="D141" s="36"/>
      <c r="E141" s="36"/>
      <c r="F141" s="37"/>
      <c r="G141" s="37"/>
      <c r="H141" s="38"/>
    </row>
    <row r="142" spans="1:8" ht="42.6" customHeight="1" x14ac:dyDescent="0.25">
      <c r="A142" s="90"/>
      <c r="B142" s="43"/>
      <c r="C142" s="313" t="s">
        <v>671</v>
      </c>
      <c r="D142" s="313"/>
      <c r="E142" s="43"/>
      <c r="F142" s="44"/>
      <c r="G142" s="44"/>
      <c r="H142" s="45"/>
    </row>
    <row r="143" spans="1:8" x14ac:dyDescent="0.25">
      <c r="A143" s="9">
        <v>73</v>
      </c>
      <c r="B143" s="11"/>
      <c r="C143" s="82" t="s">
        <v>672</v>
      </c>
      <c r="D143" s="83"/>
      <c r="E143" s="11" t="s">
        <v>15</v>
      </c>
      <c r="F143" s="15">
        <v>6</v>
      </c>
      <c r="G143" s="15"/>
      <c r="H143" s="15">
        <f t="shared" ref="H143:H149" si="11">F143*G143</f>
        <v>0</v>
      </c>
    </row>
    <row r="144" spans="1:8" x14ac:dyDescent="0.25">
      <c r="A144" s="9">
        <v>74</v>
      </c>
      <c r="B144" s="11"/>
      <c r="C144" s="82" t="s">
        <v>673</v>
      </c>
      <c r="D144" s="83"/>
      <c r="E144" s="11" t="s">
        <v>15</v>
      </c>
      <c r="F144" s="15">
        <v>26</v>
      </c>
      <c r="G144" s="15"/>
      <c r="H144" s="15">
        <f t="shared" si="11"/>
        <v>0</v>
      </c>
    </row>
    <row r="145" spans="1:8" x14ac:dyDescent="0.25">
      <c r="A145" s="9">
        <v>75</v>
      </c>
      <c r="B145" s="11"/>
      <c r="C145" s="82" t="s">
        <v>674</v>
      </c>
      <c r="D145" s="83"/>
      <c r="E145" s="11" t="s">
        <v>15</v>
      </c>
      <c r="F145" s="15">
        <v>20</v>
      </c>
      <c r="G145" s="15"/>
      <c r="H145" s="15">
        <f t="shared" si="11"/>
        <v>0</v>
      </c>
    </row>
    <row r="146" spans="1:8" x14ac:dyDescent="0.25">
      <c r="A146" s="9">
        <v>76</v>
      </c>
      <c r="B146" s="11"/>
      <c r="C146" s="82" t="s">
        <v>675</v>
      </c>
      <c r="D146" s="83"/>
      <c r="E146" s="11" t="s">
        <v>15</v>
      </c>
      <c r="F146" s="15">
        <v>8</v>
      </c>
      <c r="G146" s="15"/>
      <c r="H146" s="15">
        <f t="shared" si="11"/>
        <v>0</v>
      </c>
    </row>
    <row r="147" spans="1:8" x14ac:dyDescent="0.25">
      <c r="A147" s="9">
        <v>77</v>
      </c>
      <c r="B147" s="11"/>
      <c r="C147" s="82" t="s">
        <v>676</v>
      </c>
      <c r="D147" s="83"/>
      <c r="E147" s="11" t="s">
        <v>15</v>
      </c>
      <c r="F147" s="15">
        <v>0</v>
      </c>
      <c r="G147" s="15"/>
      <c r="H147" s="15">
        <f t="shared" si="11"/>
        <v>0</v>
      </c>
    </row>
    <row r="148" spans="1:8" x14ac:dyDescent="0.25">
      <c r="A148" s="9">
        <v>78</v>
      </c>
      <c r="B148" s="11"/>
      <c r="C148" s="82" t="s">
        <v>677</v>
      </c>
      <c r="D148" s="83"/>
      <c r="E148" s="11" t="s">
        <v>15</v>
      </c>
      <c r="F148" s="15">
        <v>16</v>
      </c>
      <c r="G148" s="15"/>
      <c r="H148" s="15">
        <f t="shared" si="11"/>
        <v>0</v>
      </c>
    </row>
    <row r="149" spans="1:8" x14ac:dyDescent="0.25">
      <c r="A149" s="9">
        <v>79</v>
      </c>
      <c r="B149" s="11"/>
      <c r="C149" s="82" t="s">
        <v>678</v>
      </c>
      <c r="D149" s="83"/>
      <c r="E149" s="11" t="s">
        <v>15</v>
      </c>
      <c r="F149" s="15">
        <v>4</v>
      </c>
      <c r="G149" s="15"/>
      <c r="H149" s="15">
        <f t="shared" si="11"/>
        <v>0</v>
      </c>
    </row>
    <row r="150" spans="1:8" x14ac:dyDescent="0.25">
      <c r="A150" s="89"/>
      <c r="B150" s="36"/>
      <c r="C150" s="36" t="s">
        <v>679</v>
      </c>
      <c r="D150" s="36"/>
      <c r="E150" s="36"/>
      <c r="F150" s="37"/>
      <c r="G150" s="37"/>
      <c r="H150" s="38"/>
    </row>
    <row r="151" spans="1:8" ht="28.9" customHeight="1" x14ac:dyDescent="0.25">
      <c r="A151" s="90"/>
      <c r="B151" s="43"/>
      <c r="C151" s="299" t="s">
        <v>680</v>
      </c>
      <c r="D151" s="299"/>
      <c r="E151" s="43"/>
      <c r="F151" s="44"/>
      <c r="G151" s="44"/>
      <c r="H151" s="45"/>
    </row>
    <row r="152" spans="1:8" x14ac:dyDescent="0.25">
      <c r="A152" s="79">
        <v>80</v>
      </c>
      <c r="B152" s="11"/>
      <c r="C152" s="82" t="s">
        <v>681</v>
      </c>
      <c r="D152" s="83"/>
      <c r="E152" s="11" t="s">
        <v>15</v>
      </c>
      <c r="F152" s="15">
        <v>10</v>
      </c>
      <c r="G152" s="15"/>
      <c r="H152" s="15">
        <f t="shared" ref="H152:H154" si="12">F152*G152</f>
        <v>0</v>
      </c>
    </row>
    <row r="153" spans="1:8" x14ac:dyDescent="0.25">
      <c r="A153" s="79">
        <v>81</v>
      </c>
      <c r="B153" s="11"/>
      <c r="C153" s="82" t="s">
        <v>682</v>
      </c>
      <c r="D153" s="83"/>
      <c r="E153" s="11" t="s">
        <v>15</v>
      </c>
      <c r="F153" s="15">
        <v>10</v>
      </c>
      <c r="G153" s="15"/>
      <c r="H153" s="15">
        <f t="shared" si="12"/>
        <v>0</v>
      </c>
    </row>
    <row r="154" spans="1:8" x14ac:dyDescent="0.25">
      <c r="A154" s="79">
        <v>82</v>
      </c>
      <c r="B154" s="11"/>
      <c r="C154" s="82" t="s">
        <v>683</v>
      </c>
      <c r="D154" s="83"/>
      <c r="E154" s="11" t="s">
        <v>15</v>
      </c>
      <c r="F154" s="15">
        <v>10</v>
      </c>
      <c r="G154" s="15"/>
      <c r="H154" s="15">
        <f t="shared" si="12"/>
        <v>0</v>
      </c>
    </row>
    <row r="155" spans="1:8" x14ac:dyDescent="0.25">
      <c r="A155" s="89"/>
      <c r="B155" s="36"/>
      <c r="C155" s="36" t="s">
        <v>548</v>
      </c>
      <c r="D155" s="36"/>
      <c r="E155" s="36"/>
      <c r="F155" s="37"/>
      <c r="G155" s="37"/>
      <c r="H155" s="38"/>
    </row>
    <row r="156" spans="1:8" ht="43.9" customHeight="1" x14ac:dyDescent="0.25">
      <c r="A156" s="90"/>
      <c r="B156" s="43"/>
      <c r="C156" s="313" t="s">
        <v>684</v>
      </c>
      <c r="D156" s="313"/>
      <c r="E156" s="43"/>
      <c r="F156" s="44"/>
      <c r="G156" s="44"/>
      <c r="H156" s="45"/>
    </row>
    <row r="157" spans="1:8" x14ac:dyDescent="0.25">
      <c r="A157" s="79">
        <v>83</v>
      </c>
      <c r="B157" s="11"/>
      <c r="C157" s="11" t="s">
        <v>553</v>
      </c>
      <c r="D157" s="11"/>
      <c r="E157" s="11" t="s">
        <v>15</v>
      </c>
      <c r="F157" s="15">
        <v>4</v>
      </c>
      <c r="G157" s="15"/>
      <c r="H157" s="15">
        <f>F157*G157</f>
        <v>0</v>
      </c>
    </row>
    <row r="158" spans="1:8" ht="15.75" x14ac:dyDescent="0.25">
      <c r="A158" s="316" t="s">
        <v>1207</v>
      </c>
      <c r="B158" s="317"/>
      <c r="C158" s="317"/>
      <c r="D158" s="317"/>
      <c r="E158" s="317"/>
      <c r="F158" s="317"/>
      <c r="G158" s="317"/>
      <c r="H158" s="13">
        <f>SUM(H162:H173)</f>
        <v>0</v>
      </c>
    </row>
    <row r="159" spans="1:8" x14ac:dyDescent="0.25">
      <c r="A159" s="35"/>
      <c r="B159" s="36"/>
      <c r="C159" s="36" t="s">
        <v>685</v>
      </c>
      <c r="D159" s="36"/>
      <c r="E159" s="36"/>
      <c r="F159" s="37"/>
      <c r="G159" s="37"/>
      <c r="H159" s="38"/>
    </row>
    <row r="160" spans="1:8" x14ac:dyDescent="0.25">
      <c r="A160" s="39"/>
      <c r="B160" s="32"/>
      <c r="C160" s="32" t="s">
        <v>686</v>
      </c>
      <c r="D160" s="32"/>
      <c r="E160" s="32"/>
      <c r="F160" s="40"/>
      <c r="G160" s="40"/>
      <c r="H160" s="41"/>
    </row>
    <row r="161" spans="1:8" ht="28.15" customHeight="1" x14ac:dyDescent="0.25">
      <c r="A161" s="42"/>
      <c r="B161" s="43"/>
      <c r="C161" s="313" t="s">
        <v>687</v>
      </c>
      <c r="D161" s="313"/>
      <c r="E161" s="43"/>
      <c r="F161" s="44"/>
      <c r="G161" s="44"/>
      <c r="H161" s="45"/>
    </row>
    <row r="162" spans="1:8" x14ac:dyDescent="0.25">
      <c r="A162" s="9">
        <v>84</v>
      </c>
      <c r="B162" s="11"/>
      <c r="C162" s="11" t="s">
        <v>694</v>
      </c>
      <c r="D162" s="11"/>
      <c r="E162" s="11" t="s">
        <v>510</v>
      </c>
      <c r="F162" s="15">
        <v>10</v>
      </c>
      <c r="G162" s="15"/>
      <c r="H162" s="15">
        <f t="shared" ref="H162:H169" si="13">F162*G162</f>
        <v>0</v>
      </c>
    </row>
    <row r="163" spans="1:8" x14ac:dyDescent="0.25">
      <c r="A163" s="9">
        <v>85</v>
      </c>
      <c r="B163" s="11"/>
      <c r="C163" s="11" t="s">
        <v>695</v>
      </c>
      <c r="D163" s="11"/>
      <c r="E163" s="11" t="s">
        <v>510</v>
      </c>
      <c r="F163" s="15">
        <v>20</v>
      </c>
      <c r="G163" s="15"/>
      <c r="H163" s="15">
        <f t="shared" si="13"/>
        <v>0</v>
      </c>
    </row>
    <row r="164" spans="1:8" ht="28.9" customHeight="1" x14ac:dyDescent="0.25">
      <c r="A164" s="9">
        <v>86</v>
      </c>
      <c r="B164" s="11"/>
      <c r="C164" s="297" t="s">
        <v>688</v>
      </c>
      <c r="D164" s="297"/>
      <c r="E164" s="11" t="s">
        <v>510</v>
      </c>
      <c r="F164" s="15">
        <v>24</v>
      </c>
      <c r="G164" s="15"/>
      <c r="H164" s="15">
        <f t="shared" si="13"/>
        <v>0</v>
      </c>
    </row>
    <row r="165" spans="1:8" ht="28.15" customHeight="1" x14ac:dyDescent="0.25">
      <c r="A165" s="9">
        <v>87</v>
      </c>
      <c r="B165" s="11"/>
      <c r="C165" s="297" t="s">
        <v>689</v>
      </c>
      <c r="D165" s="297"/>
      <c r="E165" s="11" t="s">
        <v>510</v>
      </c>
      <c r="F165" s="15">
        <v>12</v>
      </c>
      <c r="G165" s="15"/>
      <c r="H165" s="15">
        <f t="shared" si="13"/>
        <v>0</v>
      </c>
    </row>
    <row r="166" spans="1:8" ht="29.45" customHeight="1" x14ac:dyDescent="0.25">
      <c r="A166" s="9">
        <v>88</v>
      </c>
      <c r="B166" s="11"/>
      <c r="C166" s="297" t="s">
        <v>690</v>
      </c>
      <c r="D166" s="297"/>
      <c r="E166" s="11" t="s">
        <v>510</v>
      </c>
      <c r="F166" s="15">
        <v>40</v>
      </c>
      <c r="G166" s="15"/>
      <c r="H166" s="15">
        <f t="shared" si="13"/>
        <v>0</v>
      </c>
    </row>
    <row r="167" spans="1:8" ht="27" customHeight="1" x14ac:dyDescent="0.25">
      <c r="A167" s="9">
        <v>89</v>
      </c>
      <c r="B167" s="11"/>
      <c r="C167" s="297" t="s">
        <v>691</v>
      </c>
      <c r="D167" s="297"/>
      <c r="E167" s="11" t="s">
        <v>510</v>
      </c>
      <c r="F167" s="15">
        <v>6</v>
      </c>
      <c r="G167" s="15"/>
      <c r="H167" s="15">
        <f t="shared" si="13"/>
        <v>0</v>
      </c>
    </row>
    <row r="168" spans="1:8" ht="28.15" customHeight="1" x14ac:dyDescent="0.25">
      <c r="A168" s="9">
        <v>90</v>
      </c>
      <c r="B168" s="11"/>
      <c r="C168" s="297" t="s">
        <v>692</v>
      </c>
      <c r="D168" s="297"/>
      <c r="E168" s="11" t="s">
        <v>510</v>
      </c>
      <c r="F168" s="15">
        <v>6</v>
      </c>
      <c r="G168" s="15"/>
      <c r="H168" s="15">
        <f t="shared" si="13"/>
        <v>0</v>
      </c>
    </row>
    <row r="169" spans="1:8" ht="27.6" customHeight="1" x14ac:dyDescent="0.25">
      <c r="A169" s="9">
        <v>91</v>
      </c>
      <c r="B169" s="11"/>
      <c r="C169" s="297" t="s">
        <v>693</v>
      </c>
      <c r="D169" s="297"/>
      <c r="E169" s="11" t="s">
        <v>510</v>
      </c>
      <c r="F169" s="15">
        <v>12</v>
      </c>
      <c r="G169" s="15"/>
      <c r="H169" s="15">
        <f t="shared" si="13"/>
        <v>0</v>
      </c>
    </row>
    <row r="170" spans="1:8" x14ac:dyDescent="0.25">
      <c r="A170" s="35"/>
      <c r="B170" s="36"/>
      <c r="C170" s="36" t="s">
        <v>696</v>
      </c>
      <c r="D170" s="36"/>
      <c r="E170" s="36"/>
      <c r="F170" s="37"/>
      <c r="G170" s="37"/>
      <c r="H170" s="38"/>
    </row>
    <row r="171" spans="1:8" ht="27.6" customHeight="1" x14ac:dyDescent="0.25">
      <c r="A171" s="39"/>
      <c r="B171" s="32"/>
      <c r="C171" s="315" t="s">
        <v>697</v>
      </c>
      <c r="D171" s="315"/>
      <c r="E171" s="32"/>
      <c r="F171" s="40"/>
      <c r="G171" s="40"/>
      <c r="H171" s="41"/>
    </row>
    <row r="172" spans="1:8" ht="28.9" customHeight="1" x14ac:dyDescent="0.25">
      <c r="A172" s="42"/>
      <c r="B172" s="43"/>
      <c r="C172" s="313" t="s">
        <v>698</v>
      </c>
      <c r="D172" s="313"/>
      <c r="E172" s="43"/>
      <c r="F172" s="44"/>
      <c r="G172" s="44"/>
      <c r="H172" s="45"/>
    </row>
    <row r="173" spans="1:8" x14ac:dyDescent="0.25">
      <c r="A173" s="9">
        <v>92</v>
      </c>
      <c r="B173" s="11"/>
      <c r="C173" s="11" t="s">
        <v>695</v>
      </c>
      <c r="D173" s="11"/>
      <c r="E173" s="11" t="s">
        <v>510</v>
      </c>
      <c r="F173" s="15">
        <v>52</v>
      </c>
      <c r="G173" s="15"/>
      <c r="H173" s="15">
        <f>F173*G173</f>
        <v>0</v>
      </c>
    </row>
    <row r="174" spans="1:8" ht="15.75" x14ac:dyDescent="0.25">
      <c r="A174" s="281" t="s">
        <v>554</v>
      </c>
      <c r="B174" s="282"/>
      <c r="C174" s="282"/>
      <c r="D174" s="282"/>
      <c r="E174" s="282"/>
      <c r="F174" s="282"/>
      <c r="G174" s="282"/>
      <c r="H174" s="13">
        <f>SUM(H175:H186)</f>
        <v>0</v>
      </c>
    </row>
    <row r="175" spans="1:8" ht="42.6" customHeight="1" x14ac:dyDescent="0.25">
      <c r="A175" s="9">
        <v>93</v>
      </c>
      <c r="B175" s="11"/>
      <c r="C175" s="305" t="s">
        <v>742</v>
      </c>
      <c r="D175" s="305"/>
      <c r="E175" s="11" t="s">
        <v>295</v>
      </c>
      <c r="F175" s="15">
        <v>1</v>
      </c>
      <c r="G175" s="15"/>
      <c r="H175" s="15">
        <f t="shared" ref="H175:H186" si="14">F175*G175</f>
        <v>0</v>
      </c>
    </row>
    <row r="176" spans="1:8" x14ac:dyDescent="0.25">
      <c r="A176" s="9">
        <v>94</v>
      </c>
      <c r="B176" s="11"/>
      <c r="C176" s="11" t="s">
        <v>700</v>
      </c>
      <c r="D176" s="11"/>
      <c r="E176" s="11" t="s">
        <v>295</v>
      </c>
      <c r="F176" s="15">
        <v>1</v>
      </c>
      <c r="G176" s="15"/>
      <c r="H176" s="15">
        <f t="shared" si="14"/>
        <v>0</v>
      </c>
    </row>
    <row r="177" spans="1:8" x14ac:dyDescent="0.25">
      <c r="A177" s="9">
        <v>95</v>
      </c>
      <c r="B177" s="11"/>
      <c r="C177" s="82" t="s">
        <v>701</v>
      </c>
      <c r="D177" s="83"/>
      <c r="E177" s="11" t="s">
        <v>258</v>
      </c>
      <c r="F177" s="15">
        <v>1</v>
      </c>
      <c r="G177" s="15"/>
      <c r="H177" s="15">
        <f t="shared" si="14"/>
        <v>0</v>
      </c>
    </row>
    <row r="178" spans="1:8" x14ac:dyDescent="0.25">
      <c r="A178" s="9">
        <v>96</v>
      </c>
      <c r="B178" s="11"/>
      <c r="C178" s="82" t="s">
        <v>702</v>
      </c>
      <c r="D178" s="83"/>
      <c r="E178" s="11" t="s">
        <v>258</v>
      </c>
      <c r="F178" s="15">
        <v>1</v>
      </c>
      <c r="G178" s="15"/>
      <c r="H178" s="15">
        <f t="shared" si="14"/>
        <v>0</v>
      </c>
    </row>
    <row r="179" spans="1:8" x14ac:dyDescent="0.25">
      <c r="A179" s="9">
        <v>97</v>
      </c>
      <c r="B179" s="11"/>
      <c r="C179" s="82" t="s">
        <v>109</v>
      </c>
      <c r="D179" s="83"/>
      <c r="E179" s="11" t="s">
        <v>295</v>
      </c>
      <c r="F179" s="15">
        <v>1</v>
      </c>
      <c r="G179" s="15"/>
      <c r="H179" s="15">
        <f t="shared" si="14"/>
        <v>0</v>
      </c>
    </row>
    <row r="180" spans="1:8" x14ac:dyDescent="0.25">
      <c r="A180" s="9">
        <v>98</v>
      </c>
      <c r="B180" s="11"/>
      <c r="C180" s="82" t="s">
        <v>703</v>
      </c>
      <c r="D180" s="83"/>
      <c r="E180" s="11" t="s">
        <v>258</v>
      </c>
      <c r="F180" s="15">
        <v>1</v>
      </c>
      <c r="G180" s="15"/>
      <c r="H180" s="15">
        <f t="shared" si="14"/>
        <v>0</v>
      </c>
    </row>
    <row r="181" spans="1:8" x14ac:dyDescent="0.25">
      <c r="A181" s="9">
        <v>99</v>
      </c>
      <c r="B181" s="11"/>
      <c r="C181" s="82" t="s">
        <v>563</v>
      </c>
      <c r="D181" s="83"/>
      <c r="E181" s="11" t="s">
        <v>258</v>
      </c>
      <c r="F181" s="15">
        <v>1</v>
      </c>
      <c r="G181" s="15"/>
      <c r="H181" s="15">
        <f t="shared" si="14"/>
        <v>0</v>
      </c>
    </row>
    <row r="182" spans="1:8" x14ac:dyDescent="0.25">
      <c r="A182" s="9">
        <v>100</v>
      </c>
      <c r="B182" s="11"/>
      <c r="C182" s="82" t="s">
        <v>704</v>
      </c>
      <c r="D182" s="83"/>
      <c r="E182" s="11" t="s">
        <v>20</v>
      </c>
      <c r="F182" s="15">
        <v>3</v>
      </c>
      <c r="G182" s="15"/>
      <c r="H182" s="15">
        <f t="shared" si="14"/>
        <v>0</v>
      </c>
    </row>
    <row r="183" spans="1:8" x14ac:dyDescent="0.25">
      <c r="A183" s="9">
        <v>101</v>
      </c>
      <c r="B183" s="11"/>
      <c r="C183" s="82" t="s">
        <v>705</v>
      </c>
      <c r="D183" s="83"/>
      <c r="E183" s="11" t="s">
        <v>295</v>
      </c>
      <c r="F183" s="15">
        <v>1</v>
      </c>
      <c r="G183" s="15"/>
      <c r="H183" s="15">
        <f t="shared" si="14"/>
        <v>0</v>
      </c>
    </row>
    <row r="184" spans="1:8" x14ac:dyDescent="0.25">
      <c r="A184" s="9">
        <v>102</v>
      </c>
      <c r="B184" s="11"/>
      <c r="C184" s="82" t="s">
        <v>564</v>
      </c>
      <c r="D184" s="83"/>
      <c r="E184" s="11" t="s">
        <v>295</v>
      </c>
      <c r="F184" s="15">
        <v>1</v>
      </c>
      <c r="G184" s="15"/>
      <c r="H184" s="15">
        <f t="shared" si="14"/>
        <v>0</v>
      </c>
    </row>
    <row r="185" spans="1:8" x14ac:dyDescent="0.25">
      <c r="A185" s="9">
        <v>103</v>
      </c>
      <c r="B185" s="11"/>
      <c r="C185" s="82" t="s">
        <v>565</v>
      </c>
      <c r="D185" s="83"/>
      <c r="E185" s="11" t="s">
        <v>15</v>
      </c>
      <c r="F185" s="15">
        <v>1</v>
      </c>
      <c r="G185" s="15"/>
      <c r="H185" s="15">
        <f t="shared" si="14"/>
        <v>0</v>
      </c>
    </row>
    <row r="186" spans="1:8" x14ac:dyDescent="0.25">
      <c r="A186" s="9">
        <v>104</v>
      </c>
      <c r="B186" s="11"/>
      <c r="C186" s="82" t="s">
        <v>706</v>
      </c>
      <c r="D186" s="83"/>
      <c r="E186" s="11" t="s">
        <v>15</v>
      </c>
      <c r="F186" s="15">
        <v>1</v>
      </c>
      <c r="G186" s="15"/>
      <c r="H186" s="15">
        <f t="shared" si="14"/>
        <v>0</v>
      </c>
    </row>
    <row r="187" spans="1:8" x14ac:dyDescent="0.25">
      <c r="F187" s="4"/>
      <c r="G187" s="4"/>
      <c r="H187" s="4"/>
    </row>
    <row r="188" spans="1:8" x14ac:dyDescent="0.25">
      <c r="F188" s="4"/>
      <c r="G188" s="4"/>
      <c r="H188" s="4"/>
    </row>
    <row r="189" spans="1:8" x14ac:dyDescent="0.25">
      <c r="F189" s="4"/>
      <c r="G189" s="4"/>
      <c r="H189" s="4"/>
    </row>
    <row r="190" spans="1:8" x14ac:dyDescent="0.25">
      <c r="F190" s="4"/>
      <c r="G190" s="4"/>
      <c r="H190" s="4"/>
    </row>
    <row r="191" spans="1:8" x14ac:dyDescent="0.25">
      <c r="F191" s="4"/>
      <c r="G191" s="4"/>
      <c r="H191" s="4"/>
    </row>
    <row r="192" spans="1:8" x14ac:dyDescent="0.25">
      <c r="F192" s="4"/>
      <c r="G192" s="4"/>
      <c r="H192" s="4"/>
    </row>
    <row r="193" spans="6:8" x14ac:dyDescent="0.25">
      <c r="F193" s="4"/>
      <c r="G193" s="4"/>
      <c r="H193" s="4"/>
    </row>
    <row r="194" spans="6:8" x14ac:dyDescent="0.25">
      <c r="F194" s="4"/>
      <c r="G194" s="4"/>
      <c r="H194" s="4"/>
    </row>
    <row r="195" spans="6:8" x14ac:dyDescent="0.25">
      <c r="F195" s="4"/>
      <c r="G195" s="4"/>
      <c r="H195" s="4"/>
    </row>
    <row r="196" spans="6:8" x14ac:dyDescent="0.25">
      <c r="F196" s="4"/>
      <c r="G196" s="4"/>
      <c r="H196" s="4"/>
    </row>
    <row r="197" spans="6:8" x14ac:dyDescent="0.25">
      <c r="F197" s="4"/>
      <c r="G197" s="4"/>
      <c r="H197" s="4"/>
    </row>
    <row r="198" spans="6:8" x14ac:dyDescent="0.25">
      <c r="F198" s="4"/>
      <c r="G198" s="4"/>
      <c r="H198" s="4"/>
    </row>
    <row r="199" spans="6:8" x14ac:dyDescent="0.25">
      <c r="F199" s="4"/>
      <c r="G199" s="4"/>
      <c r="H199" s="4"/>
    </row>
    <row r="200" spans="6:8" x14ac:dyDescent="0.25">
      <c r="F200" s="4"/>
      <c r="G200" s="4"/>
      <c r="H200" s="4"/>
    </row>
    <row r="201" spans="6:8" x14ac:dyDescent="0.25">
      <c r="F201" s="4"/>
      <c r="G201" s="4"/>
      <c r="H201" s="4"/>
    </row>
    <row r="202" spans="6:8" x14ac:dyDescent="0.25">
      <c r="F202" s="4"/>
      <c r="G202" s="4"/>
      <c r="H202" s="4"/>
    </row>
    <row r="203" spans="6:8" x14ac:dyDescent="0.25">
      <c r="F203" s="4"/>
      <c r="G203" s="4"/>
      <c r="H203" s="4"/>
    </row>
    <row r="204" spans="6:8" x14ac:dyDescent="0.25">
      <c r="F204" s="4"/>
      <c r="G204" s="4"/>
      <c r="H204" s="4"/>
    </row>
    <row r="205" spans="6:8" x14ac:dyDescent="0.25">
      <c r="F205" s="4"/>
      <c r="G205" s="4"/>
      <c r="H205" s="4"/>
    </row>
    <row r="206" spans="6:8" x14ac:dyDescent="0.25">
      <c r="F206" s="4"/>
      <c r="G206" s="4"/>
      <c r="H206" s="4"/>
    </row>
    <row r="207" spans="6:8" x14ac:dyDescent="0.25">
      <c r="F207" s="4"/>
      <c r="G207" s="4"/>
      <c r="H207" s="4"/>
    </row>
    <row r="208" spans="6:8" x14ac:dyDescent="0.25">
      <c r="F208" s="4"/>
      <c r="G208" s="4"/>
      <c r="H208" s="4"/>
    </row>
    <row r="209" spans="6:8" x14ac:dyDescent="0.25">
      <c r="F209" s="4"/>
      <c r="G209" s="4"/>
      <c r="H209" s="4"/>
    </row>
    <row r="210" spans="6:8" x14ac:dyDescent="0.25">
      <c r="F210" s="4"/>
      <c r="G210" s="4"/>
      <c r="H210" s="4"/>
    </row>
    <row r="211" spans="6:8" x14ac:dyDescent="0.25">
      <c r="F211" s="4"/>
      <c r="G211" s="4"/>
      <c r="H211" s="4"/>
    </row>
    <row r="212" spans="6:8" x14ac:dyDescent="0.25">
      <c r="F212" s="4"/>
      <c r="G212" s="4"/>
      <c r="H212" s="4"/>
    </row>
    <row r="213" spans="6:8" x14ac:dyDescent="0.25">
      <c r="F213" s="4"/>
      <c r="G213" s="4"/>
      <c r="H213" s="4"/>
    </row>
    <row r="214" spans="6:8" x14ac:dyDescent="0.25">
      <c r="F214" s="4"/>
      <c r="G214" s="4"/>
      <c r="H214" s="4"/>
    </row>
    <row r="215" spans="6:8" x14ac:dyDescent="0.25">
      <c r="F215" s="4"/>
      <c r="G215" s="4"/>
      <c r="H215" s="4"/>
    </row>
    <row r="216" spans="6:8" x14ac:dyDescent="0.25">
      <c r="F216" s="4"/>
      <c r="G216" s="4"/>
      <c r="H216" s="4"/>
    </row>
    <row r="217" spans="6:8" x14ac:dyDescent="0.25">
      <c r="F217" s="4"/>
      <c r="G217" s="4"/>
      <c r="H217" s="4"/>
    </row>
    <row r="218" spans="6:8" x14ac:dyDescent="0.25">
      <c r="F218" s="4"/>
      <c r="G218" s="4"/>
      <c r="H218" s="4"/>
    </row>
    <row r="219" spans="6:8" x14ac:dyDescent="0.25">
      <c r="F219" s="4"/>
      <c r="G219" s="4"/>
      <c r="H219" s="4"/>
    </row>
    <row r="220" spans="6:8" x14ac:dyDescent="0.25">
      <c r="F220" s="4"/>
      <c r="G220" s="4"/>
      <c r="H220" s="4"/>
    </row>
    <row r="221" spans="6:8" x14ac:dyDescent="0.25">
      <c r="F221" s="4"/>
      <c r="G221" s="4"/>
      <c r="H221" s="4"/>
    </row>
    <row r="222" spans="6:8" x14ac:dyDescent="0.25">
      <c r="F222" s="4"/>
      <c r="G222" s="4"/>
      <c r="H222" s="4"/>
    </row>
    <row r="223" spans="6:8" x14ac:dyDescent="0.25">
      <c r="F223" s="4"/>
      <c r="G223" s="4"/>
      <c r="H223" s="4"/>
    </row>
    <row r="224" spans="6:8" x14ac:dyDescent="0.25">
      <c r="F224" s="4"/>
      <c r="G224" s="4"/>
      <c r="H224" s="4"/>
    </row>
    <row r="225" spans="6:8" x14ac:dyDescent="0.25">
      <c r="F225" s="4"/>
      <c r="G225" s="4"/>
      <c r="H225" s="4"/>
    </row>
    <row r="226" spans="6:8" x14ac:dyDescent="0.25">
      <c r="F226" s="4"/>
      <c r="G226" s="4"/>
      <c r="H226" s="4"/>
    </row>
    <row r="227" spans="6:8" x14ac:dyDescent="0.25">
      <c r="F227" s="4"/>
      <c r="G227" s="4"/>
      <c r="H227" s="4"/>
    </row>
    <row r="228" spans="6:8" x14ac:dyDescent="0.25">
      <c r="F228" s="4"/>
      <c r="G228" s="4"/>
      <c r="H228" s="4"/>
    </row>
    <row r="229" spans="6:8" x14ac:dyDescent="0.25">
      <c r="F229" s="4"/>
      <c r="G229" s="4"/>
      <c r="H229" s="4"/>
    </row>
    <row r="230" spans="6:8" x14ac:dyDescent="0.25">
      <c r="F230" s="4"/>
      <c r="G230" s="4"/>
      <c r="H230" s="4"/>
    </row>
    <row r="231" spans="6:8" x14ac:dyDescent="0.25">
      <c r="F231" s="4"/>
      <c r="G231" s="4"/>
      <c r="H231" s="4"/>
    </row>
    <row r="232" spans="6:8" x14ac:dyDescent="0.25">
      <c r="F232" s="4"/>
      <c r="G232" s="4"/>
      <c r="H232" s="4"/>
    </row>
    <row r="233" spans="6:8" x14ac:dyDescent="0.25">
      <c r="F233" s="4"/>
      <c r="G233" s="4"/>
      <c r="H233" s="4"/>
    </row>
    <row r="234" spans="6:8" x14ac:dyDescent="0.25">
      <c r="F234" s="4"/>
      <c r="G234" s="4"/>
      <c r="H234" s="4"/>
    </row>
    <row r="235" spans="6:8" x14ac:dyDescent="0.25">
      <c r="F235" s="4"/>
      <c r="G235" s="4"/>
      <c r="H235" s="4"/>
    </row>
    <row r="236" spans="6:8" x14ac:dyDescent="0.25">
      <c r="F236" s="4"/>
      <c r="G236" s="4"/>
      <c r="H236" s="4"/>
    </row>
    <row r="237" spans="6:8" x14ac:dyDescent="0.25">
      <c r="F237" s="4"/>
      <c r="G237" s="4"/>
      <c r="H237" s="4"/>
    </row>
    <row r="238" spans="6:8" x14ac:dyDescent="0.25">
      <c r="F238" s="4"/>
      <c r="G238" s="4"/>
      <c r="H238" s="4"/>
    </row>
    <row r="239" spans="6:8" x14ac:dyDescent="0.25">
      <c r="F239" s="4"/>
      <c r="G239" s="4"/>
      <c r="H239" s="4"/>
    </row>
    <row r="240" spans="6:8" x14ac:dyDescent="0.25">
      <c r="F240" s="4"/>
      <c r="G240" s="4"/>
      <c r="H240" s="4"/>
    </row>
    <row r="241" spans="6:8" x14ac:dyDescent="0.25">
      <c r="F241" s="4"/>
      <c r="G241" s="4"/>
      <c r="H241" s="4"/>
    </row>
    <row r="242" spans="6:8" x14ac:dyDescent="0.25">
      <c r="F242" s="4"/>
      <c r="G242" s="4"/>
      <c r="H242" s="4"/>
    </row>
    <row r="243" spans="6:8" x14ac:dyDescent="0.25">
      <c r="F243" s="4"/>
      <c r="G243" s="4"/>
      <c r="H243" s="4"/>
    </row>
    <row r="244" spans="6:8" x14ac:dyDescent="0.25">
      <c r="F244" s="4"/>
      <c r="G244" s="4"/>
      <c r="H244" s="4"/>
    </row>
    <row r="245" spans="6:8" x14ac:dyDescent="0.25">
      <c r="F245" s="4"/>
      <c r="G245" s="4"/>
      <c r="H245" s="4"/>
    </row>
    <row r="246" spans="6:8" x14ac:dyDescent="0.25">
      <c r="F246" s="4"/>
      <c r="G246" s="4"/>
      <c r="H246" s="4"/>
    </row>
    <row r="247" spans="6:8" x14ac:dyDescent="0.25">
      <c r="F247" s="4"/>
      <c r="G247" s="4"/>
      <c r="H247" s="4"/>
    </row>
    <row r="248" spans="6:8" x14ac:dyDescent="0.25">
      <c r="F248" s="4"/>
      <c r="G248" s="4"/>
      <c r="H248" s="4"/>
    </row>
    <row r="249" spans="6:8" x14ac:dyDescent="0.25">
      <c r="F249" s="4"/>
      <c r="G249" s="4"/>
      <c r="H249" s="4"/>
    </row>
    <row r="250" spans="6:8" x14ac:dyDescent="0.25">
      <c r="F250" s="4"/>
      <c r="G250" s="4"/>
      <c r="H250" s="4"/>
    </row>
    <row r="251" spans="6:8" x14ac:dyDescent="0.25">
      <c r="F251" s="4"/>
      <c r="G251" s="4"/>
      <c r="H251" s="4"/>
    </row>
    <row r="252" spans="6:8" x14ac:dyDescent="0.25">
      <c r="F252" s="4"/>
      <c r="G252" s="4"/>
      <c r="H252" s="4"/>
    </row>
    <row r="253" spans="6:8" x14ac:dyDescent="0.25">
      <c r="F253" s="4"/>
      <c r="G253" s="4"/>
      <c r="H253" s="4"/>
    </row>
    <row r="254" spans="6:8" x14ac:dyDescent="0.25">
      <c r="F254" s="4"/>
      <c r="G254" s="4"/>
      <c r="H254" s="4"/>
    </row>
    <row r="255" spans="6:8" x14ac:dyDescent="0.25">
      <c r="F255" s="4"/>
      <c r="G255" s="4"/>
      <c r="H255" s="4"/>
    </row>
    <row r="256" spans="6:8" x14ac:dyDescent="0.25">
      <c r="F256" s="4"/>
      <c r="G256" s="4"/>
      <c r="H256" s="4"/>
    </row>
    <row r="257" spans="6:8" x14ac:dyDescent="0.25">
      <c r="F257" s="4"/>
      <c r="G257" s="4"/>
      <c r="H257" s="4"/>
    </row>
    <row r="258" spans="6:8" x14ac:dyDescent="0.25">
      <c r="F258" s="4"/>
      <c r="G258" s="4"/>
      <c r="H258" s="4"/>
    </row>
    <row r="259" spans="6:8" x14ac:dyDescent="0.25">
      <c r="F259" s="4"/>
      <c r="G259" s="4"/>
      <c r="H259" s="4"/>
    </row>
    <row r="260" spans="6:8" x14ac:dyDescent="0.25">
      <c r="F260" s="4"/>
      <c r="G260" s="4"/>
      <c r="H260" s="4"/>
    </row>
    <row r="261" spans="6:8" x14ac:dyDescent="0.25">
      <c r="F261" s="4"/>
      <c r="G261" s="4"/>
      <c r="H261" s="4"/>
    </row>
    <row r="262" spans="6:8" x14ac:dyDescent="0.25">
      <c r="F262" s="4"/>
      <c r="G262" s="4"/>
      <c r="H262" s="4"/>
    </row>
    <row r="263" spans="6:8" x14ac:dyDescent="0.25">
      <c r="F263" s="4"/>
      <c r="G263" s="4"/>
      <c r="H263" s="4"/>
    </row>
    <row r="264" spans="6:8" x14ac:dyDescent="0.25">
      <c r="F264" s="4"/>
      <c r="G264" s="4"/>
      <c r="H264" s="4"/>
    </row>
    <row r="265" spans="6:8" x14ac:dyDescent="0.25">
      <c r="F265" s="4"/>
      <c r="G265" s="4"/>
      <c r="H265" s="4"/>
    </row>
    <row r="266" spans="6:8" x14ac:dyDescent="0.25">
      <c r="F266" s="4"/>
      <c r="G266" s="4"/>
      <c r="H266" s="4"/>
    </row>
    <row r="267" spans="6:8" x14ac:dyDescent="0.25">
      <c r="F267" s="4"/>
      <c r="G267" s="4"/>
      <c r="H267" s="4"/>
    </row>
    <row r="268" spans="6:8" x14ac:dyDescent="0.25">
      <c r="F268" s="4"/>
      <c r="G268" s="4"/>
      <c r="H268" s="4"/>
    </row>
    <row r="269" spans="6:8" x14ac:dyDescent="0.25">
      <c r="F269" s="4"/>
      <c r="G269" s="4"/>
      <c r="H269" s="4"/>
    </row>
    <row r="270" spans="6:8" x14ac:dyDescent="0.25">
      <c r="F270" s="4"/>
      <c r="G270" s="4"/>
      <c r="H270" s="4"/>
    </row>
    <row r="271" spans="6:8" x14ac:dyDescent="0.25">
      <c r="F271" s="4"/>
      <c r="G271" s="4"/>
      <c r="H271" s="4"/>
    </row>
    <row r="272" spans="6:8" x14ac:dyDescent="0.25">
      <c r="F272" s="4"/>
      <c r="G272" s="4"/>
      <c r="H272" s="4"/>
    </row>
    <row r="273" spans="6:8" x14ac:dyDescent="0.25">
      <c r="F273" s="4"/>
      <c r="G273" s="4"/>
      <c r="H273" s="4"/>
    </row>
    <row r="274" spans="6:8" x14ac:dyDescent="0.25">
      <c r="F274" s="4"/>
      <c r="G274" s="4"/>
      <c r="H274" s="4"/>
    </row>
    <row r="275" spans="6:8" x14ac:dyDescent="0.25">
      <c r="F275" s="4"/>
      <c r="G275" s="4"/>
      <c r="H275" s="4"/>
    </row>
    <row r="276" spans="6:8" x14ac:dyDescent="0.25">
      <c r="F276" s="4"/>
      <c r="G276" s="4"/>
      <c r="H276" s="4"/>
    </row>
    <row r="277" spans="6:8" x14ac:dyDescent="0.25">
      <c r="F277" s="4"/>
      <c r="G277" s="4"/>
      <c r="H277" s="4"/>
    </row>
    <row r="278" spans="6:8" x14ac:dyDescent="0.25">
      <c r="F278" s="4"/>
      <c r="G278" s="4"/>
      <c r="H278" s="4"/>
    </row>
    <row r="279" spans="6:8" x14ac:dyDescent="0.25">
      <c r="F279" s="4"/>
      <c r="G279" s="4"/>
      <c r="H279" s="4"/>
    </row>
    <row r="280" spans="6:8" x14ac:dyDescent="0.25">
      <c r="F280" s="4"/>
      <c r="G280" s="4"/>
      <c r="H280" s="4"/>
    </row>
    <row r="281" spans="6:8" x14ac:dyDescent="0.25">
      <c r="F281" s="4"/>
      <c r="G281" s="4"/>
      <c r="H281" s="4"/>
    </row>
    <row r="282" spans="6:8" x14ac:dyDescent="0.25">
      <c r="F282" s="4"/>
      <c r="G282" s="4"/>
      <c r="H282" s="4"/>
    </row>
    <row r="283" spans="6:8" x14ac:dyDescent="0.25">
      <c r="F283" s="4"/>
      <c r="G283" s="4"/>
      <c r="H283" s="4"/>
    </row>
    <row r="284" spans="6:8" x14ac:dyDescent="0.25">
      <c r="F284" s="4"/>
      <c r="G284" s="4"/>
      <c r="H284" s="4"/>
    </row>
    <row r="285" spans="6:8" x14ac:dyDescent="0.25">
      <c r="F285" s="4"/>
      <c r="G285" s="4"/>
      <c r="H285" s="4"/>
    </row>
    <row r="286" spans="6:8" x14ac:dyDescent="0.25">
      <c r="F286" s="4"/>
      <c r="G286" s="4"/>
      <c r="H286" s="4"/>
    </row>
    <row r="287" spans="6:8" x14ac:dyDescent="0.25">
      <c r="F287" s="4"/>
      <c r="G287" s="4"/>
      <c r="H287" s="4"/>
    </row>
    <row r="288" spans="6:8" x14ac:dyDescent="0.25">
      <c r="F288" s="4"/>
      <c r="G288" s="4"/>
      <c r="H288" s="4"/>
    </row>
    <row r="289" spans="6:8" x14ac:dyDescent="0.25">
      <c r="F289" s="4"/>
      <c r="G289" s="4"/>
      <c r="H289" s="4"/>
    </row>
    <row r="290" spans="6:8" x14ac:dyDescent="0.25">
      <c r="F290" s="4"/>
      <c r="G290" s="4"/>
      <c r="H290" s="4"/>
    </row>
    <row r="291" spans="6:8" x14ac:dyDescent="0.25">
      <c r="F291" s="4"/>
      <c r="G291" s="4"/>
      <c r="H291" s="4"/>
    </row>
    <row r="292" spans="6:8" x14ac:dyDescent="0.25">
      <c r="F292" s="4"/>
      <c r="G292" s="4"/>
      <c r="H292" s="4"/>
    </row>
    <row r="293" spans="6:8" x14ac:dyDescent="0.25">
      <c r="F293" s="4"/>
      <c r="G293" s="4"/>
      <c r="H293" s="4"/>
    </row>
    <row r="294" spans="6:8" x14ac:dyDescent="0.25">
      <c r="F294" s="4"/>
      <c r="G294" s="4"/>
      <c r="H294" s="4"/>
    </row>
    <row r="295" spans="6:8" x14ac:dyDescent="0.25">
      <c r="F295" s="4"/>
      <c r="G295" s="4"/>
      <c r="H295" s="4"/>
    </row>
    <row r="296" spans="6:8" x14ac:dyDescent="0.25">
      <c r="F296" s="4"/>
      <c r="G296" s="4"/>
      <c r="H296" s="4"/>
    </row>
    <row r="297" spans="6:8" x14ac:dyDescent="0.25">
      <c r="F297" s="4"/>
      <c r="G297" s="4"/>
      <c r="H297" s="4"/>
    </row>
    <row r="298" spans="6:8" x14ac:dyDescent="0.25">
      <c r="F298" s="4"/>
      <c r="G298" s="4"/>
      <c r="H298" s="4"/>
    </row>
    <row r="299" spans="6:8" x14ac:dyDescent="0.25">
      <c r="F299" s="4"/>
      <c r="G299" s="4"/>
      <c r="H299" s="4"/>
    </row>
    <row r="300" spans="6:8" x14ac:dyDescent="0.25">
      <c r="F300" s="4"/>
      <c r="G300" s="4"/>
      <c r="H300" s="4"/>
    </row>
    <row r="301" spans="6:8" x14ac:dyDescent="0.25">
      <c r="F301" s="4"/>
      <c r="G301" s="4"/>
      <c r="H301" s="4"/>
    </row>
    <row r="302" spans="6:8" x14ac:dyDescent="0.25">
      <c r="F302" s="4"/>
      <c r="G302" s="4"/>
      <c r="H302" s="4"/>
    </row>
    <row r="303" spans="6:8" x14ac:dyDescent="0.25">
      <c r="F303" s="4"/>
      <c r="G303" s="4"/>
      <c r="H303" s="4"/>
    </row>
    <row r="304" spans="6:8" x14ac:dyDescent="0.25">
      <c r="F304" s="4"/>
      <c r="G304" s="4"/>
      <c r="H304" s="4"/>
    </row>
    <row r="305" spans="6:8" x14ac:dyDescent="0.25">
      <c r="F305" s="4"/>
      <c r="G305" s="4"/>
      <c r="H305" s="4"/>
    </row>
    <row r="306" spans="6:8" x14ac:dyDescent="0.25">
      <c r="F306" s="4"/>
      <c r="G306" s="4"/>
      <c r="H306" s="4"/>
    </row>
    <row r="307" spans="6:8" x14ac:dyDescent="0.25">
      <c r="F307" s="4"/>
      <c r="G307" s="4"/>
      <c r="H307" s="4"/>
    </row>
    <row r="308" spans="6:8" x14ac:dyDescent="0.25">
      <c r="F308" s="4"/>
      <c r="G308" s="4"/>
      <c r="H308" s="4"/>
    </row>
    <row r="309" spans="6:8" x14ac:dyDescent="0.25">
      <c r="F309" s="4"/>
      <c r="G309" s="4"/>
      <c r="H309" s="4"/>
    </row>
    <row r="310" spans="6:8" x14ac:dyDescent="0.25">
      <c r="F310" s="4"/>
      <c r="G310" s="4"/>
      <c r="H310" s="4"/>
    </row>
    <row r="311" spans="6:8" x14ac:dyDescent="0.25">
      <c r="F311" s="4"/>
      <c r="G311" s="4"/>
      <c r="H311" s="4"/>
    </row>
    <row r="312" spans="6:8" x14ac:dyDescent="0.25">
      <c r="F312" s="4"/>
      <c r="G312" s="4"/>
      <c r="H312" s="4"/>
    </row>
    <row r="313" spans="6:8" x14ac:dyDescent="0.25">
      <c r="F313" s="4"/>
      <c r="G313" s="4"/>
      <c r="H313" s="4"/>
    </row>
    <row r="314" spans="6:8" x14ac:dyDescent="0.25">
      <c r="F314" s="4"/>
      <c r="G314" s="4"/>
      <c r="H314" s="4"/>
    </row>
    <row r="315" spans="6:8" x14ac:dyDescent="0.25">
      <c r="F315" s="4"/>
      <c r="G315" s="4"/>
      <c r="H315" s="4"/>
    </row>
    <row r="316" spans="6:8" x14ac:dyDescent="0.25">
      <c r="F316" s="4"/>
      <c r="G316" s="4"/>
      <c r="H316" s="4"/>
    </row>
    <row r="317" spans="6:8" x14ac:dyDescent="0.25">
      <c r="F317" s="4"/>
      <c r="G317" s="4"/>
      <c r="H317" s="4"/>
    </row>
    <row r="318" spans="6:8" x14ac:dyDescent="0.25">
      <c r="F318" s="4"/>
      <c r="G318" s="4"/>
      <c r="H318" s="4"/>
    </row>
    <row r="319" spans="6:8" x14ac:dyDescent="0.25">
      <c r="F319" s="4"/>
      <c r="G319" s="4"/>
      <c r="H319" s="4"/>
    </row>
    <row r="320" spans="6:8" x14ac:dyDescent="0.25">
      <c r="F320" s="4"/>
      <c r="G320" s="4"/>
      <c r="H320" s="4"/>
    </row>
    <row r="321" spans="6:8" x14ac:dyDescent="0.25">
      <c r="F321" s="4"/>
      <c r="G321" s="4"/>
      <c r="H321" s="4"/>
    </row>
    <row r="322" spans="6:8" x14ac:dyDescent="0.25">
      <c r="F322" s="4"/>
      <c r="G322" s="4"/>
      <c r="H322" s="4"/>
    </row>
    <row r="323" spans="6:8" x14ac:dyDescent="0.25">
      <c r="F323" s="4"/>
      <c r="G323" s="4"/>
      <c r="H323" s="4"/>
    </row>
    <row r="324" spans="6:8" x14ac:dyDescent="0.25">
      <c r="F324" s="4"/>
      <c r="G324" s="4"/>
      <c r="H324" s="4"/>
    </row>
    <row r="325" spans="6:8" x14ac:dyDescent="0.25">
      <c r="F325" s="4"/>
      <c r="G325" s="4"/>
      <c r="H325" s="4"/>
    </row>
    <row r="326" spans="6:8" x14ac:dyDescent="0.25">
      <c r="F326" s="4"/>
      <c r="G326" s="4"/>
      <c r="H326" s="4"/>
    </row>
    <row r="327" spans="6:8" x14ac:dyDescent="0.25">
      <c r="F327" s="4"/>
      <c r="G327" s="4"/>
      <c r="H327" s="4"/>
    </row>
    <row r="328" spans="6:8" x14ac:dyDescent="0.25">
      <c r="F328" s="4"/>
      <c r="G328" s="4"/>
      <c r="H328" s="4"/>
    </row>
    <row r="329" spans="6:8" x14ac:dyDescent="0.25">
      <c r="F329" s="4"/>
      <c r="G329" s="4"/>
      <c r="H329" s="4"/>
    </row>
    <row r="330" spans="6:8" x14ac:dyDescent="0.25">
      <c r="F330" s="4"/>
      <c r="G330" s="4"/>
      <c r="H330" s="4"/>
    </row>
    <row r="331" spans="6:8" x14ac:dyDescent="0.25">
      <c r="F331" s="4"/>
      <c r="G331" s="4"/>
      <c r="H331" s="4"/>
    </row>
    <row r="332" spans="6:8" x14ac:dyDescent="0.25">
      <c r="F332" s="4"/>
      <c r="G332" s="4"/>
      <c r="H332" s="4"/>
    </row>
    <row r="333" spans="6:8" x14ac:dyDescent="0.25">
      <c r="F333" s="4"/>
      <c r="G333" s="4"/>
      <c r="H333" s="4"/>
    </row>
    <row r="334" spans="6:8" x14ac:dyDescent="0.25">
      <c r="F334" s="4"/>
      <c r="G334" s="4"/>
      <c r="H334" s="4"/>
    </row>
    <row r="335" spans="6:8" x14ac:dyDescent="0.25">
      <c r="F335" s="4"/>
      <c r="G335" s="4"/>
      <c r="H335" s="4"/>
    </row>
    <row r="336" spans="6:8" x14ac:dyDescent="0.25">
      <c r="F336" s="4"/>
      <c r="G336" s="4"/>
      <c r="H336" s="4"/>
    </row>
    <row r="337" spans="6:8" x14ac:dyDescent="0.25">
      <c r="F337" s="4"/>
      <c r="G337" s="4"/>
      <c r="H337" s="4"/>
    </row>
    <row r="338" spans="6:8" x14ac:dyDescent="0.25">
      <c r="F338" s="4"/>
      <c r="G338" s="4"/>
      <c r="H338" s="4"/>
    </row>
    <row r="339" spans="6:8" x14ac:dyDescent="0.25">
      <c r="F339" s="4"/>
      <c r="G339" s="4"/>
      <c r="H339" s="4"/>
    </row>
    <row r="340" spans="6:8" x14ac:dyDescent="0.25">
      <c r="F340" s="4"/>
      <c r="G340" s="4"/>
      <c r="H340" s="4"/>
    </row>
    <row r="341" spans="6:8" x14ac:dyDescent="0.25">
      <c r="F341" s="4"/>
      <c r="G341" s="4"/>
      <c r="H341" s="4"/>
    </row>
    <row r="342" spans="6:8" x14ac:dyDescent="0.25">
      <c r="F342" s="4"/>
      <c r="G342" s="4"/>
      <c r="H342" s="4"/>
    </row>
    <row r="343" spans="6:8" x14ac:dyDescent="0.25">
      <c r="F343" s="4"/>
      <c r="G343" s="4"/>
      <c r="H343" s="4"/>
    </row>
    <row r="344" spans="6:8" x14ac:dyDescent="0.25">
      <c r="F344" s="4"/>
      <c r="G344" s="4"/>
      <c r="H344" s="4"/>
    </row>
    <row r="345" spans="6:8" x14ac:dyDescent="0.25">
      <c r="F345" s="4"/>
      <c r="G345" s="4"/>
      <c r="H345" s="4"/>
    </row>
    <row r="346" spans="6:8" x14ac:dyDescent="0.25">
      <c r="F346" s="4"/>
      <c r="G346" s="4"/>
      <c r="H346" s="4"/>
    </row>
    <row r="347" spans="6:8" x14ac:dyDescent="0.25">
      <c r="F347" s="4"/>
      <c r="G347" s="4"/>
      <c r="H347" s="4"/>
    </row>
    <row r="348" spans="6:8" x14ac:dyDescent="0.25">
      <c r="F348" s="4"/>
      <c r="G348" s="4"/>
      <c r="H348" s="4"/>
    </row>
    <row r="349" spans="6:8" x14ac:dyDescent="0.25">
      <c r="F349" s="4"/>
      <c r="G349" s="4"/>
      <c r="H349" s="4"/>
    </row>
    <row r="350" spans="6:8" x14ac:dyDescent="0.25">
      <c r="F350" s="4"/>
      <c r="G350" s="4"/>
      <c r="H350" s="4"/>
    </row>
    <row r="351" spans="6:8" x14ac:dyDescent="0.25">
      <c r="F351" s="4"/>
      <c r="G351" s="4"/>
      <c r="H351" s="4"/>
    </row>
    <row r="352" spans="6:8" x14ac:dyDescent="0.25">
      <c r="F352" s="4"/>
      <c r="G352" s="4"/>
      <c r="H352" s="4"/>
    </row>
    <row r="353" spans="6:8" x14ac:dyDescent="0.25">
      <c r="F353" s="4"/>
      <c r="G353" s="4"/>
      <c r="H353" s="4"/>
    </row>
    <row r="354" spans="6:8" x14ac:dyDescent="0.25">
      <c r="F354" s="4"/>
      <c r="G354" s="4"/>
      <c r="H354" s="4"/>
    </row>
    <row r="355" spans="6:8" x14ac:dyDescent="0.25">
      <c r="F355" s="4"/>
      <c r="G355" s="4"/>
      <c r="H355" s="4"/>
    </row>
    <row r="356" spans="6:8" x14ac:dyDescent="0.25">
      <c r="F356" s="4"/>
      <c r="G356" s="4"/>
      <c r="H356" s="4"/>
    </row>
    <row r="357" spans="6:8" x14ac:dyDescent="0.25">
      <c r="F357" s="4"/>
      <c r="G357" s="4"/>
      <c r="H357" s="4"/>
    </row>
    <row r="358" spans="6:8" x14ac:dyDescent="0.25">
      <c r="F358" s="4"/>
      <c r="G358" s="4"/>
      <c r="H358" s="4"/>
    </row>
    <row r="359" spans="6:8" x14ac:dyDescent="0.25">
      <c r="F359" s="4"/>
      <c r="G359" s="4"/>
      <c r="H359" s="4"/>
    </row>
    <row r="360" spans="6:8" x14ac:dyDescent="0.25">
      <c r="F360" s="4"/>
      <c r="G360" s="4"/>
      <c r="H360" s="4"/>
    </row>
    <row r="361" spans="6:8" x14ac:dyDescent="0.25">
      <c r="F361" s="4"/>
      <c r="G361" s="4"/>
      <c r="H361" s="4"/>
    </row>
    <row r="362" spans="6:8" x14ac:dyDescent="0.25">
      <c r="F362" s="4"/>
      <c r="G362" s="4"/>
      <c r="H362" s="4"/>
    </row>
    <row r="363" spans="6:8" x14ac:dyDescent="0.25">
      <c r="F363" s="4"/>
      <c r="G363" s="4"/>
      <c r="H363" s="4"/>
    </row>
    <row r="364" spans="6:8" x14ac:dyDescent="0.25">
      <c r="F364" s="4"/>
      <c r="G364" s="4"/>
      <c r="H364" s="4"/>
    </row>
    <row r="365" spans="6:8" x14ac:dyDescent="0.25">
      <c r="F365" s="4"/>
      <c r="G365" s="4"/>
      <c r="H365" s="4"/>
    </row>
    <row r="366" spans="6:8" x14ac:dyDescent="0.25">
      <c r="F366" s="4"/>
      <c r="G366" s="4"/>
      <c r="H366" s="4"/>
    </row>
    <row r="367" spans="6:8" x14ac:dyDescent="0.25">
      <c r="F367" s="4"/>
      <c r="G367" s="4"/>
      <c r="H367" s="4"/>
    </row>
    <row r="368" spans="6:8" x14ac:dyDescent="0.25">
      <c r="F368" s="4"/>
      <c r="G368" s="4"/>
      <c r="H368" s="4"/>
    </row>
    <row r="369" spans="6:8" x14ac:dyDescent="0.25">
      <c r="F369" s="4"/>
      <c r="G369" s="4"/>
      <c r="H369" s="4"/>
    </row>
    <row r="370" spans="6:8" x14ac:dyDescent="0.25">
      <c r="F370" s="4"/>
      <c r="G370" s="4"/>
      <c r="H370" s="4"/>
    </row>
    <row r="371" spans="6:8" x14ac:dyDescent="0.25">
      <c r="F371" s="4"/>
      <c r="G371" s="4"/>
      <c r="H371" s="4"/>
    </row>
    <row r="372" spans="6:8" x14ac:dyDescent="0.25">
      <c r="F372" s="4"/>
      <c r="G372" s="4"/>
      <c r="H372" s="4"/>
    </row>
    <row r="373" spans="6:8" x14ac:dyDescent="0.25">
      <c r="F373" s="4"/>
      <c r="G373" s="4"/>
      <c r="H373" s="4"/>
    </row>
    <row r="374" spans="6:8" x14ac:dyDescent="0.25">
      <c r="F374" s="4"/>
      <c r="G374" s="4"/>
      <c r="H374" s="4"/>
    </row>
    <row r="375" spans="6:8" x14ac:dyDescent="0.25">
      <c r="F375" s="4"/>
      <c r="G375" s="4"/>
      <c r="H375" s="4"/>
    </row>
    <row r="376" spans="6:8" x14ac:dyDescent="0.25">
      <c r="F376" s="4"/>
      <c r="G376" s="4"/>
      <c r="H376" s="4"/>
    </row>
    <row r="377" spans="6:8" x14ac:dyDescent="0.25">
      <c r="F377" s="4"/>
      <c r="G377" s="4"/>
      <c r="H377" s="4"/>
    </row>
    <row r="378" spans="6:8" x14ac:dyDescent="0.25">
      <c r="F378" s="4"/>
      <c r="G378" s="4"/>
      <c r="H378" s="4"/>
    </row>
    <row r="379" spans="6:8" x14ac:dyDescent="0.25">
      <c r="F379" s="4"/>
      <c r="G379" s="4"/>
      <c r="H379" s="4"/>
    </row>
    <row r="380" spans="6:8" x14ac:dyDescent="0.25">
      <c r="F380" s="4"/>
      <c r="G380" s="4"/>
      <c r="H380" s="4"/>
    </row>
    <row r="381" spans="6:8" x14ac:dyDescent="0.25">
      <c r="F381" s="4"/>
      <c r="G381" s="4"/>
      <c r="H381" s="4"/>
    </row>
    <row r="382" spans="6:8" x14ac:dyDescent="0.25">
      <c r="F382" s="4"/>
      <c r="G382" s="4"/>
      <c r="H382" s="4"/>
    </row>
    <row r="383" spans="6:8" x14ac:dyDescent="0.25">
      <c r="F383" s="4"/>
      <c r="G383" s="4"/>
      <c r="H383" s="4"/>
    </row>
    <row r="384" spans="6:8" x14ac:dyDescent="0.25">
      <c r="F384" s="4"/>
      <c r="G384" s="4"/>
      <c r="H384" s="4"/>
    </row>
    <row r="385" spans="6:8" x14ac:dyDescent="0.25">
      <c r="F385" s="4"/>
      <c r="G385" s="4"/>
      <c r="H385" s="4"/>
    </row>
    <row r="386" spans="6:8" x14ac:dyDescent="0.25">
      <c r="F386" s="4"/>
      <c r="G386" s="4"/>
      <c r="H386" s="4"/>
    </row>
    <row r="387" spans="6:8" x14ac:dyDescent="0.25">
      <c r="F387" s="4"/>
      <c r="G387" s="4"/>
      <c r="H387" s="4"/>
    </row>
    <row r="388" spans="6:8" x14ac:dyDescent="0.25">
      <c r="F388" s="4"/>
      <c r="G388" s="4"/>
      <c r="H388" s="4"/>
    </row>
    <row r="389" spans="6:8" x14ac:dyDescent="0.25">
      <c r="F389" s="4"/>
      <c r="G389" s="4"/>
      <c r="H389" s="4"/>
    </row>
    <row r="390" spans="6:8" x14ac:dyDescent="0.25">
      <c r="F390" s="4"/>
      <c r="G390" s="4"/>
      <c r="H390" s="4"/>
    </row>
    <row r="391" spans="6:8" x14ac:dyDescent="0.25">
      <c r="F391" s="4"/>
      <c r="G391" s="4"/>
      <c r="H391" s="4"/>
    </row>
    <row r="392" spans="6:8" x14ac:dyDescent="0.25">
      <c r="F392" s="4"/>
      <c r="G392" s="4"/>
      <c r="H392" s="4"/>
    </row>
    <row r="393" spans="6:8" x14ac:dyDescent="0.25">
      <c r="F393" s="4"/>
      <c r="G393" s="4"/>
      <c r="H393" s="4"/>
    </row>
    <row r="394" spans="6:8" x14ac:dyDescent="0.25">
      <c r="F394" s="4"/>
      <c r="G394" s="4"/>
      <c r="H394" s="4"/>
    </row>
    <row r="395" spans="6:8" x14ac:dyDescent="0.25">
      <c r="F395" s="4"/>
      <c r="G395" s="4"/>
      <c r="H395" s="4"/>
    </row>
    <row r="396" spans="6:8" x14ac:dyDescent="0.25">
      <c r="F396" s="4"/>
      <c r="G396" s="4"/>
      <c r="H396" s="4"/>
    </row>
    <row r="397" spans="6:8" x14ac:dyDescent="0.25">
      <c r="F397" s="4"/>
      <c r="G397" s="4"/>
      <c r="H397" s="4"/>
    </row>
    <row r="398" spans="6:8" x14ac:dyDescent="0.25">
      <c r="F398" s="4"/>
      <c r="G398" s="4"/>
      <c r="H398" s="4"/>
    </row>
    <row r="399" spans="6:8" x14ac:dyDescent="0.25">
      <c r="F399" s="4"/>
      <c r="G399" s="4"/>
      <c r="H399" s="4"/>
    </row>
    <row r="400" spans="6:8" x14ac:dyDescent="0.25">
      <c r="F400" s="4"/>
      <c r="G400" s="4"/>
      <c r="H400" s="4"/>
    </row>
    <row r="401" spans="6:8" x14ac:dyDescent="0.25">
      <c r="F401" s="4"/>
      <c r="G401" s="4"/>
      <c r="H401" s="4"/>
    </row>
    <row r="402" spans="6:8" x14ac:dyDescent="0.25">
      <c r="F402" s="4"/>
      <c r="G402" s="4"/>
      <c r="H402" s="4"/>
    </row>
    <row r="403" spans="6:8" x14ac:dyDescent="0.25">
      <c r="F403" s="4"/>
      <c r="G403" s="4"/>
      <c r="H403" s="4"/>
    </row>
    <row r="404" spans="6:8" x14ac:dyDescent="0.25">
      <c r="F404" s="4"/>
      <c r="G404" s="4"/>
      <c r="H404" s="4"/>
    </row>
    <row r="405" spans="6:8" x14ac:dyDescent="0.25">
      <c r="F405" s="4"/>
      <c r="G405" s="4"/>
      <c r="H405" s="4"/>
    </row>
    <row r="406" spans="6:8" x14ac:dyDescent="0.25">
      <c r="F406" s="4"/>
      <c r="G406" s="4"/>
      <c r="H406" s="4"/>
    </row>
    <row r="407" spans="6:8" x14ac:dyDescent="0.25">
      <c r="F407" s="4"/>
      <c r="G407" s="4"/>
      <c r="H407" s="4"/>
    </row>
    <row r="408" spans="6:8" x14ac:dyDescent="0.25">
      <c r="F408" s="4"/>
      <c r="G408" s="4"/>
      <c r="H408" s="4"/>
    </row>
    <row r="409" spans="6:8" x14ac:dyDescent="0.25">
      <c r="F409" s="4"/>
      <c r="G409" s="4"/>
      <c r="H409" s="4"/>
    </row>
    <row r="410" spans="6:8" x14ac:dyDescent="0.25">
      <c r="F410" s="4"/>
      <c r="G410" s="4"/>
      <c r="H410" s="4"/>
    </row>
    <row r="411" spans="6:8" x14ac:dyDescent="0.25">
      <c r="F411" s="4"/>
      <c r="G411" s="4"/>
      <c r="H411" s="4"/>
    </row>
    <row r="412" spans="6:8" x14ac:dyDescent="0.25">
      <c r="F412" s="4"/>
      <c r="G412" s="4"/>
      <c r="H412" s="4"/>
    </row>
    <row r="413" spans="6:8" x14ac:dyDescent="0.25">
      <c r="F413" s="4"/>
      <c r="G413" s="4"/>
      <c r="H413" s="4"/>
    </row>
    <row r="414" spans="6:8" x14ac:dyDescent="0.25">
      <c r="F414" s="4"/>
      <c r="G414" s="4"/>
      <c r="H414" s="4"/>
    </row>
    <row r="415" spans="6:8" x14ac:dyDescent="0.25">
      <c r="F415" s="4"/>
      <c r="G415" s="4"/>
      <c r="H415" s="4"/>
    </row>
    <row r="416" spans="6:8" x14ac:dyDescent="0.25">
      <c r="F416" s="4"/>
      <c r="G416" s="4"/>
      <c r="H416" s="4"/>
    </row>
    <row r="417" spans="6:8" x14ac:dyDescent="0.25">
      <c r="F417" s="4"/>
      <c r="G417" s="4"/>
      <c r="H417" s="4"/>
    </row>
    <row r="418" spans="6:8" x14ac:dyDescent="0.25">
      <c r="F418" s="4"/>
      <c r="G418" s="4"/>
      <c r="H418" s="4"/>
    </row>
    <row r="419" spans="6:8" x14ac:dyDescent="0.25">
      <c r="F419" s="4"/>
      <c r="G419" s="4"/>
      <c r="H419" s="4"/>
    </row>
    <row r="420" spans="6:8" x14ac:dyDescent="0.25">
      <c r="F420" s="4"/>
      <c r="G420" s="4"/>
      <c r="H420" s="4"/>
    </row>
    <row r="421" spans="6:8" x14ac:dyDescent="0.25">
      <c r="F421" s="4"/>
      <c r="G421" s="4"/>
      <c r="H421" s="4"/>
    </row>
    <row r="422" spans="6:8" x14ac:dyDescent="0.25">
      <c r="F422" s="4"/>
      <c r="G422" s="4"/>
      <c r="H422" s="4"/>
    </row>
    <row r="423" spans="6:8" x14ac:dyDescent="0.25">
      <c r="F423" s="4"/>
      <c r="G423" s="4"/>
      <c r="H423" s="4"/>
    </row>
    <row r="424" spans="6:8" x14ac:dyDescent="0.25">
      <c r="F424" s="4"/>
      <c r="G424" s="4"/>
      <c r="H424" s="4"/>
    </row>
    <row r="425" spans="6:8" x14ac:dyDescent="0.25">
      <c r="F425" s="4"/>
      <c r="G425" s="4"/>
      <c r="H425" s="4"/>
    </row>
    <row r="426" spans="6:8" x14ac:dyDescent="0.25">
      <c r="F426" s="4"/>
      <c r="G426" s="4"/>
      <c r="H426" s="4"/>
    </row>
    <row r="427" spans="6:8" x14ac:dyDescent="0.25">
      <c r="F427" s="4"/>
      <c r="G427" s="4"/>
      <c r="H427" s="4"/>
    </row>
    <row r="428" spans="6:8" x14ac:dyDescent="0.25">
      <c r="F428" s="4"/>
      <c r="G428" s="4"/>
      <c r="H428" s="4"/>
    </row>
    <row r="429" spans="6:8" x14ac:dyDescent="0.25">
      <c r="F429" s="4"/>
      <c r="G429" s="4"/>
      <c r="H429" s="4"/>
    </row>
    <row r="430" spans="6:8" x14ac:dyDescent="0.25">
      <c r="F430" s="4"/>
      <c r="G430" s="4"/>
      <c r="H430" s="4"/>
    </row>
    <row r="431" spans="6:8" x14ac:dyDescent="0.25">
      <c r="F431" s="4"/>
      <c r="G431" s="4"/>
      <c r="H431" s="4"/>
    </row>
    <row r="432" spans="6:8" x14ac:dyDescent="0.25">
      <c r="F432" s="4"/>
      <c r="G432" s="4"/>
      <c r="H432" s="4"/>
    </row>
    <row r="433" spans="6:8" x14ac:dyDescent="0.25">
      <c r="F433" s="4"/>
      <c r="G433" s="4"/>
      <c r="H433" s="4"/>
    </row>
    <row r="434" spans="6:8" x14ac:dyDescent="0.25">
      <c r="F434" s="4"/>
      <c r="G434" s="4"/>
      <c r="H434" s="4"/>
    </row>
    <row r="435" spans="6:8" x14ac:dyDescent="0.25">
      <c r="F435" s="4"/>
      <c r="G435" s="4"/>
      <c r="H435" s="4"/>
    </row>
    <row r="436" spans="6:8" x14ac:dyDescent="0.25">
      <c r="F436" s="4"/>
      <c r="G436" s="4"/>
      <c r="H436" s="4"/>
    </row>
    <row r="437" spans="6:8" x14ac:dyDescent="0.25">
      <c r="F437" s="4"/>
      <c r="G437" s="4"/>
      <c r="H437" s="4"/>
    </row>
    <row r="438" spans="6:8" x14ac:dyDescent="0.25">
      <c r="F438" s="4"/>
      <c r="G438" s="4"/>
      <c r="H438" s="4"/>
    </row>
    <row r="439" spans="6:8" x14ac:dyDescent="0.25">
      <c r="F439" s="4"/>
      <c r="G439" s="4"/>
      <c r="H439" s="4"/>
    </row>
    <row r="440" spans="6:8" x14ac:dyDescent="0.25">
      <c r="F440" s="4"/>
      <c r="G440" s="4"/>
      <c r="H440" s="4"/>
    </row>
    <row r="441" spans="6:8" x14ac:dyDescent="0.25">
      <c r="F441" s="4"/>
      <c r="G441" s="4"/>
      <c r="H441" s="4"/>
    </row>
    <row r="442" spans="6:8" x14ac:dyDescent="0.25">
      <c r="F442" s="4"/>
      <c r="G442" s="4"/>
      <c r="H442" s="4"/>
    </row>
    <row r="443" spans="6:8" x14ac:dyDescent="0.25">
      <c r="F443" s="4"/>
      <c r="G443" s="4"/>
      <c r="H443" s="4"/>
    </row>
    <row r="444" spans="6:8" x14ac:dyDescent="0.25">
      <c r="F444" s="4"/>
      <c r="G444" s="4"/>
      <c r="H444" s="4"/>
    </row>
    <row r="445" spans="6:8" x14ac:dyDescent="0.25">
      <c r="F445" s="4"/>
      <c r="G445" s="4"/>
      <c r="H445" s="4"/>
    </row>
    <row r="446" spans="6:8" x14ac:dyDescent="0.25">
      <c r="F446" s="4"/>
      <c r="G446" s="4"/>
      <c r="H446" s="4"/>
    </row>
    <row r="447" spans="6:8" x14ac:dyDescent="0.25">
      <c r="F447" s="4"/>
      <c r="G447" s="4"/>
      <c r="H447" s="4"/>
    </row>
    <row r="448" spans="6:8" x14ac:dyDescent="0.25">
      <c r="F448" s="4"/>
      <c r="G448" s="4"/>
      <c r="H448" s="4"/>
    </row>
    <row r="449" spans="6:8" x14ac:dyDescent="0.25">
      <c r="F449" s="4"/>
      <c r="G449" s="4"/>
      <c r="H449" s="4"/>
    </row>
    <row r="450" spans="6:8" x14ac:dyDescent="0.25">
      <c r="F450" s="4"/>
      <c r="G450" s="4"/>
      <c r="H450" s="4"/>
    </row>
    <row r="451" spans="6:8" x14ac:dyDescent="0.25">
      <c r="F451" s="4"/>
      <c r="G451" s="4"/>
      <c r="H451" s="4"/>
    </row>
    <row r="452" spans="6:8" x14ac:dyDescent="0.25">
      <c r="F452" s="4"/>
      <c r="G452" s="4"/>
      <c r="H452" s="4"/>
    </row>
    <row r="453" spans="6:8" x14ac:dyDescent="0.25">
      <c r="F453" s="4"/>
      <c r="G453" s="4"/>
      <c r="H453" s="4"/>
    </row>
    <row r="454" spans="6:8" x14ac:dyDescent="0.25">
      <c r="F454" s="4"/>
      <c r="G454" s="4"/>
      <c r="H454" s="4"/>
    </row>
    <row r="455" spans="6:8" x14ac:dyDescent="0.25">
      <c r="F455" s="4"/>
      <c r="G455" s="4"/>
      <c r="H455" s="4"/>
    </row>
    <row r="456" spans="6:8" x14ac:dyDescent="0.25">
      <c r="F456" s="4"/>
      <c r="G456" s="4"/>
      <c r="H456" s="4"/>
    </row>
    <row r="457" spans="6:8" x14ac:dyDescent="0.25">
      <c r="F457" s="4"/>
      <c r="G457" s="4"/>
      <c r="H457" s="4"/>
    </row>
    <row r="458" spans="6:8" x14ac:dyDescent="0.25">
      <c r="F458" s="4"/>
      <c r="G458" s="4"/>
      <c r="H458" s="4"/>
    </row>
    <row r="459" spans="6:8" x14ac:dyDescent="0.25">
      <c r="F459" s="4"/>
      <c r="G459" s="4"/>
      <c r="H459" s="4"/>
    </row>
    <row r="460" spans="6:8" x14ac:dyDescent="0.25">
      <c r="F460" s="4"/>
      <c r="G460" s="4"/>
      <c r="H460" s="4"/>
    </row>
    <row r="461" spans="6:8" x14ac:dyDescent="0.25">
      <c r="F461" s="4"/>
      <c r="G461" s="4"/>
      <c r="H461" s="4"/>
    </row>
    <row r="462" spans="6:8" x14ac:dyDescent="0.25">
      <c r="F462" s="4"/>
      <c r="G462" s="4"/>
      <c r="H462" s="4"/>
    </row>
    <row r="463" spans="6:8" x14ac:dyDescent="0.25">
      <c r="F463" s="4"/>
      <c r="G463" s="4"/>
      <c r="H463" s="4"/>
    </row>
    <row r="464" spans="6:8" x14ac:dyDescent="0.25">
      <c r="F464" s="4"/>
      <c r="G464" s="4"/>
      <c r="H464" s="4"/>
    </row>
    <row r="465" spans="6:8" x14ac:dyDescent="0.25">
      <c r="F465" s="4"/>
      <c r="G465" s="4"/>
      <c r="H465" s="4"/>
    </row>
    <row r="466" spans="6:8" x14ac:dyDescent="0.25">
      <c r="F466" s="4"/>
      <c r="G466" s="4"/>
      <c r="H466" s="4"/>
    </row>
    <row r="467" spans="6:8" x14ac:dyDescent="0.25">
      <c r="F467" s="4"/>
      <c r="G467" s="4"/>
      <c r="H467" s="4"/>
    </row>
    <row r="468" spans="6:8" x14ac:dyDescent="0.25">
      <c r="F468" s="4"/>
      <c r="G468" s="4"/>
      <c r="H468" s="4"/>
    </row>
    <row r="469" spans="6:8" x14ac:dyDescent="0.25">
      <c r="F469" s="4"/>
      <c r="G469" s="4"/>
      <c r="H469" s="4"/>
    </row>
    <row r="470" spans="6:8" x14ac:dyDescent="0.25">
      <c r="F470" s="4"/>
      <c r="G470" s="4"/>
      <c r="H470" s="4"/>
    </row>
    <row r="471" spans="6:8" x14ac:dyDescent="0.25">
      <c r="F471" s="4"/>
      <c r="G471" s="4"/>
      <c r="H471" s="4"/>
    </row>
    <row r="472" spans="6:8" x14ac:dyDescent="0.25">
      <c r="F472" s="4"/>
      <c r="G472" s="4"/>
      <c r="H472" s="4"/>
    </row>
    <row r="473" spans="6:8" x14ac:dyDescent="0.25">
      <c r="F473" s="4"/>
      <c r="G473" s="4"/>
      <c r="H473" s="4"/>
    </row>
    <row r="474" spans="6:8" x14ac:dyDescent="0.25">
      <c r="F474" s="4"/>
      <c r="G474" s="4"/>
      <c r="H474" s="4"/>
    </row>
    <row r="475" spans="6:8" x14ac:dyDescent="0.25">
      <c r="F475" s="4"/>
      <c r="G475" s="4"/>
      <c r="H475" s="4"/>
    </row>
    <row r="476" spans="6:8" x14ac:dyDescent="0.25">
      <c r="F476" s="4"/>
      <c r="G476" s="4"/>
      <c r="H476" s="4"/>
    </row>
    <row r="477" spans="6:8" x14ac:dyDescent="0.25">
      <c r="F477" s="4"/>
      <c r="G477" s="4"/>
      <c r="H477" s="4"/>
    </row>
    <row r="478" spans="6:8" x14ac:dyDescent="0.25">
      <c r="F478" s="4"/>
      <c r="G478" s="4"/>
      <c r="H478" s="4"/>
    </row>
    <row r="479" spans="6:8" x14ac:dyDescent="0.25">
      <c r="F479" s="4"/>
      <c r="G479" s="4"/>
      <c r="H479" s="4"/>
    </row>
    <row r="480" spans="6:8" x14ac:dyDescent="0.25">
      <c r="F480" s="4"/>
      <c r="G480" s="4"/>
      <c r="H480" s="4"/>
    </row>
    <row r="481" spans="6:8" x14ac:dyDescent="0.25">
      <c r="F481" s="4"/>
      <c r="G481" s="4"/>
      <c r="H481" s="4"/>
    </row>
    <row r="482" spans="6:8" x14ac:dyDescent="0.25">
      <c r="F482" s="4"/>
      <c r="G482" s="4"/>
      <c r="H482" s="4"/>
    </row>
    <row r="483" spans="6:8" x14ac:dyDescent="0.25">
      <c r="F483" s="4"/>
      <c r="G483" s="4"/>
      <c r="H483" s="4"/>
    </row>
    <row r="484" spans="6:8" x14ac:dyDescent="0.25">
      <c r="F484" s="4"/>
      <c r="G484" s="4"/>
      <c r="H484" s="4"/>
    </row>
    <row r="485" spans="6:8" x14ac:dyDescent="0.25">
      <c r="F485" s="4"/>
      <c r="G485" s="4"/>
      <c r="H485" s="4"/>
    </row>
    <row r="486" spans="6:8" x14ac:dyDescent="0.25">
      <c r="F486" s="4"/>
      <c r="G486" s="4"/>
      <c r="H486" s="4"/>
    </row>
    <row r="487" spans="6:8" x14ac:dyDescent="0.25">
      <c r="F487" s="4"/>
      <c r="G487" s="4"/>
      <c r="H487" s="4"/>
    </row>
    <row r="488" spans="6:8" x14ac:dyDescent="0.25">
      <c r="F488" s="4"/>
      <c r="G488" s="4"/>
      <c r="H488" s="4"/>
    </row>
    <row r="489" spans="6:8" x14ac:dyDescent="0.25">
      <c r="F489" s="4"/>
      <c r="G489" s="4"/>
      <c r="H489" s="4"/>
    </row>
    <row r="490" spans="6:8" x14ac:dyDescent="0.25">
      <c r="F490" s="4"/>
      <c r="G490" s="4"/>
      <c r="H490" s="4"/>
    </row>
    <row r="491" spans="6:8" x14ac:dyDescent="0.25">
      <c r="F491" s="4"/>
      <c r="G491" s="4"/>
      <c r="H491" s="4"/>
    </row>
    <row r="492" spans="6:8" x14ac:dyDescent="0.25">
      <c r="F492" s="4"/>
      <c r="G492" s="4"/>
      <c r="H492" s="4"/>
    </row>
    <row r="493" spans="6:8" x14ac:dyDescent="0.25">
      <c r="F493" s="4"/>
      <c r="G493" s="4"/>
      <c r="H493" s="4"/>
    </row>
    <row r="494" spans="6:8" x14ac:dyDescent="0.25">
      <c r="F494" s="4"/>
      <c r="G494" s="4"/>
      <c r="H494" s="4"/>
    </row>
    <row r="495" spans="6:8" x14ac:dyDescent="0.25">
      <c r="F495" s="4"/>
      <c r="G495" s="4"/>
      <c r="H495" s="4"/>
    </row>
    <row r="496" spans="6:8" x14ac:dyDescent="0.25">
      <c r="F496" s="4"/>
      <c r="G496" s="4"/>
      <c r="H496" s="4"/>
    </row>
    <row r="497" spans="6:8" x14ac:dyDescent="0.25">
      <c r="F497" s="4"/>
      <c r="G497" s="4"/>
      <c r="H497" s="4"/>
    </row>
    <row r="498" spans="6:8" x14ac:dyDescent="0.25">
      <c r="F498" s="4"/>
      <c r="G498" s="4"/>
      <c r="H498" s="4"/>
    </row>
    <row r="499" spans="6:8" x14ac:dyDescent="0.25">
      <c r="F499" s="4"/>
      <c r="G499" s="4"/>
      <c r="H499" s="4"/>
    </row>
    <row r="500" spans="6:8" x14ac:dyDescent="0.25">
      <c r="F500" s="4"/>
      <c r="G500" s="4"/>
      <c r="H500" s="4"/>
    </row>
    <row r="501" spans="6:8" x14ac:dyDescent="0.25">
      <c r="F501" s="4"/>
      <c r="G501" s="4"/>
      <c r="H501" s="4"/>
    </row>
    <row r="502" spans="6:8" x14ac:dyDescent="0.25">
      <c r="F502" s="4"/>
      <c r="G502" s="4"/>
      <c r="H502" s="4"/>
    </row>
    <row r="503" spans="6:8" x14ac:dyDescent="0.25">
      <c r="F503" s="4"/>
      <c r="G503" s="4"/>
      <c r="H503" s="4"/>
    </row>
    <row r="504" spans="6:8" x14ac:dyDescent="0.25">
      <c r="F504" s="4"/>
      <c r="G504" s="4"/>
      <c r="H504" s="4"/>
    </row>
    <row r="505" spans="6:8" x14ac:dyDescent="0.25">
      <c r="F505" s="4"/>
      <c r="G505" s="4"/>
      <c r="H505" s="4"/>
    </row>
    <row r="506" spans="6:8" x14ac:dyDescent="0.25">
      <c r="F506" s="4"/>
      <c r="G506" s="4"/>
      <c r="H506" s="4"/>
    </row>
    <row r="507" spans="6:8" x14ac:dyDescent="0.25">
      <c r="F507" s="4"/>
      <c r="G507" s="4"/>
      <c r="H507" s="4"/>
    </row>
    <row r="508" spans="6:8" x14ac:dyDescent="0.25">
      <c r="F508" s="4"/>
      <c r="G508" s="4"/>
      <c r="H508" s="4"/>
    </row>
    <row r="509" spans="6:8" x14ac:dyDescent="0.25">
      <c r="F509" s="4"/>
      <c r="G509" s="4"/>
      <c r="H509" s="4"/>
    </row>
    <row r="510" spans="6:8" x14ac:dyDescent="0.25">
      <c r="F510" s="4"/>
      <c r="G510" s="4"/>
      <c r="H510" s="4"/>
    </row>
    <row r="511" spans="6:8" x14ac:dyDescent="0.25">
      <c r="F511" s="4"/>
      <c r="G511" s="4"/>
      <c r="H511" s="4"/>
    </row>
    <row r="512" spans="6:8" x14ac:dyDescent="0.25">
      <c r="F512" s="4"/>
      <c r="G512" s="4"/>
      <c r="H512" s="4"/>
    </row>
    <row r="513" spans="6:8" x14ac:dyDescent="0.25">
      <c r="F513" s="4"/>
      <c r="G513" s="4"/>
      <c r="H513" s="4"/>
    </row>
    <row r="514" spans="6:8" x14ac:dyDescent="0.25">
      <c r="F514" s="4"/>
      <c r="G514" s="4"/>
      <c r="H514" s="4"/>
    </row>
    <row r="515" spans="6:8" x14ac:dyDescent="0.25">
      <c r="F515" s="4"/>
      <c r="G515" s="4"/>
      <c r="H515" s="4"/>
    </row>
    <row r="516" spans="6:8" x14ac:dyDescent="0.25">
      <c r="F516" s="4"/>
      <c r="G516" s="4"/>
      <c r="H516" s="4"/>
    </row>
    <row r="517" spans="6:8" x14ac:dyDescent="0.25">
      <c r="F517" s="4"/>
      <c r="G517" s="4"/>
      <c r="H517" s="4"/>
    </row>
    <row r="518" spans="6:8" x14ac:dyDescent="0.25">
      <c r="F518" s="4"/>
      <c r="G518" s="4"/>
      <c r="H518" s="4"/>
    </row>
    <row r="519" spans="6:8" x14ac:dyDescent="0.25">
      <c r="F519" s="4"/>
      <c r="G519" s="4"/>
      <c r="H519" s="4"/>
    </row>
    <row r="520" spans="6:8" x14ac:dyDescent="0.25">
      <c r="F520" s="4"/>
      <c r="G520" s="4"/>
      <c r="H520" s="4"/>
    </row>
    <row r="521" spans="6:8" x14ac:dyDescent="0.25">
      <c r="F521" s="4"/>
      <c r="G521" s="4"/>
      <c r="H521" s="4"/>
    </row>
    <row r="522" spans="6:8" x14ac:dyDescent="0.25">
      <c r="F522" s="4"/>
      <c r="G522" s="4"/>
      <c r="H522" s="4"/>
    </row>
    <row r="523" spans="6:8" x14ac:dyDescent="0.25">
      <c r="F523" s="4"/>
      <c r="G523" s="4"/>
      <c r="H523" s="4"/>
    </row>
    <row r="524" spans="6:8" x14ac:dyDescent="0.25">
      <c r="F524" s="4"/>
      <c r="G524" s="4"/>
      <c r="H524" s="4"/>
    </row>
    <row r="525" spans="6:8" x14ac:dyDescent="0.25">
      <c r="F525" s="4"/>
      <c r="G525" s="4"/>
      <c r="H525" s="4"/>
    </row>
    <row r="526" spans="6:8" x14ac:dyDescent="0.25">
      <c r="F526" s="4"/>
      <c r="G526" s="4"/>
      <c r="H526" s="4"/>
    </row>
    <row r="527" spans="6:8" x14ac:dyDescent="0.25">
      <c r="F527" s="4"/>
      <c r="G527" s="4"/>
      <c r="H527" s="4"/>
    </row>
    <row r="528" spans="6:8" x14ac:dyDescent="0.25">
      <c r="F528" s="4"/>
      <c r="G528" s="4"/>
      <c r="H528" s="4"/>
    </row>
    <row r="529" spans="6:8" x14ac:dyDescent="0.25">
      <c r="F529" s="4"/>
      <c r="G529" s="4"/>
      <c r="H529" s="4"/>
    </row>
    <row r="530" spans="6:8" x14ac:dyDescent="0.25">
      <c r="F530" s="4"/>
      <c r="G530" s="4"/>
      <c r="H530" s="4"/>
    </row>
    <row r="531" spans="6:8" x14ac:dyDescent="0.25">
      <c r="F531" s="4"/>
      <c r="G531" s="4"/>
      <c r="H531" s="4"/>
    </row>
    <row r="532" spans="6:8" x14ac:dyDescent="0.25">
      <c r="F532" s="4"/>
      <c r="G532" s="4"/>
      <c r="H532" s="4"/>
    </row>
    <row r="533" spans="6:8" x14ac:dyDescent="0.25">
      <c r="F533" s="4"/>
      <c r="G533" s="4"/>
      <c r="H533" s="4"/>
    </row>
    <row r="534" spans="6:8" x14ac:dyDescent="0.25">
      <c r="F534" s="4"/>
      <c r="G534" s="4"/>
      <c r="H534" s="4"/>
    </row>
    <row r="535" spans="6:8" x14ac:dyDescent="0.25">
      <c r="F535" s="4"/>
      <c r="G535" s="4"/>
      <c r="H535" s="4"/>
    </row>
    <row r="536" spans="6:8" x14ac:dyDescent="0.25">
      <c r="F536" s="4"/>
      <c r="G536" s="4"/>
      <c r="H536" s="4"/>
    </row>
    <row r="537" spans="6:8" x14ac:dyDescent="0.25">
      <c r="F537" s="4"/>
      <c r="G537" s="4"/>
      <c r="H537" s="4"/>
    </row>
    <row r="538" spans="6:8" x14ac:dyDescent="0.25">
      <c r="F538" s="4"/>
      <c r="G538" s="4"/>
      <c r="H538" s="4"/>
    </row>
    <row r="539" spans="6:8" x14ac:dyDescent="0.25">
      <c r="F539" s="4"/>
      <c r="G539" s="4"/>
      <c r="H539" s="4"/>
    </row>
    <row r="540" spans="6:8" x14ac:dyDescent="0.25">
      <c r="F540" s="4"/>
      <c r="G540" s="4"/>
      <c r="H540" s="4"/>
    </row>
    <row r="541" spans="6:8" x14ac:dyDescent="0.25">
      <c r="F541" s="4"/>
      <c r="G541" s="4"/>
      <c r="H541" s="4"/>
    </row>
    <row r="542" spans="6:8" x14ac:dyDescent="0.25">
      <c r="F542" s="4"/>
      <c r="G542" s="4"/>
      <c r="H542" s="4"/>
    </row>
    <row r="543" spans="6:8" x14ac:dyDescent="0.25">
      <c r="F543" s="4"/>
      <c r="G543" s="4"/>
      <c r="H543" s="4"/>
    </row>
    <row r="544" spans="6:8" x14ac:dyDescent="0.25">
      <c r="F544" s="4"/>
      <c r="G544" s="4"/>
      <c r="H544" s="4"/>
    </row>
    <row r="545" spans="6:8" x14ac:dyDescent="0.25">
      <c r="F545" s="4"/>
      <c r="G545" s="4"/>
      <c r="H545" s="4"/>
    </row>
    <row r="546" spans="6:8" x14ac:dyDescent="0.25">
      <c r="F546" s="4"/>
      <c r="G546" s="4"/>
      <c r="H546" s="4"/>
    </row>
    <row r="547" spans="6:8" x14ac:dyDescent="0.25">
      <c r="F547" s="4"/>
      <c r="G547" s="4"/>
      <c r="H547" s="4"/>
    </row>
    <row r="548" spans="6:8" x14ac:dyDescent="0.25">
      <c r="F548" s="4"/>
      <c r="G548" s="4"/>
      <c r="H548" s="4"/>
    </row>
    <row r="549" spans="6:8" x14ac:dyDescent="0.25">
      <c r="F549" s="4"/>
      <c r="G549" s="4"/>
      <c r="H549" s="4"/>
    </row>
    <row r="550" spans="6:8" x14ac:dyDescent="0.25">
      <c r="F550" s="4"/>
      <c r="G550" s="4"/>
      <c r="H550" s="4"/>
    </row>
    <row r="551" spans="6:8" x14ac:dyDescent="0.25">
      <c r="F551" s="4"/>
      <c r="G551" s="4"/>
      <c r="H551" s="4"/>
    </row>
    <row r="552" spans="6:8" x14ac:dyDescent="0.25">
      <c r="F552" s="4"/>
      <c r="G552" s="4"/>
      <c r="H552" s="4"/>
    </row>
    <row r="553" spans="6:8" x14ac:dyDescent="0.25">
      <c r="F553" s="4"/>
      <c r="G553" s="4"/>
      <c r="H553" s="4"/>
    </row>
    <row r="554" spans="6:8" x14ac:dyDescent="0.25">
      <c r="F554" s="4"/>
      <c r="G554" s="4"/>
      <c r="H554" s="4"/>
    </row>
    <row r="555" spans="6:8" x14ac:dyDescent="0.25">
      <c r="F555" s="4"/>
      <c r="G555" s="4"/>
      <c r="H555" s="4"/>
    </row>
    <row r="556" spans="6:8" x14ac:dyDescent="0.25">
      <c r="F556" s="4"/>
      <c r="G556" s="4"/>
      <c r="H556" s="4"/>
    </row>
    <row r="557" spans="6:8" x14ac:dyDescent="0.25">
      <c r="F557" s="4"/>
      <c r="G557" s="4"/>
      <c r="H557" s="4"/>
    </row>
    <row r="558" spans="6:8" x14ac:dyDescent="0.25">
      <c r="F558" s="4"/>
      <c r="G558" s="4"/>
      <c r="H558" s="4"/>
    </row>
    <row r="559" spans="6:8" x14ac:dyDescent="0.25">
      <c r="F559" s="4"/>
      <c r="G559" s="4"/>
      <c r="H559" s="4"/>
    </row>
    <row r="560" spans="6:8" x14ac:dyDescent="0.25">
      <c r="F560" s="4"/>
      <c r="G560" s="4"/>
      <c r="H560" s="4"/>
    </row>
    <row r="561" spans="6:8" x14ac:dyDescent="0.25">
      <c r="F561" s="4"/>
      <c r="G561" s="4"/>
      <c r="H561" s="4"/>
    </row>
    <row r="562" spans="6:8" x14ac:dyDescent="0.25">
      <c r="F562" s="4"/>
      <c r="G562" s="4"/>
      <c r="H562" s="4"/>
    </row>
    <row r="563" spans="6:8" x14ac:dyDescent="0.25">
      <c r="F563" s="4"/>
      <c r="G563" s="4"/>
      <c r="H563" s="4"/>
    </row>
    <row r="564" spans="6:8" x14ac:dyDescent="0.25">
      <c r="F564" s="4"/>
      <c r="G564" s="4"/>
      <c r="H564" s="4"/>
    </row>
    <row r="565" spans="6:8" x14ac:dyDescent="0.25">
      <c r="F565" s="4"/>
      <c r="G565" s="4"/>
      <c r="H565" s="4"/>
    </row>
    <row r="566" spans="6:8" x14ac:dyDescent="0.25">
      <c r="F566" s="4"/>
      <c r="G566" s="4"/>
      <c r="H566" s="4"/>
    </row>
    <row r="567" spans="6:8" x14ac:dyDescent="0.25">
      <c r="F567" s="4"/>
      <c r="G567" s="4"/>
      <c r="H567" s="4"/>
    </row>
    <row r="568" spans="6:8" x14ac:dyDescent="0.25">
      <c r="F568" s="4"/>
      <c r="G568" s="4"/>
      <c r="H568" s="4"/>
    </row>
    <row r="569" spans="6:8" x14ac:dyDescent="0.25">
      <c r="F569" s="4"/>
      <c r="G569" s="4"/>
      <c r="H569" s="4"/>
    </row>
    <row r="570" spans="6:8" x14ac:dyDescent="0.25">
      <c r="F570" s="4"/>
      <c r="G570" s="4"/>
      <c r="H570" s="4"/>
    </row>
    <row r="571" spans="6:8" x14ac:dyDescent="0.25">
      <c r="F571" s="4"/>
      <c r="G571" s="4"/>
      <c r="H571" s="4"/>
    </row>
    <row r="572" spans="6:8" x14ac:dyDescent="0.25">
      <c r="F572" s="4"/>
      <c r="G572" s="4"/>
      <c r="H572" s="4"/>
    </row>
    <row r="573" spans="6:8" x14ac:dyDescent="0.25">
      <c r="F573" s="4"/>
      <c r="G573" s="4"/>
      <c r="H573" s="4"/>
    </row>
    <row r="574" spans="6:8" x14ac:dyDescent="0.25">
      <c r="F574" s="4"/>
      <c r="G574" s="4"/>
      <c r="H574" s="4"/>
    </row>
    <row r="575" spans="6:8" x14ac:dyDescent="0.25">
      <c r="F575" s="4"/>
      <c r="G575" s="4"/>
      <c r="H575" s="4"/>
    </row>
    <row r="576" spans="6:8" x14ac:dyDescent="0.25">
      <c r="F576" s="4"/>
      <c r="G576" s="4"/>
      <c r="H576" s="4"/>
    </row>
    <row r="577" spans="6:8" x14ac:dyDescent="0.25">
      <c r="F577" s="4"/>
      <c r="G577" s="4"/>
      <c r="H577" s="4"/>
    </row>
    <row r="578" spans="6:8" x14ac:dyDescent="0.25">
      <c r="F578" s="4"/>
      <c r="G578" s="4"/>
      <c r="H578" s="4"/>
    </row>
    <row r="579" spans="6:8" x14ac:dyDescent="0.25">
      <c r="F579" s="4"/>
      <c r="G579" s="4"/>
      <c r="H579" s="4"/>
    </row>
    <row r="580" spans="6:8" x14ac:dyDescent="0.25">
      <c r="F580" s="4"/>
      <c r="G580" s="4"/>
      <c r="H580" s="4"/>
    </row>
    <row r="581" spans="6:8" x14ac:dyDescent="0.25">
      <c r="F581" s="4"/>
      <c r="G581" s="4"/>
      <c r="H581" s="4"/>
    </row>
    <row r="582" spans="6:8" x14ac:dyDescent="0.25">
      <c r="F582" s="4"/>
      <c r="G582" s="4"/>
      <c r="H582" s="4"/>
    </row>
    <row r="583" spans="6:8" x14ac:dyDescent="0.25">
      <c r="F583" s="4"/>
      <c r="G583" s="4"/>
      <c r="H583" s="4"/>
    </row>
    <row r="584" spans="6:8" x14ac:dyDescent="0.25">
      <c r="F584" s="4"/>
      <c r="G584" s="4"/>
      <c r="H584" s="4"/>
    </row>
    <row r="585" spans="6:8" x14ac:dyDescent="0.25">
      <c r="F585" s="4"/>
      <c r="G585" s="4"/>
      <c r="H585" s="4"/>
    </row>
    <row r="586" spans="6:8" x14ac:dyDescent="0.25">
      <c r="F586" s="4"/>
      <c r="G586" s="4"/>
      <c r="H586" s="4"/>
    </row>
    <row r="587" spans="6:8" x14ac:dyDescent="0.25">
      <c r="F587" s="4"/>
      <c r="G587" s="4"/>
      <c r="H587" s="4"/>
    </row>
    <row r="588" spans="6:8" x14ac:dyDescent="0.25">
      <c r="F588" s="4"/>
      <c r="G588" s="4"/>
      <c r="H588" s="4"/>
    </row>
    <row r="589" spans="6:8" x14ac:dyDescent="0.25">
      <c r="F589" s="4"/>
      <c r="G589" s="4"/>
      <c r="H589" s="4"/>
    </row>
    <row r="590" spans="6:8" x14ac:dyDescent="0.25">
      <c r="F590" s="4"/>
      <c r="G590" s="4"/>
      <c r="H590" s="4"/>
    </row>
    <row r="591" spans="6:8" x14ac:dyDescent="0.25">
      <c r="F591" s="4"/>
      <c r="G591" s="4"/>
      <c r="H591" s="4"/>
    </row>
    <row r="592" spans="6:8" x14ac:dyDescent="0.25">
      <c r="F592" s="4"/>
      <c r="G592" s="4"/>
      <c r="H592" s="4"/>
    </row>
    <row r="593" spans="6:8" x14ac:dyDescent="0.25">
      <c r="F593" s="4"/>
      <c r="G593" s="4"/>
      <c r="H593" s="4"/>
    </row>
    <row r="594" spans="6:8" x14ac:dyDescent="0.25">
      <c r="F594" s="4"/>
      <c r="G594" s="4"/>
      <c r="H594" s="4"/>
    </row>
    <row r="595" spans="6:8" x14ac:dyDescent="0.25">
      <c r="F595" s="4"/>
      <c r="G595" s="4"/>
      <c r="H595" s="4"/>
    </row>
    <row r="596" spans="6:8" x14ac:dyDescent="0.25">
      <c r="F596" s="4"/>
      <c r="G596" s="4"/>
      <c r="H596" s="4"/>
    </row>
    <row r="597" spans="6:8" x14ac:dyDescent="0.25">
      <c r="F597" s="4"/>
      <c r="G597" s="4"/>
      <c r="H597" s="4"/>
    </row>
    <row r="598" spans="6:8" x14ac:dyDescent="0.25">
      <c r="F598" s="4"/>
      <c r="G598" s="4"/>
      <c r="H598" s="4"/>
    </row>
    <row r="599" spans="6:8" x14ac:dyDescent="0.25">
      <c r="F599" s="4"/>
      <c r="G599" s="4"/>
      <c r="H599" s="4"/>
    </row>
    <row r="600" spans="6:8" x14ac:dyDescent="0.25">
      <c r="F600" s="4"/>
      <c r="G600" s="4"/>
      <c r="H600" s="4"/>
    </row>
    <row r="601" spans="6:8" x14ac:dyDescent="0.25">
      <c r="F601" s="4"/>
      <c r="G601" s="4"/>
      <c r="H601" s="4"/>
    </row>
    <row r="602" spans="6:8" x14ac:dyDescent="0.25">
      <c r="F602" s="4"/>
      <c r="G602" s="4"/>
      <c r="H602" s="4"/>
    </row>
    <row r="603" spans="6:8" x14ac:dyDescent="0.25">
      <c r="F603" s="4"/>
      <c r="G603" s="4"/>
      <c r="H603" s="4"/>
    </row>
    <row r="604" spans="6:8" x14ac:dyDescent="0.25">
      <c r="F604" s="4"/>
      <c r="G604" s="4"/>
      <c r="H604" s="4"/>
    </row>
  </sheetData>
  <mergeCells count="38">
    <mergeCell ref="A14:H14"/>
    <mergeCell ref="C169:D169"/>
    <mergeCell ref="C171:D171"/>
    <mergeCell ref="C172:D172"/>
    <mergeCell ref="A174:G174"/>
    <mergeCell ref="C142:D142"/>
    <mergeCell ref="C151:D151"/>
    <mergeCell ref="C156:D156"/>
    <mergeCell ref="A158:G158"/>
    <mergeCell ref="C161:D161"/>
    <mergeCell ref="C132:D132"/>
    <mergeCell ref="C134:D134"/>
    <mergeCell ref="C136:D136"/>
    <mergeCell ref="C138:D138"/>
    <mergeCell ref="C140:D140"/>
    <mergeCell ref="A63:G63"/>
    <mergeCell ref="C175:D175"/>
    <mergeCell ref="C164:D164"/>
    <mergeCell ref="C165:D165"/>
    <mergeCell ref="C166:D166"/>
    <mergeCell ref="C167:D167"/>
    <mergeCell ref="C168:D168"/>
    <mergeCell ref="A74:G74"/>
    <mergeCell ref="C118:D118"/>
    <mergeCell ref="C126:D126"/>
    <mergeCell ref="A130:G130"/>
    <mergeCell ref="C47:D47"/>
    <mergeCell ref="A49:G49"/>
    <mergeCell ref="C40:D40"/>
    <mergeCell ref="C31:D31"/>
    <mergeCell ref="D15:F15"/>
    <mergeCell ref="C18:G18"/>
    <mergeCell ref="A20:G20"/>
    <mergeCell ref="C22:D22"/>
    <mergeCell ref="C26:D26"/>
    <mergeCell ref="A28:G28"/>
    <mergeCell ref="C29:D29"/>
    <mergeCell ref="A30:G30"/>
  </mergeCells>
  <pageMargins left="0.7" right="0.7" top="0.78740157499999996" bottom="0.78740157499999996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974A41-966E-4FE6-86FB-8BE1951EA8D3}">
  <dimension ref="A2:H553"/>
  <sheetViews>
    <sheetView topLeftCell="A118" workbookViewId="0">
      <selection activeCell="C89" sqref="C89"/>
    </sheetView>
  </sheetViews>
  <sheetFormatPr defaultRowHeight="15" x14ac:dyDescent="0.25"/>
  <cols>
    <col min="1" max="2" width="9.28515625" customWidth="1"/>
    <col min="3" max="3" width="35.7109375" customWidth="1"/>
    <col min="4" max="4" width="30.7109375" customWidth="1"/>
    <col min="5" max="6" width="11.28515625" customWidth="1"/>
    <col min="7" max="7" width="13.7109375" customWidth="1"/>
    <col min="8" max="8" width="18.7109375" customWidth="1"/>
  </cols>
  <sheetData>
    <row r="2" spans="1:8" x14ac:dyDescent="0.25">
      <c r="C2" s="5" t="s">
        <v>158</v>
      </c>
    </row>
    <row r="3" spans="1:8" x14ac:dyDescent="0.25">
      <c r="C3" t="s">
        <v>159</v>
      </c>
      <c r="D3" t="s">
        <v>568</v>
      </c>
    </row>
    <row r="4" spans="1:8" x14ac:dyDescent="0.25">
      <c r="C4" t="s">
        <v>160</v>
      </c>
      <c r="D4" t="s">
        <v>354</v>
      </c>
    </row>
    <row r="5" spans="1:8" x14ac:dyDescent="0.25">
      <c r="C5" t="s">
        <v>164</v>
      </c>
      <c r="D5" t="s">
        <v>709</v>
      </c>
    </row>
    <row r="6" spans="1:8" x14ac:dyDescent="0.25">
      <c r="C6" t="s">
        <v>168</v>
      </c>
      <c r="D6" t="s">
        <v>710</v>
      </c>
    </row>
    <row r="7" spans="1:8" x14ac:dyDescent="0.25">
      <c r="C7" t="s">
        <v>172</v>
      </c>
      <c r="D7" t="s">
        <v>174</v>
      </c>
    </row>
    <row r="8" spans="1:8" x14ac:dyDescent="0.25">
      <c r="C8" t="s">
        <v>173</v>
      </c>
      <c r="D8" t="s">
        <v>175</v>
      </c>
    </row>
    <row r="9" spans="1:8" x14ac:dyDescent="0.25">
      <c r="D9" t="s">
        <v>176</v>
      </c>
    </row>
    <row r="10" spans="1:8" x14ac:dyDescent="0.25">
      <c r="C10" t="s">
        <v>177</v>
      </c>
      <c r="D10" s="230" t="s">
        <v>571</v>
      </c>
    </row>
    <row r="11" spans="1:8" x14ac:dyDescent="0.25">
      <c r="C11" t="s">
        <v>1218</v>
      </c>
      <c r="D11" s="230" t="s">
        <v>1224</v>
      </c>
    </row>
    <row r="12" spans="1:8" x14ac:dyDescent="0.25">
      <c r="C12" t="s">
        <v>181</v>
      </c>
      <c r="D12" s="34" t="s">
        <v>186</v>
      </c>
      <c r="E12" s="92"/>
      <c r="F12" s="92"/>
    </row>
    <row r="13" spans="1:8" x14ac:dyDescent="0.25">
      <c r="D13" s="34"/>
      <c r="E13" s="92"/>
      <c r="F13" s="92"/>
    </row>
    <row r="14" spans="1:8" ht="29.45" customHeight="1" x14ac:dyDescent="0.25">
      <c r="A14" s="309" t="s">
        <v>862</v>
      </c>
      <c r="B14" s="309"/>
      <c r="C14" s="309"/>
      <c r="D14" s="309"/>
      <c r="E14" s="309"/>
      <c r="F14" s="309"/>
      <c r="G14" s="309"/>
      <c r="H14" s="309"/>
    </row>
    <row r="15" spans="1:8" x14ac:dyDescent="0.25">
      <c r="D15" s="306"/>
      <c r="E15" s="307"/>
      <c r="F15" s="307"/>
    </row>
    <row r="16" spans="1:8" ht="30" x14ac:dyDescent="0.25">
      <c r="A16" s="8" t="s">
        <v>116</v>
      </c>
      <c r="B16" s="8" t="s">
        <v>156</v>
      </c>
      <c r="C16" s="9" t="s">
        <v>115</v>
      </c>
      <c r="D16" s="9"/>
      <c r="E16" s="8" t="s">
        <v>117</v>
      </c>
      <c r="F16" s="8" t="s">
        <v>8</v>
      </c>
      <c r="G16" s="8" t="s">
        <v>6</v>
      </c>
      <c r="H16" s="8" t="s">
        <v>7</v>
      </c>
    </row>
    <row r="17" spans="1:8" x14ac:dyDescent="0.25">
      <c r="A17" s="77"/>
      <c r="B17" s="77"/>
      <c r="C17" s="11"/>
      <c r="D17" s="11"/>
      <c r="E17" s="77"/>
      <c r="F17" s="77"/>
      <c r="G17" s="77"/>
      <c r="H17" s="77"/>
    </row>
    <row r="18" spans="1:8" ht="21" x14ac:dyDescent="0.35">
      <c r="A18" s="77"/>
      <c r="B18" s="77"/>
      <c r="C18" s="283" t="s">
        <v>708</v>
      </c>
      <c r="D18" s="283"/>
      <c r="E18" s="282"/>
      <c r="F18" s="282"/>
      <c r="G18" s="282"/>
      <c r="H18" s="12">
        <f>H20+H24+H26+H37+H51+H62+H101+H114+H123</f>
        <v>0</v>
      </c>
    </row>
    <row r="19" spans="1:8" x14ac:dyDescent="0.25">
      <c r="A19" s="77"/>
      <c r="B19" s="77"/>
      <c r="C19" s="11"/>
      <c r="D19" s="11"/>
      <c r="E19" s="77"/>
      <c r="F19" s="77"/>
      <c r="G19" s="77"/>
      <c r="H19" s="77"/>
    </row>
    <row r="20" spans="1:8" ht="15.75" x14ac:dyDescent="0.25">
      <c r="A20" s="311" t="s">
        <v>574</v>
      </c>
      <c r="B20" s="312"/>
      <c r="C20" s="312"/>
      <c r="D20" s="312"/>
      <c r="E20" s="312"/>
      <c r="F20" s="312"/>
      <c r="G20" s="312"/>
      <c r="H20" s="13">
        <f>SUM(H23:H23)</f>
        <v>0</v>
      </c>
    </row>
    <row r="21" spans="1:8" x14ac:dyDescent="0.25">
      <c r="A21" s="35"/>
      <c r="B21" s="36"/>
      <c r="C21" s="36" t="s">
        <v>575</v>
      </c>
      <c r="D21" s="36"/>
      <c r="E21" s="36"/>
      <c r="F21" s="37"/>
      <c r="G21" s="37"/>
      <c r="H21" s="38"/>
    </row>
    <row r="22" spans="1:8" ht="43.15" customHeight="1" x14ac:dyDescent="0.25">
      <c r="A22" s="42"/>
      <c r="B22" s="43"/>
      <c r="C22" s="299" t="s">
        <v>576</v>
      </c>
      <c r="D22" s="299"/>
      <c r="E22" s="43"/>
      <c r="F22" s="44"/>
      <c r="G22" s="44"/>
      <c r="H22" s="45"/>
    </row>
    <row r="23" spans="1:8" x14ac:dyDescent="0.25">
      <c r="A23" s="9">
        <v>1</v>
      </c>
      <c r="B23" s="77" t="s">
        <v>711</v>
      </c>
      <c r="C23" s="82" t="s">
        <v>712</v>
      </c>
      <c r="D23" s="83" t="s">
        <v>511</v>
      </c>
      <c r="E23" s="9" t="s">
        <v>15</v>
      </c>
      <c r="F23" s="15">
        <v>1</v>
      </c>
      <c r="G23" s="15"/>
      <c r="H23" s="15">
        <f>F23*G23</f>
        <v>0</v>
      </c>
    </row>
    <row r="24" spans="1:8" ht="15.75" x14ac:dyDescent="0.25">
      <c r="A24" s="281" t="s">
        <v>458</v>
      </c>
      <c r="B24" s="282"/>
      <c r="C24" s="282"/>
      <c r="D24" s="282"/>
      <c r="E24" s="282"/>
      <c r="F24" s="282"/>
      <c r="G24" s="282"/>
      <c r="H24" s="13">
        <f>SUM(H25)</f>
        <v>0</v>
      </c>
    </row>
    <row r="25" spans="1:8" ht="28.9" customHeight="1" x14ac:dyDescent="0.25">
      <c r="A25" s="9">
        <v>2</v>
      </c>
      <c r="B25" s="11"/>
      <c r="C25" s="297" t="s">
        <v>585</v>
      </c>
      <c r="D25" s="297"/>
      <c r="E25" s="9" t="s">
        <v>15</v>
      </c>
      <c r="F25" s="15">
        <v>4</v>
      </c>
      <c r="G25" s="15"/>
      <c r="H25" s="15">
        <f>F25*G25</f>
        <v>0</v>
      </c>
    </row>
    <row r="26" spans="1:8" ht="15.75" x14ac:dyDescent="0.25">
      <c r="A26" s="281" t="s">
        <v>586</v>
      </c>
      <c r="B26" s="282"/>
      <c r="C26" s="282"/>
      <c r="D26" s="282"/>
      <c r="E26" s="282"/>
      <c r="F26" s="282"/>
      <c r="G26" s="282"/>
      <c r="H26" s="13">
        <f>SUM(H28:H36)</f>
        <v>0</v>
      </c>
    </row>
    <row r="27" spans="1:8" ht="28.9" customHeight="1" x14ac:dyDescent="0.25">
      <c r="A27" s="82"/>
      <c r="B27" s="84"/>
      <c r="C27" s="310" t="s">
        <v>587</v>
      </c>
      <c r="D27" s="310"/>
      <c r="E27" s="84"/>
      <c r="F27" s="80"/>
      <c r="G27" s="80"/>
      <c r="H27" s="81"/>
    </row>
    <row r="28" spans="1:8" x14ac:dyDescent="0.25">
      <c r="A28" s="9">
        <v>3</v>
      </c>
      <c r="B28" s="11"/>
      <c r="C28" s="82" t="s">
        <v>590</v>
      </c>
      <c r="D28" s="83" t="s">
        <v>511</v>
      </c>
      <c r="E28" s="9" t="s">
        <v>15</v>
      </c>
      <c r="F28" s="15">
        <v>1</v>
      </c>
      <c r="G28" s="15"/>
      <c r="H28" s="15">
        <f t="shared" ref="H28" si="0">F28*G28</f>
        <v>0</v>
      </c>
    </row>
    <row r="29" spans="1:8" x14ac:dyDescent="0.25">
      <c r="A29" s="82"/>
      <c r="B29" s="84"/>
      <c r="C29" s="84" t="s">
        <v>591</v>
      </c>
      <c r="D29" s="84"/>
      <c r="E29" s="84"/>
      <c r="F29" s="80"/>
      <c r="G29" s="80"/>
      <c r="H29" s="81"/>
    </row>
    <row r="30" spans="1:8" x14ac:dyDescent="0.25">
      <c r="A30" s="9">
        <v>4</v>
      </c>
      <c r="B30" s="11"/>
      <c r="C30" s="82" t="s">
        <v>713</v>
      </c>
      <c r="D30" s="83" t="s">
        <v>511</v>
      </c>
      <c r="E30" s="9" t="s">
        <v>15</v>
      </c>
      <c r="F30" s="15">
        <v>20</v>
      </c>
      <c r="G30" s="15"/>
      <c r="H30" s="15">
        <f t="shared" ref="H30:H33" si="1">F30*G30</f>
        <v>0</v>
      </c>
    </row>
    <row r="31" spans="1:8" x14ac:dyDescent="0.25">
      <c r="A31" s="9">
        <v>5</v>
      </c>
      <c r="B31" s="11"/>
      <c r="C31" s="82" t="s">
        <v>592</v>
      </c>
      <c r="D31" s="83" t="s">
        <v>511</v>
      </c>
      <c r="E31" s="9" t="s">
        <v>15</v>
      </c>
      <c r="F31" s="15">
        <v>2</v>
      </c>
      <c r="G31" s="15"/>
      <c r="H31" s="15">
        <f t="shared" si="1"/>
        <v>0</v>
      </c>
    </row>
    <row r="32" spans="1:8" x14ac:dyDescent="0.25">
      <c r="A32" s="9">
        <v>6</v>
      </c>
      <c r="B32" s="11"/>
      <c r="C32" s="82" t="s">
        <v>594</v>
      </c>
      <c r="D32" s="83" t="s">
        <v>511</v>
      </c>
      <c r="E32" s="9" t="s">
        <v>15</v>
      </c>
      <c r="F32" s="15">
        <v>2</v>
      </c>
      <c r="G32" s="15"/>
      <c r="H32" s="15">
        <f t="shared" si="1"/>
        <v>0</v>
      </c>
    </row>
    <row r="33" spans="1:8" x14ac:dyDescent="0.25">
      <c r="A33" s="9">
        <v>7</v>
      </c>
      <c r="B33" s="11"/>
      <c r="C33" s="82" t="s">
        <v>595</v>
      </c>
      <c r="D33" s="83" t="s">
        <v>511</v>
      </c>
      <c r="E33" s="9" t="s">
        <v>15</v>
      </c>
      <c r="F33" s="15">
        <v>12</v>
      </c>
      <c r="G33" s="15"/>
      <c r="H33" s="15">
        <f t="shared" si="1"/>
        <v>0</v>
      </c>
    </row>
    <row r="34" spans="1:8" x14ac:dyDescent="0.25">
      <c r="A34" s="9">
        <v>8</v>
      </c>
      <c r="B34" s="11"/>
      <c r="C34" s="82" t="s">
        <v>714</v>
      </c>
      <c r="D34" s="97"/>
      <c r="E34" s="9" t="s">
        <v>15</v>
      </c>
      <c r="F34" s="15">
        <v>5</v>
      </c>
      <c r="G34" s="15"/>
      <c r="H34" s="15">
        <f t="shared" ref="H34:H36" si="2">F34*G34</f>
        <v>0</v>
      </c>
    </row>
    <row r="35" spans="1:8" x14ac:dyDescent="0.25">
      <c r="A35" s="79">
        <v>9</v>
      </c>
      <c r="B35" s="11"/>
      <c r="C35" s="82" t="s">
        <v>715</v>
      </c>
      <c r="D35" s="83" t="s">
        <v>511</v>
      </c>
      <c r="E35" s="79" t="s">
        <v>15</v>
      </c>
      <c r="F35" s="15">
        <v>5</v>
      </c>
      <c r="G35" s="15"/>
      <c r="H35" s="15">
        <f t="shared" si="2"/>
        <v>0</v>
      </c>
    </row>
    <row r="36" spans="1:8" x14ac:dyDescent="0.25">
      <c r="A36" s="79">
        <v>10</v>
      </c>
      <c r="B36" s="11"/>
      <c r="C36" s="11" t="s">
        <v>601</v>
      </c>
      <c r="D36" s="11"/>
      <c r="E36" s="79" t="s">
        <v>15</v>
      </c>
      <c r="F36" s="15">
        <v>8</v>
      </c>
      <c r="G36" s="15"/>
      <c r="H36" s="15">
        <f t="shared" si="2"/>
        <v>0</v>
      </c>
    </row>
    <row r="37" spans="1:8" ht="15.75" x14ac:dyDescent="0.25">
      <c r="A37" s="281" t="s">
        <v>602</v>
      </c>
      <c r="B37" s="282"/>
      <c r="C37" s="282"/>
      <c r="D37" s="282"/>
      <c r="E37" s="282"/>
      <c r="F37" s="282"/>
      <c r="G37" s="282"/>
      <c r="H37" s="13">
        <f>SUM(H38:H46)</f>
        <v>0</v>
      </c>
    </row>
    <row r="38" spans="1:8" x14ac:dyDescent="0.25">
      <c r="A38" s="79">
        <v>11</v>
      </c>
      <c r="B38" s="100" t="s">
        <v>314</v>
      </c>
      <c r="C38" s="101" t="s">
        <v>603</v>
      </c>
      <c r="D38" s="83" t="s">
        <v>511</v>
      </c>
      <c r="E38" s="79" t="s">
        <v>50</v>
      </c>
      <c r="F38" s="15">
        <v>8</v>
      </c>
      <c r="G38" s="15"/>
      <c r="H38" s="15">
        <f>F38*G38</f>
        <v>0</v>
      </c>
    </row>
    <row r="39" spans="1:8" x14ac:dyDescent="0.25">
      <c r="A39" s="35"/>
      <c r="B39" s="36"/>
      <c r="C39" s="36" t="s">
        <v>604</v>
      </c>
      <c r="D39" s="36"/>
      <c r="E39" s="36"/>
      <c r="F39" s="37"/>
      <c r="G39" s="37"/>
      <c r="H39" s="38"/>
    </row>
    <row r="40" spans="1:8" x14ac:dyDescent="0.25">
      <c r="A40" s="39"/>
      <c r="B40" s="32"/>
      <c r="C40" s="32" t="s">
        <v>605</v>
      </c>
      <c r="D40" s="32"/>
      <c r="E40" s="32"/>
      <c r="F40" s="40"/>
      <c r="G40" s="40"/>
      <c r="H40" s="41"/>
    </row>
    <row r="41" spans="1:8" x14ac:dyDescent="0.25">
      <c r="A41" s="39"/>
      <c r="B41" s="32"/>
      <c r="C41" s="32" t="s">
        <v>606</v>
      </c>
      <c r="D41" s="32"/>
      <c r="E41" s="32"/>
      <c r="F41" s="40"/>
      <c r="G41" s="40"/>
      <c r="H41" s="41"/>
    </row>
    <row r="42" spans="1:8" x14ac:dyDescent="0.25">
      <c r="A42" s="39"/>
      <c r="B42" s="32"/>
      <c r="C42" s="32" t="s">
        <v>607</v>
      </c>
      <c r="D42" s="32"/>
      <c r="E42" s="32"/>
      <c r="F42" s="40"/>
      <c r="G42" s="40"/>
      <c r="H42" s="41"/>
    </row>
    <row r="43" spans="1:8" x14ac:dyDescent="0.25">
      <c r="A43" s="39"/>
      <c r="B43" s="32"/>
      <c r="C43" s="32" t="s">
        <v>608</v>
      </c>
      <c r="D43" s="32"/>
      <c r="E43" s="32"/>
      <c r="F43" s="40"/>
      <c r="G43" s="40"/>
      <c r="H43" s="41"/>
    </row>
    <row r="44" spans="1:8" x14ac:dyDescent="0.25">
      <c r="A44" s="39"/>
      <c r="B44" s="32"/>
      <c r="C44" s="32" t="s">
        <v>609</v>
      </c>
      <c r="D44" s="32"/>
      <c r="E44" s="32"/>
      <c r="F44" s="40"/>
      <c r="G44" s="40"/>
      <c r="H44" s="41"/>
    </row>
    <row r="45" spans="1:8" x14ac:dyDescent="0.25">
      <c r="A45" s="42"/>
      <c r="B45" s="43"/>
      <c r="C45" s="43" t="s">
        <v>610</v>
      </c>
      <c r="D45" s="43"/>
      <c r="E45" s="43"/>
      <c r="F45" s="44"/>
      <c r="G45" s="44"/>
      <c r="H45" s="45"/>
    </row>
    <row r="46" spans="1:8" x14ac:dyDescent="0.25">
      <c r="A46" s="9">
        <v>12</v>
      </c>
      <c r="B46" s="11" t="s">
        <v>611</v>
      </c>
      <c r="C46" s="82" t="s">
        <v>612</v>
      </c>
      <c r="D46" s="83" t="s">
        <v>511</v>
      </c>
      <c r="E46" s="11" t="s">
        <v>50</v>
      </c>
      <c r="F46" s="15">
        <v>8</v>
      </c>
      <c r="G46" s="15"/>
      <c r="H46" s="15">
        <f>F46*G46</f>
        <v>0</v>
      </c>
    </row>
    <row r="47" spans="1:8" x14ac:dyDescent="0.25">
      <c r="A47" s="35"/>
      <c r="B47" s="36"/>
      <c r="C47" s="36" t="s">
        <v>613</v>
      </c>
      <c r="D47" s="36"/>
      <c r="E47" s="36"/>
      <c r="F47" s="37"/>
      <c r="G47" s="37"/>
      <c r="H47" s="38"/>
    </row>
    <row r="48" spans="1:8" x14ac:dyDescent="0.25">
      <c r="A48" s="39"/>
      <c r="B48" s="32"/>
      <c r="C48" s="32" t="s">
        <v>614</v>
      </c>
      <c r="D48" s="32"/>
      <c r="E48" s="32"/>
      <c r="F48" s="40"/>
      <c r="G48" s="40"/>
      <c r="H48" s="41"/>
    </row>
    <row r="49" spans="1:8" x14ac:dyDescent="0.25">
      <c r="A49" s="39"/>
      <c r="B49" s="32"/>
      <c r="C49" s="32" t="s">
        <v>716</v>
      </c>
      <c r="D49" s="32"/>
      <c r="E49" s="32"/>
      <c r="F49" s="40"/>
      <c r="G49" s="40"/>
      <c r="H49" s="41"/>
    </row>
    <row r="50" spans="1:8" x14ac:dyDescent="0.25">
      <c r="A50" s="42"/>
      <c r="B50" s="43"/>
      <c r="C50" s="43" t="s">
        <v>616</v>
      </c>
      <c r="D50" s="43"/>
      <c r="E50" s="43"/>
      <c r="F50" s="44"/>
      <c r="G50" s="44"/>
      <c r="H50" s="45"/>
    </row>
    <row r="51" spans="1:8" ht="15.75" x14ac:dyDescent="0.25">
      <c r="A51" s="281" t="s">
        <v>617</v>
      </c>
      <c r="B51" s="282"/>
      <c r="C51" s="282"/>
      <c r="D51" s="282"/>
      <c r="E51" s="282"/>
      <c r="F51" s="282"/>
      <c r="G51" s="282"/>
      <c r="H51" s="13">
        <f>SUM(H52:H60)</f>
        <v>0</v>
      </c>
    </row>
    <row r="52" spans="1:8" x14ac:dyDescent="0.25">
      <c r="A52" s="9">
        <v>13</v>
      </c>
      <c r="B52" s="11" t="s">
        <v>717</v>
      </c>
      <c r="C52" s="11" t="s">
        <v>619</v>
      </c>
      <c r="D52" s="11" t="s">
        <v>511</v>
      </c>
      <c r="E52" s="11" t="s">
        <v>50</v>
      </c>
      <c r="F52" s="15">
        <v>1</v>
      </c>
      <c r="G52" s="15"/>
      <c r="H52" s="15">
        <f>F52*G52</f>
        <v>0</v>
      </c>
    </row>
    <row r="53" spans="1:8" x14ac:dyDescent="0.25">
      <c r="A53" s="89"/>
      <c r="B53" s="36"/>
      <c r="C53" s="36" t="s">
        <v>606</v>
      </c>
      <c r="D53" s="36"/>
      <c r="E53" s="36"/>
      <c r="F53" s="37"/>
      <c r="G53" s="37"/>
      <c r="H53" s="38"/>
    </row>
    <row r="54" spans="1:8" x14ac:dyDescent="0.25">
      <c r="A54" s="103"/>
      <c r="B54" s="32"/>
      <c r="C54" s="32" t="s">
        <v>607</v>
      </c>
      <c r="D54" s="32"/>
      <c r="E54" s="32"/>
      <c r="F54" s="40"/>
      <c r="G54" s="40"/>
      <c r="H54" s="41"/>
    </row>
    <row r="55" spans="1:8" x14ac:dyDescent="0.25">
      <c r="A55" s="103"/>
      <c r="B55" s="32"/>
      <c r="C55" s="32" t="s">
        <v>608</v>
      </c>
      <c r="D55" s="32"/>
      <c r="E55" s="32"/>
      <c r="F55" s="40"/>
      <c r="G55" s="40"/>
      <c r="H55" s="41"/>
    </row>
    <row r="56" spans="1:8" x14ac:dyDescent="0.25">
      <c r="A56" s="103"/>
      <c r="B56" s="32"/>
      <c r="C56" s="32" t="s">
        <v>609</v>
      </c>
      <c r="D56" s="32"/>
      <c r="E56" s="32"/>
      <c r="F56" s="40"/>
      <c r="G56" s="40"/>
      <c r="H56" s="41"/>
    </row>
    <row r="57" spans="1:8" x14ac:dyDescent="0.25">
      <c r="A57" s="90"/>
      <c r="B57" s="43"/>
      <c r="C57" s="43" t="s">
        <v>610</v>
      </c>
      <c r="D57" s="43"/>
      <c r="E57" s="43"/>
      <c r="F57" s="44"/>
      <c r="G57" s="44"/>
      <c r="H57" s="45"/>
    </row>
    <row r="58" spans="1:8" x14ac:dyDescent="0.25">
      <c r="A58" s="9">
        <v>14</v>
      </c>
      <c r="B58" s="11" t="s">
        <v>718</v>
      </c>
      <c r="C58" s="82" t="s">
        <v>621</v>
      </c>
      <c r="D58" s="83" t="s">
        <v>511</v>
      </c>
      <c r="E58" s="11" t="s">
        <v>15</v>
      </c>
      <c r="F58" s="15">
        <v>2</v>
      </c>
      <c r="G58" s="15"/>
      <c r="H58" s="15">
        <f>F58*G58</f>
        <v>0</v>
      </c>
    </row>
    <row r="59" spans="1:8" x14ac:dyDescent="0.25">
      <c r="A59" s="91"/>
      <c r="B59" s="84"/>
      <c r="C59" s="84" t="s">
        <v>622</v>
      </c>
      <c r="D59" s="84"/>
      <c r="E59" s="84"/>
      <c r="F59" s="80"/>
      <c r="G59" s="80"/>
      <c r="H59" s="81"/>
    </row>
    <row r="60" spans="1:8" x14ac:dyDescent="0.25">
      <c r="A60" s="9">
        <v>15</v>
      </c>
      <c r="B60" s="11"/>
      <c r="C60" s="208" t="s">
        <v>623</v>
      </c>
      <c r="D60" s="171" t="s">
        <v>511</v>
      </c>
      <c r="E60" s="11" t="s">
        <v>15</v>
      </c>
      <c r="F60" s="15">
        <v>4</v>
      </c>
      <c r="G60" s="15"/>
      <c r="H60" s="15">
        <f>F60*G60</f>
        <v>0</v>
      </c>
    </row>
    <row r="61" spans="1:8" x14ac:dyDescent="0.25">
      <c r="A61" s="82"/>
      <c r="B61" s="84"/>
      <c r="C61" s="84" t="s">
        <v>624</v>
      </c>
      <c r="D61" s="84"/>
      <c r="E61" s="84"/>
      <c r="F61" s="80"/>
      <c r="G61" s="80"/>
      <c r="H61" s="81"/>
    </row>
    <row r="62" spans="1:8" ht="15.75" x14ac:dyDescent="0.25">
      <c r="A62" s="281" t="s">
        <v>719</v>
      </c>
      <c r="B62" s="282"/>
      <c r="C62" s="282"/>
      <c r="D62" s="282"/>
      <c r="E62" s="282"/>
      <c r="F62" s="282"/>
      <c r="G62" s="282"/>
      <c r="H62" s="13">
        <f>SUM(H64:H100)</f>
        <v>0</v>
      </c>
    </row>
    <row r="63" spans="1:8" x14ac:dyDescent="0.25">
      <c r="A63" s="82"/>
      <c r="B63" s="84"/>
      <c r="C63" s="84" t="s">
        <v>1219</v>
      </c>
      <c r="D63" s="84"/>
      <c r="E63" s="84"/>
      <c r="F63" s="80"/>
      <c r="G63" s="80"/>
      <c r="H63" s="81"/>
    </row>
    <row r="64" spans="1:8" x14ac:dyDescent="0.25">
      <c r="A64" s="9">
        <v>16</v>
      </c>
      <c r="B64" s="11"/>
      <c r="C64" s="82" t="s">
        <v>629</v>
      </c>
      <c r="D64" s="83" t="s">
        <v>511</v>
      </c>
      <c r="E64" s="11" t="s">
        <v>510</v>
      </c>
      <c r="F64" s="15">
        <v>12</v>
      </c>
      <c r="G64" s="15"/>
      <c r="H64" s="15">
        <f t="shared" ref="H64:H68" si="3">F64*G64</f>
        <v>0</v>
      </c>
    </row>
    <row r="65" spans="1:8" x14ac:dyDescent="0.25">
      <c r="A65" s="9">
        <v>17</v>
      </c>
      <c r="B65" s="11"/>
      <c r="C65" s="82" t="s">
        <v>720</v>
      </c>
      <c r="D65" s="83" t="s">
        <v>511</v>
      </c>
      <c r="E65" s="11" t="s">
        <v>510</v>
      </c>
      <c r="F65" s="15">
        <v>12</v>
      </c>
      <c r="G65" s="15"/>
      <c r="H65" s="15">
        <f t="shared" si="3"/>
        <v>0</v>
      </c>
    </row>
    <row r="66" spans="1:8" x14ac:dyDescent="0.25">
      <c r="A66" s="9">
        <v>18</v>
      </c>
      <c r="B66" s="11"/>
      <c r="C66" s="82" t="s">
        <v>721</v>
      </c>
      <c r="D66" s="83" t="s">
        <v>511</v>
      </c>
      <c r="E66" s="11" t="s">
        <v>510</v>
      </c>
      <c r="F66" s="15">
        <v>108</v>
      </c>
      <c r="G66" s="15"/>
      <c r="H66" s="15">
        <f t="shared" si="3"/>
        <v>0</v>
      </c>
    </row>
    <row r="67" spans="1:8" x14ac:dyDescent="0.25">
      <c r="A67" s="9">
        <v>19</v>
      </c>
      <c r="B67" s="11"/>
      <c r="C67" s="82" t="s">
        <v>632</v>
      </c>
      <c r="D67" s="83" t="s">
        <v>511</v>
      </c>
      <c r="E67" s="11" t="s">
        <v>510</v>
      </c>
      <c r="F67" s="15">
        <v>6</v>
      </c>
      <c r="G67" s="15"/>
      <c r="H67" s="15">
        <f t="shared" si="3"/>
        <v>0</v>
      </c>
    </row>
    <row r="68" spans="1:8" x14ac:dyDescent="0.25">
      <c r="A68" s="9">
        <v>20</v>
      </c>
      <c r="B68" s="11"/>
      <c r="C68" s="82" t="s">
        <v>633</v>
      </c>
      <c r="D68" s="83" t="s">
        <v>511</v>
      </c>
      <c r="E68" s="11" t="s">
        <v>510</v>
      </c>
      <c r="F68" s="15">
        <v>6</v>
      </c>
      <c r="G68" s="15"/>
      <c r="H68" s="15">
        <f t="shared" si="3"/>
        <v>0</v>
      </c>
    </row>
    <row r="69" spans="1:8" x14ac:dyDescent="0.25">
      <c r="A69" s="82"/>
      <c r="B69" s="84"/>
      <c r="C69" s="84" t="s">
        <v>1220</v>
      </c>
      <c r="D69" s="84"/>
      <c r="E69" s="84"/>
      <c r="F69" s="80"/>
      <c r="G69" s="80"/>
      <c r="H69" s="81"/>
    </row>
    <row r="70" spans="1:8" x14ac:dyDescent="0.25">
      <c r="A70" s="9">
        <v>21</v>
      </c>
      <c r="B70" s="11"/>
      <c r="C70" s="82" t="s">
        <v>722</v>
      </c>
      <c r="D70" s="97" t="s">
        <v>511</v>
      </c>
      <c r="E70" s="11" t="s">
        <v>15</v>
      </c>
      <c r="F70" s="15">
        <v>6</v>
      </c>
      <c r="G70" s="15"/>
      <c r="H70" s="15">
        <f t="shared" ref="H70:H74" si="4">F70*G70</f>
        <v>0</v>
      </c>
    </row>
    <row r="71" spans="1:8" x14ac:dyDescent="0.25">
      <c r="A71" s="9">
        <v>22</v>
      </c>
      <c r="B71" s="11"/>
      <c r="C71" s="82" t="s">
        <v>723</v>
      </c>
      <c r="D71" s="97" t="s">
        <v>511</v>
      </c>
      <c r="E71" s="11" t="s">
        <v>15</v>
      </c>
      <c r="F71" s="15">
        <v>24</v>
      </c>
      <c r="G71" s="15"/>
      <c r="H71" s="15">
        <f t="shared" si="4"/>
        <v>0</v>
      </c>
    </row>
    <row r="72" spans="1:8" x14ac:dyDescent="0.25">
      <c r="A72" s="9">
        <v>23</v>
      </c>
      <c r="B72" s="11"/>
      <c r="C72" s="82" t="s">
        <v>639</v>
      </c>
      <c r="D72" s="97" t="s">
        <v>511</v>
      </c>
      <c r="E72" s="11" t="s">
        <v>15</v>
      </c>
      <c r="F72" s="15">
        <v>2</v>
      </c>
      <c r="G72" s="15"/>
      <c r="H72" s="15">
        <f t="shared" si="4"/>
        <v>0</v>
      </c>
    </row>
    <row r="73" spans="1:8" x14ac:dyDescent="0.25">
      <c r="A73" s="9">
        <v>24</v>
      </c>
      <c r="B73" s="11"/>
      <c r="C73" s="82" t="s">
        <v>640</v>
      </c>
      <c r="D73" s="97" t="s">
        <v>511</v>
      </c>
      <c r="E73" s="11" t="s">
        <v>15</v>
      </c>
      <c r="F73" s="15">
        <v>4</v>
      </c>
      <c r="G73" s="15"/>
      <c r="H73" s="15">
        <f t="shared" si="4"/>
        <v>0</v>
      </c>
    </row>
    <row r="74" spans="1:8" x14ac:dyDescent="0.25">
      <c r="A74" s="9">
        <v>25</v>
      </c>
      <c r="B74" s="11"/>
      <c r="C74" s="82" t="s">
        <v>641</v>
      </c>
      <c r="D74" s="97" t="s">
        <v>511</v>
      </c>
      <c r="E74" s="11" t="s">
        <v>15</v>
      </c>
      <c r="F74" s="15">
        <v>4</v>
      </c>
      <c r="G74" s="15"/>
      <c r="H74" s="15">
        <f t="shared" si="4"/>
        <v>0</v>
      </c>
    </row>
    <row r="75" spans="1:8" x14ac:dyDescent="0.25">
      <c r="A75" s="82"/>
      <c r="B75" s="84"/>
      <c r="C75" s="84" t="s">
        <v>642</v>
      </c>
      <c r="D75" s="84"/>
      <c r="E75" s="84"/>
      <c r="F75" s="80"/>
      <c r="G75" s="80"/>
      <c r="H75" s="81"/>
    </row>
    <row r="76" spans="1:8" x14ac:dyDescent="0.25">
      <c r="A76" s="9">
        <v>26</v>
      </c>
      <c r="B76" s="11"/>
      <c r="C76" s="82" t="s">
        <v>590</v>
      </c>
      <c r="D76" s="97" t="s">
        <v>511</v>
      </c>
      <c r="E76" s="11" t="s">
        <v>15</v>
      </c>
      <c r="F76" s="15">
        <v>6</v>
      </c>
      <c r="G76" s="15"/>
      <c r="H76" s="15">
        <f t="shared" ref="H76:H78" si="5">F76*G76</f>
        <v>0</v>
      </c>
    </row>
    <row r="77" spans="1:8" x14ac:dyDescent="0.25">
      <c r="A77" s="9">
        <v>27</v>
      </c>
      <c r="B77" s="11"/>
      <c r="C77" s="82" t="s">
        <v>724</v>
      </c>
      <c r="D77" s="97" t="s">
        <v>511</v>
      </c>
      <c r="E77" s="11" t="s">
        <v>15</v>
      </c>
      <c r="F77" s="15">
        <v>7</v>
      </c>
      <c r="G77" s="15"/>
      <c r="H77" s="15">
        <f t="shared" si="5"/>
        <v>0</v>
      </c>
    </row>
    <row r="78" spans="1:8" x14ac:dyDescent="0.25">
      <c r="A78" s="9">
        <v>28</v>
      </c>
      <c r="B78" s="11"/>
      <c r="C78" s="82" t="s">
        <v>727</v>
      </c>
      <c r="D78" s="97" t="s">
        <v>511</v>
      </c>
      <c r="E78" s="11" t="s">
        <v>15</v>
      </c>
      <c r="F78" s="15">
        <v>6</v>
      </c>
      <c r="G78" s="15"/>
      <c r="H78" s="15">
        <f t="shared" si="5"/>
        <v>0</v>
      </c>
    </row>
    <row r="79" spans="1:8" x14ac:dyDescent="0.25">
      <c r="A79" s="82"/>
      <c r="B79" s="84"/>
      <c r="C79" s="84" t="s">
        <v>646</v>
      </c>
      <c r="D79" s="84"/>
      <c r="E79" s="84"/>
      <c r="F79" s="80"/>
      <c r="G79" s="80"/>
      <c r="H79" s="81"/>
    </row>
    <row r="80" spans="1:8" x14ac:dyDescent="0.25">
      <c r="A80" s="79">
        <v>29</v>
      </c>
      <c r="B80" s="11"/>
      <c r="C80" s="82" t="s">
        <v>725</v>
      </c>
      <c r="D80" s="97" t="s">
        <v>511</v>
      </c>
      <c r="E80" s="11" t="s">
        <v>15</v>
      </c>
      <c r="F80" s="15">
        <v>7</v>
      </c>
      <c r="G80" s="15"/>
      <c r="H80" s="15">
        <f t="shared" ref="H80:H81" si="6">F80*G80</f>
        <v>0</v>
      </c>
    </row>
    <row r="81" spans="1:8" x14ac:dyDescent="0.25">
      <c r="A81" s="79">
        <v>30</v>
      </c>
      <c r="B81" s="11"/>
      <c r="C81" s="82" t="s">
        <v>726</v>
      </c>
      <c r="D81" s="97" t="s">
        <v>511</v>
      </c>
      <c r="E81" s="11" t="s">
        <v>15</v>
      </c>
      <c r="F81" s="15">
        <v>6</v>
      </c>
      <c r="G81" s="15"/>
      <c r="H81" s="15">
        <f t="shared" si="6"/>
        <v>0</v>
      </c>
    </row>
    <row r="82" spans="1:8" x14ac:dyDescent="0.25">
      <c r="A82" s="82"/>
      <c r="B82" s="84"/>
      <c r="C82" s="84" t="s">
        <v>652</v>
      </c>
      <c r="D82" s="84"/>
      <c r="E82" s="84"/>
      <c r="F82" s="80"/>
      <c r="G82" s="80"/>
      <c r="H82" s="81"/>
    </row>
    <row r="83" spans="1:8" x14ac:dyDescent="0.25">
      <c r="A83" s="79">
        <v>31</v>
      </c>
      <c r="B83" s="11"/>
      <c r="C83" s="82" t="s">
        <v>637</v>
      </c>
      <c r="D83" s="83" t="s">
        <v>511</v>
      </c>
      <c r="E83" s="11" t="s">
        <v>15</v>
      </c>
      <c r="F83" s="15">
        <v>4</v>
      </c>
      <c r="G83" s="15"/>
      <c r="H83" s="15">
        <f>F83*G83</f>
        <v>0</v>
      </c>
    </row>
    <row r="84" spans="1:8" x14ac:dyDescent="0.25">
      <c r="A84" s="82"/>
      <c r="B84" s="84"/>
      <c r="C84" s="84" t="s">
        <v>653</v>
      </c>
      <c r="D84" s="84"/>
      <c r="E84" s="84"/>
      <c r="F84" s="80"/>
      <c r="G84" s="80"/>
      <c r="H84" s="81"/>
    </row>
    <row r="85" spans="1:8" x14ac:dyDescent="0.25">
      <c r="A85" s="9">
        <v>32</v>
      </c>
      <c r="B85" s="11"/>
      <c r="C85" s="82" t="s">
        <v>728</v>
      </c>
      <c r="D85" s="83" t="s">
        <v>511</v>
      </c>
      <c r="E85" s="11" t="s">
        <v>15</v>
      </c>
      <c r="F85" s="15">
        <v>42</v>
      </c>
      <c r="G85" s="15"/>
      <c r="H85" s="15">
        <f t="shared" ref="H85:H88" si="7">F85*G85</f>
        <v>0</v>
      </c>
    </row>
    <row r="86" spans="1:8" x14ac:dyDescent="0.25">
      <c r="A86" s="9">
        <v>33</v>
      </c>
      <c r="B86" s="11"/>
      <c r="C86" s="82" t="s">
        <v>654</v>
      </c>
      <c r="D86" s="83" t="s">
        <v>511</v>
      </c>
      <c r="E86" s="11" t="s">
        <v>15</v>
      </c>
      <c r="F86" s="15">
        <v>4</v>
      </c>
      <c r="G86" s="15"/>
      <c r="H86" s="15">
        <f t="shared" si="7"/>
        <v>0</v>
      </c>
    </row>
    <row r="87" spans="1:8" x14ac:dyDescent="0.25">
      <c r="A87" s="9">
        <v>34</v>
      </c>
      <c r="B87" s="11"/>
      <c r="C87" s="82" t="s">
        <v>656</v>
      </c>
      <c r="D87" s="83" t="s">
        <v>511</v>
      </c>
      <c r="E87" s="11" t="s">
        <v>15</v>
      </c>
      <c r="F87" s="15">
        <v>4</v>
      </c>
      <c r="G87" s="15"/>
      <c r="H87" s="15">
        <f t="shared" si="7"/>
        <v>0</v>
      </c>
    </row>
    <row r="88" spans="1:8" x14ac:dyDescent="0.25">
      <c r="A88" s="9">
        <v>35</v>
      </c>
      <c r="B88" s="11"/>
      <c r="C88" s="82" t="s">
        <v>657</v>
      </c>
      <c r="D88" s="83" t="s">
        <v>511</v>
      </c>
      <c r="E88" s="11" t="s">
        <v>15</v>
      </c>
      <c r="F88" s="15">
        <v>8</v>
      </c>
      <c r="G88" s="15"/>
      <c r="H88" s="15">
        <f t="shared" si="7"/>
        <v>0</v>
      </c>
    </row>
    <row r="89" spans="1:8" x14ac:dyDescent="0.25">
      <c r="A89" s="82"/>
      <c r="B89" s="84"/>
      <c r="C89" s="84" t="s">
        <v>658</v>
      </c>
      <c r="D89" s="84"/>
      <c r="E89" s="84"/>
      <c r="F89" s="80"/>
      <c r="G89" s="80"/>
      <c r="H89" s="81"/>
    </row>
    <row r="90" spans="1:8" x14ac:dyDescent="0.25">
      <c r="A90" s="9">
        <v>36</v>
      </c>
      <c r="B90" s="11"/>
      <c r="C90" s="82" t="s">
        <v>728</v>
      </c>
      <c r="D90" s="83" t="s">
        <v>511</v>
      </c>
      <c r="E90" s="11" t="s">
        <v>15</v>
      </c>
      <c r="F90" s="15">
        <v>20</v>
      </c>
      <c r="G90" s="15"/>
      <c r="H90" s="15">
        <f t="shared" ref="H90:H92" si="8">F90*G90</f>
        <v>0</v>
      </c>
    </row>
    <row r="91" spans="1:8" x14ac:dyDescent="0.25">
      <c r="A91" s="9">
        <v>37</v>
      </c>
      <c r="B91" s="11"/>
      <c r="C91" s="82" t="s">
        <v>654</v>
      </c>
      <c r="D91" s="83" t="s">
        <v>511</v>
      </c>
      <c r="E91" s="11" t="s">
        <v>15</v>
      </c>
      <c r="F91" s="15">
        <v>2</v>
      </c>
      <c r="G91" s="15"/>
      <c r="H91" s="15">
        <f t="shared" si="8"/>
        <v>0</v>
      </c>
    </row>
    <row r="92" spans="1:8" x14ac:dyDescent="0.25">
      <c r="A92" s="9">
        <v>38</v>
      </c>
      <c r="B92" s="11"/>
      <c r="C92" s="82" t="s">
        <v>656</v>
      </c>
      <c r="D92" s="83" t="s">
        <v>511</v>
      </c>
      <c r="E92" s="11" t="s">
        <v>15</v>
      </c>
      <c r="F92" s="15">
        <v>4</v>
      </c>
      <c r="G92" s="15"/>
      <c r="H92" s="15">
        <f t="shared" si="8"/>
        <v>0</v>
      </c>
    </row>
    <row r="93" spans="1:8" x14ac:dyDescent="0.25">
      <c r="A93" s="35"/>
      <c r="B93" s="36"/>
      <c r="C93" s="36" t="s">
        <v>659</v>
      </c>
      <c r="D93" s="36"/>
      <c r="E93" s="36"/>
      <c r="F93" s="37"/>
      <c r="G93" s="37"/>
      <c r="H93" s="38"/>
    </row>
    <row r="94" spans="1:8" ht="45.6" customHeight="1" x14ac:dyDescent="0.25">
      <c r="A94" s="42"/>
      <c r="B94" s="43"/>
      <c r="C94" s="313" t="s">
        <v>660</v>
      </c>
      <c r="D94" s="313"/>
      <c r="E94" s="43"/>
      <c r="F94" s="44"/>
      <c r="G94" s="44"/>
      <c r="H94" s="45"/>
    </row>
    <row r="95" spans="1:8" x14ac:dyDescent="0.25">
      <c r="A95" s="79">
        <v>39</v>
      </c>
      <c r="B95" s="11"/>
      <c r="C95" s="82" t="s">
        <v>590</v>
      </c>
      <c r="D95" s="97" t="s">
        <v>511</v>
      </c>
      <c r="E95" s="11" t="s">
        <v>295</v>
      </c>
      <c r="F95" s="15">
        <v>4</v>
      </c>
      <c r="G95" s="15"/>
      <c r="H95" s="15">
        <f t="shared" ref="H95:H97" si="9">F95*G95</f>
        <v>0</v>
      </c>
    </row>
    <row r="96" spans="1:8" x14ac:dyDescent="0.25">
      <c r="A96" s="79">
        <v>40</v>
      </c>
      <c r="B96" s="11"/>
      <c r="C96" s="82" t="s">
        <v>729</v>
      </c>
      <c r="D96" s="97" t="s">
        <v>511</v>
      </c>
      <c r="E96" s="11" t="s">
        <v>295</v>
      </c>
      <c r="F96" s="15">
        <v>7</v>
      </c>
      <c r="G96" s="15"/>
      <c r="H96" s="15">
        <f t="shared" si="9"/>
        <v>0</v>
      </c>
    </row>
    <row r="97" spans="1:8" x14ac:dyDescent="0.25">
      <c r="A97" s="79">
        <v>41</v>
      </c>
      <c r="B97" s="11"/>
      <c r="C97" s="82" t="s">
        <v>727</v>
      </c>
      <c r="D97" s="97" t="s">
        <v>511</v>
      </c>
      <c r="E97" s="11" t="s">
        <v>295</v>
      </c>
      <c r="F97" s="15">
        <v>6</v>
      </c>
      <c r="G97" s="15"/>
      <c r="H97" s="15">
        <f t="shared" si="9"/>
        <v>0</v>
      </c>
    </row>
    <row r="98" spans="1:8" x14ac:dyDescent="0.25">
      <c r="A98" s="35"/>
      <c r="B98" s="36"/>
      <c r="C98" s="36" t="s">
        <v>730</v>
      </c>
      <c r="D98" s="36"/>
      <c r="E98" s="36"/>
      <c r="F98" s="37"/>
      <c r="G98" s="37"/>
      <c r="H98" s="38"/>
    </row>
    <row r="99" spans="1:8" ht="28.9" customHeight="1" x14ac:dyDescent="0.25">
      <c r="A99" s="42"/>
      <c r="B99" s="43"/>
      <c r="C99" s="314" t="s">
        <v>663</v>
      </c>
      <c r="D99" s="314"/>
      <c r="E99" s="43"/>
      <c r="F99" s="44"/>
      <c r="G99" s="44"/>
      <c r="H99" s="45"/>
    </row>
    <row r="100" spans="1:8" x14ac:dyDescent="0.25">
      <c r="A100" s="79">
        <v>42</v>
      </c>
      <c r="B100" s="11"/>
      <c r="C100" s="82" t="s">
        <v>590</v>
      </c>
      <c r="D100" s="83" t="s">
        <v>511</v>
      </c>
      <c r="E100" s="11" t="s">
        <v>295</v>
      </c>
      <c r="F100" s="15">
        <v>1</v>
      </c>
      <c r="G100" s="15"/>
      <c r="H100" s="15">
        <f t="shared" ref="H100" si="10">F100*G100</f>
        <v>0</v>
      </c>
    </row>
    <row r="101" spans="1:8" ht="15.75" x14ac:dyDescent="0.25">
      <c r="A101" s="281" t="s">
        <v>664</v>
      </c>
      <c r="B101" s="282"/>
      <c r="C101" s="282"/>
      <c r="D101" s="282"/>
      <c r="E101" s="282"/>
      <c r="F101" s="282"/>
      <c r="G101" s="282"/>
      <c r="H101" s="13">
        <f>SUM(H102:H113)</f>
        <v>0</v>
      </c>
    </row>
    <row r="102" spans="1:8" x14ac:dyDescent="0.25">
      <c r="A102" s="79">
        <v>43</v>
      </c>
      <c r="B102" s="11"/>
      <c r="C102" s="11" t="s">
        <v>731</v>
      </c>
      <c r="D102" s="11"/>
      <c r="E102" s="11" t="s">
        <v>15</v>
      </c>
      <c r="F102" s="15">
        <v>5</v>
      </c>
      <c r="G102" s="15"/>
      <c r="H102" s="15">
        <f>F102*G102</f>
        <v>0</v>
      </c>
    </row>
    <row r="103" spans="1:8" ht="29.45" customHeight="1" x14ac:dyDescent="0.25">
      <c r="A103" s="82"/>
      <c r="B103" s="84"/>
      <c r="C103" s="310" t="s">
        <v>666</v>
      </c>
      <c r="D103" s="310"/>
      <c r="E103" s="84"/>
      <c r="F103" s="80"/>
      <c r="G103" s="80"/>
      <c r="H103" s="81"/>
    </row>
    <row r="104" spans="1:8" x14ac:dyDescent="0.25">
      <c r="A104" s="35"/>
      <c r="B104" s="36"/>
      <c r="C104" s="36" t="s">
        <v>670</v>
      </c>
      <c r="D104" s="36"/>
      <c r="E104" s="36"/>
      <c r="F104" s="37"/>
      <c r="G104" s="37"/>
      <c r="H104" s="38"/>
    </row>
    <row r="105" spans="1:8" ht="42.6" customHeight="1" x14ac:dyDescent="0.25">
      <c r="A105" s="42"/>
      <c r="B105" s="43"/>
      <c r="C105" s="313" t="s">
        <v>671</v>
      </c>
      <c r="D105" s="313"/>
      <c r="E105" s="43"/>
      <c r="F105" s="44"/>
      <c r="G105" s="44"/>
      <c r="H105" s="45"/>
    </row>
    <row r="106" spans="1:8" x14ac:dyDescent="0.25">
      <c r="A106" s="9">
        <v>44</v>
      </c>
      <c r="B106" s="11"/>
      <c r="C106" s="82" t="s">
        <v>675</v>
      </c>
      <c r="D106" s="83"/>
      <c r="E106" s="11" t="s">
        <v>15</v>
      </c>
      <c r="F106" s="15">
        <v>8</v>
      </c>
      <c r="G106" s="15"/>
      <c r="H106" s="15">
        <f t="shared" ref="H106:H110" si="11">F106*G106</f>
        <v>0</v>
      </c>
    </row>
    <row r="107" spans="1:8" x14ac:dyDescent="0.25">
      <c r="A107" s="9">
        <v>45</v>
      </c>
      <c r="B107" s="11"/>
      <c r="C107" s="82" t="s">
        <v>732</v>
      </c>
      <c r="D107" s="83"/>
      <c r="E107" s="11" t="s">
        <v>15</v>
      </c>
      <c r="F107" s="15">
        <v>6</v>
      </c>
      <c r="G107" s="15"/>
      <c r="H107" s="15">
        <f t="shared" si="11"/>
        <v>0</v>
      </c>
    </row>
    <row r="108" spans="1:8" x14ac:dyDescent="0.25">
      <c r="A108" s="9">
        <v>46</v>
      </c>
      <c r="B108" s="11"/>
      <c r="C108" s="82" t="s">
        <v>733</v>
      </c>
      <c r="D108" s="83"/>
      <c r="E108" s="11" t="s">
        <v>15</v>
      </c>
      <c r="F108" s="15">
        <v>24</v>
      </c>
      <c r="G108" s="15"/>
      <c r="H108" s="15">
        <f t="shared" si="11"/>
        <v>0</v>
      </c>
    </row>
    <row r="109" spans="1:8" x14ac:dyDescent="0.25">
      <c r="A109" s="9">
        <v>47</v>
      </c>
      <c r="B109" s="11"/>
      <c r="C109" s="82" t="s">
        <v>678</v>
      </c>
      <c r="D109" s="83"/>
      <c r="E109" s="11" t="s">
        <v>15</v>
      </c>
      <c r="F109" s="15">
        <v>2</v>
      </c>
      <c r="G109" s="15"/>
      <c r="H109" s="15">
        <f t="shared" si="11"/>
        <v>0</v>
      </c>
    </row>
    <row r="110" spans="1:8" x14ac:dyDescent="0.25">
      <c r="A110" s="9">
        <v>48</v>
      </c>
      <c r="B110" s="11"/>
      <c r="C110" s="82" t="s">
        <v>682</v>
      </c>
      <c r="D110" s="83"/>
      <c r="E110" s="11" t="s">
        <v>15</v>
      </c>
      <c r="F110" s="15">
        <v>4</v>
      </c>
      <c r="G110" s="15"/>
      <c r="H110" s="15">
        <f t="shared" si="11"/>
        <v>0</v>
      </c>
    </row>
    <row r="111" spans="1:8" x14ac:dyDescent="0.25">
      <c r="A111" s="89"/>
      <c r="B111" s="36"/>
      <c r="C111" s="36" t="s">
        <v>548</v>
      </c>
      <c r="D111" s="36"/>
      <c r="E111" s="36"/>
      <c r="F111" s="37"/>
      <c r="G111" s="37"/>
      <c r="H111" s="38"/>
    </row>
    <row r="112" spans="1:8" ht="43.9" customHeight="1" x14ac:dyDescent="0.25">
      <c r="A112" s="42"/>
      <c r="B112" s="43"/>
      <c r="C112" s="313" t="s">
        <v>684</v>
      </c>
      <c r="D112" s="313"/>
      <c r="E112" s="43"/>
      <c r="F112" s="44"/>
      <c r="G112" s="44"/>
      <c r="H112" s="45"/>
    </row>
    <row r="113" spans="1:8" x14ac:dyDescent="0.25">
      <c r="A113" s="79">
        <v>49</v>
      </c>
      <c r="B113" s="11"/>
      <c r="C113" s="11" t="s">
        <v>734</v>
      </c>
      <c r="D113" s="11"/>
      <c r="E113" s="11" t="s">
        <v>15</v>
      </c>
      <c r="F113" s="15">
        <v>2</v>
      </c>
      <c r="G113" s="15"/>
      <c r="H113" s="15">
        <f>F113*G113</f>
        <v>0</v>
      </c>
    </row>
    <row r="114" spans="1:8" ht="15.75" x14ac:dyDescent="0.25">
      <c r="A114" s="316" t="s">
        <v>1207</v>
      </c>
      <c r="B114" s="317"/>
      <c r="C114" s="317"/>
      <c r="D114" s="317"/>
      <c r="E114" s="317"/>
      <c r="F114" s="317"/>
      <c r="G114" s="317"/>
      <c r="H114" s="13">
        <f>SUM(H118:H122)</f>
        <v>0</v>
      </c>
    </row>
    <row r="115" spans="1:8" x14ac:dyDescent="0.25">
      <c r="A115" s="35"/>
      <c r="B115" s="36"/>
      <c r="C115" s="36" t="s">
        <v>685</v>
      </c>
      <c r="D115" s="36"/>
      <c r="E115" s="36"/>
      <c r="F115" s="37"/>
      <c r="G115" s="37"/>
      <c r="H115" s="38"/>
    </row>
    <row r="116" spans="1:8" x14ac:dyDescent="0.25">
      <c r="A116" s="39"/>
      <c r="B116" s="32"/>
      <c r="C116" s="32" t="s">
        <v>735</v>
      </c>
      <c r="D116" s="32"/>
      <c r="E116" s="32"/>
      <c r="F116" s="40"/>
      <c r="G116" s="40"/>
      <c r="H116" s="41"/>
    </row>
    <row r="117" spans="1:8" ht="28.15" customHeight="1" x14ac:dyDescent="0.25">
      <c r="A117" s="42"/>
      <c r="B117" s="43"/>
      <c r="C117" s="313" t="s">
        <v>736</v>
      </c>
      <c r="D117" s="313"/>
      <c r="E117" s="43"/>
      <c r="F117" s="44"/>
      <c r="G117" s="44"/>
      <c r="H117" s="45"/>
    </row>
    <row r="118" spans="1:8" ht="14.45" customHeight="1" x14ac:dyDescent="0.25">
      <c r="A118" s="9">
        <v>50</v>
      </c>
      <c r="B118" s="11"/>
      <c r="C118" s="300" t="s">
        <v>738</v>
      </c>
      <c r="D118" s="301"/>
      <c r="E118" s="11" t="s">
        <v>510</v>
      </c>
      <c r="F118" s="15">
        <v>12</v>
      </c>
      <c r="G118" s="15"/>
      <c r="H118" s="15">
        <f t="shared" ref="H118:H122" si="12">F118*G118</f>
        <v>0</v>
      </c>
    </row>
    <row r="119" spans="1:8" ht="14.45" customHeight="1" x14ac:dyDescent="0.25">
      <c r="A119" s="9">
        <v>51</v>
      </c>
      <c r="B119" s="11"/>
      <c r="C119" s="297" t="s">
        <v>737</v>
      </c>
      <c r="D119" s="297"/>
      <c r="E119" s="11" t="s">
        <v>510</v>
      </c>
      <c r="F119" s="15">
        <v>12</v>
      </c>
      <c r="G119" s="15"/>
      <c r="H119" s="15">
        <f t="shared" si="12"/>
        <v>0</v>
      </c>
    </row>
    <row r="120" spans="1:8" ht="14.45" customHeight="1" x14ac:dyDescent="0.25">
      <c r="A120" s="9">
        <v>52</v>
      </c>
      <c r="B120" s="11"/>
      <c r="C120" s="297" t="s">
        <v>739</v>
      </c>
      <c r="D120" s="297"/>
      <c r="E120" s="11" t="s">
        <v>510</v>
      </c>
      <c r="F120" s="15">
        <v>108</v>
      </c>
      <c r="G120" s="15"/>
      <c r="H120" s="15">
        <f t="shared" si="12"/>
        <v>0</v>
      </c>
    </row>
    <row r="121" spans="1:8" ht="14.45" customHeight="1" x14ac:dyDescent="0.25">
      <c r="A121" s="9">
        <v>53</v>
      </c>
      <c r="B121" s="11"/>
      <c r="C121" s="297" t="s">
        <v>740</v>
      </c>
      <c r="D121" s="297"/>
      <c r="E121" s="11" t="s">
        <v>510</v>
      </c>
      <c r="F121" s="15">
        <v>6</v>
      </c>
      <c r="G121" s="15"/>
      <c r="H121" s="15">
        <f t="shared" si="12"/>
        <v>0</v>
      </c>
    </row>
    <row r="122" spans="1:8" ht="14.45" customHeight="1" x14ac:dyDescent="0.25">
      <c r="A122" s="9">
        <v>54</v>
      </c>
      <c r="B122" s="11"/>
      <c r="C122" s="297" t="s">
        <v>741</v>
      </c>
      <c r="D122" s="297"/>
      <c r="E122" s="11" t="s">
        <v>510</v>
      </c>
      <c r="F122" s="15">
        <v>6</v>
      </c>
      <c r="G122" s="15"/>
      <c r="H122" s="15">
        <f t="shared" si="12"/>
        <v>0</v>
      </c>
    </row>
    <row r="123" spans="1:8" ht="15.75" x14ac:dyDescent="0.25">
      <c r="A123" s="281" t="s">
        <v>554</v>
      </c>
      <c r="B123" s="282"/>
      <c r="C123" s="282"/>
      <c r="D123" s="282"/>
      <c r="E123" s="282"/>
      <c r="F123" s="282"/>
      <c r="G123" s="282"/>
      <c r="H123" s="13">
        <f>SUM(H124:H135)</f>
        <v>0</v>
      </c>
    </row>
    <row r="124" spans="1:8" ht="42.6" customHeight="1" x14ac:dyDescent="0.25">
      <c r="A124" s="9">
        <v>55</v>
      </c>
      <c r="B124" s="11"/>
      <c r="C124" s="305" t="s">
        <v>743</v>
      </c>
      <c r="D124" s="305"/>
      <c r="E124" s="11" t="s">
        <v>295</v>
      </c>
      <c r="F124" s="15">
        <v>1</v>
      </c>
      <c r="G124" s="15"/>
      <c r="H124" s="15">
        <f t="shared" ref="H124:H135" si="13">F124*G124</f>
        <v>0</v>
      </c>
    </row>
    <row r="125" spans="1:8" x14ac:dyDescent="0.25">
      <c r="A125" s="9">
        <v>56</v>
      </c>
      <c r="B125" s="11"/>
      <c r="C125" s="11" t="s">
        <v>700</v>
      </c>
      <c r="D125" s="11"/>
      <c r="E125" s="11" t="s">
        <v>295</v>
      </c>
      <c r="F125" s="15">
        <v>1</v>
      </c>
      <c r="G125" s="15"/>
      <c r="H125" s="15">
        <f t="shared" si="13"/>
        <v>0</v>
      </c>
    </row>
    <row r="126" spans="1:8" x14ac:dyDescent="0.25">
      <c r="A126" s="9">
        <v>57</v>
      </c>
      <c r="B126" s="11"/>
      <c r="C126" s="82" t="s">
        <v>701</v>
      </c>
      <c r="D126" s="83"/>
      <c r="E126" s="11" t="s">
        <v>258</v>
      </c>
      <c r="F126" s="15">
        <v>1</v>
      </c>
      <c r="G126" s="15"/>
      <c r="H126" s="15">
        <f t="shared" si="13"/>
        <v>0</v>
      </c>
    </row>
    <row r="127" spans="1:8" x14ac:dyDescent="0.25">
      <c r="A127" s="9">
        <v>58</v>
      </c>
      <c r="B127" s="11"/>
      <c r="C127" s="82" t="s">
        <v>702</v>
      </c>
      <c r="D127" s="83"/>
      <c r="E127" s="11" t="s">
        <v>258</v>
      </c>
      <c r="F127" s="15">
        <v>1</v>
      </c>
      <c r="G127" s="15"/>
      <c r="H127" s="15">
        <f t="shared" si="13"/>
        <v>0</v>
      </c>
    </row>
    <row r="128" spans="1:8" x14ac:dyDescent="0.25">
      <c r="A128" s="9">
        <v>59</v>
      </c>
      <c r="B128" s="11"/>
      <c r="C128" s="82" t="s">
        <v>109</v>
      </c>
      <c r="D128" s="83"/>
      <c r="E128" s="11" t="s">
        <v>295</v>
      </c>
      <c r="F128" s="15">
        <v>1</v>
      </c>
      <c r="G128" s="15"/>
      <c r="H128" s="15">
        <f t="shared" si="13"/>
        <v>0</v>
      </c>
    </row>
    <row r="129" spans="1:8" x14ac:dyDescent="0.25">
      <c r="A129" s="9">
        <v>60</v>
      </c>
      <c r="B129" s="11"/>
      <c r="C129" s="82" t="s">
        <v>703</v>
      </c>
      <c r="D129" s="83"/>
      <c r="E129" s="11" t="s">
        <v>258</v>
      </c>
      <c r="F129" s="15">
        <v>1</v>
      </c>
      <c r="G129" s="15"/>
      <c r="H129" s="15">
        <f t="shared" si="13"/>
        <v>0</v>
      </c>
    </row>
    <row r="130" spans="1:8" x14ac:dyDescent="0.25">
      <c r="A130" s="9">
        <v>61</v>
      </c>
      <c r="B130" s="11"/>
      <c r="C130" s="82" t="s">
        <v>563</v>
      </c>
      <c r="D130" s="83"/>
      <c r="E130" s="11" t="s">
        <v>258</v>
      </c>
      <c r="F130" s="15">
        <v>1</v>
      </c>
      <c r="G130" s="15"/>
      <c r="H130" s="15">
        <f t="shared" si="13"/>
        <v>0</v>
      </c>
    </row>
    <row r="131" spans="1:8" x14ac:dyDescent="0.25">
      <c r="A131" s="9">
        <v>62</v>
      </c>
      <c r="B131" s="11"/>
      <c r="C131" s="82" t="s">
        <v>704</v>
      </c>
      <c r="D131" s="83"/>
      <c r="E131" s="11" t="s">
        <v>20</v>
      </c>
      <c r="F131" s="15">
        <v>3</v>
      </c>
      <c r="G131" s="15"/>
      <c r="H131" s="15">
        <f t="shared" si="13"/>
        <v>0</v>
      </c>
    </row>
    <row r="132" spans="1:8" x14ac:dyDescent="0.25">
      <c r="A132" s="9">
        <v>63</v>
      </c>
      <c r="B132" s="11"/>
      <c r="C132" s="82" t="s">
        <v>705</v>
      </c>
      <c r="D132" s="83"/>
      <c r="E132" s="11" t="s">
        <v>295</v>
      </c>
      <c r="F132" s="15">
        <v>1</v>
      </c>
      <c r="G132" s="15"/>
      <c r="H132" s="15">
        <f t="shared" si="13"/>
        <v>0</v>
      </c>
    </row>
    <row r="133" spans="1:8" x14ac:dyDescent="0.25">
      <c r="A133" s="9">
        <v>64</v>
      </c>
      <c r="B133" s="11"/>
      <c r="C133" s="82" t="s">
        <v>564</v>
      </c>
      <c r="D133" s="83"/>
      <c r="E133" s="11" t="s">
        <v>295</v>
      </c>
      <c r="F133" s="15">
        <v>1</v>
      </c>
      <c r="G133" s="15"/>
      <c r="H133" s="15">
        <f t="shared" si="13"/>
        <v>0</v>
      </c>
    </row>
    <row r="134" spans="1:8" x14ac:dyDescent="0.25">
      <c r="A134" s="9">
        <v>65</v>
      </c>
      <c r="B134" s="11"/>
      <c r="C134" s="82" t="s">
        <v>565</v>
      </c>
      <c r="D134" s="83"/>
      <c r="E134" s="11" t="s">
        <v>15</v>
      </c>
      <c r="F134" s="15">
        <v>1</v>
      </c>
      <c r="G134" s="15"/>
      <c r="H134" s="15">
        <f t="shared" si="13"/>
        <v>0</v>
      </c>
    </row>
    <row r="135" spans="1:8" x14ac:dyDescent="0.25">
      <c r="A135" s="9">
        <v>66</v>
      </c>
      <c r="B135" s="11"/>
      <c r="C135" s="82" t="s">
        <v>706</v>
      </c>
      <c r="D135" s="83"/>
      <c r="E135" s="11" t="s">
        <v>15</v>
      </c>
      <c r="F135" s="15">
        <v>1</v>
      </c>
      <c r="G135" s="15"/>
      <c r="H135" s="15">
        <f t="shared" si="13"/>
        <v>0</v>
      </c>
    </row>
    <row r="136" spans="1:8" x14ac:dyDescent="0.25">
      <c r="F136" s="4"/>
      <c r="G136" s="4"/>
      <c r="H136" s="4"/>
    </row>
    <row r="137" spans="1:8" x14ac:dyDescent="0.25">
      <c r="F137" s="4"/>
      <c r="G137" s="4"/>
      <c r="H137" s="4"/>
    </row>
    <row r="138" spans="1:8" x14ac:dyDescent="0.25">
      <c r="F138" s="4"/>
      <c r="G138" s="4"/>
      <c r="H138" s="4"/>
    </row>
    <row r="139" spans="1:8" x14ac:dyDescent="0.25">
      <c r="F139" s="4"/>
      <c r="G139" s="4"/>
      <c r="H139" s="4"/>
    </row>
    <row r="140" spans="1:8" x14ac:dyDescent="0.25">
      <c r="F140" s="4"/>
      <c r="G140" s="4"/>
      <c r="H140" s="4"/>
    </row>
    <row r="141" spans="1:8" x14ac:dyDescent="0.25">
      <c r="F141" s="4"/>
      <c r="G141" s="4"/>
      <c r="H141" s="4"/>
    </row>
    <row r="142" spans="1:8" x14ac:dyDescent="0.25">
      <c r="F142" s="4"/>
      <c r="G142" s="4"/>
      <c r="H142" s="4"/>
    </row>
    <row r="143" spans="1:8" x14ac:dyDescent="0.25">
      <c r="F143" s="4"/>
      <c r="G143" s="4"/>
      <c r="H143" s="4"/>
    </row>
    <row r="144" spans="1:8" x14ac:dyDescent="0.25">
      <c r="F144" s="4"/>
      <c r="G144" s="4"/>
      <c r="H144" s="4"/>
    </row>
    <row r="145" spans="6:8" x14ac:dyDescent="0.25">
      <c r="F145" s="4"/>
      <c r="G145" s="4"/>
      <c r="H145" s="4"/>
    </row>
    <row r="146" spans="6:8" x14ac:dyDescent="0.25">
      <c r="F146" s="4"/>
      <c r="G146" s="4"/>
      <c r="H146" s="4"/>
    </row>
    <row r="147" spans="6:8" x14ac:dyDescent="0.25">
      <c r="F147" s="4"/>
      <c r="G147" s="4"/>
      <c r="H147" s="4"/>
    </row>
    <row r="148" spans="6:8" x14ac:dyDescent="0.25">
      <c r="F148" s="4"/>
      <c r="G148" s="4"/>
      <c r="H148" s="4"/>
    </row>
    <row r="149" spans="6:8" x14ac:dyDescent="0.25">
      <c r="F149" s="4"/>
      <c r="G149" s="4"/>
      <c r="H149" s="4"/>
    </row>
    <row r="150" spans="6:8" x14ac:dyDescent="0.25">
      <c r="F150" s="4"/>
      <c r="G150" s="4"/>
      <c r="H150" s="4"/>
    </row>
    <row r="151" spans="6:8" x14ac:dyDescent="0.25">
      <c r="F151" s="4"/>
      <c r="G151" s="4"/>
      <c r="H151" s="4"/>
    </row>
    <row r="152" spans="6:8" x14ac:dyDescent="0.25">
      <c r="F152" s="4"/>
      <c r="G152" s="4"/>
      <c r="H152" s="4"/>
    </row>
    <row r="153" spans="6:8" x14ac:dyDescent="0.25">
      <c r="F153" s="4"/>
      <c r="G153" s="4"/>
      <c r="H153" s="4"/>
    </row>
    <row r="154" spans="6:8" x14ac:dyDescent="0.25">
      <c r="F154" s="4"/>
      <c r="G154" s="4"/>
      <c r="H154" s="4"/>
    </row>
    <row r="155" spans="6:8" x14ac:dyDescent="0.25">
      <c r="F155" s="4"/>
      <c r="G155" s="4"/>
      <c r="H155" s="4"/>
    </row>
    <row r="156" spans="6:8" x14ac:dyDescent="0.25">
      <c r="F156" s="4"/>
      <c r="G156" s="4"/>
      <c r="H156" s="4"/>
    </row>
    <row r="157" spans="6:8" x14ac:dyDescent="0.25">
      <c r="F157" s="4"/>
      <c r="G157" s="4"/>
      <c r="H157" s="4"/>
    </row>
    <row r="158" spans="6:8" x14ac:dyDescent="0.25">
      <c r="F158" s="4"/>
      <c r="G158" s="4"/>
      <c r="H158" s="4"/>
    </row>
    <row r="159" spans="6:8" x14ac:dyDescent="0.25">
      <c r="F159" s="4"/>
      <c r="G159" s="4"/>
      <c r="H159" s="4"/>
    </row>
    <row r="160" spans="6:8" x14ac:dyDescent="0.25">
      <c r="F160" s="4"/>
      <c r="G160" s="4"/>
      <c r="H160" s="4"/>
    </row>
    <row r="161" spans="6:8" x14ac:dyDescent="0.25">
      <c r="F161" s="4"/>
      <c r="G161" s="4"/>
      <c r="H161" s="4"/>
    </row>
    <row r="162" spans="6:8" x14ac:dyDescent="0.25">
      <c r="F162" s="4"/>
      <c r="G162" s="4"/>
      <c r="H162" s="4"/>
    </row>
    <row r="163" spans="6:8" x14ac:dyDescent="0.25">
      <c r="F163" s="4"/>
      <c r="G163" s="4"/>
      <c r="H163" s="4"/>
    </row>
    <row r="164" spans="6:8" x14ac:dyDescent="0.25">
      <c r="F164" s="4"/>
      <c r="G164" s="4"/>
      <c r="H164" s="4"/>
    </row>
    <row r="165" spans="6:8" x14ac:dyDescent="0.25">
      <c r="F165" s="4"/>
      <c r="G165" s="4"/>
      <c r="H165" s="4"/>
    </row>
    <row r="166" spans="6:8" x14ac:dyDescent="0.25">
      <c r="F166" s="4"/>
      <c r="G166" s="4"/>
      <c r="H166" s="4"/>
    </row>
    <row r="167" spans="6:8" x14ac:dyDescent="0.25">
      <c r="F167" s="4"/>
      <c r="G167" s="4"/>
      <c r="H167" s="4"/>
    </row>
    <row r="168" spans="6:8" x14ac:dyDescent="0.25">
      <c r="F168" s="4"/>
      <c r="G168" s="4"/>
      <c r="H168" s="4"/>
    </row>
    <row r="169" spans="6:8" x14ac:dyDescent="0.25">
      <c r="F169" s="4"/>
      <c r="G169" s="4"/>
      <c r="H169" s="4"/>
    </row>
    <row r="170" spans="6:8" x14ac:dyDescent="0.25">
      <c r="F170" s="4"/>
      <c r="G170" s="4"/>
      <c r="H170" s="4"/>
    </row>
    <row r="171" spans="6:8" x14ac:dyDescent="0.25">
      <c r="F171" s="4"/>
      <c r="G171" s="4"/>
      <c r="H171" s="4"/>
    </row>
    <row r="172" spans="6:8" x14ac:dyDescent="0.25">
      <c r="F172" s="4"/>
      <c r="G172" s="4"/>
      <c r="H172" s="4"/>
    </row>
    <row r="173" spans="6:8" x14ac:dyDescent="0.25">
      <c r="F173" s="4"/>
      <c r="G173" s="4"/>
      <c r="H173" s="4"/>
    </row>
    <row r="174" spans="6:8" x14ac:dyDescent="0.25">
      <c r="F174" s="4"/>
      <c r="G174" s="4"/>
      <c r="H174" s="4"/>
    </row>
    <row r="175" spans="6:8" x14ac:dyDescent="0.25">
      <c r="F175" s="4"/>
      <c r="G175" s="4"/>
      <c r="H175" s="4"/>
    </row>
    <row r="176" spans="6:8" x14ac:dyDescent="0.25">
      <c r="F176" s="4"/>
      <c r="G176" s="4"/>
      <c r="H176" s="4"/>
    </row>
    <row r="177" spans="6:8" x14ac:dyDescent="0.25">
      <c r="F177" s="4"/>
      <c r="G177" s="4"/>
      <c r="H177" s="4"/>
    </row>
    <row r="178" spans="6:8" x14ac:dyDescent="0.25">
      <c r="F178" s="4"/>
      <c r="G178" s="4"/>
      <c r="H178" s="4"/>
    </row>
    <row r="179" spans="6:8" x14ac:dyDescent="0.25">
      <c r="F179" s="4"/>
      <c r="G179" s="4"/>
      <c r="H179" s="4"/>
    </row>
    <row r="180" spans="6:8" x14ac:dyDescent="0.25">
      <c r="F180" s="4"/>
      <c r="G180" s="4"/>
      <c r="H180" s="4"/>
    </row>
    <row r="181" spans="6:8" x14ac:dyDescent="0.25">
      <c r="F181" s="4"/>
      <c r="G181" s="4"/>
      <c r="H181" s="4"/>
    </row>
    <row r="182" spans="6:8" x14ac:dyDescent="0.25">
      <c r="F182" s="4"/>
      <c r="G182" s="4"/>
      <c r="H182" s="4"/>
    </row>
    <row r="183" spans="6:8" x14ac:dyDescent="0.25">
      <c r="F183" s="4"/>
      <c r="G183" s="4"/>
      <c r="H183" s="4"/>
    </row>
    <row r="184" spans="6:8" x14ac:dyDescent="0.25">
      <c r="F184" s="4"/>
      <c r="G184" s="4"/>
      <c r="H184" s="4"/>
    </row>
    <row r="185" spans="6:8" x14ac:dyDescent="0.25">
      <c r="F185" s="4"/>
      <c r="G185" s="4"/>
      <c r="H185" s="4"/>
    </row>
    <row r="186" spans="6:8" x14ac:dyDescent="0.25">
      <c r="F186" s="4"/>
      <c r="G186" s="4"/>
      <c r="H186" s="4"/>
    </row>
    <row r="187" spans="6:8" x14ac:dyDescent="0.25">
      <c r="F187" s="4"/>
      <c r="G187" s="4"/>
      <c r="H187" s="4"/>
    </row>
    <row r="188" spans="6:8" x14ac:dyDescent="0.25">
      <c r="F188" s="4"/>
      <c r="G188" s="4"/>
      <c r="H188" s="4"/>
    </row>
    <row r="189" spans="6:8" x14ac:dyDescent="0.25">
      <c r="F189" s="4"/>
      <c r="G189" s="4"/>
      <c r="H189" s="4"/>
    </row>
    <row r="190" spans="6:8" x14ac:dyDescent="0.25">
      <c r="F190" s="4"/>
      <c r="G190" s="4"/>
      <c r="H190" s="4"/>
    </row>
    <row r="191" spans="6:8" x14ac:dyDescent="0.25">
      <c r="F191" s="4"/>
      <c r="G191" s="4"/>
      <c r="H191" s="4"/>
    </row>
    <row r="192" spans="6:8" x14ac:dyDescent="0.25">
      <c r="F192" s="4"/>
      <c r="G192" s="4"/>
      <c r="H192" s="4"/>
    </row>
    <row r="193" spans="6:8" x14ac:dyDescent="0.25">
      <c r="F193" s="4"/>
      <c r="G193" s="4"/>
      <c r="H193" s="4"/>
    </row>
    <row r="194" spans="6:8" x14ac:dyDescent="0.25">
      <c r="F194" s="4"/>
      <c r="G194" s="4"/>
      <c r="H194" s="4"/>
    </row>
    <row r="195" spans="6:8" x14ac:dyDescent="0.25">
      <c r="F195" s="4"/>
      <c r="G195" s="4"/>
      <c r="H195" s="4"/>
    </row>
    <row r="196" spans="6:8" x14ac:dyDescent="0.25">
      <c r="F196" s="4"/>
      <c r="G196" s="4"/>
      <c r="H196" s="4"/>
    </row>
    <row r="197" spans="6:8" x14ac:dyDescent="0.25">
      <c r="F197" s="4"/>
      <c r="G197" s="4"/>
      <c r="H197" s="4"/>
    </row>
    <row r="198" spans="6:8" x14ac:dyDescent="0.25">
      <c r="F198" s="4"/>
      <c r="G198" s="4"/>
      <c r="H198" s="4"/>
    </row>
    <row r="199" spans="6:8" x14ac:dyDescent="0.25">
      <c r="F199" s="4"/>
      <c r="G199" s="4"/>
      <c r="H199" s="4"/>
    </row>
    <row r="200" spans="6:8" x14ac:dyDescent="0.25">
      <c r="F200" s="4"/>
      <c r="G200" s="4"/>
      <c r="H200" s="4"/>
    </row>
    <row r="201" spans="6:8" x14ac:dyDescent="0.25">
      <c r="F201" s="4"/>
      <c r="G201" s="4"/>
      <c r="H201" s="4"/>
    </row>
    <row r="202" spans="6:8" x14ac:dyDescent="0.25">
      <c r="F202" s="4"/>
      <c r="G202" s="4"/>
      <c r="H202" s="4"/>
    </row>
    <row r="203" spans="6:8" x14ac:dyDescent="0.25">
      <c r="F203" s="4"/>
      <c r="G203" s="4"/>
      <c r="H203" s="4"/>
    </row>
    <row r="204" spans="6:8" x14ac:dyDescent="0.25">
      <c r="F204" s="4"/>
      <c r="G204" s="4"/>
      <c r="H204" s="4"/>
    </row>
    <row r="205" spans="6:8" x14ac:dyDescent="0.25">
      <c r="F205" s="4"/>
      <c r="G205" s="4"/>
      <c r="H205" s="4"/>
    </row>
    <row r="206" spans="6:8" x14ac:dyDescent="0.25">
      <c r="F206" s="4"/>
      <c r="G206" s="4"/>
      <c r="H206" s="4"/>
    </row>
    <row r="207" spans="6:8" x14ac:dyDescent="0.25">
      <c r="F207" s="4"/>
      <c r="G207" s="4"/>
      <c r="H207" s="4"/>
    </row>
    <row r="208" spans="6:8" x14ac:dyDescent="0.25">
      <c r="F208" s="4"/>
      <c r="G208" s="4"/>
      <c r="H208" s="4"/>
    </row>
    <row r="209" spans="6:8" x14ac:dyDescent="0.25">
      <c r="F209" s="4"/>
      <c r="G209" s="4"/>
      <c r="H209" s="4"/>
    </row>
    <row r="210" spans="6:8" x14ac:dyDescent="0.25">
      <c r="F210" s="4"/>
      <c r="G210" s="4"/>
      <c r="H210" s="4"/>
    </row>
    <row r="211" spans="6:8" x14ac:dyDescent="0.25">
      <c r="F211" s="4"/>
      <c r="G211" s="4"/>
      <c r="H211" s="4"/>
    </row>
    <row r="212" spans="6:8" x14ac:dyDescent="0.25">
      <c r="F212" s="4"/>
      <c r="G212" s="4"/>
      <c r="H212" s="4"/>
    </row>
    <row r="213" spans="6:8" x14ac:dyDescent="0.25">
      <c r="F213" s="4"/>
      <c r="G213" s="4"/>
      <c r="H213" s="4"/>
    </row>
    <row r="214" spans="6:8" x14ac:dyDescent="0.25">
      <c r="F214" s="4"/>
      <c r="G214" s="4"/>
      <c r="H214" s="4"/>
    </row>
    <row r="215" spans="6:8" x14ac:dyDescent="0.25">
      <c r="F215" s="4"/>
      <c r="G215" s="4"/>
      <c r="H215" s="4"/>
    </row>
    <row r="216" spans="6:8" x14ac:dyDescent="0.25">
      <c r="F216" s="4"/>
      <c r="G216" s="4"/>
      <c r="H216" s="4"/>
    </row>
    <row r="217" spans="6:8" x14ac:dyDescent="0.25">
      <c r="F217" s="4"/>
      <c r="G217" s="4"/>
      <c r="H217" s="4"/>
    </row>
    <row r="218" spans="6:8" x14ac:dyDescent="0.25">
      <c r="F218" s="4"/>
      <c r="G218" s="4"/>
      <c r="H218" s="4"/>
    </row>
    <row r="219" spans="6:8" x14ac:dyDescent="0.25">
      <c r="F219" s="4"/>
      <c r="G219" s="4"/>
      <c r="H219" s="4"/>
    </row>
    <row r="220" spans="6:8" x14ac:dyDescent="0.25">
      <c r="F220" s="4"/>
      <c r="G220" s="4"/>
      <c r="H220" s="4"/>
    </row>
    <row r="221" spans="6:8" x14ac:dyDescent="0.25">
      <c r="F221" s="4"/>
      <c r="G221" s="4"/>
      <c r="H221" s="4"/>
    </row>
    <row r="222" spans="6:8" x14ac:dyDescent="0.25">
      <c r="F222" s="4"/>
      <c r="G222" s="4"/>
      <c r="H222" s="4"/>
    </row>
    <row r="223" spans="6:8" x14ac:dyDescent="0.25">
      <c r="F223" s="4"/>
      <c r="G223" s="4"/>
      <c r="H223" s="4"/>
    </row>
    <row r="224" spans="6:8" x14ac:dyDescent="0.25">
      <c r="F224" s="4"/>
      <c r="G224" s="4"/>
      <c r="H224" s="4"/>
    </row>
    <row r="225" spans="6:8" x14ac:dyDescent="0.25">
      <c r="F225" s="4"/>
      <c r="G225" s="4"/>
      <c r="H225" s="4"/>
    </row>
    <row r="226" spans="6:8" x14ac:dyDescent="0.25">
      <c r="F226" s="4"/>
      <c r="G226" s="4"/>
      <c r="H226" s="4"/>
    </row>
    <row r="227" spans="6:8" x14ac:dyDescent="0.25">
      <c r="F227" s="4"/>
      <c r="G227" s="4"/>
      <c r="H227" s="4"/>
    </row>
    <row r="228" spans="6:8" x14ac:dyDescent="0.25">
      <c r="F228" s="4"/>
      <c r="G228" s="4"/>
      <c r="H228" s="4"/>
    </row>
    <row r="229" spans="6:8" x14ac:dyDescent="0.25">
      <c r="F229" s="4"/>
      <c r="G229" s="4"/>
      <c r="H229" s="4"/>
    </row>
    <row r="230" spans="6:8" x14ac:dyDescent="0.25">
      <c r="F230" s="4"/>
      <c r="G230" s="4"/>
      <c r="H230" s="4"/>
    </row>
    <row r="231" spans="6:8" x14ac:dyDescent="0.25">
      <c r="F231" s="4"/>
      <c r="G231" s="4"/>
      <c r="H231" s="4"/>
    </row>
    <row r="232" spans="6:8" x14ac:dyDescent="0.25">
      <c r="F232" s="4"/>
      <c r="G232" s="4"/>
      <c r="H232" s="4"/>
    </row>
    <row r="233" spans="6:8" x14ac:dyDescent="0.25">
      <c r="F233" s="4"/>
      <c r="G233" s="4"/>
      <c r="H233" s="4"/>
    </row>
    <row r="234" spans="6:8" x14ac:dyDescent="0.25">
      <c r="F234" s="4"/>
      <c r="G234" s="4"/>
      <c r="H234" s="4"/>
    </row>
    <row r="235" spans="6:8" x14ac:dyDescent="0.25">
      <c r="F235" s="4"/>
      <c r="G235" s="4"/>
      <c r="H235" s="4"/>
    </row>
    <row r="236" spans="6:8" x14ac:dyDescent="0.25">
      <c r="F236" s="4"/>
      <c r="G236" s="4"/>
      <c r="H236" s="4"/>
    </row>
    <row r="237" spans="6:8" x14ac:dyDescent="0.25">
      <c r="F237" s="4"/>
      <c r="G237" s="4"/>
      <c r="H237" s="4"/>
    </row>
    <row r="238" spans="6:8" x14ac:dyDescent="0.25">
      <c r="F238" s="4"/>
      <c r="G238" s="4"/>
      <c r="H238" s="4"/>
    </row>
    <row r="239" spans="6:8" x14ac:dyDescent="0.25">
      <c r="F239" s="4"/>
      <c r="G239" s="4"/>
      <c r="H239" s="4"/>
    </row>
    <row r="240" spans="6:8" x14ac:dyDescent="0.25">
      <c r="F240" s="4"/>
      <c r="G240" s="4"/>
      <c r="H240" s="4"/>
    </row>
    <row r="241" spans="6:8" x14ac:dyDescent="0.25">
      <c r="F241" s="4"/>
      <c r="G241" s="4"/>
      <c r="H241" s="4"/>
    </row>
    <row r="242" spans="6:8" x14ac:dyDescent="0.25">
      <c r="F242" s="4"/>
      <c r="G242" s="4"/>
      <c r="H242" s="4"/>
    </row>
    <row r="243" spans="6:8" x14ac:dyDescent="0.25">
      <c r="F243" s="4"/>
      <c r="G243" s="4"/>
      <c r="H243" s="4"/>
    </row>
    <row r="244" spans="6:8" x14ac:dyDescent="0.25">
      <c r="F244" s="4"/>
      <c r="G244" s="4"/>
      <c r="H244" s="4"/>
    </row>
    <row r="245" spans="6:8" x14ac:dyDescent="0.25">
      <c r="F245" s="4"/>
      <c r="G245" s="4"/>
      <c r="H245" s="4"/>
    </row>
    <row r="246" spans="6:8" x14ac:dyDescent="0.25">
      <c r="F246" s="4"/>
      <c r="G246" s="4"/>
      <c r="H246" s="4"/>
    </row>
    <row r="247" spans="6:8" x14ac:dyDescent="0.25">
      <c r="F247" s="4"/>
      <c r="G247" s="4"/>
      <c r="H247" s="4"/>
    </row>
    <row r="248" spans="6:8" x14ac:dyDescent="0.25">
      <c r="F248" s="4"/>
      <c r="G248" s="4"/>
      <c r="H248" s="4"/>
    </row>
    <row r="249" spans="6:8" x14ac:dyDescent="0.25">
      <c r="F249" s="4"/>
      <c r="G249" s="4"/>
      <c r="H249" s="4"/>
    </row>
    <row r="250" spans="6:8" x14ac:dyDescent="0.25">
      <c r="F250" s="4"/>
      <c r="G250" s="4"/>
      <c r="H250" s="4"/>
    </row>
    <row r="251" spans="6:8" x14ac:dyDescent="0.25">
      <c r="F251" s="4"/>
      <c r="G251" s="4"/>
      <c r="H251" s="4"/>
    </row>
    <row r="252" spans="6:8" x14ac:dyDescent="0.25">
      <c r="F252" s="4"/>
      <c r="G252" s="4"/>
      <c r="H252" s="4"/>
    </row>
    <row r="253" spans="6:8" x14ac:dyDescent="0.25">
      <c r="F253" s="4"/>
      <c r="G253" s="4"/>
      <c r="H253" s="4"/>
    </row>
    <row r="254" spans="6:8" x14ac:dyDescent="0.25">
      <c r="F254" s="4"/>
      <c r="G254" s="4"/>
      <c r="H254" s="4"/>
    </row>
    <row r="255" spans="6:8" x14ac:dyDescent="0.25">
      <c r="F255" s="4"/>
      <c r="G255" s="4"/>
      <c r="H255" s="4"/>
    </row>
    <row r="256" spans="6:8" x14ac:dyDescent="0.25">
      <c r="F256" s="4"/>
      <c r="G256" s="4"/>
      <c r="H256" s="4"/>
    </row>
    <row r="257" spans="6:8" x14ac:dyDescent="0.25">
      <c r="F257" s="4"/>
      <c r="G257" s="4"/>
      <c r="H257" s="4"/>
    </row>
    <row r="258" spans="6:8" x14ac:dyDescent="0.25">
      <c r="F258" s="4"/>
      <c r="G258" s="4"/>
      <c r="H258" s="4"/>
    </row>
    <row r="259" spans="6:8" x14ac:dyDescent="0.25">
      <c r="F259" s="4"/>
      <c r="G259" s="4"/>
      <c r="H259" s="4"/>
    </row>
    <row r="260" spans="6:8" x14ac:dyDescent="0.25">
      <c r="F260" s="4"/>
      <c r="G260" s="4"/>
      <c r="H260" s="4"/>
    </row>
    <row r="261" spans="6:8" x14ac:dyDescent="0.25">
      <c r="F261" s="4"/>
      <c r="G261" s="4"/>
      <c r="H261" s="4"/>
    </row>
    <row r="262" spans="6:8" x14ac:dyDescent="0.25">
      <c r="F262" s="4"/>
      <c r="G262" s="4"/>
      <c r="H262" s="4"/>
    </row>
    <row r="263" spans="6:8" x14ac:dyDescent="0.25">
      <c r="F263" s="4"/>
      <c r="G263" s="4"/>
      <c r="H263" s="4"/>
    </row>
    <row r="264" spans="6:8" x14ac:dyDescent="0.25">
      <c r="F264" s="4"/>
      <c r="G264" s="4"/>
      <c r="H264" s="4"/>
    </row>
    <row r="265" spans="6:8" x14ac:dyDescent="0.25">
      <c r="F265" s="4"/>
      <c r="G265" s="4"/>
      <c r="H265" s="4"/>
    </row>
    <row r="266" spans="6:8" x14ac:dyDescent="0.25">
      <c r="F266" s="4"/>
      <c r="G266" s="4"/>
      <c r="H266" s="4"/>
    </row>
    <row r="267" spans="6:8" x14ac:dyDescent="0.25">
      <c r="F267" s="4"/>
      <c r="G267" s="4"/>
      <c r="H267" s="4"/>
    </row>
    <row r="268" spans="6:8" x14ac:dyDescent="0.25">
      <c r="F268" s="4"/>
      <c r="G268" s="4"/>
      <c r="H268" s="4"/>
    </row>
    <row r="269" spans="6:8" x14ac:dyDescent="0.25">
      <c r="F269" s="4"/>
      <c r="G269" s="4"/>
      <c r="H269" s="4"/>
    </row>
    <row r="270" spans="6:8" x14ac:dyDescent="0.25">
      <c r="F270" s="4"/>
      <c r="G270" s="4"/>
      <c r="H270" s="4"/>
    </row>
    <row r="271" spans="6:8" x14ac:dyDescent="0.25">
      <c r="F271" s="4"/>
      <c r="G271" s="4"/>
      <c r="H271" s="4"/>
    </row>
    <row r="272" spans="6:8" x14ac:dyDescent="0.25">
      <c r="F272" s="4"/>
      <c r="G272" s="4"/>
      <c r="H272" s="4"/>
    </row>
    <row r="273" spans="6:8" x14ac:dyDescent="0.25">
      <c r="F273" s="4"/>
      <c r="G273" s="4"/>
      <c r="H273" s="4"/>
    </row>
    <row r="274" spans="6:8" x14ac:dyDescent="0.25">
      <c r="F274" s="4"/>
      <c r="G274" s="4"/>
      <c r="H274" s="4"/>
    </row>
    <row r="275" spans="6:8" x14ac:dyDescent="0.25">
      <c r="F275" s="4"/>
      <c r="G275" s="4"/>
      <c r="H275" s="4"/>
    </row>
    <row r="276" spans="6:8" x14ac:dyDescent="0.25">
      <c r="F276" s="4"/>
      <c r="G276" s="4"/>
      <c r="H276" s="4"/>
    </row>
    <row r="277" spans="6:8" x14ac:dyDescent="0.25">
      <c r="F277" s="4"/>
      <c r="G277" s="4"/>
      <c r="H277" s="4"/>
    </row>
    <row r="278" spans="6:8" x14ac:dyDescent="0.25">
      <c r="F278" s="4"/>
      <c r="G278" s="4"/>
      <c r="H278" s="4"/>
    </row>
    <row r="279" spans="6:8" x14ac:dyDescent="0.25">
      <c r="F279" s="4"/>
      <c r="G279" s="4"/>
      <c r="H279" s="4"/>
    </row>
    <row r="280" spans="6:8" x14ac:dyDescent="0.25">
      <c r="F280" s="4"/>
      <c r="G280" s="4"/>
      <c r="H280" s="4"/>
    </row>
    <row r="281" spans="6:8" x14ac:dyDescent="0.25">
      <c r="F281" s="4"/>
      <c r="G281" s="4"/>
      <c r="H281" s="4"/>
    </row>
    <row r="282" spans="6:8" x14ac:dyDescent="0.25">
      <c r="F282" s="4"/>
      <c r="G282" s="4"/>
      <c r="H282" s="4"/>
    </row>
    <row r="283" spans="6:8" x14ac:dyDescent="0.25">
      <c r="F283" s="4"/>
      <c r="G283" s="4"/>
      <c r="H283" s="4"/>
    </row>
    <row r="284" spans="6:8" x14ac:dyDescent="0.25">
      <c r="F284" s="4"/>
      <c r="G284" s="4"/>
      <c r="H284" s="4"/>
    </row>
    <row r="285" spans="6:8" x14ac:dyDescent="0.25">
      <c r="F285" s="4"/>
      <c r="G285" s="4"/>
      <c r="H285" s="4"/>
    </row>
    <row r="286" spans="6:8" x14ac:dyDescent="0.25">
      <c r="F286" s="4"/>
      <c r="G286" s="4"/>
      <c r="H286" s="4"/>
    </row>
    <row r="287" spans="6:8" x14ac:dyDescent="0.25">
      <c r="F287" s="4"/>
      <c r="G287" s="4"/>
      <c r="H287" s="4"/>
    </row>
    <row r="288" spans="6:8" x14ac:dyDescent="0.25">
      <c r="F288" s="4"/>
      <c r="G288" s="4"/>
      <c r="H288" s="4"/>
    </row>
    <row r="289" spans="6:8" x14ac:dyDescent="0.25">
      <c r="F289" s="4"/>
      <c r="G289" s="4"/>
      <c r="H289" s="4"/>
    </row>
    <row r="290" spans="6:8" x14ac:dyDescent="0.25">
      <c r="F290" s="4"/>
      <c r="G290" s="4"/>
      <c r="H290" s="4"/>
    </row>
    <row r="291" spans="6:8" x14ac:dyDescent="0.25">
      <c r="F291" s="4"/>
      <c r="G291" s="4"/>
      <c r="H291" s="4"/>
    </row>
    <row r="292" spans="6:8" x14ac:dyDescent="0.25">
      <c r="F292" s="4"/>
      <c r="G292" s="4"/>
      <c r="H292" s="4"/>
    </row>
    <row r="293" spans="6:8" x14ac:dyDescent="0.25">
      <c r="F293" s="4"/>
      <c r="G293" s="4"/>
      <c r="H293" s="4"/>
    </row>
    <row r="294" spans="6:8" x14ac:dyDescent="0.25">
      <c r="F294" s="4"/>
      <c r="G294" s="4"/>
      <c r="H294" s="4"/>
    </row>
    <row r="295" spans="6:8" x14ac:dyDescent="0.25">
      <c r="F295" s="4"/>
      <c r="G295" s="4"/>
      <c r="H295" s="4"/>
    </row>
    <row r="296" spans="6:8" x14ac:dyDescent="0.25">
      <c r="F296" s="4"/>
      <c r="G296" s="4"/>
      <c r="H296" s="4"/>
    </row>
    <row r="297" spans="6:8" x14ac:dyDescent="0.25">
      <c r="F297" s="4"/>
      <c r="G297" s="4"/>
      <c r="H297" s="4"/>
    </row>
    <row r="298" spans="6:8" x14ac:dyDescent="0.25">
      <c r="F298" s="4"/>
      <c r="G298" s="4"/>
      <c r="H298" s="4"/>
    </row>
    <row r="299" spans="6:8" x14ac:dyDescent="0.25">
      <c r="F299" s="4"/>
      <c r="G299" s="4"/>
      <c r="H299" s="4"/>
    </row>
    <row r="300" spans="6:8" x14ac:dyDescent="0.25">
      <c r="F300" s="4"/>
      <c r="G300" s="4"/>
      <c r="H300" s="4"/>
    </row>
    <row r="301" spans="6:8" x14ac:dyDescent="0.25">
      <c r="F301" s="4"/>
      <c r="G301" s="4"/>
      <c r="H301" s="4"/>
    </row>
    <row r="302" spans="6:8" x14ac:dyDescent="0.25">
      <c r="F302" s="4"/>
      <c r="G302" s="4"/>
      <c r="H302" s="4"/>
    </row>
    <row r="303" spans="6:8" x14ac:dyDescent="0.25">
      <c r="F303" s="4"/>
      <c r="G303" s="4"/>
      <c r="H303" s="4"/>
    </row>
    <row r="304" spans="6:8" x14ac:dyDescent="0.25">
      <c r="F304" s="4"/>
      <c r="G304" s="4"/>
      <c r="H304" s="4"/>
    </row>
    <row r="305" spans="6:8" x14ac:dyDescent="0.25">
      <c r="F305" s="4"/>
      <c r="G305" s="4"/>
      <c r="H305" s="4"/>
    </row>
    <row r="306" spans="6:8" x14ac:dyDescent="0.25">
      <c r="F306" s="4"/>
      <c r="G306" s="4"/>
      <c r="H306" s="4"/>
    </row>
    <row r="307" spans="6:8" x14ac:dyDescent="0.25">
      <c r="F307" s="4"/>
      <c r="G307" s="4"/>
      <c r="H307" s="4"/>
    </row>
    <row r="308" spans="6:8" x14ac:dyDescent="0.25">
      <c r="F308" s="4"/>
      <c r="G308" s="4"/>
      <c r="H308" s="4"/>
    </row>
    <row r="309" spans="6:8" x14ac:dyDescent="0.25">
      <c r="F309" s="4"/>
      <c r="G309" s="4"/>
      <c r="H309" s="4"/>
    </row>
    <row r="310" spans="6:8" x14ac:dyDescent="0.25">
      <c r="F310" s="4"/>
      <c r="G310" s="4"/>
      <c r="H310" s="4"/>
    </row>
    <row r="311" spans="6:8" x14ac:dyDescent="0.25">
      <c r="F311" s="4"/>
      <c r="G311" s="4"/>
      <c r="H311" s="4"/>
    </row>
    <row r="312" spans="6:8" x14ac:dyDescent="0.25">
      <c r="F312" s="4"/>
      <c r="G312" s="4"/>
      <c r="H312" s="4"/>
    </row>
    <row r="313" spans="6:8" x14ac:dyDescent="0.25">
      <c r="F313" s="4"/>
      <c r="G313" s="4"/>
      <c r="H313" s="4"/>
    </row>
    <row r="314" spans="6:8" x14ac:dyDescent="0.25">
      <c r="F314" s="4"/>
      <c r="G314" s="4"/>
      <c r="H314" s="4"/>
    </row>
    <row r="315" spans="6:8" x14ac:dyDescent="0.25">
      <c r="F315" s="4"/>
      <c r="G315" s="4"/>
      <c r="H315" s="4"/>
    </row>
    <row r="316" spans="6:8" x14ac:dyDescent="0.25">
      <c r="F316" s="4"/>
      <c r="G316" s="4"/>
      <c r="H316" s="4"/>
    </row>
    <row r="317" spans="6:8" x14ac:dyDescent="0.25">
      <c r="F317" s="4"/>
      <c r="G317" s="4"/>
      <c r="H317" s="4"/>
    </row>
    <row r="318" spans="6:8" x14ac:dyDescent="0.25">
      <c r="F318" s="4"/>
      <c r="G318" s="4"/>
      <c r="H318" s="4"/>
    </row>
    <row r="319" spans="6:8" x14ac:dyDescent="0.25">
      <c r="F319" s="4"/>
      <c r="G319" s="4"/>
      <c r="H319" s="4"/>
    </row>
    <row r="320" spans="6:8" x14ac:dyDescent="0.25">
      <c r="F320" s="4"/>
      <c r="G320" s="4"/>
      <c r="H320" s="4"/>
    </row>
    <row r="321" spans="6:8" x14ac:dyDescent="0.25">
      <c r="F321" s="4"/>
      <c r="G321" s="4"/>
      <c r="H321" s="4"/>
    </row>
    <row r="322" spans="6:8" x14ac:dyDescent="0.25">
      <c r="F322" s="4"/>
      <c r="G322" s="4"/>
      <c r="H322" s="4"/>
    </row>
    <row r="323" spans="6:8" x14ac:dyDescent="0.25">
      <c r="F323" s="4"/>
      <c r="G323" s="4"/>
      <c r="H323" s="4"/>
    </row>
    <row r="324" spans="6:8" x14ac:dyDescent="0.25">
      <c r="F324" s="4"/>
      <c r="G324" s="4"/>
      <c r="H324" s="4"/>
    </row>
    <row r="325" spans="6:8" x14ac:dyDescent="0.25">
      <c r="F325" s="4"/>
      <c r="G325" s="4"/>
      <c r="H325" s="4"/>
    </row>
    <row r="326" spans="6:8" x14ac:dyDescent="0.25">
      <c r="F326" s="4"/>
      <c r="G326" s="4"/>
      <c r="H326" s="4"/>
    </row>
    <row r="327" spans="6:8" x14ac:dyDescent="0.25">
      <c r="F327" s="4"/>
      <c r="G327" s="4"/>
      <c r="H327" s="4"/>
    </row>
    <row r="328" spans="6:8" x14ac:dyDescent="0.25">
      <c r="F328" s="4"/>
      <c r="G328" s="4"/>
      <c r="H328" s="4"/>
    </row>
    <row r="329" spans="6:8" x14ac:dyDescent="0.25">
      <c r="F329" s="4"/>
      <c r="G329" s="4"/>
      <c r="H329" s="4"/>
    </row>
    <row r="330" spans="6:8" x14ac:dyDescent="0.25">
      <c r="F330" s="4"/>
      <c r="G330" s="4"/>
      <c r="H330" s="4"/>
    </row>
    <row r="331" spans="6:8" x14ac:dyDescent="0.25">
      <c r="F331" s="4"/>
      <c r="G331" s="4"/>
      <c r="H331" s="4"/>
    </row>
    <row r="332" spans="6:8" x14ac:dyDescent="0.25">
      <c r="F332" s="4"/>
      <c r="G332" s="4"/>
      <c r="H332" s="4"/>
    </row>
    <row r="333" spans="6:8" x14ac:dyDescent="0.25">
      <c r="F333" s="4"/>
      <c r="G333" s="4"/>
      <c r="H333" s="4"/>
    </row>
    <row r="334" spans="6:8" x14ac:dyDescent="0.25">
      <c r="F334" s="4"/>
      <c r="G334" s="4"/>
      <c r="H334" s="4"/>
    </row>
    <row r="335" spans="6:8" x14ac:dyDescent="0.25">
      <c r="F335" s="4"/>
      <c r="G335" s="4"/>
      <c r="H335" s="4"/>
    </row>
    <row r="336" spans="6:8" x14ac:dyDescent="0.25">
      <c r="F336" s="4"/>
      <c r="G336" s="4"/>
      <c r="H336" s="4"/>
    </row>
    <row r="337" spans="6:8" x14ac:dyDescent="0.25">
      <c r="F337" s="4"/>
      <c r="G337" s="4"/>
      <c r="H337" s="4"/>
    </row>
    <row r="338" spans="6:8" x14ac:dyDescent="0.25">
      <c r="F338" s="4"/>
      <c r="G338" s="4"/>
      <c r="H338" s="4"/>
    </row>
    <row r="339" spans="6:8" x14ac:dyDescent="0.25">
      <c r="F339" s="4"/>
      <c r="G339" s="4"/>
      <c r="H339" s="4"/>
    </row>
    <row r="340" spans="6:8" x14ac:dyDescent="0.25">
      <c r="F340" s="4"/>
      <c r="G340" s="4"/>
      <c r="H340" s="4"/>
    </row>
    <row r="341" spans="6:8" x14ac:dyDescent="0.25">
      <c r="F341" s="4"/>
      <c r="G341" s="4"/>
      <c r="H341" s="4"/>
    </row>
    <row r="342" spans="6:8" x14ac:dyDescent="0.25">
      <c r="F342" s="4"/>
      <c r="G342" s="4"/>
      <c r="H342" s="4"/>
    </row>
    <row r="343" spans="6:8" x14ac:dyDescent="0.25">
      <c r="F343" s="4"/>
      <c r="G343" s="4"/>
      <c r="H343" s="4"/>
    </row>
    <row r="344" spans="6:8" x14ac:dyDescent="0.25">
      <c r="F344" s="4"/>
      <c r="G344" s="4"/>
      <c r="H344" s="4"/>
    </row>
    <row r="345" spans="6:8" x14ac:dyDescent="0.25">
      <c r="F345" s="4"/>
      <c r="G345" s="4"/>
      <c r="H345" s="4"/>
    </row>
    <row r="346" spans="6:8" x14ac:dyDescent="0.25">
      <c r="F346" s="4"/>
      <c r="G346" s="4"/>
      <c r="H346" s="4"/>
    </row>
    <row r="347" spans="6:8" x14ac:dyDescent="0.25">
      <c r="F347" s="4"/>
      <c r="G347" s="4"/>
      <c r="H347" s="4"/>
    </row>
    <row r="348" spans="6:8" x14ac:dyDescent="0.25">
      <c r="F348" s="4"/>
      <c r="G348" s="4"/>
      <c r="H348" s="4"/>
    </row>
    <row r="349" spans="6:8" x14ac:dyDescent="0.25">
      <c r="F349" s="4"/>
      <c r="G349" s="4"/>
      <c r="H349" s="4"/>
    </row>
    <row r="350" spans="6:8" x14ac:dyDescent="0.25">
      <c r="F350" s="4"/>
      <c r="G350" s="4"/>
      <c r="H350" s="4"/>
    </row>
    <row r="351" spans="6:8" x14ac:dyDescent="0.25">
      <c r="F351" s="4"/>
      <c r="G351" s="4"/>
      <c r="H351" s="4"/>
    </row>
    <row r="352" spans="6:8" x14ac:dyDescent="0.25">
      <c r="F352" s="4"/>
      <c r="G352" s="4"/>
      <c r="H352" s="4"/>
    </row>
    <row r="353" spans="6:8" x14ac:dyDescent="0.25">
      <c r="F353" s="4"/>
      <c r="G353" s="4"/>
      <c r="H353" s="4"/>
    </row>
    <row r="354" spans="6:8" x14ac:dyDescent="0.25">
      <c r="F354" s="4"/>
      <c r="G354" s="4"/>
      <c r="H354" s="4"/>
    </row>
    <row r="355" spans="6:8" x14ac:dyDescent="0.25">
      <c r="F355" s="4"/>
      <c r="G355" s="4"/>
      <c r="H355" s="4"/>
    </row>
    <row r="356" spans="6:8" x14ac:dyDescent="0.25">
      <c r="F356" s="4"/>
      <c r="G356" s="4"/>
      <c r="H356" s="4"/>
    </row>
    <row r="357" spans="6:8" x14ac:dyDescent="0.25">
      <c r="F357" s="4"/>
      <c r="G357" s="4"/>
      <c r="H357" s="4"/>
    </row>
    <row r="358" spans="6:8" x14ac:dyDescent="0.25">
      <c r="F358" s="4"/>
      <c r="G358" s="4"/>
      <c r="H358" s="4"/>
    </row>
    <row r="359" spans="6:8" x14ac:dyDescent="0.25">
      <c r="F359" s="4"/>
      <c r="G359" s="4"/>
      <c r="H359" s="4"/>
    </row>
    <row r="360" spans="6:8" x14ac:dyDescent="0.25">
      <c r="F360" s="4"/>
      <c r="G360" s="4"/>
      <c r="H360" s="4"/>
    </row>
    <row r="361" spans="6:8" x14ac:dyDescent="0.25">
      <c r="F361" s="4"/>
      <c r="G361" s="4"/>
      <c r="H361" s="4"/>
    </row>
    <row r="362" spans="6:8" x14ac:dyDescent="0.25">
      <c r="F362" s="4"/>
      <c r="G362" s="4"/>
      <c r="H362" s="4"/>
    </row>
    <row r="363" spans="6:8" x14ac:dyDescent="0.25">
      <c r="F363" s="4"/>
      <c r="G363" s="4"/>
      <c r="H363" s="4"/>
    </row>
    <row r="364" spans="6:8" x14ac:dyDescent="0.25">
      <c r="F364" s="4"/>
      <c r="G364" s="4"/>
      <c r="H364" s="4"/>
    </row>
    <row r="365" spans="6:8" x14ac:dyDescent="0.25">
      <c r="F365" s="4"/>
      <c r="G365" s="4"/>
      <c r="H365" s="4"/>
    </row>
    <row r="366" spans="6:8" x14ac:dyDescent="0.25">
      <c r="F366" s="4"/>
      <c r="G366" s="4"/>
      <c r="H366" s="4"/>
    </row>
    <row r="367" spans="6:8" x14ac:dyDescent="0.25">
      <c r="F367" s="4"/>
      <c r="G367" s="4"/>
      <c r="H367" s="4"/>
    </row>
    <row r="368" spans="6:8" x14ac:dyDescent="0.25">
      <c r="F368" s="4"/>
      <c r="G368" s="4"/>
      <c r="H368" s="4"/>
    </row>
    <row r="369" spans="6:8" x14ac:dyDescent="0.25">
      <c r="F369" s="4"/>
      <c r="G369" s="4"/>
      <c r="H369" s="4"/>
    </row>
    <row r="370" spans="6:8" x14ac:dyDescent="0.25">
      <c r="F370" s="4"/>
      <c r="G370" s="4"/>
      <c r="H370" s="4"/>
    </row>
    <row r="371" spans="6:8" x14ac:dyDescent="0.25">
      <c r="F371" s="4"/>
      <c r="G371" s="4"/>
      <c r="H371" s="4"/>
    </row>
    <row r="372" spans="6:8" x14ac:dyDescent="0.25">
      <c r="F372" s="4"/>
      <c r="G372" s="4"/>
      <c r="H372" s="4"/>
    </row>
    <row r="373" spans="6:8" x14ac:dyDescent="0.25">
      <c r="F373" s="4"/>
      <c r="G373" s="4"/>
      <c r="H373" s="4"/>
    </row>
    <row r="374" spans="6:8" x14ac:dyDescent="0.25">
      <c r="F374" s="4"/>
      <c r="G374" s="4"/>
      <c r="H374" s="4"/>
    </row>
    <row r="375" spans="6:8" x14ac:dyDescent="0.25">
      <c r="F375" s="4"/>
      <c r="G375" s="4"/>
      <c r="H375" s="4"/>
    </row>
    <row r="376" spans="6:8" x14ac:dyDescent="0.25">
      <c r="F376" s="4"/>
      <c r="G376" s="4"/>
      <c r="H376" s="4"/>
    </row>
    <row r="377" spans="6:8" x14ac:dyDescent="0.25">
      <c r="F377" s="4"/>
      <c r="G377" s="4"/>
      <c r="H377" s="4"/>
    </row>
    <row r="378" spans="6:8" x14ac:dyDescent="0.25">
      <c r="F378" s="4"/>
      <c r="G378" s="4"/>
      <c r="H378" s="4"/>
    </row>
    <row r="379" spans="6:8" x14ac:dyDescent="0.25">
      <c r="F379" s="4"/>
      <c r="G379" s="4"/>
      <c r="H379" s="4"/>
    </row>
    <row r="380" spans="6:8" x14ac:dyDescent="0.25">
      <c r="F380" s="4"/>
      <c r="G380" s="4"/>
      <c r="H380" s="4"/>
    </row>
    <row r="381" spans="6:8" x14ac:dyDescent="0.25">
      <c r="F381" s="4"/>
      <c r="G381" s="4"/>
      <c r="H381" s="4"/>
    </row>
    <row r="382" spans="6:8" x14ac:dyDescent="0.25">
      <c r="F382" s="4"/>
      <c r="G382" s="4"/>
      <c r="H382" s="4"/>
    </row>
    <row r="383" spans="6:8" x14ac:dyDescent="0.25">
      <c r="F383" s="4"/>
      <c r="G383" s="4"/>
      <c r="H383" s="4"/>
    </row>
    <row r="384" spans="6:8" x14ac:dyDescent="0.25">
      <c r="F384" s="4"/>
      <c r="G384" s="4"/>
      <c r="H384" s="4"/>
    </row>
    <row r="385" spans="6:8" x14ac:dyDescent="0.25">
      <c r="F385" s="4"/>
      <c r="G385" s="4"/>
      <c r="H385" s="4"/>
    </row>
    <row r="386" spans="6:8" x14ac:dyDescent="0.25">
      <c r="F386" s="4"/>
      <c r="G386" s="4"/>
      <c r="H386" s="4"/>
    </row>
    <row r="387" spans="6:8" x14ac:dyDescent="0.25">
      <c r="F387" s="4"/>
      <c r="G387" s="4"/>
      <c r="H387" s="4"/>
    </row>
    <row r="388" spans="6:8" x14ac:dyDescent="0.25">
      <c r="F388" s="4"/>
      <c r="G388" s="4"/>
      <c r="H388" s="4"/>
    </row>
    <row r="389" spans="6:8" x14ac:dyDescent="0.25">
      <c r="F389" s="4"/>
      <c r="G389" s="4"/>
      <c r="H389" s="4"/>
    </row>
    <row r="390" spans="6:8" x14ac:dyDescent="0.25">
      <c r="F390" s="4"/>
      <c r="G390" s="4"/>
      <c r="H390" s="4"/>
    </row>
    <row r="391" spans="6:8" x14ac:dyDescent="0.25">
      <c r="F391" s="4"/>
      <c r="G391" s="4"/>
      <c r="H391" s="4"/>
    </row>
    <row r="392" spans="6:8" x14ac:dyDescent="0.25">
      <c r="F392" s="4"/>
      <c r="G392" s="4"/>
      <c r="H392" s="4"/>
    </row>
    <row r="393" spans="6:8" x14ac:dyDescent="0.25">
      <c r="F393" s="4"/>
      <c r="G393" s="4"/>
      <c r="H393" s="4"/>
    </row>
    <row r="394" spans="6:8" x14ac:dyDescent="0.25">
      <c r="F394" s="4"/>
      <c r="G394" s="4"/>
      <c r="H394" s="4"/>
    </row>
    <row r="395" spans="6:8" x14ac:dyDescent="0.25">
      <c r="F395" s="4"/>
      <c r="G395" s="4"/>
      <c r="H395" s="4"/>
    </row>
    <row r="396" spans="6:8" x14ac:dyDescent="0.25">
      <c r="F396" s="4"/>
      <c r="G396" s="4"/>
      <c r="H396" s="4"/>
    </row>
    <row r="397" spans="6:8" x14ac:dyDescent="0.25">
      <c r="F397" s="4"/>
      <c r="G397" s="4"/>
      <c r="H397" s="4"/>
    </row>
    <row r="398" spans="6:8" x14ac:dyDescent="0.25">
      <c r="F398" s="4"/>
      <c r="G398" s="4"/>
      <c r="H398" s="4"/>
    </row>
    <row r="399" spans="6:8" x14ac:dyDescent="0.25">
      <c r="F399" s="4"/>
      <c r="G399" s="4"/>
      <c r="H399" s="4"/>
    </row>
    <row r="400" spans="6:8" x14ac:dyDescent="0.25">
      <c r="F400" s="4"/>
      <c r="G400" s="4"/>
      <c r="H400" s="4"/>
    </row>
    <row r="401" spans="6:8" x14ac:dyDescent="0.25">
      <c r="F401" s="4"/>
      <c r="G401" s="4"/>
      <c r="H401" s="4"/>
    </row>
    <row r="402" spans="6:8" x14ac:dyDescent="0.25">
      <c r="F402" s="4"/>
      <c r="G402" s="4"/>
      <c r="H402" s="4"/>
    </row>
    <row r="403" spans="6:8" x14ac:dyDescent="0.25">
      <c r="F403" s="4"/>
      <c r="G403" s="4"/>
      <c r="H403" s="4"/>
    </row>
    <row r="404" spans="6:8" x14ac:dyDescent="0.25">
      <c r="F404" s="4"/>
      <c r="G404" s="4"/>
      <c r="H404" s="4"/>
    </row>
    <row r="405" spans="6:8" x14ac:dyDescent="0.25">
      <c r="F405" s="4"/>
      <c r="G405" s="4"/>
      <c r="H405" s="4"/>
    </row>
    <row r="406" spans="6:8" x14ac:dyDescent="0.25">
      <c r="F406" s="4"/>
      <c r="G406" s="4"/>
      <c r="H406" s="4"/>
    </row>
    <row r="407" spans="6:8" x14ac:dyDescent="0.25">
      <c r="F407" s="4"/>
      <c r="G407" s="4"/>
      <c r="H407" s="4"/>
    </row>
    <row r="408" spans="6:8" x14ac:dyDescent="0.25">
      <c r="F408" s="4"/>
      <c r="G408" s="4"/>
      <c r="H408" s="4"/>
    </row>
    <row r="409" spans="6:8" x14ac:dyDescent="0.25">
      <c r="F409" s="4"/>
      <c r="G409" s="4"/>
      <c r="H409" s="4"/>
    </row>
    <row r="410" spans="6:8" x14ac:dyDescent="0.25">
      <c r="F410" s="4"/>
      <c r="G410" s="4"/>
      <c r="H410" s="4"/>
    </row>
    <row r="411" spans="6:8" x14ac:dyDescent="0.25">
      <c r="F411" s="4"/>
      <c r="G411" s="4"/>
      <c r="H411" s="4"/>
    </row>
    <row r="412" spans="6:8" x14ac:dyDescent="0.25">
      <c r="F412" s="4"/>
      <c r="G412" s="4"/>
      <c r="H412" s="4"/>
    </row>
    <row r="413" spans="6:8" x14ac:dyDescent="0.25">
      <c r="F413" s="4"/>
      <c r="G413" s="4"/>
      <c r="H413" s="4"/>
    </row>
    <row r="414" spans="6:8" x14ac:dyDescent="0.25">
      <c r="F414" s="4"/>
      <c r="G414" s="4"/>
      <c r="H414" s="4"/>
    </row>
    <row r="415" spans="6:8" x14ac:dyDescent="0.25">
      <c r="F415" s="4"/>
      <c r="G415" s="4"/>
      <c r="H415" s="4"/>
    </row>
    <row r="416" spans="6:8" x14ac:dyDescent="0.25">
      <c r="F416" s="4"/>
      <c r="G416" s="4"/>
      <c r="H416" s="4"/>
    </row>
    <row r="417" spans="6:8" x14ac:dyDescent="0.25">
      <c r="F417" s="4"/>
      <c r="G417" s="4"/>
      <c r="H417" s="4"/>
    </row>
    <row r="418" spans="6:8" x14ac:dyDescent="0.25">
      <c r="F418" s="4"/>
      <c r="G418" s="4"/>
      <c r="H418" s="4"/>
    </row>
    <row r="419" spans="6:8" x14ac:dyDescent="0.25">
      <c r="F419" s="4"/>
      <c r="G419" s="4"/>
      <c r="H419" s="4"/>
    </row>
    <row r="420" spans="6:8" x14ac:dyDescent="0.25">
      <c r="F420" s="4"/>
      <c r="G420" s="4"/>
      <c r="H420" s="4"/>
    </row>
    <row r="421" spans="6:8" x14ac:dyDescent="0.25">
      <c r="F421" s="4"/>
      <c r="G421" s="4"/>
      <c r="H421" s="4"/>
    </row>
    <row r="422" spans="6:8" x14ac:dyDescent="0.25">
      <c r="F422" s="4"/>
      <c r="G422" s="4"/>
      <c r="H422" s="4"/>
    </row>
    <row r="423" spans="6:8" x14ac:dyDescent="0.25">
      <c r="F423" s="4"/>
      <c r="G423" s="4"/>
      <c r="H423" s="4"/>
    </row>
    <row r="424" spans="6:8" x14ac:dyDescent="0.25">
      <c r="F424" s="4"/>
      <c r="G424" s="4"/>
      <c r="H424" s="4"/>
    </row>
    <row r="425" spans="6:8" x14ac:dyDescent="0.25">
      <c r="F425" s="4"/>
      <c r="G425" s="4"/>
      <c r="H425" s="4"/>
    </row>
    <row r="426" spans="6:8" x14ac:dyDescent="0.25">
      <c r="F426" s="4"/>
      <c r="G426" s="4"/>
      <c r="H426" s="4"/>
    </row>
    <row r="427" spans="6:8" x14ac:dyDescent="0.25">
      <c r="F427" s="4"/>
      <c r="G427" s="4"/>
      <c r="H427" s="4"/>
    </row>
    <row r="428" spans="6:8" x14ac:dyDescent="0.25">
      <c r="F428" s="4"/>
      <c r="G428" s="4"/>
      <c r="H428" s="4"/>
    </row>
    <row r="429" spans="6:8" x14ac:dyDescent="0.25">
      <c r="F429" s="4"/>
      <c r="G429" s="4"/>
      <c r="H429" s="4"/>
    </row>
    <row r="430" spans="6:8" x14ac:dyDescent="0.25">
      <c r="F430" s="4"/>
      <c r="G430" s="4"/>
      <c r="H430" s="4"/>
    </row>
    <row r="431" spans="6:8" x14ac:dyDescent="0.25">
      <c r="F431" s="4"/>
      <c r="G431" s="4"/>
      <c r="H431" s="4"/>
    </row>
    <row r="432" spans="6:8" x14ac:dyDescent="0.25">
      <c r="F432" s="4"/>
      <c r="G432" s="4"/>
      <c r="H432" s="4"/>
    </row>
    <row r="433" spans="6:8" x14ac:dyDescent="0.25">
      <c r="F433" s="4"/>
      <c r="G433" s="4"/>
      <c r="H433" s="4"/>
    </row>
    <row r="434" spans="6:8" x14ac:dyDescent="0.25">
      <c r="F434" s="4"/>
      <c r="G434" s="4"/>
      <c r="H434" s="4"/>
    </row>
    <row r="435" spans="6:8" x14ac:dyDescent="0.25">
      <c r="F435" s="4"/>
      <c r="G435" s="4"/>
      <c r="H435" s="4"/>
    </row>
    <row r="436" spans="6:8" x14ac:dyDescent="0.25">
      <c r="F436" s="4"/>
      <c r="G436" s="4"/>
      <c r="H436" s="4"/>
    </row>
    <row r="437" spans="6:8" x14ac:dyDescent="0.25">
      <c r="F437" s="4"/>
      <c r="G437" s="4"/>
      <c r="H437" s="4"/>
    </row>
    <row r="438" spans="6:8" x14ac:dyDescent="0.25">
      <c r="F438" s="4"/>
      <c r="G438" s="4"/>
      <c r="H438" s="4"/>
    </row>
    <row r="439" spans="6:8" x14ac:dyDescent="0.25">
      <c r="F439" s="4"/>
      <c r="G439" s="4"/>
      <c r="H439" s="4"/>
    </row>
    <row r="440" spans="6:8" x14ac:dyDescent="0.25">
      <c r="F440" s="4"/>
      <c r="G440" s="4"/>
      <c r="H440" s="4"/>
    </row>
    <row r="441" spans="6:8" x14ac:dyDescent="0.25">
      <c r="F441" s="4"/>
      <c r="G441" s="4"/>
      <c r="H441" s="4"/>
    </row>
    <row r="442" spans="6:8" x14ac:dyDescent="0.25">
      <c r="F442" s="4"/>
      <c r="G442" s="4"/>
      <c r="H442" s="4"/>
    </row>
    <row r="443" spans="6:8" x14ac:dyDescent="0.25">
      <c r="F443" s="4"/>
      <c r="G443" s="4"/>
      <c r="H443" s="4"/>
    </row>
    <row r="444" spans="6:8" x14ac:dyDescent="0.25">
      <c r="F444" s="4"/>
      <c r="G444" s="4"/>
      <c r="H444" s="4"/>
    </row>
    <row r="445" spans="6:8" x14ac:dyDescent="0.25">
      <c r="F445" s="4"/>
      <c r="G445" s="4"/>
      <c r="H445" s="4"/>
    </row>
    <row r="446" spans="6:8" x14ac:dyDescent="0.25">
      <c r="F446" s="4"/>
      <c r="G446" s="4"/>
      <c r="H446" s="4"/>
    </row>
    <row r="447" spans="6:8" x14ac:dyDescent="0.25">
      <c r="F447" s="4"/>
      <c r="G447" s="4"/>
      <c r="H447" s="4"/>
    </row>
    <row r="448" spans="6:8" x14ac:dyDescent="0.25">
      <c r="F448" s="4"/>
      <c r="G448" s="4"/>
      <c r="H448" s="4"/>
    </row>
    <row r="449" spans="6:8" x14ac:dyDescent="0.25">
      <c r="F449" s="4"/>
      <c r="G449" s="4"/>
      <c r="H449" s="4"/>
    </row>
    <row r="450" spans="6:8" x14ac:dyDescent="0.25">
      <c r="F450" s="4"/>
      <c r="G450" s="4"/>
      <c r="H450" s="4"/>
    </row>
    <row r="451" spans="6:8" x14ac:dyDescent="0.25">
      <c r="F451" s="4"/>
      <c r="G451" s="4"/>
      <c r="H451" s="4"/>
    </row>
    <row r="452" spans="6:8" x14ac:dyDescent="0.25">
      <c r="F452" s="4"/>
      <c r="G452" s="4"/>
      <c r="H452" s="4"/>
    </row>
    <row r="453" spans="6:8" x14ac:dyDescent="0.25">
      <c r="F453" s="4"/>
      <c r="G453" s="4"/>
      <c r="H453" s="4"/>
    </row>
    <row r="454" spans="6:8" x14ac:dyDescent="0.25">
      <c r="F454" s="4"/>
      <c r="G454" s="4"/>
      <c r="H454" s="4"/>
    </row>
    <row r="455" spans="6:8" x14ac:dyDescent="0.25">
      <c r="F455" s="4"/>
      <c r="G455" s="4"/>
      <c r="H455" s="4"/>
    </row>
    <row r="456" spans="6:8" x14ac:dyDescent="0.25">
      <c r="F456" s="4"/>
      <c r="G456" s="4"/>
      <c r="H456" s="4"/>
    </row>
    <row r="457" spans="6:8" x14ac:dyDescent="0.25">
      <c r="F457" s="4"/>
      <c r="G457" s="4"/>
      <c r="H457" s="4"/>
    </row>
    <row r="458" spans="6:8" x14ac:dyDescent="0.25">
      <c r="F458" s="4"/>
      <c r="G458" s="4"/>
      <c r="H458" s="4"/>
    </row>
    <row r="459" spans="6:8" x14ac:dyDescent="0.25">
      <c r="F459" s="4"/>
      <c r="G459" s="4"/>
      <c r="H459" s="4"/>
    </row>
    <row r="460" spans="6:8" x14ac:dyDescent="0.25">
      <c r="F460" s="4"/>
      <c r="G460" s="4"/>
      <c r="H460" s="4"/>
    </row>
    <row r="461" spans="6:8" x14ac:dyDescent="0.25">
      <c r="F461" s="4"/>
      <c r="G461" s="4"/>
      <c r="H461" s="4"/>
    </row>
    <row r="462" spans="6:8" x14ac:dyDescent="0.25">
      <c r="F462" s="4"/>
      <c r="G462" s="4"/>
      <c r="H462" s="4"/>
    </row>
    <row r="463" spans="6:8" x14ac:dyDescent="0.25">
      <c r="F463" s="4"/>
      <c r="G463" s="4"/>
      <c r="H463" s="4"/>
    </row>
    <row r="464" spans="6:8" x14ac:dyDescent="0.25">
      <c r="F464" s="4"/>
      <c r="G464" s="4"/>
      <c r="H464" s="4"/>
    </row>
    <row r="465" spans="6:8" x14ac:dyDescent="0.25">
      <c r="F465" s="4"/>
      <c r="G465" s="4"/>
      <c r="H465" s="4"/>
    </row>
    <row r="466" spans="6:8" x14ac:dyDescent="0.25">
      <c r="F466" s="4"/>
      <c r="G466" s="4"/>
      <c r="H466" s="4"/>
    </row>
    <row r="467" spans="6:8" x14ac:dyDescent="0.25">
      <c r="F467" s="4"/>
      <c r="G467" s="4"/>
      <c r="H467" s="4"/>
    </row>
    <row r="468" spans="6:8" x14ac:dyDescent="0.25">
      <c r="F468" s="4"/>
      <c r="G468" s="4"/>
      <c r="H468" s="4"/>
    </row>
    <row r="469" spans="6:8" x14ac:dyDescent="0.25">
      <c r="F469" s="4"/>
      <c r="G469" s="4"/>
      <c r="H469" s="4"/>
    </row>
    <row r="470" spans="6:8" x14ac:dyDescent="0.25">
      <c r="F470" s="4"/>
      <c r="G470" s="4"/>
      <c r="H470" s="4"/>
    </row>
    <row r="471" spans="6:8" x14ac:dyDescent="0.25">
      <c r="F471" s="4"/>
      <c r="G471" s="4"/>
      <c r="H471" s="4"/>
    </row>
    <row r="472" spans="6:8" x14ac:dyDescent="0.25">
      <c r="F472" s="4"/>
      <c r="G472" s="4"/>
      <c r="H472" s="4"/>
    </row>
    <row r="473" spans="6:8" x14ac:dyDescent="0.25">
      <c r="F473" s="4"/>
      <c r="G473" s="4"/>
      <c r="H473" s="4"/>
    </row>
    <row r="474" spans="6:8" x14ac:dyDescent="0.25">
      <c r="F474" s="4"/>
      <c r="G474" s="4"/>
      <c r="H474" s="4"/>
    </row>
    <row r="475" spans="6:8" x14ac:dyDescent="0.25">
      <c r="F475" s="4"/>
      <c r="G475" s="4"/>
      <c r="H475" s="4"/>
    </row>
    <row r="476" spans="6:8" x14ac:dyDescent="0.25">
      <c r="F476" s="4"/>
      <c r="G476" s="4"/>
      <c r="H476" s="4"/>
    </row>
    <row r="477" spans="6:8" x14ac:dyDescent="0.25">
      <c r="F477" s="4"/>
      <c r="G477" s="4"/>
      <c r="H477" s="4"/>
    </row>
    <row r="478" spans="6:8" x14ac:dyDescent="0.25">
      <c r="F478" s="4"/>
      <c r="G478" s="4"/>
      <c r="H478" s="4"/>
    </row>
    <row r="479" spans="6:8" x14ac:dyDescent="0.25">
      <c r="F479" s="4"/>
      <c r="G479" s="4"/>
      <c r="H479" s="4"/>
    </row>
    <row r="480" spans="6:8" x14ac:dyDescent="0.25">
      <c r="F480" s="4"/>
      <c r="G480" s="4"/>
      <c r="H480" s="4"/>
    </row>
    <row r="481" spans="6:8" x14ac:dyDescent="0.25">
      <c r="F481" s="4"/>
      <c r="G481" s="4"/>
      <c r="H481" s="4"/>
    </row>
    <row r="482" spans="6:8" x14ac:dyDescent="0.25">
      <c r="F482" s="4"/>
      <c r="G482" s="4"/>
      <c r="H482" s="4"/>
    </row>
    <row r="483" spans="6:8" x14ac:dyDescent="0.25">
      <c r="F483" s="4"/>
      <c r="G483" s="4"/>
      <c r="H483" s="4"/>
    </row>
    <row r="484" spans="6:8" x14ac:dyDescent="0.25">
      <c r="F484" s="4"/>
      <c r="G484" s="4"/>
      <c r="H484" s="4"/>
    </row>
    <row r="485" spans="6:8" x14ac:dyDescent="0.25">
      <c r="F485" s="4"/>
      <c r="G485" s="4"/>
      <c r="H485" s="4"/>
    </row>
    <row r="486" spans="6:8" x14ac:dyDescent="0.25">
      <c r="F486" s="4"/>
      <c r="G486" s="4"/>
      <c r="H486" s="4"/>
    </row>
    <row r="487" spans="6:8" x14ac:dyDescent="0.25">
      <c r="F487" s="4"/>
      <c r="G487" s="4"/>
      <c r="H487" s="4"/>
    </row>
    <row r="488" spans="6:8" x14ac:dyDescent="0.25">
      <c r="F488" s="4"/>
      <c r="G488" s="4"/>
      <c r="H488" s="4"/>
    </row>
    <row r="489" spans="6:8" x14ac:dyDescent="0.25">
      <c r="F489" s="4"/>
      <c r="G489" s="4"/>
      <c r="H489" s="4"/>
    </row>
    <row r="490" spans="6:8" x14ac:dyDescent="0.25">
      <c r="F490" s="4"/>
      <c r="G490" s="4"/>
      <c r="H490" s="4"/>
    </row>
    <row r="491" spans="6:8" x14ac:dyDescent="0.25">
      <c r="F491" s="4"/>
      <c r="G491" s="4"/>
      <c r="H491" s="4"/>
    </row>
    <row r="492" spans="6:8" x14ac:dyDescent="0.25">
      <c r="F492" s="4"/>
      <c r="G492" s="4"/>
      <c r="H492" s="4"/>
    </row>
    <row r="493" spans="6:8" x14ac:dyDescent="0.25">
      <c r="F493" s="4"/>
      <c r="G493" s="4"/>
      <c r="H493" s="4"/>
    </row>
    <row r="494" spans="6:8" x14ac:dyDescent="0.25">
      <c r="F494" s="4"/>
      <c r="G494" s="4"/>
      <c r="H494" s="4"/>
    </row>
    <row r="495" spans="6:8" x14ac:dyDescent="0.25">
      <c r="F495" s="4"/>
      <c r="G495" s="4"/>
      <c r="H495" s="4"/>
    </row>
    <row r="496" spans="6:8" x14ac:dyDescent="0.25">
      <c r="F496" s="4"/>
      <c r="G496" s="4"/>
      <c r="H496" s="4"/>
    </row>
    <row r="497" spans="6:8" x14ac:dyDescent="0.25">
      <c r="F497" s="4"/>
      <c r="G497" s="4"/>
      <c r="H497" s="4"/>
    </row>
    <row r="498" spans="6:8" x14ac:dyDescent="0.25">
      <c r="F498" s="4"/>
      <c r="G498" s="4"/>
      <c r="H498" s="4"/>
    </row>
    <row r="499" spans="6:8" x14ac:dyDescent="0.25">
      <c r="F499" s="4"/>
      <c r="G499" s="4"/>
      <c r="H499" s="4"/>
    </row>
    <row r="500" spans="6:8" x14ac:dyDescent="0.25">
      <c r="F500" s="4"/>
      <c r="G500" s="4"/>
      <c r="H500" s="4"/>
    </row>
    <row r="501" spans="6:8" x14ac:dyDescent="0.25">
      <c r="F501" s="4"/>
      <c r="G501" s="4"/>
      <c r="H501" s="4"/>
    </row>
    <row r="502" spans="6:8" x14ac:dyDescent="0.25">
      <c r="F502" s="4"/>
      <c r="G502" s="4"/>
      <c r="H502" s="4"/>
    </row>
    <row r="503" spans="6:8" x14ac:dyDescent="0.25">
      <c r="F503" s="4"/>
      <c r="G503" s="4"/>
      <c r="H503" s="4"/>
    </row>
    <row r="504" spans="6:8" x14ac:dyDescent="0.25">
      <c r="F504" s="4"/>
      <c r="G504" s="4"/>
      <c r="H504" s="4"/>
    </row>
    <row r="505" spans="6:8" x14ac:dyDescent="0.25">
      <c r="F505" s="4"/>
      <c r="G505" s="4"/>
      <c r="H505" s="4"/>
    </row>
    <row r="506" spans="6:8" x14ac:dyDescent="0.25">
      <c r="F506" s="4"/>
      <c r="G506" s="4"/>
      <c r="H506" s="4"/>
    </row>
    <row r="507" spans="6:8" x14ac:dyDescent="0.25">
      <c r="F507" s="4"/>
      <c r="G507" s="4"/>
      <c r="H507" s="4"/>
    </row>
    <row r="508" spans="6:8" x14ac:dyDescent="0.25">
      <c r="F508" s="4"/>
      <c r="G508" s="4"/>
      <c r="H508" s="4"/>
    </row>
    <row r="509" spans="6:8" x14ac:dyDescent="0.25">
      <c r="F509" s="4"/>
      <c r="G509" s="4"/>
      <c r="H509" s="4"/>
    </row>
    <row r="510" spans="6:8" x14ac:dyDescent="0.25">
      <c r="F510" s="4"/>
      <c r="G510" s="4"/>
      <c r="H510" s="4"/>
    </row>
    <row r="511" spans="6:8" x14ac:dyDescent="0.25">
      <c r="F511" s="4"/>
      <c r="G511" s="4"/>
      <c r="H511" s="4"/>
    </row>
    <row r="512" spans="6:8" x14ac:dyDescent="0.25">
      <c r="F512" s="4"/>
      <c r="G512" s="4"/>
      <c r="H512" s="4"/>
    </row>
    <row r="513" spans="6:8" x14ac:dyDescent="0.25">
      <c r="F513" s="4"/>
      <c r="G513" s="4"/>
      <c r="H513" s="4"/>
    </row>
    <row r="514" spans="6:8" x14ac:dyDescent="0.25">
      <c r="F514" s="4"/>
      <c r="G514" s="4"/>
      <c r="H514" s="4"/>
    </row>
    <row r="515" spans="6:8" x14ac:dyDescent="0.25">
      <c r="F515" s="4"/>
      <c r="G515" s="4"/>
      <c r="H515" s="4"/>
    </row>
    <row r="516" spans="6:8" x14ac:dyDescent="0.25">
      <c r="F516" s="4"/>
      <c r="G516" s="4"/>
      <c r="H516" s="4"/>
    </row>
    <row r="517" spans="6:8" x14ac:dyDescent="0.25">
      <c r="F517" s="4"/>
      <c r="G517" s="4"/>
      <c r="H517" s="4"/>
    </row>
    <row r="518" spans="6:8" x14ac:dyDescent="0.25">
      <c r="F518" s="4"/>
      <c r="G518" s="4"/>
      <c r="H518" s="4"/>
    </row>
    <row r="519" spans="6:8" x14ac:dyDescent="0.25">
      <c r="F519" s="4"/>
      <c r="G519" s="4"/>
      <c r="H519" s="4"/>
    </row>
    <row r="520" spans="6:8" x14ac:dyDescent="0.25">
      <c r="F520" s="4"/>
      <c r="G520" s="4"/>
      <c r="H520" s="4"/>
    </row>
    <row r="521" spans="6:8" x14ac:dyDescent="0.25">
      <c r="F521" s="4"/>
      <c r="G521" s="4"/>
      <c r="H521" s="4"/>
    </row>
    <row r="522" spans="6:8" x14ac:dyDescent="0.25">
      <c r="F522" s="4"/>
      <c r="G522" s="4"/>
      <c r="H522" s="4"/>
    </row>
    <row r="523" spans="6:8" x14ac:dyDescent="0.25">
      <c r="F523" s="4"/>
      <c r="G523" s="4"/>
      <c r="H523" s="4"/>
    </row>
    <row r="524" spans="6:8" x14ac:dyDescent="0.25">
      <c r="F524" s="4"/>
      <c r="G524" s="4"/>
      <c r="H524" s="4"/>
    </row>
    <row r="525" spans="6:8" x14ac:dyDescent="0.25">
      <c r="F525" s="4"/>
      <c r="G525" s="4"/>
      <c r="H525" s="4"/>
    </row>
    <row r="526" spans="6:8" x14ac:dyDescent="0.25">
      <c r="F526" s="4"/>
      <c r="G526" s="4"/>
      <c r="H526" s="4"/>
    </row>
    <row r="527" spans="6:8" x14ac:dyDescent="0.25">
      <c r="F527" s="4"/>
      <c r="G527" s="4"/>
      <c r="H527" s="4"/>
    </row>
    <row r="528" spans="6:8" x14ac:dyDescent="0.25">
      <c r="F528" s="4"/>
      <c r="G528" s="4"/>
      <c r="H528" s="4"/>
    </row>
    <row r="529" spans="6:8" x14ac:dyDescent="0.25">
      <c r="F529" s="4"/>
      <c r="G529" s="4"/>
      <c r="H529" s="4"/>
    </row>
    <row r="530" spans="6:8" x14ac:dyDescent="0.25">
      <c r="F530" s="4"/>
      <c r="G530" s="4"/>
      <c r="H530" s="4"/>
    </row>
    <row r="531" spans="6:8" x14ac:dyDescent="0.25">
      <c r="F531" s="4"/>
      <c r="G531" s="4"/>
      <c r="H531" s="4"/>
    </row>
    <row r="532" spans="6:8" x14ac:dyDescent="0.25">
      <c r="F532" s="4"/>
      <c r="G532" s="4"/>
      <c r="H532" s="4"/>
    </row>
    <row r="533" spans="6:8" x14ac:dyDescent="0.25">
      <c r="F533" s="4"/>
      <c r="G533" s="4"/>
      <c r="H533" s="4"/>
    </row>
    <row r="534" spans="6:8" x14ac:dyDescent="0.25">
      <c r="F534" s="4"/>
      <c r="G534" s="4"/>
      <c r="H534" s="4"/>
    </row>
    <row r="535" spans="6:8" x14ac:dyDescent="0.25">
      <c r="F535" s="4"/>
      <c r="G535" s="4"/>
      <c r="H535" s="4"/>
    </row>
    <row r="536" spans="6:8" x14ac:dyDescent="0.25">
      <c r="F536" s="4"/>
      <c r="G536" s="4"/>
      <c r="H536" s="4"/>
    </row>
    <row r="537" spans="6:8" x14ac:dyDescent="0.25">
      <c r="F537" s="4"/>
      <c r="G537" s="4"/>
      <c r="H537" s="4"/>
    </row>
    <row r="538" spans="6:8" x14ac:dyDescent="0.25">
      <c r="F538" s="4"/>
      <c r="G538" s="4"/>
      <c r="H538" s="4"/>
    </row>
    <row r="539" spans="6:8" x14ac:dyDescent="0.25">
      <c r="F539" s="4"/>
      <c r="G539" s="4"/>
      <c r="H539" s="4"/>
    </row>
    <row r="540" spans="6:8" x14ac:dyDescent="0.25">
      <c r="F540" s="4"/>
      <c r="G540" s="4"/>
      <c r="H540" s="4"/>
    </row>
    <row r="541" spans="6:8" x14ac:dyDescent="0.25">
      <c r="F541" s="4"/>
      <c r="G541" s="4"/>
      <c r="H541" s="4"/>
    </row>
    <row r="542" spans="6:8" x14ac:dyDescent="0.25">
      <c r="F542" s="4"/>
      <c r="G542" s="4"/>
      <c r="H542" s="4"/>
    </row>
    <row r="543" spans="6:8" x14ac:dyDescent="0.25">
      <c r="F543" s="4"/>
      <c r="G543" s="4"/>
      <c r="H543" s="4"/>
    </row>
    <row r="544" spans="6:8" x14ac:dyDescent="0.25">
      <c r="F544" s="4"/>
      <c r="G544" s="4"/>
      <c r="H544" s="4"/>
    </row>
    <row r="545" spans="6:8" x14ac:dyDescent="0.25">
      <c r="F545" s="4"/>
      <c r="G545" s="4"/>
      <c r="H545" s="4"/>
    </row>
    <row r="546" spans="6:8" x14ac:dyDescent="0.25">
      <c r="F546" s="4"/>
      <c r="G546" s="4"/>
      <c r="H546" s="4"/>
    </row>
    <row r="547" spans="6:8" x14ac:dyDescent="0.25">
      <c r="F547" s="4"/>
      <c r="G547" s="4"/>
      <c r="H547" s="4"/>
    </row>
    <row r="548" spans="6:8" x14ac:dyDescent="0.25">
      <c r="F548" s="4"/>
      <c r="G548" s="4"/>
      <c r="H548" s="4"/>
    </row>
    <row r="549" spans="6:8" x14ac:dyDescent="0.25">
      <c r="F549" s="4"/>
      <c r="G549" s="4"/>
      <c r="H549" s="4"/>
    </row>
    <row r="550" spans="6:8" x14ac:dyDescent="0.25">
      <c r="F550" s="4"/>
      <c r="G550" s="4"/>
      <c r="H550" s="4"/>
    </row>
    <row r="551" spans="6:8" x14ac:dyDescent="0.25">
      <c r="F551" s="4"/>
      <c r="G551" s="4"/>
      <c r="H551" s="4"/>
    </row>
    <row r="552" spans="6:8" x14ac:dyDescent="0.25">
      <c r="F552" s="4"/>
      <c r="G552" s="4"/>
      <c r="H552" s="4"/>
    </row>
    <row r="553" spans="6:8" x14ac:dyDescent="0.25">
      <c r="F553" s="4"/>
      <c r="G553" s="4"/>
      <c r="H553" s="4"/>
    </row>
  </sheetData>
  <mergeCells count="27">
    <mergeCell ref="A14:H14"/>
    <mergeCell ref="C124:D124"/>
    <mergeCell ref="C118:D118"/>
    <mergeCell ref="C121:D121"/>
    <mergeCell ref="C122:D122"/>
    <mergeCell ref="A123:G123"/>
    <mergeCell ref="C112:D112"/>
    <mergeCell ref="A114:G114"/>
    <mergeCell ref="C117:D117"/>
    <mergeCell ref="C119:D119"/>
    <mergeCell ref="C120:D120"/>
    <mergeCell ref="C105:D105"/>
    <mergeCell ref="A51:G51"/>
    <mergeCell ref="A62:G62"/>
    <mergeCell ref="C94:D94"/>
    <mergeCell ref="C99:D99"/>
    <mergeCell ref="A101:G101"/>
    <mergeCell ref="C103:D103"/>
    <mergeCell ref="C25:D25"/>
    <mergeCell ref="A26:G26"/>
    <mergeCell ref="C27:D27"/>
    <mergeCell ref="A37:G37"/>
    <mergeCell ref="D15:F15"/>
    <mergeCell ref="C18:G18"/>
    <mergeCell ref="A20:G20"/>
    <mergeCell ref="C22:D22"/>
    <mergeCell ref="A24:G24"/>
  </mergeCells>
  <pageMargins left="0.7" right="0.7" top="0.78740157499999996" bottom="0.78740157499999996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C1B63E-6D42-4731-9C7B-D855420C8773}">
  <dimension ref="A5:H270"/>
  <sheetViews>
    <sheetView topLeftCell="A121" workbookViewId="0">
      <selection activeCell="A151" sqref="A151:XFD151"/>
    </sheetView>
  </sheetViews>
  <sheetFormatPr defaultRowHeight="15" x14ac:dyDescent="0.25"/>
  <cols>
    <col min="1" max="2" width="9.28515625" customWidth="1"/>
    <col min="3" max="3" width="35.7109375" customWidth="1"/>
    <col min="4" max="4" width="30.7109375" customWidth="1"/>
    <col min="5" max="6" width="11.28515625" customWidth="1"/>
    <col min="7" max="7" width="13.7109375" customWidth="1"/>
    <col min="8" max="8" width="18.7109375" customWidth="1"/>
  </cols>
  <sheetData>
    <row r="5" spans="1:8" ht="30" x14ac:dyDescent="0.25">
      <c r="A5" s="8" t="s">
        <v>116</v>
      </c>
      <c r="B5" s="8" t="s">
        <v>156</v>
      </c>
      <c r="C5" s="9" t="s">
        <v>259</v>
      </c>
      <c r="D5" s="9"/>
      <c r="E5" s="8" t="s">
        <v>117</v>
      </c>
      <c r="F5" s="8" t="s">
        <v>8</v>
      </c>
      <c r="G5" s="8" t="s">
        <v>6</v>
      </c>
      <c r="H5" s="8" t="s">
        <v>7</v>
      </c>
    </row>
    <row r="6" spans="1:8" x14ac:dyDescent="0.25">
      <c r="A6" s="77"/>
      <c r="B6" s="77"/>
      <c r="C6" s="11"/>
      <c r="D6" s="11"/>
      <c r="E6" s="77"/>
      <c r="F6" s="77"/>
      <c r="G6" s="77"/>
      <c r="H6" s="77"/>
    </row>
    <row r="7" spans="1:8" ht="21" x14ac:dyDescent="0.35">
      <c r="A7" s="77"/>
      <c r="B7" s="77"/>
      <c r="C7" s="283" t="s">
        <v>744</v>
      </c>
      <c r="D7" s="283"/>
      <c r="E7" s="282"/>
      <c r="F7" s="282"/>
      <c r="G7" s="282"/>
      <c r="H7" s="12">
        <f>H9</f>
        <v>0</v>
      </c>
    </row>
    <row r="8" spans="1:8" x14ac:dyDescent="0.25">
      <c r="A8" s="77"/>
      <c r="B8" s="77"/>
      <c r="C8" s="11"/>
      <c r="D8" s="11"/>
      <c r="E8" s="77"/>
      <c r="F8" s="77"/>
      <c r="G8" s="77"/>
      <c r="H8" s="77"/>
    </row>
    <row r="9" spans="1:8" ht="15.75" x14ac:dyDescent="0.25">
      <c r="A9" s="281" t="s">
        <v>372</v>
      </c>
      <c r="B9" s="282"/>
      <c r="C9" s="282"/>
      <c r="D9" s="282"/>
      <c r="E9" s="282"/>
      <c r="F9" s="282"/>
      <c r="G9" s="282"/>
      <c r="H9" s="13">
        <f>SUM(H16:H142)</f>
        <v>0</v>
      </c>
    </row>
    <row r="10" spans="1:8" ht="15.75" x14ac:dyDescent="0.25">
      <c r="A10" s="107"/>
      <c r="B10" s="108"/>
      <c r="C10" s="108" t="s">
        <v>745</v>
      </c>
      <c r="D10" s="108"/>
      <c r="E10" s="108"/>
      <c r="F10" s="108"/>
      <c r="G10" s="108"/>
      <c r="H10" s="109"/>
    </row>
    <row r="11" spans="1:8" ht="15.75" x14ac:dyDescent="0.25">
      <c r="A11" s="110"/>
      <c r="B11" s="68"/>
      <c r="C11" s="68" t="s">
        <v>380</v>
      </c>
      <c r="D11" s="68" t="s">
        <v>386</v>
      </c>
      <c r="E11" s="68"/>
      <c r="F11" s="68"/>
      <c r="G11" s="68"/>
      <c r="H11" s="111"/>
    </row>
    <row r="12" spans="1:8" ht="15.75" x14ac:dyDescent="0.25">
      <c r="A12" s="110"/>
      <c r="B12" s="68"/>
      <c r="C12" s="68" t="s">
        <v>746</v>
      </c>
      <c r="D12" s="68" t="s">
        <v>747</v>
      </c>
      <c r="E12" s="68"/>
      <c r="F12" s="68"/>
      <c r="G12" s="68"/>
      <c r="H12" s="111"/>
    </row>
    <row r="13" spans="1:8" ht="15.75" x14ac:dyDescent="0.25">
      <c r="A13" s="110"/>
      <c r="B13" s="68"/>
      <c r="C13" s="68" t="s">
        <v>748</v>
      </c>
      <c r="D13" s="68" t="s">
        <v>749</v>
      </c>
      <c r="E13" s="68"/>
      <c r="F13" s="68"/>
      <c r="G13" s="68"/>
      <c r="H13" s="111"/>
    </row>
    <row r="14" spans="1:8" ht="15.75" x14ac:dyDescent="0.25">
      <c r="A14" s="110"/>
      <c r="B14" s="68"/>
      <c r="C14" s="68" t="s">
        <v>750</v>
      </c>
      <c r="D14" s="68" t="s">
        <v>751</v>
      </c>
      <c r="E14" s="68"/>
      <c r="F14" s="68"/>
      <c r="G14" s="68"/>
      <c r="H14" s="111"/>
    </row>
    <row r="15" spans="1:8" ht="15.75" x14ac:dyDescent="0.25">
      <c r="A15" s="112"/>
      <c r="B15" s="113"/>
      <c r="C15" s="113"/>
      <c r="D15" s="113" t="s">
        <v>752</v>
      </c>
      <c r="E15" s="113"/>
      <c r="F15" s="113"/>
      <c r="G15" s="113"/>
      <c r="H15" s="114"/>
    </row>
    <row r="16" spans="1:8" x14ac:dyDescent="0.25">
      <c r="A16" s="85">
        <v>1</v>
      </c>
      <c r="B16" s="115" t="s">
        <v>753</v>
      </c>
      <c r="C16" s="116" t="s">
        <v>756</v>
      </c>
      <c r="D16" s="48"/>
      <c r="E16" s="48" t="s">
        <v>15</v>
      </c>
      <c r="F16" s="18">
        <v>3</v>
      </c>
      <c r="G16" s="18"/>
      <c r="H16" s="18">
        <f>F16*G16</f>
        <v>0</v>
      </c>
    </row>
    <row r="17" spans="1:8" x14ac:dyDescent="0.25">
      <c r="A17" s="86"/>
      <c r="B17" s="117" t="s">
        <v>754</v>
      </c>
      <c r="C17" s="49" t="s">
        <v>375</v>
      </c>
      <c r="D17" s="50" t="s">
        <v>757</v>
      </c>
      <c r="E17" s="50"/>
      <c r="F17" s="51"/>
      <c r="G17" s="51"/>
      <c r="H17" s="52"/>
    </row>
    <row r="18" spans="1:8" x14ac:dyDescent="0.25">
      <c r="A18" s="87"/>
      <c r="B18" s="118" t="s">
        <v>755</v>
      </c>
      <c r="C18" s="53" t="s">
        <v>376</v>
      </c>
      <c r="D18" s="54" t="s">
        <v>758</v>
      </c>
      <c r="E18" s="54"/>
      <c r="F18" s="55"/>
      <c r="G18" s="55"/>
      <c r="H18" s="56"/>
    </row>
    <row r="19" spans="1:8" x14ac:dyDescent="0.25">
      <c r="A19" s="87"/>
      <c r="B19" s="118"/>
      <c r="C19" s="53" t="s">
        <v>759</v>
      </c>
      <c r="D19" s="54" t="s">
        <v>760</v>
      </c>
      <c r="E19" s="54"/>
      <c r="F19" s="55"/>
      <c r="G19" s="55"/>
      <c r="H19" s="56"/>
    </row>
    <row r="20" spans="1:8" x14ac:dyDescent="0.25">
      <c r="A20" s="87"/>
      <c r="B20" s="118"/>
      <c r="C20" s="53" t="s">
        <v>377</v>
      </c>
      <c r="D20" s="54" t="s">
        <v>761</v>
      </c>
      <c r="E20" s="54"/>
      <c r="F20" s="55"/>
      <c r="G20" s="55"/>
      <c r="H20" s="56"/>
    </row>
    <row r="21" spans="1:8" x14ac:dyDescent="0.25">
      <c r="A21" s="87"/>
      <c r="B21" s="118"/>
      <c r="C21" s="53" t="s">
        <v>762</v>
      </c>
      <c r="D21" s="54"/>
      <c r="E21" s="54"/>
      <c r="F21" s="55"/>
      <c r="G21" s="55"/>
      <c r="H21" s="56"/>
    </row>
    <row r="22" spans="1:8" x14ac:dyDescent="0.25">
      <c r="A22" s="87"/>
      <c r="B22" s="118"/>
      <c r="C22" s="53" t="s">
        <v>378</v>
      </c>
      <c r="D22" s="54" t="s">
        <v>763</v>
      </c>
      <c r="E22" s="54"/>
      <c r="F22" s="55"/>
      <c r="G22" s="55"/>
      <c r="H22" s="56"/>
    </row>
    <row r="23" spans="1:8" x14ac:dyDescent="0.25">
      <c r="A23" s="87"/>
      <c r="B23" s="118"/>
      <c r="C23" s="53" t="s">
        <v>764</v>
      </c>
      <c r="D23" s="54" t="s">
        <v>765</v>
      </c>
      <c r="E23" s="54"/>
      <c r="F23" s="55"/>
      <c r="G23" s="55"/>
      <c r="H23" s="56"/>
    </row>
    <row r="24" spans="1:8" x14ac:dyDescent="0.25">
      <c r="A24" s="87"/>
      <c r="B24" s="118"/>
      <c r="C24" s="57" t="s">
        <v>766</v>
      </c>
      <c r="D24" s="63" t="s">
        <v>767</v>
      </c>
      <c r="E24" s="54"/>
      <c r="F24" s="55"/>
      <c r="G24" s="55"/>
      <c r="H24" s="56"/>
    </row>
    <row r="25" spans="1:8" x14ac:dyDescent="0.25">
      <c r="A25" s="85">
        <v>2</v>
      </c>
      <c r="B25" s="115" t="s">
        <v>768</v>
      </c>
      <c r="C25" s="146" t="s">
        <v>769</v>
      </c>
      <c r="D25" s="147"/>
      <c r="E25" s="48" t="s">
        <v>15</v>
      </c>
      <c r="F25" s="18">
        <v>1</v>
      </c>
      <c r="G25" s="18"/>
      <c r="H25" s="18">
        <f>F25*G25</f>
        <v>0</v>
      </c>
    </row>
    <row r="26" spans="1:8" x14ac:dyDescent="0.25">
      <c r="A26" s="86"/>
      <c r="B26" s="50"/>
      <c r="C26" s="65" t="s">
        <v>375</v>
      </c>
      <c r="D26" s="50" t="s">
        <v>770</v>
      </c>
      <c r="E26" s="50"/>
      <c r="F26" s="51"/>
      <c r="G26" s="51"/>
      <c r="H26" s="52"/>
    </row>
    <row r="27" spans="1:8" x14ac:dyDescent="0.25">
      <c r="A27" s="87"/>
      <c r="B27" s="54"/>
      <c r="C27" s="63" t="s">
        <v>376</v>
      </c>
      <c r="D27" s="54" t="s">
        <v>771</v>
      </c>
      <c r="E27" s="54"/>
      <c r="F27" s="55"/>
      <c r="G27" s="55"/>
      <c r="H27" s="56"/>
    </row>
    <row r="28" spans="1:8" x14ac:dyDescent="0.25">
      <c r="A28" s="87"/>
      <c r="B28" s="54"/>
      <c r="C28" s="63" t="s">
        <v>759</v>
      </c>
      <c r="D28" s="54" t="s">
        <v>760</v>
      </c>
      <c r="E28" s="54"/>
      <c r="F28" s="55"/>
      <c r="G28" s="55"/>
      <c r="H28" s="56"/>
    </row>
    <row r="29" spans="1:8" x14ac:dyDescent="0.25">
      <c r="A29" s="87"/>
      <c r="B29" s="54"/>
      <c r="C29" s="63" t="s">
        <v>377</v>
      </c>
      <c r="D29" s="54" t="s">
        <v>761</v>
      </c>
      <c r="E29" s="54"/>
      <c r="F29" s="55"/>
      <c r="G29" s="55"/>
      <c r="H29" s="56"/>
    </row>
    <row r="30" spans="1:8" ht="30" x14ac:dyDescent="0.25">
      <c r="A30" s="87"/>
      <c r="B30" s="54"/>
      <c r="C30" s="63" t="s">
        <v>762</v>
      </c>
      <c r="D30" s="54"/>
      <c r="E30" s="54"/>
      <c r="F30" s="55"/>
      <c r="G30" s="55"/>
      <c r="H30" s="56"/>
    </row>
    <row r="31" spans="1:8" x14ac:dyDescent="0.25">
      <c r="A31" s="87"/>
      <c r="B31" s="54"/>
      <c r="C31" s="63" t="s">
        <v>378</v>
      </c>
      <c r="D31" s="54" t="s">
        <v>772</v>
      </c>
      <c r="E31" s="54"/>
      <c r="F31" s="55"/>
      <c r="G31" s="55"/>
      <c r="H31" s="56"/>
    </row>
    <row r="32" spans="1:8" x14ac:dyDescent="0.25">
      <c r="A32" s="87"/>
      <c r="B32" s="54"/>
      <c r="C32" s="63" t="s">
        <v>773</v>
      </c>
      <c r="D32" s="54" t="s">
        <v>774</v>
      </c>
      <c r="E32" s="54"/>
      <c r="F32" s="55"/>
      <c r="G32" s="55"/>
      <c r="H32" s="56"/>
    </row>
    <row r="33" spans="1:8" x14ac:dyDescent="0.25">
      <c r="A33" s="87"/>
      <c r="B33" s="54"/>
      <c r="C33" s="63" t="s">
        <v>766</v>
      </c>
      <c r="D33" s="54" t="s">
        <v>775</v>
      </c>
      <c r="E33" s="54"/>
      <c r="F33" s="55"/>
      <c r="G33" s="55"/>
      <c r="H33" s="56"/>
    </row>
    <row r="34" spans="1:8" x14ac:dyDescent="0.25">
      <c r="A34" s="85">
        <v>3</v>
      </c>
      <c r="B34" s="115" t="s">
        <v>776</v>
      </c>
      <c r="C34" s="139" t="s">
        <v>777</v>
      </c>
      <c r="D34" s="147"/>
      <c r="E34" s="115" t="s">
        <v>15</v>
      </c>
      <c r="F34" s="18">
        <v>1</v>
      </c>
      <c r="G34" s="18"/>
      <c r="H34" s="18">
        <f>F34*G34</f>
        <v>0</v>
      </c>
    </row>
    <row r="35" spans="1:8" x14ac:dyDescent="0.25">
      <c r="A35" s="86"/>
      <c r="B35" s="117"/>
      <c r="C35" s="148" t="s">
        <v>375</v>
      </c>
      <c r="D35" s="149" t="s">
        <v>778</v>
      </c>
      <c r="E35" s="50"/>
      <c r="F35" s="51"/>
      <c r="G35" s="51"/>
      <c r="H35" s="52"/>
    </row>
    <row r="36" spans="1:8" x14ac:dyDescent="0.25">
      <c r="A36" s="87"/>
      <c r="B36" s="118"/>
      <c r="C36" s="135" t="s">
        <v>376</v>
      </c>
      <c r="D36" s="156" t="s">
        <v>758</v>
      </c>
      <c r="E36" s="54"/>
      <c r="F36" s="55"/>
      <c r="G36" s="55"/>
      <c r="H36" s="56"/>
    </row>
    <row r="37" spans="1:8" x14ac:dyDescent="0.25">
      <c r="A37" s="87"/>
      <c r="B37" s="118"/>
      <c r="C37" s="135" t="s">
        <v>759</v>
      </c>
      <c r="D37" s="156" t="s">
        <v>760</v>
      </c>
      <c r="E37" s="54"/>
      <c r="F37" s="55"/>
      <c r="G37" s="55"/>
      <c r="H37" s="56"/>
    </row>
    <row r="38" spans="1:8" x14ac:dyDescent="0.25">
      <c r="A38" s="87"/>
      <c r="B38" s="118"/>
      <c r="C38" s="135" t="s">
        <v>377</v>
      </c>
      <c r="D38" s="156" t="s">
        <v>761</v>
      </c>
      <c r="E38" s="54"/>
      <c r="F38" s="55"/>
      <c r="G38" s="55"/>
      <c r="H38" s="56"/>
    </row>
    <row r="39" spans="1:8" x14ac:dyDescent="0.25">
      <c r="A39" s="87"/>
      <c r="B39" s="118"/>
      <c r="C39" s="135" t="s">
        <v>762</v>
      </c>
      <c r="D39" s="156"/>
      <c r="E39" s="54"/>
      <c r="F39" s="55"/>
      <c r="G39" s="55"/>
      <c r="H39" s="56"/>
    </row>
    <row r="40" spans="1:8" x14ac:dyDescent="0.25">
      <c r="A40" s="87"/>
      <c r="B40" s="118"/>
      <c r="C40" s="135" t="s">
        <v>378</v>
      </c>
      <c r="D40" s="156" t="s">
        <v>779</v>
      </c>
      <c r="E40" s="54"/>
      <c r="F40" s="55"/>
      <c r="G40" s="55"/>
      <c r="H40" s="56"/>
    </row>
    <row r="41" spans="1:8" x14ac:dyDescent="0.25">
      <c r="A41" s="87"/>
      <c r="B41" s="118"/>
      <c r="C41" s="135" t="s">
        <v>764</v>
      </c>
      <c r="D41" s="156" t="s">
        <v>780</v>
      </c>
      <c r="E41" s="54"/>
      <c r="F41" s="55"/>
      <c r="G41" s="55"/>
      <c r="H41" s="56"/>
    </row>
    <row r="42" spans="1:8" x14ac:dyDescent="0.25">
      <c r="A42" s="88"/>
      <c r="B42" s="129"/>
      <c r="C42" s="157" t="s">
        <v>766</v>
      </c>
      <c r="D42" s="158" t="s">
        <v>781</v>
      </c>
      <c r="E42" s="60"/>
      <c r="F42" s="61"/>
      <c r="G42" s="61"/>
      <c r="H42" s="62"/>
    </row>
    <row r="43" spans="1:8" x14ac:dyDescent="0.25">
      <c r="A43" s="85">
        <v>4</v>
      </c>
      <c r="B43" s="115" t="s">
        <v>782</v>
      </c>
      <c r="C43" s="139" t="s">
        <v>787</v>
      </c>
      <c r="D43" s="147"/>
      <c r="E43" s="48" t="s">
        <v>15</v>
      </c>
      <c r="F43" s="18">
        <v>5</v>
      </c>
      <c r="G43" s="18"/>
      <c r="H43" s="18">
        <f>F43*G43</f>
        <v>0</v>
      </c>
    </row>
    <row r="44" spans="1:8" x14ac:dyDescent="0.25">
      <c r="A44" s="86"/>
      <c r="B44" s="50" t="s">
        <v>783</v>
      </c>
      <c r="C44" s="50" t="s">
        <v>375</v>
      </c>
      <c r="D44" s="50" t="s">
        <v>788</v>
      </c>
      <c r="E44" s="50"/>
      <c r="F44" s="51"/>
      <c r="G44" s="51"/>
      <c r="H44" s="52"/>
    </row>
    <row r="45" spans="1:8" x14ac:dyDescent="0.25">
      <c r="A45" s="87"/>
      <c r="B45" s="54" t="s">
        <v>784</v>
      </c>
      <c r="C45" s="54" t="s">
        <v>376</v>
      </c>
      <c r="D45" s="54" t="s">
        <v>758</v>
      </c>
      <c r="E45" s="54"/>
      <c r="F45" s="55"/>
      <c r="G45" s="55"/>
      <c r="H45" s="56"/>
    </row>
    <row r="46" spans="1:8" x14ac:dyDescent="0.25">
      <c r="A46" s="87"/>
      <c r="B46" s="54" t="s">
        <v>785</v>
      </c>
      <c r="C46" s="54" t="s">
        <v>759</v>
      </c>
      <c r="D46" s="54" t="s">
        <v>760</v>
      </c>
      <c r="E46" s="54"/>
      <c r="F46" s="55"/>
      <c r="G46" s="55"/>
      <c r="H46" s="56"/>
    </row>
    <row r="47" spans="1:8" x14ac:dyDescent="0.25">
      <c r="A47" s="87"/>
      <c r="B47" s="54" t="s">
        <v>786</v>
      </c>
      <c r="C47" s="54" t="s">
        <v>377</v>
      </c>
      <c r="D47" s="54" t="s">
        <v>761</v>
      </c>
      <c r="E47" s="54"/>
      <c r="F47" s="55"/>
      <c r="G47" s="55"/>
      <c r="H47" s="56"/>
    </row>
    <row r="48" spans="1:8" x14ac:dyDescent="0.25">
      <c r="A48" s="87"/>
      <c r="B48" s="54"/>
      <c r="C48" s="54" t="s">
        <v>762</v>
      </c>
      <c r="D48" s="54"/>
      <c r="E48" s="54"/>
      <c r="F48" s="55"/>
      <c r="G48" s="55"/>
      <c r="H48" s="56"/>
    </row>
    <row r="49" spans="1:8" x14ac:dyDescent="0.25">
      <c r="A49" s="87"/>
      <c r="B49" s="54"/>
      <c r="C49" s="54" t="s">
        <v>378</v>
      </c>
      <c r="D49" s="54" t="s">
        <v>789</v>
      </c>
      <c r="E49" s="54"/>
      <c r="F49" s="55"/>
      <c r="G49" s="55"/>
      <c r="H49" s="56"/>
    </row>
    <row r="50" spans="1:8" x14ac:dyDescent="0.25">
      <c r="A50" s="87"/>
      <c r="B50" s="54"/>
      <c r="C50" s="54" t="s">
        <v>764</v>
      </c>
      <c r="D50" s="54" t="s">
        <v>790</v>
      </c>
      <c r="E50" s="54"/>
      <c r="F50" s="55"/>
      <c r="G50" s="55"/>
      <c r="H50" s="56"/>
    </row>
    <row r="51" spans="1:8" x14ac:dyDescent="0.25">
      <c r="A51" s="87"/>
      <c r="B51" s="54"/>
      <c r="C51" s="54" t="s">
        <v>766</v>
      </c>
      <c r="D51" s="54" t="s">
        <v>791</v>
      </c>
      <c r="E51" s="54"/>
      <c r="F51" s="55"/>
      <c r="G51" s="55"/>
      <c r="H51" s="56"/>
    </row>
    <row r="52" spans="1:8" x14ac:dyDescent="0.25">
      <c r="A52" s="85">
        <v>5</v>
      </c>
      <c r="B52" s="115" t="s">
        <v>792</v>
      </c>
      <c r="C52" s="139" t="s">
        <v>793</v>
      </c>
      <c r="D52" s="147"/>
      <c r="E52" s="48" t="s">
        <v>15</v>
      </c>
      <c r="F52" s="18">
        <v>1</v>
      </c>
      <c r="G52" s="18"/>
      <c r="H52" s="18">
        <f>F52*G52</f>
        <v>0</v>
      </c>
    </row>
    <row r="53" spans="1:8" x14ac:dyDescent="0.25">
      <c r="A53" s="86"/>
      <c r="B53" s="50"/>
      <c r="C53" s="50" t="s">
        <v>375</v>
      </c>
      <c r="D53" s="50" t="s">
        <v>788</v>
      </c>
      <c r="E53" s="50"/>
      <c r="F53" s="51"/>
      <c r="G53" s="51"/>
      <c r="H53" s="52"/>
    </row>
    <row r="54" spans="1:8" x14ac:dyDescent="0.25">
      <c r="A54" s="87"/>
      <c r="B54" s="54"/>
      <c r="C54" s="54" t="s">
        <v>376</v>
      </c>
      <c r="D54" s="54" t="s">
        <v>758</v>
      </c>
      <c r="E54" s="54"/>
      <c r="F54" s="55"/>
      <c r="G54" s="55"/>
      <c r="H54" s="56"/>
    </row>
    <row r="55" spans="1:8" x14ac:dyDescent="0.25">
      <c r="A55" s="87"/>
      <c r="B55" s="54"/>
      <c r="C55" s="54" t="s">
        <v>759</v>
      </c>
      <c r="D55" s="54" t="s">
        <v>760</v>
      </c>
      <c r="E55" s="54"/>
      <c r="F55" s="55"/>
      <c r="G55" s="55"/>
      <c r="H55" s="56"/>
    </row>
    <row r="56" spans="1:8" x14ac:dyDescent="0.25">
      <c r="A56" s="87"/>
      <c r="B56" s="54"/>
      <c r="C56" s="54" t="s">
        <v>377</v>
      </c>
      <c r="D56" s="54" t="s">
        <v>761</v>
      </c>
      <c r="E56" s="54"/>
      <c r="F56" s="55"/>
      <c r="G56" s="55"/>
      <c r="H56" s="56"/>
    </row>
    <row r="57" spans="1:8" x14ac:dyDescent="0.25">
      <c r="A57" s="87"/>
      <c r="B57" s="54"/>
      <c r="C57" s="54" t="s">
        <v>762</v>
      </c>
      <c r="D57" s="54"/>
      <c r="E57" s="54"/>
      <c r="F57" s="55"/>
      <c r="G57" s="55"/>
      <c r="H57" s="56"/>
    </row>
    <row r="58" spans="1:8" x14ac:dyDescent="0.25">
      <c r="A58" s="87"/>
      <c r="B58" s="54"/>
      <c r="C58" s="54" t="s">
        <v>378</v>
      </c>
      <c r="D58" s="54" t="s">
        <v>789</v>
      </c>
      <c r="E58" s="54"/>
      <c r="F58" s="55"/>
      <c r="G58" s="55"/>
      <c r="H58" s="56"/>
    </row>
    <row r="59" spans="1:8" ht="27.6" customHeight="1" x14ac:dyDescent="0.25">
      <c r="A59" s="87"/>
      <c r="B59" s="54"/>
      <c r="C59" s="54" t="s">
        <v>773</v>
      </c>
      <c r="D59" s="63" t="s">
        <v>790</v>
      </c>
      <c r="E59" s="54"/>
      <c r="F59" s="55"/>
      <c r="G59" s="55"/>
      <c r="H59" s="56"/>
    </row>
    <row r="60" spans="1:8" x14ac:dyDescent="0.25">
      <c r="A60" s="87"/>
      <c r="B60" s="54"/>
      <c r="C60" s="54" t="s">
        <v>766</v>
      </c>
      <c r="D60" s="63" t="s">
        <v>794</v>
      </c>
      <c r="E60" s="55" t="s">
        <v>258</v>
      </c>
      <c r="F60" s="55">
        <v>1</v>
      </c>
      <c r="G60" s="55"/>
      <c r="H60" s="56"/>
    </row>
    <row r="61" spans="1:8" x14ac:dyDescent="0.25">
      <c r="A61" s="85">
        <v>6</v>
      </c>
      <c r="B61" s="115" t="s">
        <v>795</v>
      </c>
      <c r="C61" s="139" t="s">
        <v>798</v>
      </c>
      <c r="D61" s="147"/>
      <c r="E61" s="48" t="s">
        <v>15</v>
      </c>
      <c r="F61" s="18">
        <v>3</v>
      </c>
      <c r="G61" s="18"/>
      <c r="H61" s="18">
        <f>F61*G61</f>
        <v>0</v>
      </c>
    </row>
    <row r="62" spans="1:8" x14ac:dyDescent="0.25">
      <c r="A62" s="87"/>
      <c r="B62" s="118" t="s">
        <v>796</v>
      </c>
      <c r="C62" s="54" t="s">
        <v>375</v>
      </c>
      <c r="D62" s="54" t="s">
        <v>788</v>
      </c>
      <c r="E62" s="54"/>
      <c r="F62" s="55"/>
      <c r="G62" s="55"/>
      <c r="H62" s="56"/>
    </row>
    <row r="63" spans="1:8" x14ac:dyDescent="0.25">
      <c r="A63" s="87"/>
      <c r="B63" s="118" t="s">
        <v>797</v>
      </c>
      <c r="C63" s="54" t="s">
        <v>376</v>
      </c>
      <c r="D63" s="54" t="s">
        <v>758</v>
      </c>
      <c r="E63" s="54"/>
      <c r="F63" s="55"/>
      <c r="G63" s="55"/>
      <c r="H63" s="56"/>
    </row>
    <row r="64" spans="1:8" x14ac:dyDescent="0.25">
      <c r="A64" s="87"/>
      <c r="B64" s="54"/>
      <c r="C64" s="54" t="s">
        <v>759</v>
      </c>
      <c r="D64" s="54" t="s">
        <v>760</v>
      </c>
      <c r="E64" s="54"/>
      <c r="F64" s="55"/>
      <c r="G64" s="55"/>
      <c r="H64" s="56"/>
    </row>
    <row r="65" spans="1:8" x14ac:dyDescent="0.25">
      <c r="A65" s="87"/>
      <c r="B65" s="54"/>
      <c r="C65" s="54" t="s">
        <v>377</v>
      </c>
      <c r="D65" s="63" t="s">
        <v>761</v>
      </c>
      <c r="E65" s="54"/>
      <c r="F65" s="55"/>
      <c r="G65" s="55"/>
      <c r="H65" s="56"/>
    </row>
    <row r="66" spans="1:8" x14ac:dyDescent="0.25">
      <c r="A66" s="87"/>
      <c r="B66" s="54"/>
      <c r="C66" s="54" t="s">
        <v>762</v>
      </c>
      <c r="D66" s="63"/>
      <c r="E66" s="54"/>
      <c r="F66" s="55"/>
      <c r="G66" s="55"/>
      <c r="H66" s="56"/>
    </row>
    <row r="67" spans="1:8" x14ac:dyDescent="0.25">
      <c r="A67" s="87"/>
      <c r="B67" s="54"/>
      <c r="C67" s="54" t="s">
        <v>378</v>
      </c>
      <c r="D67" s="54" t="s">
        <v>799</v>
      </c>
      <c r="E67" s="54"/>
      <c r="F67" s="55"/>
      <c r="G67" s="55"/>
      <c r="H67" s="56"/>
    </row>
    <row r="68" spans="1:8" x14ac:dyDescent="0.25">
      <c r="A68" s="87"/>
      <c r="B68" s="54"/>
      <c r="C68" s="54" t="s">
        <v>764</v>
      </c>
      <c r="D68" s="54" t="s">
        <v>800</v>
      </c>
      <c r="E68" s="54"/>
      <c r="F68" s="55"/>
      <c r="G68" s="55"/>
      <c r="H68" s="56"/>
    </row>
    <row r="69" spans="1:8" x14ac:dyDescent="0.25">
      <c r="A69" s="87"/>
      <c r="B69" s="54"/>
      <c r="C69" s="66" t="s">
        <v>766</v>
      </c>
      <c r="D69" s="67" t="s">
        <v>767</v>
      </c>
      <c r="E69" s="68"/>
      <c r="F69" s="55"/>
      <c r="G69" s="55"/>
      <c r="H69" s="56"/>
    </row>
    <row r="70" spans="1:8" x14ac:dyDescent="0.25">
      <c r="A70" s="85">
        <v>7</v>
      </c>
      <c r="B70" s="115" t="s">
        <v>801</v>
      </c>
      <c r="C70" s="139" t="s">
        <v>806</v>
      </c>
      <c r="D70" s="147"/>
      <c r="E70" s="48" t="s">
        <v>295</v>
      </c>
      <c r="F70" s="18">
        <v>5</v>
      </c>
      <c r="G70" s="18"/>
      <c r="H70" s="18">
        <f>F70*G70</f>
        <v>0</v>
      </c>
    </row>
    <row r="71" spans="1:8" x14ac:dyDescent="0.25">
      <c r="A71" s="86"/>
      <c r="B71" s="117" t="s">
        <v>802</v>
      </c>
      <c r="C71" s="117" t="s">
        <v>375</v>
      </c>
      <c r="D71" s="50" t="s">
        <v>807</v>
      </c>
      <c r="E71" s="50"/>
      <c r="F71" s="51"/>
      <c r="G71" s="51"/>
      <c r="H71" s="52"/>
    </row>
    <row r="72" spans="1:8" x14ac:dyDescent="0.25">
      <c r="A72" s="87"/>
      <c r="B72" s="118" t="s">
        <v>803</v>
      </c>
      <c r="C72" s="118" t="s">
        <v>376</v>
      </c>
      <c r="D72" s="54" t="s">
        <v>758</v>
      </c>
      <c r="E72" s="54"/>
      <c r="F72" s="55"/>
      <c r="G72" s="55"/>
      <c r="H72" s="56"/>
    </row>
    <row r="73" spans="1:8" x14ac:dyDescent="0.25">
      <c r="A73" s="87"/>
      <c r="B73" s="118" t="s">
        <v>804</v>
      </c>
      <c r="C73" s="118" t="s">
        <v>759</v>
      </c>
      <c r="D73" s="54" t="s">
        <v>760</v>
      </c>
      <c r="E73" s="54"/>
      <c r="F73" s="55"/>
      <c r="G73" s="55"/>
      <c r="H73" s="56"/>
    </row>
    <row r="74" spans="1:8" x14ac:dyDescent="0.25">
      <c r="A74" s="87"/>
      <c r="B74" s="118" t="s">
        <v>805</v>
      </c>
      <c r="C74" s="118" t="s">
        <v>377</v>
      </c>
      <c r="D74" s="54" t="s">
        <v>761</v>
      </c>
      <c r="E74" s="54"/>
      <c r="F74" s="55"/>
      <c r="G74" s="55"/>
      <c r="H74" s="56"/>
    </row>
    <row r="75" spans="1:8" x14ac:dyDescent="0.25">
      <c r="A75" s="87"/>
      <c r="B75" s="47"/>
      <c r="C75" s="118" t="s">
        <v>762</v>
      </c>
      <c r="D75" s="54"/>
      <c r="E75" s="54"/>
      <c r="F75" s="55"/>
      <c r="G75" s="55"/>
      <c r="H75" s="56"/>
    </row>
    <row r="76" spans="1:8" x14ac:dyDescent="0.25">
      <c r="A76" s="87"/>
      <c r="B76" s="47"/>
      <c r="C76" s="118" t="s">
        <v>378</v>
      </c>
      <c r="D76" s="54" t="s">
        <v>789</v>
      </c>
      <c r="E76" s="54"/>
      <c r="F76" s="55"/>
      <c r="G76" s="55"/>
      <c r="H76" s="56"/>
    </row>
    <row r="77" spans="1:8" x14ac:dyDescent="0.25">
      <c r="A77" s="87"/>
      <c r="B77" s="54"/>
      <c r="C77" s="54" t="s">
        <v>764</v>
      </c>
      <c r="D77" s="54" t="s">
        <v>800</v>
      </c>
      <c r="E77" s="54"/>
      <c r="F77" s="55"/>
      <c r="G77" s="55"/>
      <c r="H77" s="56"/>
    </row>
    <row r="78" spans="1:8" x14ac:dyDescent="0.25">
      <c r="A78" s="88"/>
      <c r="B78" s="60"/>
      <c r="C78" s="60" t="s">
        <v>766</v>
      </c>
      <c r="D78" s="60" t="s">
        <v>791</v>
      </c>
      <c r="E78" s="60"/>
      <c r="F78" s="61"/>
      <c r="G78" s="61"/>
      <c r="H78" s="62"/>
    </row>
    <row r="79" spans="1:8" x14ac:dyDescent="0.25">
      <c r="A79" s="85">
        <v>8</v>
      </c>
      <c r="B79" s="115" t="s">
        <v>808</v>
      </c>
      <c r="C79" s="139" t="s">
        <v>812</v>
      </c>
      <c r="D79" s="147"/>
      <c r="E79" s="48" t="s">
        <v>15</v>
      </c>
      <c r="F79" s="18">
        <v>5</v>
      </c>
      <c r="G79" s="18"/>
      <c r="H79" s="18">
        <f>F79*G79</f>
        <v>0</v>
      </c>
    </row>
    <row r="80" spans="1:8" x14ac:dyDescent="0.25">
      <c r="A80" s="86"/>
      <c r="B80" s="50" t="s">
        <v>809</v>
      </c>
      <c r="C80" s="50" t="s">
        <v>326</v>
      </c>
      <c r="D80" s="50"/>
      <c r="E80" s="50"/>
      <c r="F80" s="51"/>
      <c r="G80" s="51"/>
      <c r="H80" s="52"/>
    </row>
    <row r="81" spans="1:8" x14ac:dyDescent="0.25">
      <c r="A81" s="87"/>
      <c r="B81" s="54" t="s">
        <v>810</v>
      </c>
      <c r="C81" s="54"/>
      <c r="D81" s="54"/>
      <c r="E81" s="54"/>
      <c r="F81" s="55"/>
      <c r="G81" s="55"/>
      <c r="H81" s="56"/>
    </row>
    <row r="82" spans="1:8" x14ac:dyDescent="0.25">
      <c r="A82" s="87"/>
      <c r="B82" s="54" t="s">
        <v>373</v>
      </c>
      <c r="C82" s="54"/>
      <c r="D82" s="54"/>
      <c r="E82" s="54"/>
      <c r="F82" s="55"/>
      <c r="G82" s="55"/>
      <c r="H82" s="56"/>
    </row>
    <row r="83" spans="1:8" x14ac:dyDescent="0.25">
      <c r="A83" s="87"/>
      <c r="B83" s="54" t="s">
        <v>811</v>
      </c>
      <c r="C83" s="54" t="s">
        <v>263</v>
      </c>
      <c r="D83" s="54" t="s">
        <v>330</v>
      </c>
      <c r="E83" s="54"/>
      <c r="F83" s="55"/>
      <c r="G83" s="55"/>
      <c r="H83" s="56"/>
    </row>
    <row r="84" spans="1:8" x14ac:dyDescent="0.25">
      <c r="A84" s="87"/>
      <c r="B84" s="54"/>
      <c r="C84" s="54" t="s">
        <v>327</v>
      </c>
      <c r="D84" s="69" t="s">
        <v>332</v>
      </c>
      <c r="E84" s="54"/>
      <c r="F84" s="55"/>
      <c r="G84" s="55"/>
      <c r="H84" s="56"/>
    </row>
    <row r="85" spans="1:8" x14ac:dyDescent="0.25">
      <c r="A85" s="87"/>
      <c r="B85" s="54"/>
      <c r="C85" s="54" t="s">
        <v>328</v>
      </c>
      <c r="D85" s="69">
        <v>7</v>
      </c>
      <c r="E85" s="54"/>
      <c r="F85" s="55"/>
      <c r="G85" s="55"/>
      <c r="H85" s="56"/>
    </row>
    <row r="86" spans="1:8" x14ac:dyDescent="0.25">
      <c r="A86" s="87"/>
      <c r="B86" s="54"/>
      <c r="C86" s="54" t="s">
        <v>321</v>
      </c>
      <c r="D86" s="69" t="s">
        <v>239</v>
      </c>
      <c r="E86" s="54"/>
      <c r="F86" s="55"/>
      <c r="G86" s="55"/>
      <c r="H86" s="56"/>
    </row>
    <row r="87" spans="1:8" x14ac:dyDescent="0.25">
      <c r="A87" s="88"/>
      <c r="B87" s="60"/>
      <c r="C87" s="60" t="s">
        <v>329</v>
      </c>
      <c r="D87" s="70" t="s">
        <v>331</v>
      </c>
      <c r="E87" s="60"/>
      <c r="F87" s="61"/>
      <c r="G87" s="61"/>
      <c r="H87" s="62"/>
    </row>
    <row r="88" spans="1:8" x14ac:dyDescent="0.25">
      <c r="A88" s="85">
        <v>9</v>
      </c>
      <c r="B88" s="115" t="s">
        <v>813</v>
      </c>
      <c r="C88" s="139" t="s">
        <v>814</v>
      </c>
      <c r="D88" s="147"/>
      <c r="E88" s="48" t="s">
        <v>15</v>
      </c>
      <c r="F88" s="18">
        <v>1</v>
      </c>
      <c r="G88" s="18"/>
      <c r="H88" s="18">
        <f>F88*G88</f>
        <v>0</v>
      </c>
    </row>
    <row r="89" spans="1:8" x14ac:dyDescent="0.25">
      <c r="A89" s="86"/>
      <c r="B89" s="46"/>
      <c r="C89" s="117" t="s">
        <v>375</v>
      </c>
      <c r="D89" s="117" t="s">
        <v>778</v>
      </c>
      <c r="E89" s="50"/>
      <c r="F89" s="51"/>
      <c r="G89" s="51"/>
      <c r="H89" s="52"/>
    </row>
    <row r="90" spans="1:8" x14ac:dyDescent="0.25">
      <c r="A90" s="87"/>
      <c r="B90" s="47"/>
      <c r="C90" s="118" t="s">
        <v>376</v>
      </c>
      <c r="D90" s="118" t="s">
        <v>758</v>
      </c>
      <c r="E90" s="54"/>
      <c r="F90" s="55"/>
      <c r="G90" s="55"/>
      <c r="H90" s="56"/>
    </row>
    <row r="91" spans="1:8" x14ac:dyDescent="0.25">
      <c r="A91" s="87"/>
      <c r="B91" s="47"/>
      <c r="C91" s="118" t="s">
        <v>759</v>
      </c>
      <c r="D91" s="118" t="s">
        <v>815</v>
      </c>
      <c r="E91" s="54"/>
      <c r="F91" s="55"/>
      <c r="G91" s="55"/>
      <c r="H91" s="56"/>
    </row>
    <row r="92" spans="1:8" x14ac:dyDescent="0.25">
      <c r="A92" s="87"/>
      <c r="B92" s="47"/>
      <c r="C92" s="118" t="s">
        <v>377</v>
      </c>
      <c r="D92" s="118" t="s">
        <v>761</v>
      </c>
      <c r="E92" s="54"/>
      <c r="F92" s="55"/>
      <c r="G92" s="55"/>
      <c r="H92" s="56"/>
    </row>
    <row r="93" spans="1:8" x14ac:dyDescent="0.25">
      <c r="A93" s="87"/>
      <c r="B93" s="47"/>
      <c r="C93" s="118" t="s">
        <v>762</v>
      </c>
      <c r="D93" s="118"/>
      <c r="E93" s="54"/>
      <c r="F93" s="55"/>
      <c r="G93" s="55"/>
      <c r="H93" s="56"/>
    </row>
    <row r="94" spans="1:8" x14ac:dyDescent="0.25">
      <c r="A94" s="87"/>
      <c r="B94" s="47"/>
      <c r="C94" s="118" t="s">
        <v>378</v>
      </c>
      <c r="D94" s="118" t="s">
        <v>816</v>
      </c>
      <c r="E94" s="54"/>
      <c r="F94" s="55"/>
      <c r="G94" s="55"/>
      <c r="H94" s="56"/>
    </row>
    <row r="95" spans="1:8" x14ac:dyDescent="0.25">
      <c r="A95" s="87"/>
      <c r="B95" s="47"/>
      <c r="C95" s="118" t="s">
        <v>773</v>
      </c>
      <c r="D95" s="118" t="s">
        <v>790</v>
      </c>
      <c r="E95" s="54"/>
      <c r="F95" s="55"/>
      <c r="G95" s="55"/>
      <c r="H95" s="56"/>
    </row>
    <row r="96" spans="1:8" x14ac:dyDescent="0.25">
      <c r="A96" s="88"/>
      <c r="B96" s="151"/>
      <c r="C96" s="129" t="s">
        <v>766</v>
      </c>
      <c r="D96" s="129" t="s">
        <v>794</v>
      </c>
      <c r="E96" s="60"/>
      <c r="F96" s="61"/>
      <c r="G96" s="61"/>
      <c r="H96" s="62"/>
    </row>
    <row r="97" spans="1:8" x14ac:dyDescent="0.25">
      <c r="A97" s="85">
        <v>10</v>
      </c>
      <c r="B97" s="115" t="s">
        <v>817</v>
      </c>
      <c r="C97" s="139" t="s">
        <v>822</v>
      </c>
      <c r="D97" s="147"/>
      <c r="E97" s="48" t="s">
        <v>295</v>
      </c>
      <c r="F97" s="18">
        <v>5</v>
      </c>
      <c r="G97" s="18"/>
      <c r="H97" s="18">
        <f>F97*G97</f>
        <v>0</v>
      </c>
    </row>
    <row r="98" spans="1:8" x14ac:dyDescent="0.25">
      <c r="A98" s="86"/>
      <c r="B98" s="117" t="s">
        <v>818</v>
      </c>
      <c r="C98" s="117" t="s">
        <v>375</v>
      </c>
      <c r="D98" s="117" t="s">
        <v>807</v>
      </c>
      <c r="E98" s="50"/>
      <c r="F98" s="51"/>
      <c r="G98" s="51"/>
      <c r="H98" s="52"/>
    </row>
    <row r="99" spans="1:8" x14ac:dyDescent="0.25">
      <c r="A99" s="87"/>
      <c r="B99" s="118" t="s">
        <v>819</v>
      </c>
      <c r="C99" s="118" t="s">
        <v>376</v>
      </c>
      <c r="D99" s="118" t="s">
        <v>758</v>
      </c>
      <c r="E99" s="54"/>
      <c r="F99" s="55"/>
      <c r="G99" s="55"/>
      <c r="H99" s="56"/>
    </row>
    <row r="100" spans="1:8" x14ac:dyDescent="0.25">
      <c r="A100" s="87"/>
      <c r="B100" s="118" t="s">
        <v>820</v>
      </c>
      <c r="C100" s="118" t="s">
        <v>759</v>
      </c>
      <c r="D100" s="118" t="s">
        <v>760</v>
      </c>
      <c r="E100" s="54"/>
      <c r="F100" s="55"/>
      <c r="G100" s="55"/>
      <c r="H100" s="56"/>
    </row>
    <row r="101" spans="1:8" x14ac:dyDescent="0.25">
      <c r="A101" s="87"/>
      <c r="B101" s="118" t="s">
        <v>821</v>
      </c>
      <c r="C101" s="118" t="s">
        <v>377</v>
      </c>
      <c r="D101" s="118" t="s">
        <v>761</v>
      </c>
      <c r="E101" s="54"/>
      <c r="F101" s="55"/>
      <c r="G101" s="55"/>
      <c r="H101" s="56"/>
    </row>
    <row r="102" spans="1:8" x14ac:dyDescent="0.25">
      <c r="A102" s="87"/>
      <c r="B102" s="47"/>
      <c r="C102" s="118" t="s">
        <v>762</v>
      </c>
      <c r="D102" s="118"/>
      <c r="E102" s="54"/>
      <c r="F102" s="55"/>
      <c r="G102" s="55"/>
      <c r="H102" s="56"/>
    </row>
    <row r="103" spans="1:8" x14ac:dyDescent="0.25">
      <c r="A103" s="87"/>
      <c r="B103" s="47"/>
      <c r="C103" s="118" t="s">
        <v>378</v>
      </c>
      <c r="D103" s="118" t="s">
        <v>789</v>
      </c>
      <c r="E103" s="54"/>
      <c r="F103" s="55"/>
      <c r="G103" s="55"/>
      <c r="H103" s="56"/>
    </row>
    <row r="104" spans="1:8" x14ac:dyDescent="0.25">
      <c r="A104" s="87"/>
      <c r="B104" s="47"/>
      <c r="C104" s="118" t="s">
        <v>764</v>
      </c>
      <c r="D104" s="118" t="s">
        <v>800</v>
      </c>
      <c r="E104" s="54"/>
      <c r="F104" s="55"/>
      <c r="G104" s="55"/>
      <c r="H104" s="56"/>
    </row>
    <row r="105" spans="1:8" x14ac:dyDescent="0.25">
      <c r="A105" s="88"/>
      <c r="B105" s="151"/>
      <c r="C105" s="129" t="s">
        <v>766</v>
      </c>
      <c r="D105" s="129" t="s">
        <v>791</v>
      </c>
      <c r="E105" s="60"/>
      <c r="F105" s="61"/>
      <c r="G105" s="61"/>
      <c r="H105" s="62"/>
    </row>
    <row r="106" spans="1:8" x14ac:dyDescent="0.25">
      <c r="A106" s="85">
        <v>11</v>
      </c>
      <c r="B106" s="115" t="s">
        <v>823</v>
      </c>
      <c r="C106" s="139" t="s">
        <v>825</v>
      </c>
      <c r="D106" s="147"/>
      <c r="E106" s="48" t="s">
        <v>15</v>
      </c>
      <c r="F106" s="18">
        <v>2</v>
      </c>
      <c r="G106" s="18"/>
      <c r="H106" s="18">
        <f>F106*G106</f>
        <v>0</v>
      </c>
    </row>
    <row r="107" spans="1:8" ht="15.75" x14ac:dyDescent="0.25">
      <c r="A107" s="86"/>
      <c r="B107" s="142" t="s">
        <v>824</v>
      </c>
      <c r="C107" s="50" t="s">
        <v>375</v>
      </c>
      <c r="D107" s="72" t="s">
        <v>778</v>
      </c>
      <c r="E107" s="50"/>
      <c r="F107" s="51"/>
      <c r="G107" s="51"/>
      <c r="H107" s="52"/>
    </row>
    <row r="108" spans="1:8" ht="15.75" x14ac:dyDescent="0.25">
      <c r="A108" s="87"/>
      <c r="B108" s="144"/>
      <c r="C108" s="54" t="s">
        <v>376</v>
      </c>
      <c r="D108" s="69" t="s">
        <v>758</v>
      </c>
      <c r="E108" s="54"/>
      <c r="F108" s="55"/>
      <c r="G108" s="55"/>
      <c r="H108" s="56"/>
    </row>
    <row r="109" spans="1:8" ht="15.75" x14ac:dyDescent="0.25">
      <c r="A109" s="87"/>
      <c r="B109" s="144"/>
      <c r="C109" s="54" t="s">
        <v>759</v>
      </c>
      <c r="D109" s="69" t="s">
        <v>815</v>
      </c>
      <c r="E109" s="54"/>
      <c r="F109" s="55"/>
      <c r="G109" s="55"/>
      <c r="H109" s="56"/>
    </row>
    <row r="110" spans="1:8" ht="15.75" x14ac:dyDescent="0.25">
      <c r="A110" s="87"/>
      <c r="B110" s="144"/>
      <c r="C110" s="54" t="s">
        <v>377</v>
      </c>
      <c r="D110" s="69" t="s">
        <v>761</v>
      </c>
      <c r="E110" s="54"/>
      <c r="F110" s="55"/>
      <c r="G110" s="55"/>
      <c r="H110" s="56"/>
    </row>
    <row r="111" spans="1:8" ht="15.75" x14ac:dyDescent="0.25">
      <c r="A111" s="87"/>
      <c r="B111" s="144"/>
      <c r="C111" s="54" t="s">
        <v>762</v>
      </c>
      <c r="D111" s="69"/>
      <c r="E111" s="54"/>
      <c r="F111" s="55"/>
      <c r="G111" s="55"/>
      <c r="H111" s="56"/>
    </row>
    <row r="112" spans="1:8" x14ac:dyDescent="0.25">
      <c r="A112" s="87"/>
      <c r="B112" s="54"/>
      <c r="C112" s="54" t="s">
        <v>378</v>
      </c>
      <c r="D112" s="69" t="s">
        <v>816</v>
      </c>
      <c r="E112" s="54"/>
      <c r="F112" s="55"/>
      <c r="G112" s="55"/>
      <c r="H112" s="56"/>
    </row>
    <row r="113" spans="1:8" x14ac:dyDescent="0.25">
      <c r="A113" s="87"/>
      <c r="B113" s="54"/>
      <c r="C113" s="54" t="s">
        <v>773</v>
      </c>
      <c r="D113" s="69" t="s">
        <v>790</v>
      </c>
      <c r="E113" s="54"/>
      <c r="F113" s="55"/>
      <c r="G113" s="55"/>
      <c r="H113" s="56"/>
    </row>
    <row r="114" spans="1:8" x14ac:dyDescent="0.25">
      <c r="A114" s="88"/>
      <c r="B114" s="60"/>
      <c r="C114" s="60" t="s">
        <v>766</v>
      </c>
      <c r="D114" s="70" t="s">
        <v>794</v>
      </c>
      <c r="E114" s="60"/>
      <c r="F114" s="61"/>
      <c r="G114" s="61"/>
      <c r="H114" s="62"/>
    </row>
    <row r="115" spans="1:8" s="230" customFormat="1" x14ac:dyDescent="0.25">
      <c r="A115" s="231">
        <v>12</v>
      </c>
      <c r="B115" s="237" t="s">
        <v>826</v>
      </c>
      <c r="C115" s="232" t="s">
        <v>835</v>
      </c>
      <c r="D115" s="235"/>
      <c r="E115" s="237" t="s">
        <v>15</v>
      </c>
      <c r="F115" s="233">
        <v>5</v>
      </c>
      <c r="G115" s="233"/>
      <c r="H115" s="233">
        <f>F115*G115</f>
        <v>0</v>
      </c>
    </row>
    <row r="116" spans="1:8" s="230" customFormat="1" x14ac:dyDescent="0.25">
      <c r="A116" s="225"/>
      <c r="B116" s="240" t="s">
        <v>827</v>
      </c>
      <c r="C116" s="240" t="s">
        <v>375</v>
      </c>
      <c r="D116" s="240" t="s">
        <v>836</v>
      </c>
      <c r="E116" s="240"/>
      <c r="F116" s="228"/>
      <c r="G116" s="228"/>
      <c r="H116" s="242"/>
    </row>
    <row r="117" spans="1:8" s="230" customFormat="1" x14ac:dyDescent="0.25">
      <c r="A117" s="244"/>
      <c r="B117" s="241" t="s">
        <v>828</v>
      </c>
      <c r="C117" s="241" t="s">
        <v>376</v>
      </c>
      <c r="D117" s="241" t="s">
        <v>758</v>
      </c>
      <c r="E117" s="241"/>
      <c r="F117" s="245"/>
      <c r="G117" s="245"/>
      <c r="H117" s="246"/>
    </row>
    <row r="118" spans="1:8" s="230" customFormat="1" x14ac:dyDescent="0.25">
      <c r="A118" s="244"/>
      <c r="B118" s="241" t="s">
        <v>829</v>
      </c>
      <c r="C118" s="241" t="s">
        <v>759</v>
      </c>
      <c r="D118" s="241" t="s">
        <v>760</v>
      </c>
      <c r="E118" s="241"/>
      <c r="F118" s="245"/>
      <c r="G118" s="245"/>
      <c r="H118" s="246"/>
    </row>
    <row r="119" spans="1:8" s="230" customFormat="1" x14ac:dyDescent="0.25">
      <c r="A119" s="244"/>
      <c r="B119" s="241" t="s">
        <v>830</v>
      </c>
      <c r="C119" s="241" t="s">
        <v>377</v>
      </c>
      <c r="D119" s="241" t="s">
        <v>761</v>
      </c>
      <c r="E119" s="241"/>
      <c r="F119" s="245"/>
      <c r="G119" s="245"/>
      <c r="H119" s="246"/>
    </row>
    <row r="120" spans="1:8" s="230" customFormat="1" x14ac:dyDescent="0.25">
      <c r="A120" s="244"/>
      <c r="B120" s="241" t="s">
        <v>831</v>
      </c>
      <c r="C120" s="241" t="s">
        <v>762</v>
      </c>
      <c r="D120" s="241"/>
      <c r="E120" s="241"/>
      <c r="F120" s="245"/>
      <c r="G120" s="245"/>
      <c r="H120" s="246"/>
    </row>
    <row r="121" spans="1:8" s="230" customFormat="1" x14ac:dyDescent="0.25">
      <c r="A121" s="244"/>
      <c r="B121" s="241" t="s">
        <v>832</v>
      </c>
      <c r="C121" s="241" t="s">
        <v>378</v>
      </c>
      <c r="D121" s="241" t="s">
        <v>1213</v>
      </c>
      <c r="E121" s="241"/>
      <c r="F121" s="245"/>
      <c r="G121" s="245"/>
      <c r="H121" s="246"/>
    </row>
    <row r="122" spans="1:8" s="230" customFormat="1" x14ac:dyDescent="0.25">
      <c r="A122" s="244"/>
      <c r="B122" s="241" t="s">
        <v>833</v>
      </c>
      <c r="C122" s="241" t="s">
        <v>764</v>
      </c>
      <c r="D122" s="241" t="s">
        <v>800</v>
      </c>
      <c r="E122" s="241"/>
      <c r="F122" s="245"/>
      <c r="G122" s="245"/>
      <c r="H122" s="246"/>
    </row>
    <row r="123" spans="1:8" s="230" customFormat="1" x14ac:dyDescent="0.25">
      <c r="A123" s="244"/>
      <c r="B123" s="241" t="s">
        <v>834</v>
      </c>
      <c r="C123" s="241" t="s">
        <v>766</v>
      </c>
      <c r="D123" s="241" t="s">
        <v>791</v>
      </c>
      <c r="E123" s="241"/>
      <c r="F123" s="245"/>
      <c r="G123" s="245"/>
      <c r="H123" s="246"/>
    </row>
    <row r="124" spans="1:8" s="230" customFormat="1" ht="14.45" customHeight="1" x14ac:dyDescent="0.25">
      <c r="A124" s="231">
        <v>13</v>
      </c>
      <c r="B124" s="237" t="s">
        <v>837</v>
      </c>
      <c r="C124" s="247" t="s">
        <v>846</v>
      </c>
      <c r="D124" s="247"/>
      <c r="E124" s="237" t="s">
        <v>15</v>
      </c>
      <c r="F124" s="233">
        <v>5</v>
      </c>
      <c r="G124" s="233"/>
      <c r="H124" s="233">
        <f>F124*G124</f>
        <v>0</v>
      </c>
    </row>
    <row r="125" spans="1:8" s="230" customFormat="1" ht="14.45" customHeight="1" x14ac:dyDescent="0.25">
      <c r="A125" s="225"/>
      <c r="B125" s="240" t="s">
        <v>838</v>
      </c>
      <c r="C125" s="226" t="s">
        <v>375</v>
      </c>
      <c r="D125" s="226" t="s">
        <v>847</v>
      </c>
      <c r="E125" s="240"/>
      <c r="F125" s="228"/>
      <c r="G125" s="228"/>
      <c r="H125" s="242"/>
    </row>
    <row r="126" spans="1:8" s="230" customFormat="1" ht="14.45" customHeight="1" x14ac:dyDescent="0.25">
      <c r="A126" s="244"/>
      <c r="B126" s="241" t="s">
        <v>839</v>
      </c>
      <c r="C126" s="248" t="s">
        <v>376</v>
      </c>
      <c r="D126" s="248" t="s">
        <v>848</v>
      </c>
      <c r="E126" s="241"/>
      <c r="F126" s="245"/>
      <c r="G126" s="245"/>
      <c r="H126" s="246"/>
    </row>
    <row r="127" spans="1:8" s="230" customFormat="1" ht="14.45" customHeight="1" x14ac:dyDescent="0.25">
      <c r="A127" s="244"/>
      <c r="B127" s="241" t="s">
        <v>840</v>
      </c>
      <c r="C127" s="248" t="s">
        <v>759</v>
      </c>
      <c r="D127" s="248" t="s">
        <v>815</v>
      </c>
      <c r="E127" s="241"/>
      <c r="F127" s="245"/>
      <c r="G127" s="245"/>
      <c r="H127" s="246"/>
    </row>
    <row r="128" spans="1:8" ht="14.45" customHeight="1" x14ac:dyDescent="0.25">
      <c r="A128" s="87"/>
      <c r="B128" s="118" t="s">
        <v>841</v>
      </c>
      <c r="C128" s="134" t="s">
        <v>377</v>
      </c>
      <c r="D128" s="134" t="s">
        <v>761</v>
      </c>
      <c r="E128" s="54"/>
      <c r="F128" s="55"/>
      <c r="G128" s="55"/>
      <c r="H128" s="56"/>
    </row>
    <row r="129" spans="1:8" ht="14.45" customHeight="1" x14ac:dyDescent="0.25">
      <c r="A129" s="87"/>
      <c r="B129" s="118" t="s">
        <v>842</v>
      </c>
      <c r="C129" s="134" t="s">
        <v>762</v>
      </c>
      <c r="D129" s="134"/>
      <c r="E129" s="54"/>
      <c r="F129" s="55"/>
      <c r="G129" s="55"/>
      <c r="H129" s="56"/>
    </row>
    <row r="130" spans="1:8" ht="14.45" customHeight="1" x14ac:dyDescent="0.25">
      <c r="A130" s="87"/>
      <c r="B130" s="118" t="s">
        <v>843</v>
      </c>
      <c r="C130" s="134" t="s">
        <v>378</v>
      </c>
      <c r="D130" s="249" t="s">
        <v>1214</v>
      </c>
      <c r="E130" s="54"/>
      <c r="F130" s="55"/>
      <c r="G130" s="55"/>
      <c r="H130" s="56"/>
    </row>
    <row r="131" spans="1:8" ht="14.45" customHeight="1" x14ac:dyDescent="0.25">
      <c r="A131" s="87"/>
      <c r="B131" s="118" t="s">
        <v>844</v>
      </c>
      <c r="C131" s="134" t="s">
        <v>764</v>
      </c>
      <c r="D131" s="249" t="s">
        <v>1215</v>
      </c>
      <c r="E131" s="54"/>
      <c r="F131" s="55"/>
      <c r="G131" s="55"/>
      <c r="H131" s="56"/>
    </row>
    <row r="132" spans="1:8" ht="14.45" customHeight="1" x14ac:dyDescent="0.25">
      <c r="A132" s="88"/>
      <c r="B132" s="129" t="s">
        <v>845</v>
      </c>
      <c r="C132" s="153" t="s">
        <v>766</v>
      </c>
      <c r="D132" s="153" t="s">
        <v>791</v>
      </c>
      <c r="E132" s="60"/>
      <c r="F132" s="61"/>
      <c r="G132" s="61"/>
      <c r="H132" s="62"/>
    </row>
    <row r="133" spans="1:8" x14ac:dyDescent="0.25">
      <c r="A133" s="85">
        <v>14</v>
      </c>
      <c r="B133" s="115" t="s">
        <v>849</v>
      </c>
      <c r="C133" s="139" t="s">
        <v>851</v>
      </c>
      <c r="D133" s="147"/>
      <c r="E133" s="48" t="s">
        <v>15</v>
      </c>
      <c r="F133" s="18">
        <v>2</v>
      </c>
      <c r="G133" s="18"/>
      <c r="H133" s="18">
        <f>F133*G133</f>
        <v>0</v>
      </c>
    </row>
    <row r="134" spans="1:8" ht="14.45" customHeight="1" x14ac:dyDescent="0.25">
      <c r="A134" s="86"/>
      <c r="B134" s="117" t="s">
        <v>850</v>
      </c>
      <c r="C134" s="154" t="s">
        <v>375</v>
      </c>
      <c r="D134" s="154" t="s">
        <v>778</v>
      </c>
      <c r="E134" s="50"/>
      <c r="F134" s="51"/>
      <c r="G134" s="51"/>
      <c r="H134" s="52"/>
    </row>
    <row r="135" spans="1:8" ht="14.45" customHeight="1" x14ac:dyDescent="0.25">
      <c r="A135" s="87"/>
      <c r="B135" s="118"/>
      <c r="C135" s="155" t="s">
        <v>376</v>
      </c>
      <c r="D135" s="155" t="s">
        <v>758</v>
      </c>
      <c r="E135" s="54"/>
      <c r="F135" s="55"/>
      <c r="G135" s="55"/>
      <c r="H135" s="56"/>
    </row>
    <row r="136" spans="1:8" ht="14.45" customHeight="1" x14ac:dyDescent="0.25">
      <c r="A136" s="87"/>
      <c r="B136" s="118"/>
      <c r="C136" s="155" t="s">
        <v>759</v>
      </c>
      <c r="D136" s="155" t="s">
        <v>760</v>
      </c>
      <c r="E136" s="54"/>
      <c r="F136" s="55"/>
      <c r="G136" s="55"/>
      <c r="H136" s="56"/>
    </row>
    <row r="137" spans="1:8" x14ac:dyDescent="0.25">
      <c r="A137" s="87"/>
      <c r="B137" s="54"/>
      <c r="C137" s="73" t="s">
        <v>377</v>
      </c>
      <c r="D137" s="74" t="s">
        <v>761</v>
      </c>
      <c r="E137" s="54"/>
      <c r="F137" s="55"/>
      <c r="G137" s="55"/>
      <c r="H137" s="56"/>
    </row>
    <row r="138" spans="1:8" x14ac:dyDescent="0.25">
      <c r="A138" s="87"/>
      <c r="B138" s="54"/>
      <c r="C138" s="73" t="s">
        <v>762</v>
      </c>
      <c r="D138" s="74"/>
      <c r="E138" s="54"/>
      <c r="F138" s="55"/>
      <c r="G138" s="55"/>
      <c r="H138" s="56"/>
    </row>
    <row r="139" spans="1:8" x14ac:dyDescent="0.25">
      <c r="A139" s="87"/>
      <c r="B139" s="54"/>
      <c r="C139" s="73" t="s">
        <v>378</v>
      </c>
      <c r="D139" s="74" t="s">
        <v>852</v>
      </c>
      <c r="E139" s="54"/>
      <c r="F139" s="55"/>
      <c r="G139" s="55"/>
      <c r="H139" s="56"/>
    </row>
    <row r="140" spans="1:8" x14ac:dyDescent="0.25">
      <c r="A140" s="87"/>
      <c r="B140" s="54"/>
      <c r="C140" s="73" t="s">
        <v>764</v>
      </c>
      <c r="D140" s="74" t="s">
        <v>790</v>
      </c>
      <c r="E140" s="54"/>
      <c r="F140" s="55"/>
      <c r="G140" s="55"/>
      <c r="H140" s="56"/>
    </row>
    <row r="141" spans="1:8" x14ac:dyDescent="0.25">
      <c r="A141" s="88"/>
      <c r="B141" s="60"/>
      <c r="C141" s="75" t="s">
        <v>766</v>
      </c>
      <c r="D141" s="76" t="s">
        <v>791</v>
      </c>
      <c r="E141" s="60"/>
      <c r="F141" s="61"/>
      <c r="G141" s="61"/>
      <c r="H141" s="62"/>
    </row>
    <row r="142" spans="1:8" x14ac:dyDescent="0.25">
      <c r="A142" s="85">
        <v>15</v>
      </c>
      <c r="B142" s="115" t="s">
        <v>853</v>
      </c>
      <c r="C142" s="139" t="s">
        <v>856</v>
      </c>
      <c r="D142" s="147"/>
      <c r="E142" s="48" t="s">
        <v>15</v>
      </c>
      <c r="F142" s="18">
        <v>3</v>
      </c>
      <c r="G142" s="18"/>
      <c r="H142" s="18">
        <f>F142*G142</f>
        <v>0</v>
      </c>
    </row>
    <row r="143" spans="1:8" x14ac:dyDescent="0.25">
      <c r="A143" s="86"/>
      <c r="B143" s="117" t="s">
        <v>854</v>
      </c>
      <c r="C143" s="117" t="s">
        <v>375</v>
      </c>
      <c r="D143" s="50" t="s">
        <v>857</v>
      </c>
      <c r="E143" s="50"/>
      <c r="F143" s="51"/>
      <c r="G143" s="51"/>
      <c r="H143" s="52"/>
    </row>
    <row r="144" spans="1:8" x14ac:dyDescent="0.25">
      <c r="A144" s="87"/>
      <c r="B144" s="118" t="s">
        <v>855</v>
      </c>
      <c r="C144" s="118" t="s">
        <v>376</v>
      </c>
      <c r="D144" s="54" t="s">
        <v>758</v>
      </c>
      <c r="E144" s="54"/>
      <c r="F144" s="55"/>
      <c r="G144" s="55"/>
      <c r="H144" s="56"/>
    </row>
    <row r="145" spans="1:8" x14ac:dyDescent="0.25">
      <c r="A145" s="87"/>
      <c r="B145" s="118"/>
      <c r="C145" s="118" t="s">
        <v>759</v>
      </c>
      <c r="D145" s="54" t="s">
        <v>760</v>
      </c>
      <c r="E145" s="54"/>
      <c r="F145" s="55"/>
      <c r="G145" s="55"/>
      <c r="H145" s="56"/>
    </row>
    <row r="146" spans="1:8" x14ac:dyDescent="0.25">
      <c r="A146" s="87"/>
      <c r="B146" s="118"/>
      <c r="C146" s="118" t="s">
        <v>377</v>
      </c>
      <c r="D146" s="54" t="s">
        <v>761</v>
      </c>
      <c r="E146" s="54"/>
      <c r="F146" s="55"/>
      <c r="G146" s="55"/>
      <c r="H146" s="56"/>
    </row>
    <row r="147" spans="1:8" x14ac:dyDescent="0.25">
      <c r="A147" s="87"/>
      <c r="B147" s="118"/>
      <c r="C147" s="118" t="s">
        <v>762</v>
      </c>
      <c r="D147" s="54"/>
      <c r="E147" s="54"/>
      <c r="F147" s="55"/>
      <c r="G147" s="55"/>
      <c r="H147" s="56"/>
    </row>
    <row r="148" spans="1:8" x14ac:dyDescent="0.25">
      <c r="A148" s="87"/>
      <c r="B148" s="118"/>
      <c r="C148" s="118" t="s">
        <v>378</v>
      </c>
      <c r="D148" s="54" t="s">
        <v>858</v>
      </c>
      <c r="E148" s="54"/>
      <c r="F148" s="55"/>
      <c r="G148" s="55"/>
      <c r="H148" s="56"/>
    </row>
    <row r="149" spans="1:8" ht="15.6" customHeight="1" x14ac:dyDescent="0.25">
      <c r="A149" s="87"/>
      <c r="B149" s="118"/>
      <c r="C149" s="118" t="s">
        <v>764</v>
      </c>
      <c r="D149" s="54" t="s">
        <v>790</v>
      </c>
      <c r="E149" s="54"/>
      <c r="F149" s="55"/>
      <c r="G149" s="55"/>
      <c r="H149" s="56"/>
    </row>
    <row r="150" spans="1:8" x14ac:dyDescent="0.25">
      <c r="A150" s="88"/>
      <c r="B150" s="129"/>
      <c r="C150" s="129" t="s">
        <v>766</v>
      </c>
      <c r="D150" s="60" t="s">
        <v>791</v>
      </c>
      <c r="E150" s="60"/>
      <c r="F150" s="61"/>
      <c r="G150" s="61"/>
      <c r="H150" s="62"/>
    </row>
    <row r="151" spans="1:8" s="230" customFormat="1" x14ac:dyDescent="0.25">
      <c r="A151" s="231">
        <v>16</v>
      </c>
      <c r="B151" s="237"/>
      <c r="C151" s="232" t="s">
        <v>1205</v>
      </c>
      <c r="D151" s="235"/>
      <c r="E151" s="237" t="s">
        <v>15</v>
      </c>
      <c r="F151" s="233">
        <v>1</v>
      </c>
      <c r="G151" s="233"/>
      <c r="H151" s="233">
        <f>F151*G151</f>
        <v>0</v>
      </c>
    </row>
    <row r="152" spans="1:8" x14ac:dyDescent="0.25">
      <c r="A152" s="64"/>
      <c r="B152" s="64"/>
      <c r="C152" s="64"/>
      <c r="D152" s="64"/>
      <c r="E152" s="64"/>
      <c r="F152" s="7"/>
      <c r="G152" s="7"/>
      <c r="H152" s="7"/>
    </row>
    <row r="153" spans="1:8" x14ac:dyDescent="0.25">
      <c r="A153" s="64"/>
      <c r="B153" s="64"/>
      <c r="C153" s="223"/>
      <c r="D153" s="64"/>
      <c r="E153" s="64"/>
      <c r="F153" s="7"/>
      <c r="G153" s="7"/>
      <c r="H153" s="7"/>
    </row>
    <row r="154" spans="1:8" x14ac:dyDescent="0.25">
      <c r="A154" s="64"/>
      <c r="B154" s="64"/>
      <c r="C154" s="64"/>
      <c r="D154" s="64"/>
      <c r="E154" s="64"/>
      <c r="F154" s="7"/>
      <c r="G154" s="7"/>
      <c r="H154" s="7"/>
    </row>
    <row r="155" spans="1:8" x14ac:dyDescent="0.25">
      <c r="A155" s="64"/>
      <c r="B155" s="64"/>
      <c r="C155" s="64"/>
      <c r="D155" s="64"/>
      <c r="E155" s="64"/>
      <c r="F155" s="7"/>
      <c r="G155" s="7"/>
      <c r="H155" s="7"/>
    </row>
    <row r="156" spans="1:8" x14ac:dyDescent="0.25">
      <c r="A156" s="64"/>
      <c r="B156" s="64"/>
      <c r="C156" s="64"/>
      <c r="D156" s="64"/>
      <c r="E156" s="64"/>
      <c r="F156" s="7"/>
      <c r="G156" s="7"/>
      <c r="H156" s="7"/>
    </row>
    <row r="157" spans="1:8" x14ac:dyDescent="0.25">
      <c r="A157" s="64"/>
      <c r="B157" s="64"/>
      <c r="C157" s="64"/>
      <c r="D157" s="64"/>
      <c r="E157" s="64"/>
      <c r="F157" s="7"/>
      <c r="G157" s="7"/>
      <c r="H157" s="7"/>
    </row>
    <row r="158" spans="1:8" x14ac:dyDescent="0.25">
      <c r="A158" s="64"/>
      <c r="B158" s="64"/>
      <c r="C158" s="64"/>
      <c r="D158" s="64"/>
      <c r="E158" s="64"/>
      <c r="F158" s="7"/>
      <c r="G158" s="7"/>
      <c r="H158" s="7"/>
    </row>
    <row r="159" spans="1:8" x14ac:dyDescent="0.25">
      <c r="A159" s="64"/>
      <c r="B159" s="64"/>
      <c r="C159" s="64"/>
      <c r="D159" s="64"/>
      <c r="E159" s="64"/>
      <c r="F159" s="7"/>
      <c r="G159" s="7"/>
      <c r="H159" s="7"/>
    </row>
    <row r="160" spans="1:8" x14ac:dyDescent="0.25">
      <c r="A160" s="64"/>
      <c r="B160" s="64"/>
      <c r="C160" s="64"/>
      <c r="D160" s="64"/>
      <c r="E160" s="64"/>
      <c r="F160" s="7"/>
      <c r="G160" s="7"/>
      <c r="H160" s="7"/>
    </row>
    <row r="161" spans="1:8" x14ac:dyDescent="0.25">
      <c r="A161" s="64"/>
      <c r="B161" s="64"/>
      <c r="C161" s="64"/>
      <c r="D161" s="64"/>
      <c r="E161" s="64"/>
      <c r="F161" s="7"/>
      <c r="G161" s="7"/>
      <c r="H161" s="7"/>
    </row>
    <row r="162" spans="1:8" x14ac:dyDescent="0.25">
      <c r="A162" s="64"/>
      <c r="B162" s="64"/>
      <c r="C162" s="64"/>
      <c r="D162" s="64"/>
      <c r="E162" s="64"/>
      <c r="F162" s="7"/>
      <c r="G162" s="7"/>
      <c r="H162" s="7"/>
    </row>
    <row r="163" spans="1:8" x14ac:dyDescent="0.25">
      <c r="A163" s="64"/>
      <c r="B163" s="64"/>
      <c r="C163" s="64"/>
      <c r="D163" s="64"/>
      <c r="E163" s="64"/>
      <c r="F163" s="7"/>
      <c r="G163" s="7"/>
      <c r="H163" s="7"/>
    </row>
    <row r="164" spans="1:8" x14ac:dyDescent="0.25">
      <c r="A164" s="64"/>
      <c r="B164" s="64"/>
      <c r="C164" s="64"/>
      <c r="D164" s="64"/>
      <c r="E164" s="64"/>
      <c r="F164" s="7"/>
      <c r="G164" s="7"/>
      <c r="H164" s="7"/>
    </row>
    <row r="165" spans="1:8" x14ac:dyDescent="0.25">
      <c r="A165" s="64"/>
      <c r="B165" s="64"/>
      <c r="C165" s="64"/>
      <c r="D165" s="64"/>
      <c r="E165" s="64"/>
      <c r="F165" s="7"/>
      <c r="G165" s="7"/>
      <c r="H165" s="7"/>
    </row>
    <row r="166" spans="1:8" x14ac:dyDescent="0.25">
      <c r="A166" s="64"/>
      <c r="B166" s="64"/>
      <c r="C166" s="64"/>
      <c r="D166" s="64"/>
      <c r="E166" s="64"/>
      <c r="F166" s="7"/>
      <c r="G166" s="7"/>
      <c r="H166" s="7"/>
    </row>
    <row r="167" spans="1:8" x14ac:dyDescent="0.25">
      <c r="A167" s="64"/>
      <c r="B167" s="64"/>
      <c r="C167" s="64"/>
      <c r="D167" s="64"/>
      <c r="E167" s="64"/>
      <c r="F167" s="7"/>
      <c r="G167" s="7"/>
      <c r="H167" s="7"/>
    </row>
    <row r="168" spans="1:8" x14ac:dyDescent="0.25">
      <c r="A168" s="64"/>
      <c r="B168" s="64"/>
      <c r="C168" s="64"/>
      <c r="D168" s="64"/>
      <c r="E168" s="64"/>
      <c r="F168" s="7"/>
      <c r="G168" s="7"/>
      <c r="H168" s="7"/>
    </row>
    <row r="169" spans="1:8" x14ac:dyDescent="0.25">
      <c r="A169" s="64"/>
      <c r="B169" s="64"/>
      <c r="C169" s="64"/>
      <c r="D169" s="64"/>
      <c r="E169" s="64"/>
      <c r="F169" s="7"/>
      <c r="G169" s="7"/>
      <c r="H169" s="7"/>
    </row>
    <row r="170" spans="1:8" x14ac:dyDescent="0.25">
      <c r="A170" s="64"/>
      <c r="B170" s="64"/>
      <c r="C170" s="64"/>
      <c r="D170" s="64"/>
      <c r="E170" s="64"/>
      <c r="F170" s="7"/>
      <c r="G170" s="7"/>
      <c r="H170" s="7"/>
    </row>
    <row r="171" spans="1:8" x14ac:dyDescent="0.25">
      <c r="A171" s="64"/>
      <c r="B171" s="64"/>
      <c r="C171" s="64"/>
      <c r="D171" s="64"/>
      <c r="E171" s="64"/>
      <c r="F171" s="7"/>
      <c r="G171" s="7"/>
      <c r="H171" s="7"/>
    </row>
    <row r="172" spans="1:8" x14ac:dyDescent="0.25">
      <c r="A172" s="64"/>
      <c r="B172" s="64"/>
      <c r="C172" s="64"/>
      <c r="D172" s="64"/>
      <c r="E172" s="64"/>
      <c r="F172" s="7"/>
      <c r="G172" s="7"/>
      <c r="H172" s="7"/>
    </row>
    <row r="173" spans="1:8" x14ac:dyDescent="0.25">
      <c r="A173" s="64"/>
      <c r="B173" s="64"/>
      <c r="C173" s="64"/>
      <c r="D173" s="64"/>
      <c r="E173" s="64"/>
      <c r="F173" s="7"/>
      <c r="G173" s="7"/>
      <c r="H173" s="7"/>
    </row>
    <row r="174" spans="1:8" x14ac:dyDescent="0.25">
      <c r="A174" s="64"/>
      <c r="B174" s="64"/>
      <c r="C174" s="64"/>
      <c r="D174" s="64"/>
      <c r="E174" s="64"/>
      <c r="F174" s="7"/>
      <c r="G174" s="7"/>
      <c r="H174" s="7"/>
    </row>
    <row r="175" spans="1:8" x14ac:dyDescent="0.25">
      <c r="A175" s="64"/>
      <c r="B175" s="64"/>
      <c r="C175" s="64"/>
      <c r="D175" s="64"/>
      <c r="E175" s="64"/>
      <c r="F175" s="7"/>
      <c r="G175" s="7"/>
      <c r="H175" s="7"/>
    </row>
    <row r="176" spans="1:8" x14ac:dyDescent="0.25">
      <c r="A176" s="64"/>
      <c r="B176" s="64"/>
      <c r="C176" s="64"/>
      <c r="D176" s="64"/>
      <c r="E176" s="64"/>
      <c r="F176" s="7"/>
      <c r="G176" s="7"/>
      <c r="H176" s="7"/>
    </row>
    <row r="177" spans="1:8" x14ac:dyDescent="0.25">
      <c r="A177" s="64"/>
      <c r="B177" s="64"/>
      <c r="C177" s="64"/>
      <c r="D177" s="64"/>
      <c r="E177" s="64"/>
      <c r="F177" s="7"/>
      <c r="G177" s="7"/>
      <c r="H177" s="7"/>
    </row>
    <row r="178" spans="1:8" x14ac:dyDescent="0.25">
      <c r="A178" s="64"/>
      <c r="B178" s="64"/>
      <c r="C178" s="64"/>
      <c r="D178" s="64"/>
      <c r="E178" s="64"/>
      <c r="F178" s="7"/>
      <c r="G178" s="7"/>
      <c r="H178" s="7"/>
    </row>
    <row r="179" spans="1:8" x14ac:dyDescent="0.25">
      <c r="A179" s="64"/>
      <c r="B179" s="64"/>
      <c r="C179" s="64"/>
      <c r="D179" s="64"/>
      <c r="E179" s="64"/>
      <c r="F179" s="7"/>
      <c r="G179" s="7"/>
      <c r="H179" s="7"/>
    </row>
    <row r="180" spans="1:8" x14ac:dyDescent="0.25">
      <c r="A180" s="64"/>
      <c r="B180" s="64"/>
      <c r="C180" s="64"/>
      <c r="D180" s="64"/>
      <c r="E180" s="64"/>
      <c r="F180" s="7"/>
      <c r="G180" s="7"/>
      <c r="H180" s="7"/>
    </row>
    <row r="181" spans="1:8" x14ac:dyDescent="0.25">
      <c r="A181" s="64"/>
      <c r="B181" s="64"/>
      <c r="C181" s="64"/>
      <c r="D181" s="64"/>
      <c r="E181" s="64"/>
      <c r="F181" s="7"/>
      <c r="G181" s="7"/>
      <c r="H181" s="7"/>
    </row>
    <row r="182" spans="1:8" x14ac:dyDescent="0.25">
      <c r="A182" s="64"/>
      <c r="B182" s="64"/>
      <c r="C182" s="64"/>
      <c r="D182" s="64"/>
      <c r="E182" s="64"/>
      <c r="F182" s="7"/>
      <c r="G182" s="7"/>
      <c r="H182" s="7"/>
    </row>
    <row r="183" spans="1:8" x14ac:dyDescent="0.25">
      <c r="A183" s="64"/>
      <c r="B183" s="64"/>
      <c r="C183" s="64"/>
      <c r="D183" s="64"/>
      <c r="E183" s="64"/>
      <c r="F183" s="7"/>
      <c r="G183" s="7"/>
      <c r="H183" s="7"/>
    </row>
    <row r="184" spans="1:8" x14ac:dyDescent="0.25">
      <c r="A184" s="64"/>
      <c r="B184" s="64"/>
      <c r="C184" s="64"/>
      <c r="D184" s="64"/>
      <c r="E184" s="64"/>
      <c r="F184" s="7"/>
      <c r="G184" s="7"/>
      <c r="H184" s="7"/>
    </row>
    <row r="185" spans="1:8" x14ac:dyDescent="0.25">
      <c r="A185" s="64"/>
      <c r="B185" s="64"/>
      <c r="C185" s="64"/>
      <c r="D185" s="64"/>
      <c r="E185" s="64"/>
      <c r="F185" s="7"/>
      <c r="G185" s="7"/>
      <c r="H185" s="7"/>
    </row>
    <row r="186" spans="1:8" x14ac:dyDescent="0.25">
      <c r="A186" s="64"/>
      <c r="B186" s="64"/>
      <c r="C186" s="64"/>
      <c r="D186" s="64"/>
      <c r="E186" s="64"/>
      <c r="F186" s="7"/>
      <c r="G186" s="7"/>
      <c r="H186" s="7"/>
    </row>
    <row r="187" spans="1:8" x14ac:dyDescent="0.25">
      <c r="A187" s="64"/>
      <c r="B187" s="64"/>
      <c r="C187" s="64"/>
      <c r="D187" s="64"/>
      <c r="E187" s="64"/>
      <c r="F187" s="7"/>
      <c r="G187" s="7"/>
      <c r="H187" s="7"/>
    </row>
    <row r="188" spans="1:8" x14ac:dyDescent="0.25">
      <c r="A188" s="64"/>
      <c r="B188" s="64"/>
      <c r="C188" s="64"/>
      <c r="D188" s="64"/>
      <c r="E188" s="64"/>
      <c r="F188" s="7"/>
      <c r="G188" s="7"/>
      <c r="H188" s="7"/>
    </row>
    <row r="189" spans="1:8" x14ac:dyDescent="0.25">
      <c r="A189" s="64"/>
      <c r="B189" s="64"/>
      <c r="C189" s="64"/>
      <c r="D189" s="64"/>
      <c r="E189" s="64"/>
      <c r="F189" s="7"/>
      <c r="G189" s="7"/>
      <c r="H189" s="7"/>
    </row>
    <row r="190" spans="1:8" x14ac:dyDescent="0.25">
      <c r="A190" s="64"/>
      <c r="B190" s="64"/>
      <c r="C190" s="64"/>
      <c r="D190" s="64"/>
      <c r="E190" s="64"/>
      <c r="F190" s="7"/>
      <c r="G190" s="7"/>
      <c r="H190" s="7"/>
    </row>
    <row r="191" spans="1:8" x14ac:dyDescent="0.25">
      <c r="A191" s="64"/>
      <c r="B191" s="64"/>
      <c r="C191" s="64"/>
      <c r="D191" s="64"/>
      <c r="E191" s="64"/>
      <c r="F191" s="7"/>
      <c r="G191" s="7"/>
      <c r="H191" s="7"/>
    </row>
    <row r="192" spans="1:8" x14ac:dyDescent="0.25">
      <c r="F192" s="4"/>
      <c r="G192" s="4"/>
      <c r="H192" s="4"/>
    </row>
    <row r="193" spans="6:8" x14ac:dyDescent="0.25">
      <c r="F193" s="4"/>
      <c r="G193" s="4"/>
      <c r="H193" s="4"/>
    </row>
    <row r="194" spans="6:8" x14ac:dyDescent="0.25">
      <c r="F194" s="4"/>
      <c r="G194" s="4"/>
      <c r="H194" s="4"/>
    </row>
    <row r="195" spans="6:8" x14ac:dyDescent="0.25">
      <c r="F195" s="4"/>
      <c r="G195" s="4"/>
      <c r="H195" s="4"/>
    </row>
    <row r="196" spans="6:8" x14ac:dyDescent="0.25">
      <c r="F196" s="4"/>
      <c r="G196" s="4"/>
      <c r="H196" s="4"/>
    </row>
    <row r="197" spans="6:8" x14ac:dyDescent="0.25">
      <c r="F197" s="4"/>
      <c r="G197" s="4"/>
      <c r="H197" s="4"/>
    </row>
    <row r="198" spans="6:8" x14ac:dyDescent="0.25">
      <c r="F198" s="4"/>
      <c r="G198" s="4"/>
      <c r="H198" s="4"/>
    </row>
    <row r="199" spans="6:8" x14ac:dyDescent="0.25">
      <c r="F199" s="4"/>
      <c r="G199" s="4"/>
      <c r="H199" s="4"/>
    </row>
    <row r="200" spans="6:8" x14ac:dyDescent="0.25">
      <c r="F200" s="4"/>
      <c r="G200" s="4"/>
      <c r="H200" s="4"/>
    </row>
    <row r="201" spans="6:8" x14ac:dyDescent="0.25">
      <c r="F201" s="4"/>
      <c r="G201" s="4"/>
      <c r="H201" s="4"/>
    </row>
    <row r="202" spans="6:8" x14ac:dyDescent="0.25">
      <c r="F202" s="4"/>
      <c r="G202" s="4"/>
      <c r="H202" s="4"/>
    </row>
    <row r="203" spans="6:8" x14ac:dyDescent="0.25">
      <c r="F203" s="4"/>
      <c r="G203" s="4"/>
      <c r="H203" s="4"/>
    </row>
    <row r="204" spans="6:8" x14ac:dyDescent="0.25">
      <c r="F204" s="4"/>
      <c r="G204" s="4"/>
      <c r="H204" s="4"/>
    </row>
    <row r="205" spans="6:8" x14ac:dyDescent="0.25">
      <c r="F205" s="4"/>
      <c r="G205" s="4"/>
      <c r="H205" s="4"/>
    </row>
    <row r="206" spans="6:8" x14ac:dyDescent="0.25">
      <c r="F206" s="4"/>
      <c r="G206" s="4"/>
      <c r="H206" s="4"/>
    </row>
    <row r="207" spans="6:8" x14ac:dyDescent="0.25">
      <c r="F207" s="4"/>
      <c r="G207" s="4"/>
      <c r="H207" s="4"/>
    </row>
    <row r="208" spans="6:8" x14ac:dyDescent="0.25">
      <c r="F208" s="4"/>
      <c r="G208" s="4"/>
      <c r="H208" s="4"/>
    </row>
    <row r="209" spans="6:8" x14ac:dyDescent="0.25">
      <c r="F209" s="4"/>
      <c r="G209" s="4"/>
      <c r="H209" s="4"/>
    </row>
    <row r="210" spans="6:8" x14ac:dyDescent="0.25">
      <c r="F210" s="4"/>
      <c r="G210" s="4"/>
      <c r="H210" s="4"/>
    </row>
    <row r="211" spans="6:8" x14ac:dyDescent="0.25">
      <c r="F211" s="4"/>
      <c r="G211" s="4"/>
      <c r="H211" s="4"/>
    </row>
    <row r="212" spans="6:8" x14ac:dyDescent="0.25">
      <c r="F212" s="4"/>
      <c r="G212" s="4"/>
      <c r="H212" s="4"/>
    </row>
    <row r="213" spans="6:8" x14ac:dyDescent="0.25">
      <c r="F213" s="4"/>
      <c r="G213" s="4"/>
      <c r="H213" s="4"/>
    </row>
    <row r="214" spans="6:8" x14ac:dyDescent="0.25">
      <c r="F214" s="4"/>
      <c r="G214" s="4"/>
      <c r="H214" s="4"/>
    </row>
    <row r="215" spans="6:8" x14ac:dyDescent="0.25">
      <c r="F215" s="4"/>
      <c r="G215" s="4"/>
      <c r="H215" s="4"/>
    </row>
    <row r="216" spans="6:8" x14ac:dyDescent="0.25">
      <c r="F216" s="4"/>
      <c r="G216" s="4"/>
      <c r="H216" s="4"/>
    </row>
    <row r="217" spans="6:8" x14ac:dyDescent="0.25">
      <c r="F217" s="4"/>
      <c r="G217" s="4"/>
      <c r="H217" s="4"/>
    </row>
    <row r="218" spans="6:8" x14ac:dyDescent="0.25">
      <c r="F218" s="4"/>
      <c r="G218" s="4"/>
      <c r="H218" s="4"/>
    </row>
    <row r="219" spans="6:8" x14ac:dyDescent="0.25">
      <c r="F219" s="4"/>
      <c r="G219" s="4"/>
      <c r="H219" s="4"/>
    </row>
    <row r="220" spans="6:8" x14ac:dyDescent="0.25">
      <c r="F220" s="4"/>
      <c r="G220" s="4"/>
      <c r="H220" s="4"/>
    </row>
    <row r="221" spans="6:8" x14ac:dyDescent="0.25">
      <c r="F221" s="4"/>
      <c r="G221" s="4"/>
      <c r="H221" s="4"/>
    </row>
    <row r="222" spans="6:8" x14ac:dyDescent="0.25">
      <c r="F222" s="4"/>
      <c r="G222" s="4"/>
      <c r="H222" s="4"/>
    </row>
    <row r="223" spans="6:8" x14ac:dyDescent="0.25">
      <c r="F223" s="4"/>
      <c r="G223" s="4"/>
      <c r="H223" s="4"/>
    </row>
    <row r="224" spans="6:8" x14ac:dyDescent="0.25">
      <c r="F224" s="4"/>
      <c r="G224" s="4"/>
      <c r="H224" s="4"/>
    </row>
    <row r="225" spans="6:8" x14ac:dyDescent="0.25">
      <c r="F225" s="4"/>
      <c r="G225" s="4"/>
      <c r="H225" s="4"/>
    </row>
    <row r="226" spans="6:8" x14ac:dyDescent="0.25">
      <c r="F226" s="4"/>
      <c r="G226" s="4"/>
      <c r="H226" s="4"/>
    </row>
    <row r="227" spans="6:8" x14ac:dyDescent="0.25">
      <c r="F227" s="4"/>
      <c r="G227" s="4"/>
      <c r="H227" s="4"/>
    </row>
    <row r="228" spans="6:8" x14ac:dyDescent="0.25">
      <c r="F228" s="4"/>
      <c r="G228" s="4"/>
      <c r="H228" s="4"/>
    </row>
    <row r="229" spans="6:8" x14ac:dyDescent="0.25">
      <c r="F229" s="4"/>
      <c r="G229" s="4"/>
      <c r="H229" s="4"/>
    </row>
    <row r="230" spans="6:8" x14ac:dyDescent="0.25">
      <c r="F230" s="4"/>
      <c r="G230" s="4"/>
      <c r="H230" s="4"/>
    </row>
    <row r="231" spans="6:8" x14ac:dyDescent="0.25">
      <c r="F231" s="4"/>
      <c r="G231" s="4"/>
      <c r="H231" s="4"/>
    </row>
    <row r="232" spans="6:8" x14ac:dyDescent="0.25">
      <c r="F232" s="4"/>
      <c r="G232" s="4"/>
      <c r="H232" s="4"/>
    </row>
    <row r="233" spans="6:8" x14ac:dyDescent="0.25">
      <c r="F233" s="4"/>
      <c r="G233" s="4"/>
      <c r="H233" s="4"/>
    </row>
    <row r="234" spans="6:8" x14ac:dyDescent="0.25">
      <c r="F234" s="4"/>
      <c r="G234" s="4"/>
      <c r="H234" s="4"/>
    </row>
    <row r="235" spans="6:8" x14ac:dyDescent="0.25">
      <c r="F235" s="4"/>
      <c r="G235" s="4"/>
      <c r="H235" s="4"/>
    </row>
    <row r="236" spans="6:8" x14ac:dyDescent="0.25">
      <c r="F236" s="4"/>
      <c r="G236" s="4"/>
      <c r="H236" s="4"/>
    </row>
    <row r="237" spans="6:8" x14ac:dyDescent="0.25">
      <c r="F237" s="4"/>
      <c r="G237" s="4"/>
      <c r="H237" s="4"/>
    </row>
    <row r="238" spans="6:8" x14ac:dyDescent="0.25">
      <c r="F238" s="4"/>
      <c r="G238" s="4"/>
      <c r="H238" s="4"/>
    </row>
    <row r="239" spans="6:8" x14ac:dyDescent="0.25">
      <c r="F239" s="4"/>
      <c r="G239" s="4"/>
      <c r="H239" s="4"/>
    </row>
    <row r="240" spans="6:8" x14ac:dyDescent="0.25">
      <c r="F240" s="4"/>
      <c r="G240" s="4"/>
      <c r="H240" s="4"/>
    </row>
    <row r="241" spans="6:8" x14ac:dyDescent="0.25">
      <c r="F241" s="4"/>
      <c r="G241" s="4"/>
      <c r="H241" s="4"/>
    </row>
    <row r="242" spans="6:8" x14ac:dyDescent="0.25">
      <c r="F242" s="4"/>
      <c r="G242" s="4"/>
      <c r="H242" s="4"/>
    </row>
    <row r="243" spans="6:8" x14ac:dyDescent="0.25">
      <c r="F243" s="4"/>
      <c r="G243" s="4"/>
      <c r="H243" s="4"/>
    </row>
    <row r="244" spans="6:8" x14ac:dyDescent="0.25">
      <c r="F244" s="4"/>
      <c r="G244" s="4"/>
      <c r="H244" s="4"/>
    </row>
    <row r="245" spans="6:8" x14ac:dyDescent="0.25">
      <c r="F245" s="4"/>
      <c r="G245" s="4"/>
      <c r="H245" s="4"/>
    </row>
    <row r="246" spans="6:8" x14ac:dyDescent="0.25">
      <c r="F246" s="4"/>
      <c r="G246" s="4"/>
      <c r="H246" s="4"/>
    </row>
    <row r="247" spans="6:8" x14ac:dyDescent="0.25">
      <c r="F247" s="4"/>
      <c r="G247" s="4"/>
      <c r="H247" s="4"/>
    </row>
    <row r="248" spans="6:8" x14ac:dyDescent="0.25">
      <c r="F248" s="4"/>
      <c r="G248" s="4"/>
      <c r="H248" s="4"/>
    </row>
    <row r="249" spans="6:8" x14ac:dyDescent="0.25">
      <c r="F249" s="4"/>
      <c r="G249" s="4"/>
      <c r="H249" s="4"/>
    </row>
    <row r="250" spans="6:8" x14ac:dyDescent="0.25">
      <c r="F250" s="4"/>
      <c r="G250" s="4"/>
      <c r="H250" s="4"/>
    </row>
    <row r="251" spans="6:8" x14ac:dyDescent="0.25">
      <c r="F251" s="4"/>
      <c r="G251" s="4"/>
      <c r="H251" s="4"/>
    </row>
    <row r="252" spans="6:8" x14ac:dyDescent="0.25">
      <c r="F252" s="4"/>
      <c r="G252" s="4"/>
      <c r="H252" s="4"/>
    </row>
    <row r="253" spans="6:8" x14ac:dyDescent="0.25">
      <c r="F253" s="4"/>
      <c r="G253" s="4"/>
      <c r="H253" s="4"/>
    </row>
    <row r="254" spans="6:8" x14ac:dyDescent="0.25">
      <c r="F254" s="4"/>
      <c r="G254" s="4"/>
      <c r="H254" s="4"/>
    </row>
    <row r="255" spans="6:8" x14ac:dyDescent="0.25">
      <c r="F255" s="4"/>
      <c r="G255" s="4"/>
      <c r="H255" s="4"/>
    </row>
    <row r="256" spans="6:8" x14ac:dyDescent="0.25">
      <c r="F256" s="4"/>
      <c r="G256" s="4"/>
      <c r="H256" s="4"/>
    </row>
    <row r="257" spans="6:8" x14ac:dyDescent="0.25">
      <c r="F257" s="4"/>
      <c r="G257" s="4"/>
      <c r="H257" s="4"/>
    </row>
    <row r="258" spans="6:8" x14ac:dyDescent="0.25">
      <c r="F258" s="4"/>
      <c r="G258" s="4"/>
      <c r="H258" s="4"/>
    </row>
    <row r="259" spans="6:8" x14ac:dyDescent="0.25">
      <c r="F259" s="4"/>
      <c r="G259" s="4"/>
      <c r="H259" s="4"/>
    </row>
    <row r="260" spans="6:8" x14ac:dyDescent="0.25">
      <c r="F260" s="4"/>
      <c r="G260" s="4"/>
      <c r="H260" s="4"/>
    </row>
    <row r="261" spans="6:8" x14ac:dyDescent="0.25">
      <c r="F261" s="4"/>
      <c r="G261" s="4"/>
      <c r="H261" s="4"/>
    </row>
    <row r="262" spans="6:8" x14ac:dyDescent="0.25">
      <c r="F262" s="4"/>
      <c r="G262" s="4"/>
      <c r="H262" s="4"/>
    </row>
    <row r="263" spans="6:8" x14ac:dyDescent="0.25">
      <c r="F263" s="4"/>
      <c r="G263" s="4"/>
      <c r="H263" s="4"/>
    </row>
    <row r="264" spans="6:8" x14ac:dyDescent="0.25">
      <c r="F264" s="4"/>
      <c r="G264" s="4"/>
      <c r="H264" s="4"/>
    </row>
    <row r="265" spans="6:8" x14ac:dyDescent="0.25">
      <c r="F265" s="4"/>
      <c r="G265" s="4"/>
      <c r="H265" s="4"/>
    </row>
    <row r="266" spans="6:8" x14ac:dyDescent="0.25">
      <c r="F266" s="4"/>
      <c r="G266" s="4"/>
      <c r="H266" s="4"/>
    </row>
    <row r="267" spans="6:8" x14ac:dyDescent="0.25">
      <c r="F267" s="4"/>
      <c r="G267" s="4"/>
      <c r="H267" s="4"/>
    </row>
    <row r="268" spans="6:8" x14ac:dyDescent="0.25">
      <c r="F268" s="4"/>
      <c r="G268" s="4"/>
      <c r="H268" s="4"/>
    </row>
    <row r="269" spans="6:8" x14ac:dyDescent="0.25">
      <c r="F269" s="4"/>
      <c r="G269" s="4"/>
      <c r="H269" s="4"/>
    </row>
    <row r="270" spans="6:8" x14ac:dyDescent="0.25">
      <c r="F270" s="4"/>
      <c r="G270" s="4"/>
      <c r="H270" s="4"/>
    </row>
  </sheetData>
  <mergeCells count="2">
    <mergeCell ref="C7:G7"/>
    <mergeCell ref="A9:G9"/>
  </mergeCells>
  <phoneticPr fontId="24" type="noConversion"/>
  <pageMargins left="0.7" right="0.7" top="0.78740157499999996" bottom="0.78740157499999996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EC97BE-4CE3-4084-92C2-253CBC927028}">
  <dimension ref="A2:G629"/>
  <sheetViews>
    <sheetView workbookViewId="0">
      <selection activeCell="C11" sqref="C11"/>
    </sheetView>
  </sheetViews>
  <sheetFormatPr defaultRowHeight="15" x14ac:dyDescent="0.25"/>
  <cols>
    <col min="1" max="1" width="9.28515625" customWidth="1"/>
    <col min="2" max="2" width="35.7109375" customWidth="1"/>
    <col min="3" max="3" width="30.7109375" customWidth="1"/>
    <col min="4" max="5" width="11.28515625" customWidth="1"/>
    <col min="6" max="6" width="13.7109375" customWidth="1"/>
    <col min="7" max="7" width="18.7109375" customWidth="1"/>
  </cols>
  <sheetData>
    <row r="2" spans="1:7" x14ac:dyDescent="0.25">
      <c r="B2" s="5" t="s">
        <v>158</v>
      </c>
    </row>
    <row r="3" spans="1:7" x14ac:dyDescent="0.25">
      <c r="B3" t="s">
        <v>159</v>
      </c>
      <c r="C3" t="s">
        <v>568</v>
      </c>
    </row>
    <row r="4" spans="1:7" x14ac:dyDescent="0.25">
      <c r="B4" t="s">
        <v>160</v>
      </c>
      <c r="C4" t="s">
        <v>354</v>
      </c>
    </row>
    <row r="5" spans="1:7" x14ac:dyDescent="0.25">
      <c r="B5" t="s">
        <v>164</v>
      </c>
      <c r="C5" t="s">
        <v>569</v>
      </c>
    </row>
    <row r="6" spans="1:7" x14ac:dyDescent="0.25">
      <c r="B6" t="s">
        <v>168</v>
      </c>
      <c r="C6" t="s">
        <v>570</v>
      </c>
    </row>
    <row r="7" spans="1:7" x14ac:dyDescent="0.25">
      <c r="B7" t="s">
        <v>172</v>
      </c>
      <c r="C7" t="s">
        <v>174</v>
      </c>
    </row>
    <row r="8" spans="1:7" x14ac:dyDescent="0.25">
      <c r="B8" t="s">
        <v>173</v>
      </c>
      <c r="C8" t="s">
        <v>175</v>
      </c>
    </row>
    <row r="9" spans="1:7" x14ac:dyDescent="0.25">
      <c r="C9" t="s">
        <v>176</v>
      </c>
    </row>
    <row r="10" spans="1:7" x14ac:dyDescent="0.25">
      <c r="B10" t="s">
        <v>177</v>
      </c>
      <c r="C10" s="230" t="s">
        <v>571</v>
      </c>
    </row>
    <row r="11" spans="1:7" x14ac:dyDescent="0.25">
      <c r="B11" t="s">
        <v>1223</v>
      </c>
      <c r="C11" s="241" t="s">
        <v>1224</v>
      </c>
      <c r="D11" s="33"/>
      <c r="E11" s="33"/>
    </row>
    <row r="12" spans="1:7" x14ac:dyDescent="0.25">
      <c r="B12" t="s">
        <v>181</v>
      </c>
      <c r="C12" s="34" t="s">
        <v>186</v>
      </c>
      <c r="D12" s="92"/>
      <c r="E12" s="92"/>
    </row>
    <row r="13" spans="1:7" x14ac:dyDescent="0.25">
      <c r="C13" s="34"/>
      <c r="D13" s="92"/>
      <c r="E13" s="92"/>
    </row>
    <row r="14" spans="1:7" ht="28.15" customHeight="1" x14ac:dyDescent="0.25">
      <c r="A14" s="309" t="s">
        <v>862</v>
      </c>
      <c r="B14" s="309"/>
      <c r="C14" s="309"/>
      <c r="D14" s="309"/>
      <c r="E14" s="309"/>
      <c r="F14" s="309"/>
      <c r="G14" s="309"/>
    </row>
    <row r="15" spans="1:7" x14ac:dyDescent="0.25">
      <c r="C15" s="306"/>
      <c r="D15" s="307"/>
      <c r="E15" s="307"/>
    </row>
    <row r="16" spans="1:7" ht="30" x14ac:dyDescent="0.25">
      <c r="A16" s="8" t="s">
        <v>116</v>
      </c>
      <c r="B16" s="9" t="s">
        <v>115</v>
      </c>
      <c r="C16" s="9"/>
      <c r="D16" s="8" t="s">
        <v>117</v>
      </c>
      <c r="E16" s="8" t="s">
        <v>8</v>
      </c>
      <c r="F16" s="8" t="s">
        <v>6</v>
      </c>
      <c r="G16" s="8" t="s">
        <v>7</v>
      </c>
    </row>
    <row r="17" spans="1:7" x14ac:dyDescent="0.25">
      <c r="A17" s="99"/>
      <c r="B17" s="11"/>
      <c r="C17" s="11"/>
      <c r="D17" s="99"/>
      <c r="E17" s="99"/>
      <c r="F17" s="99"/>
      <c r="G17" s="99"/>
    </row>
    <row r="18" spans="1:7" ht="21" x14ac:dyDescent="0.35">
      <c r="A18" s="99"/>
      <c r="B18" s="283" t="s">
        <v>861</v>
      </c>
      <c r="C18" s="283"/>
      <c r="D18" s="282"/>
      <c r="E18" s="282"/>
      <c r="F18" s="282"/>
      <c r="G18" s="12">
        <f>G20+G41+G86+G104+G139+G142+G206</f>
        <v>0</v>
      </c>
    </row>
    <row r="19" spans="1:7" x14ac:dyDescent="0.25">
      <c r="A19" s="99"/>
      <c r="B19" s="11"/>
      <c r="C19" s="11"/>
      <c r="D19" s="99"/>
      <c r="E19" s="99"/>
      <c r="F19" s="99"/>
      <c r="G19" s="99"/>
    </row>
    <row r="20" spans="1:7" ht="15.75" x14ac:dyDescent="0.25">
      <c r="A20" s="311" t="s">
        <v>863</v>
      </c>
      <c r="B20" s="312"/>
      <c r="C20" s="312"/>
      <c r="D20" s="312"/>
      <c r="E20" s="312"/>
      <c r="F20" s="312"/>
      <c r="G20" s="13">
        <f>SUM(G23:G40)</f>
        <v>0</v>
      </c>
    </row>
    <row r="21" spans="1:7" x14ac:dyDescent="0.25">
      <c r="A21" s="35"/>
      <c r="B21" s="36" t="s">
        <v>864</v>
      </c>
      <c r="C21" s="36"/>
      <c r="D21" s="36"/>
      <c r="E21" s="37"/>
      <c r="F21" s="37"/>
      <c r="G21" s="38"/>
    </row>
    <row r="22" spans="1:7" ht="14.45" customHeight="1" x14ac:dyDescent="0.25">
      <c r="A22" s="42"/>
      <c r="B22" s="113" t="s">
        <v>865</v>
      </c>
      <c r="C22" s="113"/>
      <c r="D22" s="43"/>
      <c r="E22" s="44"/>
      <c r="F22" s="44"/>
      <c r="G22" s="45"/>
    </row>
    <row r="23" spans="1:7" x14ac:dyDescent="0.25">
      <c r="A23" s="9">
        <v>1</v>
      </c>
      <c r="B23" s="82" t="s">
        <v>866</v>
      </c>
      <c r="C23" s="83" t="s">
        <v>511</v>
      </c>
      <c r="D23" s="9" t="s">
        <v>15</v>
      </c>
      <c r="E23" s="15">
        <v>2</v>
      </c>
      <c r="F23" s="15"/>
      <c r="G23" s="15">
        <f>E23*F23</f>
        <v>0</v>
      </c>
    </row>
    <row r="24" spans="1:7" x14ac:dyDescent="0.25">
      <c r="A24" s="96">
        <v>2</v>
      </c>
      <c r="B24" s="42" t="s">
        <v>867</v>
      </c>
      <c r="C24" s="83" t="s">
        <v>511</v>
      </c>
      <c r="D24" s="96" t="s">
        <v>15</v>
      </c>
      <c r="E24" s="94">
        <v>2</v>
      </c>
      <c r="F24" s="94"/>
      <c r="G24" s="94">
        <f t="shared" ref="G24:G25" si="0">E24*F24</f>
        <v>0</v>
      </c>
    </row>
    <row r="25" spans="1:7" x14ac:dyDescent="0.25">
      <c r="A25" s="96">
        <v>3</v>
      </c>
      <c r="B25" s="42" t="s">
        <v>868</v>
      </c>
      <c r="C25" s="83" t="s">
        <v>511</v>
      </c>
      <c r="D25" s="96" t="s">
        <v>15</v>
      </c>
      <c r="E25" s="94">
        <v>4</v>
      </c>
      <c r="F25" s="94"/>
      <c r="G25" s="94">
        <f t="shared" si="0"/>
        <v>0</v>
      </c>
    </row>
    <row r="26" spans="1:7" x14ac:dyDescent="0.25">
      <c r="A26" s="96">
        <v>4</v>
      </c>
      <c r="B26" s="42" t="s">
        <v>869</v>
      </c>
      <c r="C26" s="83" t="s">
        <v>511</v>
      </c>
      <c r="D26" s="96" t="s">
        <v>15</v>
      </c>
      <c r="E26" s="94">
        <v>6</v>
      </c>
      <c r="F26" s="94"/>
      <c r="G26" s="94">
        <f>E26*F26</f>
        <v>0</v>
      </c>
    </row>
    <row r="27" spans="1:7" ht="29.45" customHeight="1" x14ac:dyDescent="0.25">
      <c r="A27" s="35"/>
      <c r="B27" s="318" t="s">
        <v>870</v>
      </c>
      <c r="C27" s="318"/>
      <c r="D27" s="36"/>
      <c r="E27" s="37"/>
      <c r="F27" s="37"/>
      <c r="G27" s="38"/>
    </row>
    <row r="28" spans="1:7" ht="14.45" customHeight="1" x14ac:dyDescent="0.25">
      <c r="A28" s="89">
        <v>5</v>
      </c>
      <c r="B28" s="98" t="s">
        <v>871</v>
      </c>
      <c r="C28" s="98" t="s">
        <v>511</v>
      </c>
      <c r="D28" s="164" t="s">
        <v>15</v>
      </c>
      <c r="E28" s="37">
        <v>12</v>
      </c>
      <c r="F28" s="37"/>
      <c r="G28" s="165">
        <f t="shared" ref="G28:G30" si="1">E28*F28</f>
        <v>0</v>
      </c>
    </row>
    <row r="29" spans="1:7" s="230" customFormat="1" ht="14.45" customHeight="1" x14ac:dyDescent="0.25">
      <c r="A29" s="225">
        <v>6</v>
      </c>
      <c r="B29" s="226" t="s">
        <v>592</v>
      </c>
      <c r="C29" s="226" t="s">
        <v>511</v>
      </c>
      <c r="D29" s="227" t="s">
        <v>15</v>
      </c>
      <c r="E29" s="228">
        <v>68</v>
      </c>
      <c r="F29" s="228"/>
      <c r="G29" s="229">
        <f t="shared" si="1"/>
        <v>0</v>
      </c>
    </row>
    <row r="30" spans="1:7" s="230" customFormat="1" ht="14.45" customHeight="1" x14ac:dyDescent="0.25">
      <c r="A30" s="225">
        <v>7</v>
      </c>
      <c r="B30" s="226" t="s">
        <v>593</v>
      </c>
      <c r="C30" s="226" t="s">
        <v>511</v>
      </c>
      <c r="D30" s="227" t="s">
        <v>15</v>
      </c>
      <c r="E30" s="228">
        <v>33</v>
      </c>
      <c r="F30" s="228"/>
      <c r="G30" s="229">
        <f t="shared" si="1"/>
        <v>0</v>
      </c>
    </row>
    <row r="31" spans="1:7" s="230" customFormat="1" ht="14.45" customHeight="1" x14ac:dyDescent="0.25">
      <c r="A31" s="231">
        <v>8</v>
      </c>
      <c r="B31" s="232" t="s">
        <v>872</v>
      </c>
      <c r="C31" s="226" t="s">
        <v>511</v>
      </c>
      <c r="D31" s="231" t="s">
        <v>15</v>
      </c>
      <c r="E31" s="233">
        <v>114</v>
      </c>
      <c r="F31" s="234"/>
      <c r="G31" s="233">
        <f>E31*F31</f>
        <v>0</v>
      </c>
    </row>
    <row r="32" spans="1:7" ht="14.45" customHeight="1" x14ac:dyDescent="0.25">
      <c r="A32" s="82"/>
      <c r="B32" s="152" t="s">
        <v>873</v>
      </c>
      <c r="C32" s="152"/>
      <c r="D32" s="84"/>
      <c r="E32" s="80"/>
      <c r="F32" s="80"/>
      <c r="G32" s="81"/>
    </row>
    <row r="33" spans="1:7" x14ac:dyDescent="0.25">
      <c r="A33" s="9">
        <v>9</v>
      </c>
      <c r="B33" s="82" t="s">
        <v>871</v>
      </c>
      <c r="C33" s="83" t="s">
        <v>511</v>
      </c>
      <c r="D33" s="9" t="s">
        <v>15</v>
      </c>
      <c r="E33" s="15">
        <v>5</v>
      </c>
      <c r="F33" s="15"/>
      <c r="G33" s="15">
        <f t="shared" ref="G33:G35" si="2">E33*F33</f>
        <v>0</v>
      </c>
    </row>
    <row r="34" spans="1:7" s="230" customFormat="1" x14ac:dyDescent="0.25">
      <c r="A34" s="231">
        <v>10</v>
      </c>
      <c r="B34" s="232" t="s">
        <v>592</v>
      </c>
      <c r="C34" s="235" t="s">
        <v>511</v>
      </c>
      <c r="D34" s="231" t="s">
        <v>15</v>
      </c>
      <c r="E34" s="233">
        <v>34</v>
      </c>
      <c r="F34" s="233"/>
      <c r="G34" s="233">
        <f t="shared" si="2"/>
        <v>0</v>
      </c>
    </row>
    <row r="35" spans="1:7" s="230" customFormat="1" x14ac:dyDescent="0.25">
      <c r="A35" s="231">
        <v>11</v>
      </c>
      <c r="B35" s="232" t="s">
        <v>593</v>
      </c>
      <c r="C35" s="235" t="s">
        <v>511</v>
      </c>
      <c r="D35" s="231" t="s">
        <v>15</v>
      </c>
      <c r="E35" s="233">
        <v>8</v>
      </c>
      <c r="F35" s="233"/>
      <c r="G35" s="233">
        <f t="shared" si="2"/>
        <v>0</v>
      </c>
    </row>
    <row r="36" spans="1:7" ht="28.9" customHeight="1" x14ac:dyDescent="0.25">
      <c r="A36" s="89"/>
      <c r="B36" s="318" t="s">
        <v>874</v>
      </c>
      <c r="C36" s="318"/>
      <c r="D36" s="164"/>
      <c r="E36" s="37"/>
      <c r="F36" s="37"/>
      <c r="G36" s="38"/>
    </row>
    <row r="37" spans="1:7" ht="27.6" customHeight="1" x14ac:dyDescent="0.25">
      <c r="A37" s="42"/>
      <c r="B37" s="299" t="s">
        <v>875</v>
      </c>
      <c r="C37" s="299"/>
      <c r="D37" s="43"/>
      <c r="E37" s="44"/>
      <c r="F37" s="44"/>
      <c r="G37" s="45"/>
    </row>
    <row r="38" spans="1:7" x14ac:dyDescent="0.25">
      <c r="A38" s="9">
        <v>12</v>
      </c>
      <c r="B38" s="82" t="s">
        <v>871</v>
      </c>
      <c r="C38" s="83" t="s">
        <v>511</v>
      </c>
      <c r="D38" s="9" t="s">
        <v>15</v>
      </c>
      <c r="E38" s="15">
        <v>5</v>
      </c>
      <c r="F38" s="15"/>
      <c r="G38" s="15">
        <f t="shared" ref="G38:G40" si="3">E38*F38</f>
        <v>0</v>
      </c>
    </row>
    <row r="39" spans="1:7" s="230" customFormat="1" x14ac:dyDescent="0.25">
      <c r="A39" s="231">
        <v>13</v>
      </c>
      <c r="B39" s="232" t="s">
        <v>592</v>
      </c>
      <c r="C39" s="235" t="s">
        <v>511</v>
      </c>
      <c r="D39" s="231" t="s">
        <v>15</v>
      </c>
      <c r="E39" s="233">
        <v>34</v>
      </c>
      <c r="F39" s="233"/>
      <c r="G39" s="233">
        <f t="shared" si="3"/>
        <v>0</v>
      </c>
    </row>
    <row r="40" spans="1:7" s="230" customFormat="1" x14ac:dyDescent="0.25">
      <c r="A40" s="231">
        <v>14</v>
      </c>
      <c r="B40" s="232" t="s">
        <v>593</v>
      </c>
      <c r="C40" s="235" t="s">
        <v>511</v>
      </c>
      <c r="D40" s="231" t="s">
        <v>15</v>
      </c>
      <c r="E40" s="233">
        <v>33</v>
      </c>
      <c r="F40" s="233"/>
      <c r="G40" s="233">
        <f t="shared" si="3"/>
        <v>0</v>
      </c>
    </row>
    <row r="41" spans="1:7" ht="15.75" x14ac:dyDescent="0.25">
      <c r="A41" s="281" t="s">
        <v>876</v>
      </c>
      <c r="B41" s="282"/>
      <c r="C41" s="282"/>
      <c r="D41" s="282"/>
      <c r="E41" s="282"/>
      <c r="F41" s="282"/>
      <c r="G41" s="13">
        <f>SUM(G44:G85)</f>
        <v>0</v>
      </c>
    </row>
    <row r="42" spans="1:7" ht="15.75" x14ac:dyDescent="0.25">
      <c r="A42" s="162"/>
      <c r="B42" s="163" t="s">
        <v>1219</v>
      </c>
      <c r="C42" s="163"/>
      <c r="D42" s="163"/>
      <c r="E42" s="163"/>
      <c r="F42" s="163"/>
      <c r="G42" s="109"/>
    </row>
    <row r="43" spans="1:7" x14ac:dyDescent="0.25">
      <c r="A43" s="42"/>
      <c r="B43" s="43" t="s">
        <v>877</v>
      </c>
      <c r="C43" s="43"/>
      <c r="D43" s="43"/>
      <c r="E43" s="44"/>
      <c r="F43" s="44"/>
      <c r="G43" s="45"/>
    </row>
    <row r="44" spans="1:7" s="230" customFormat="1" x14ac:dyDescent="0.25">
      <c r="A44" s="231">
        <v>15</v>
      </c>
      <c r="B44" s="232" t="s">
        <v>884</v>
      </c>
      <c r="C44" s="235" t="s">
        <v>511</v>
      </c>
      <c r="D44" s="231" t="s">
        <v>510</v>
      </c>
      <c r="E44" s="233">
        <v>420</v>
      </c>
      <c r="F44" s="233"/>
      <c r="G44" s="233">
        <f t="shared" ref="G44:G53" si="4">E44*F44</f>
        <v>0</v>
      </c>
    </row>
    <row r="45" spans="1:7" s="230" customFormat="1" x14ac:dyDescent="0.25">
      <c r="A45" s="231">
        <v>16</v>
      </c>
      <c r="B45" s="232" t="s">
        <v>885</v>
      </c>
      <c r="C45" s="235" t="s">
        <v>511</v>
      </c>
      <c r="D45" s="231" t="s">
        <v>510</v>
      </c>
      <c r="E45" s="233">
        <v>186</v>
      </c>
      <c r="F45" s="233"/>
      <c r="G45" s="233">
        <f t="shared" si="4"/>
        <v>0</v>
      </c>
    </row>
    <row r="46" spans="1:7" s="230" customFormat="1" x14ac:dyDescent="0.25">
      <c r="A46" s="231">
        <v>17</v>
      </c>
      <c r="B46" s="232" t="s">
        <v>886</v>
      </c>
      <c r="C46" s="235" t="s">
        <v>511</v>
      </c>
      <c r="D46" s="231" t="s">
        <v>510</v>
      </c>
      <c r="E46" s="233">
        <v>180</v>
      </c>
      <c r="F46" s="233"/>
      <c r="G46" s="233">
        <f t="shared" si="4"/>
        <v>0</v>
      </c>
    </row>
    <row r="47" spans="1:7" s="230" customFormat="1" x14ac:dyDescent="0.25">
      <c r="A47" s="231">
        <v>18</v>
      </c>
      <c r="B47" s="232" t="s">
        <v>887</v>
      </c>
      <c r="C47" s="235" t="s">
        <v>511</v>
      </c>
      <c r="D47" s="231" t="s">
        <v>510</v>
      </c>
      <c r="E47" s="233">
        <v>540</v>
      </c>
      <c r="F47" s="233"/>
      <c r="G47" s="233">
        <f t="shared" si="4"/>
        <v>0</v>
      </c>
    </row>
    <row r="48" spans="1:7" s="230" customFormat="1" x14ac:dyDescent="0.25">
      <c r="A48" s="231">
        <v>19</v>
      </c>
      <c r="B48" s="232" t="s">
        <v>888</v>
      </c>
      <c r="C48" s="235" t="s">
        <v>511</v>
      </c>
      <c r="D48" s="231" t="s">
        <v>510</v>
      </c>
      <c r="E48" s="233">
        <v>460</v>
      </c>
      <c r="F48" s="233"/>
      <c r="G48" s="233">
        <f t="shared" si="4"/>
        <v>0</v>
      </c>
    </row>
    <row r="49" spans="1:7" s="230" customFormat="1" x14ac:dyDescent="0.25">
      <c r="A49" s="231">
        <v>20</v>
      </c>
      <c r="B49" s="232" t="s">
        <v>889</v>
      </c>
      <c r="C49" s="235" t="s">
        <v>511</v>
      </c>
      <c r="D49" s="231" t="s">
        <v>510</v>
      </c>
      <c r="E49" s="233">
        <v>90</v>
      </c>
      <c r="F49" s="233"/>
      <c r="G49" s="233">
        <f t="shared" si="4"/>
        <v>0</v>
      </c>
    </row>
    <row r="50" spans="1:7" s="230" customFormat="1" x14ac:dyDescent="0.25">
      <c r="A50" s="231">
        <v>21</v>
      </c>
      <c r="B50" s="232" t="s">
        <v>890</v>
      </c>
      <c r="C50" s="235" t="s">
        <v>511</v>
      </c>
      <c r="D50" s="231" t="s">
        <v>510</v>
      </c>
      <c r="E50" s="233">
        <v>126</v>
      </c>
      <c r="F50" s="233"/>
      <c r="G50" s="233">
        <f t="shared" si="4"/>
        <v>0</v>
      </c>
    </row>
    <row r="51" spans="1:7" s="230" customFormat="1" x14ac:dyDescent="0.25">
      <c r="A51" s="231">
        <v>22</v>
      </c>
      <c r="B51" s="232" t="s">
        <v>891</v>
      </c>
      <c r="C51" s="235" t="s">
        <v>511</v>
      </c>
      <c r="D51" s="231" t="s">
        <v>510</v>
      </c>
      <c r="E51" s="233">
        <v>656</v>
      </c>
      <c r="F51" s="233"/>
      <c r="G51" s="233">
        <f t="shared" si="4"/>
        <v>0</v>
      </c>
    </row>
    <row r="52" spans="1:7" s="230" customFormat="1" x14ac:dyDescent="0.25">
      <c r="A52" s="231">
        <v>23</v>
      </c>
      <c r="B52" s="232" t="s">
        <v>892</v>
      </c>
      <c r="C52" s="235" t="s">
        <v>511</v>
      </c>
      <c r="D52" s="231" t="s">
        <v>510</v>
      </c>
      <c r="E52" s="233">
        <v>436</v>
      </c>
      <c r="F52" s="233"/>
      <c r="G52" s="233">
        <f t="shared" si="4"/>
        <v>0</v>
      </c>
    </row>
    <row r="53" spans="1:7" s="230" customFormat="1" x14ac:dyDescent="0.25">
      <c r="A53" s="231">
        <v>24</v>
      </c>
      <c r="B53" s="232" t="s">
        <v>893</v>
      </c>
      <c r="C53" s="235" t="s">
        <v>511</v>
      </c>
      <c r="D53" s="231" t="s">
        <v>510</v>
      </c>
      <c r="E53" s="233">
        <v>24</v>
      </c>
      <c r="F53" s="233"/>
      <c r="G53" s="233">
        <f t="shared" si="4"/>
        <v>0</v>
      </c>
    </row>
    <row r="54" spans="1:7" x14ac:dyDescent="0.25">
      <c r="A54" s="82"/>
      <c r="B54" s="84" t="s">
        <v>1225</v>
      </c>
      <c r="C54" s="84"/>
      <c r="D54" s="159"/>
      <c r="E54" s="80"/>
      <c r="F54" s="80"/>
      <c r="G54" s="81"/>
    </row>
    <row r="55" spans="1:7" x14ac:dyDescent="0.25">
      <c r="A55" s="9">
        <v>25</v>
      </c>
      <c r="B55" s="82" t="s">
        <v>878</v>
      </c>
      <c r="C55" s="97" t="s">
        <v>511</v>
      </c>
      <c r="D55" s="9" t="s">
        <v>15</v>
      </c>
      <c r="E55" s="15">
        <v>30</v>
      </c>
      <c r="F55" s="15"/>
      <c r="G55" s="15">
        <f t="shared" ref="G55:G64" si="5">E55*F55</f>
        <v>0</v>
      </c>
    </row>
    <row r="56" spans="1:7" x14ac:dyDescent="0.25">
      <c r="A56" s="9">
        <v>26</v>
      </c>
      <c r="B56" s="82" t="s">
        <v>866</v>
      </c>
      <c r="C56" s="97" t="s">
        <v>511</v>
      </c>
      <c r="D56" s="9" t="s">
        <v>15</v>
      </c>
      <c r="E56" s="15">
        <v>14</v>
      </c>
      <c r="F56" s="15"/>
      <c r="G56" s="15">
        <f t="shared" si="5"/>
        <v>0</v>
      </c>
    </row>
    <row r="57" spans="1:7" x14ac:dyDescent="0.25">
      <c r="A57" s="9">
        <v>27</v>
      </c>
      <c r="B57" s="82" t="s">
        <v>879</v>
      </c>
      <c r="C57" s="97" t="s">
        <v>511</v>
      </c>
      <c r="D57" s="9" t="s">
        <v>15</v>
      </c>
      <c r="E57" s="15">
        <v>10</v>
      </c>
      <c r="F57" s="15"/>
      <c r="G57" s="15">
        <f t="shared" si="5"/>
        <v>0</v>
      </c>
    </row>
    <row r="58" spans="1:7" x14ac:dyDescent="0.25">
      <c r="A58" s="9">
        <v>28</v>
      </c>
      <c r="B58" s="82" t="s">
        <v>867</v>
      </c>
      <c r="C58" s="97" t="s">
        <v>511</v>
      </c>
      <c r="D58" s="9" t="s">
        <v>15</v>
      </c>
      <c r="E58" s="15">
        <v>12</v>
      </c>
      <c r="F58" s="15"/>
      <c r="G58" s="15">
        <f t="shared" si="5"/>
        <v>0</v>
      </c>
    </row>
    <row r="59" spans="1:7" x14ac:dyDescent="0.25">
      <c r="A59" s="9">
        <v>29</v>
      </c>
      <c r="B59" s="82" t="s">
        <v>868</v>
      </c>
      <c r="C59" s="97" t="s">
        <v>511</v>
      </c>
      <c r="D59" s="9" t="s">
        <v>15</v>
      </c>
      <c r="E59" s="15">
        <v>12</v>
      </c>
      <c r="F59" s="15"/>
      <c r="G59" s="15">
        <f t="shared" si="5"/>
        <v>0</v>
      </c>
    </row>
    <row r="60" spans="1:7" x14ac:dyDescent="0.25">
      <c r="A60" s="9">
        <v>30</v>
      </c>
      <c r="B60" s="82" t="s">
        <v>869</v>
      </c>
      <c r="C60" s="97" t="s">
        <v>511</v>
      </c>
      <c r="D60" s="9" t="s">
        <v>15</v>
      </c>
      <c r="E60" s="15">
        <v>20</v>
      </c>
      <c r="F60" s="15"/>
      <c r="G60" s="15">
        <f t="shared" si="5"/>
        <v>0</v>
      </c>
    </row>
    <row r="61" spans="1:7" x14ac:dyDescent="0.25">
      <c r="A61" s="9">
        <v>31</v>
      </c>
      <c r="B61" s="82" t="s">
        <v>880</v>
      </c>
      <c r="C61" s="97"/>
      <c r="D61" s="9" t="s">
        <v>15</v>
      </c>
      <c r="E61" s="15">
        <v>40</v>
      </c>
      <c r="F61" s="15"/>
      <c r="G61" s="15">
        <f t="shared" si="5"/>
        <v>0</v>
      </c>
    </row>
    <row r="62" spans="1:7" s="230" customFormat="1" x14ac:dyDescent="0.25">
      <c r="A62" s="231">
        <v>32</v>
      </c>
      <c r="B62" s="232" t="s">
        <v>881</v>
      </c>
      <c r="C62" s="236" t="s">
        <v>511</v>
      </c>
      <c r="D62" s="231" t="s">
        <v>15</v>
      </c>
      <c r="E62" s="233">
        <v>224</v>
      </c>
      <c r="F62" s="233"/>
      <c r="G62" s="233">
        <f t="shared" si="5"/>
        <v>0</v>
      </c>
    </row>
    <row r="63" spans="1:7" s="230" customFormat="1" x14ac:dyDescent="0.25">
      <c r="A63" s="231">
        <v>33</v>
      </c>
      <c r="B63" s="232" t="s">
        <v>882</v>
      </c>
      <c r="C63" s="236" t="s">
        <v>511</v>
      </c>
      <c r="D63" s="231" t="s">
        <v>15</v>
      </c>
      <c r="E63" s="233">
        <v>132</v>
      </c>
      <c r="F63" s="233"/>
      <c r="G63" s="233">
        <f t="shared" si="5"/>
        <v>0</v>
      </c>
    </row>
    <row r="64" spans="1:7" x14ac:dyDescent="0.25">
      <c r="A64" s="9">
        <v>34</v>
      </c>
      <c r="B64" s="82" t="s">
        <v>883</v>
      </c>
      <c r="C64" s="97" t="s">
        <v>511</v>
      </c>
      <c r="D64" s="9" t="s">
        <v>15</v>
      </c>
      <c r="E64" s="15">
        <v>10</v>
      </c>
      <c r="F64" s="15"/>
      <c r="G64" s="15">
        <f t="shared" si="5"/>
        <v>0</v>
      </c>
    </row>
    <row r="65" spans="1:7" x14ac:dyDescent="0.25">
      <c r="A65" s="82"/>
      <c r="B65" s="84" t="s">
        <v>1226</v>
      </c>
      <c r="C65" s="84"/>
      <c r="D65" s="159"/>
      <c r="E65" s="80"/>
      <c r="F65" s="80"/>
      <c r="G65" s="81"/>
    </row>
    <row r="66" spans="1:7" x14ac:dyDescent="0.25">
      <c r="A66" s="79">
        <v>35</v>
      </c>
      <c r="B66" s="82" t="s">
        <v>896</v>
      </c>
      <c r="C66" s="97" t="s">
        <v>511</v>
      </c>
      <c r="D66" s="9" t="s">
        <v>15</v>
      </c>
      <c r="E66" s="15">
        <v>4</v>
      </c>
      <c r="F66" s="15"/>
      <c r="G66" s="15">
        <f t="shared" ref="G66:G70" si="6">E66*F66</f>
        <v>0</v>
      </c>
    </row>
    <row r="67" spans="1:7" x14ac:dyDescent="0.25">
      <c r="A67" s="79">
        <v>36</v>
      </c>
      <c r="B67" s="82" t="s">
        <v>897</v>
      </c>
      <c r="C67" s="97" t="s">
        <v>511</v>
      </c>
      <c r="D67" s="9" t="s">
        <v>15</v>
      </c>
      <c r="E67" s="15">
        <v>4</v>
      </c>
      <c r="F67" s="15"/>
      <c r="G67" s="15">
        <f t="shared" si="6"/>
        <v>0</v>
      </c>
    </row>
    <row r="68" spans="1:7" x14ac:dyDescent="0.25">
      <c r="A68" s="79">
        <v>37</v>
      </c>
      <c r="B68" s="82" t="s">
        <v>898</v>
      </c>
      <c r="C68" s="97" t="s">
        <v>511</v>
      </c>
      <c r="D68" s="9" t="s">
        <v>15</v>
      </c>
      <c r="E68" s="15">
        <v>2</v>
      </c>
      <c r="F68" s="15"/>
      <c r="G68" s="15">
        <f t="shared" si="6"/>
        <v>0</v>
      </c>
    </row>
    <row r="69" spans="1:7" x14ac:dyDescent="0.25">
      <c r="A69" s="79">
        <v>38</v>
      </c>
      <c r="B69" s="82" t="s">
        <v>899</v>
      </c>
      <c r="C69" s="97" t="s">
        <v>511</v>
      </c>
      <c r="D69" s="9" t="s">
        <v>15</v>
      </c>
      <c r="E69" s="15">
        <v>2</v>
      </c>
      <c r="F69" s="15"/>
      <c r="G69" s="15">
        <f t="shared" si="6"/>
        <v>0</v>
      </c>
    </row>
    <row r="70" spans="1:7" x14ac:dyDescent="0.25">
      <c r="A70" s="79">
        <v>39</v>
      </c>
      <c r="B70" s="82" t="s">
        <v>900</v>
      </c>
      <c r="C70" s="97" t="s">
        <v>511</v>
      </c>
      <c r="D70" s="9" t="s">
        <v>15</v>
      </c>
      <c r="E70" s="15">
        <v>2</v>
      </c>
      <c r="F70" s="15"/>
      <c r="G70" s="15">
        <f t="shared" si="6"/>
        <v>0</v>
      </c>
    </row>
    <row r="71" spans="1:7" x14ac:dyDescent="0.25">
      <c r="A71" s="160"/>
      <c r="B71" s="84" t="s">
        <v>1227</v>
      </c>
      <c r="C71" s="161"/>
      <c r="D71" s="159"/>
      <c r="E71" s="80"/>
      <c r="F71" s="80"/>
      <c r="G71" s="81"/>
    </row>
    <row r="72" spans="1:7" x14ac:dyDescent="0.25">
      <c r="A72" s="79">
        <v>40</v>
      </c>
      <c r="B72" s="82" t="s">
        <v>902</v>
      </c>
      <c r="C72" s="97" t="s">
        <v>511</v>
      </c>
      <c r="D72" s="9" t="s">
        <v>15</v>
      </c>
      <c r="E72" s="15">
        <v>2</v>
      </c>
      <c r="F72" s="15"/>
      <c r="G72" s="15">
        <f t="shared" ref="G72:G78" si="7">E72*F72</f>
        <v>0</v>
      </c>
    </row>
    <row r="73" spans="1:7" x14ac:dyDescent="0.25">
      <c r="A73" s="79">
        <v>41</v>
      </c>
      <c r="B73" s="82" t="s">
        <v>903</v>
      </c>
      <c r="C73" s="97" t="s">
        <v>511</v>
      </c>
      <c r="D73" s="9" t="s">
        <v>15</v>
      </c>
      <c r="E73" s="15">
        <v>4</v>
      </c>
      <c r="F73" s="15"/>
      <c r="G73" s="15">
        <f t="shared" si="7"/>
        <v>0</v>
      </c>
    </row>
    <row r="74" spans="1:7" x14ac:dyDescent="0.25">
      <c r="A74" s="79">
        <v>42</v>
      </c>
      <c r="B74" s="82" t="s">
        <v>904</v>
      </c>
      <c r="C74" s="97" t="s">
        <v>511</v>
      </c>
      <c r="D74" s="9" t="s">
        <v>15</v>
      </c>
      <c r="E74" s="15">
        <v>2</v>
      </c>
      <c r="F74" s="15"/>
      <c r="G74" s="15">
        <f t="shared" si="7"/>
        <v>0</v>
      </c>
    </row>
    <row r="75" spans="1:7" x14ac:dyDescent="0.25">
      <c r="A75" s="79">
        <v>43</v>
      </c>
      <c r="B75" s="82" t="s">
        <v>905</v>
      </c>
      <c r="C75" s="97" t="s">
        <v>511</v>
      </c>
      <c r="D75" s="9" t="s">
        <v>15</v>
      </c>
      <c r="E75" s="15">
        <v>6</v>
      </c>
      <c r="F75" s="15"/>
      <c r="G75" s="15">
        <f t="shared" si="7"/>
        <v>0</v>
      </c>
    </row>
    <row r="76" spans="1:7" x14ac:dyDescent="0.25">
      <c r="A76" s="79">
        <v>44</v>
      </c>
      <c r="B76" s="82" t="s">
        <v>906</v>
      </c>
      <c r="C76" s="97" t="s">
        <v>511</v>
      </c>
      <c r="D76" s="9" t="s">
        <v>15</v>
      </c>
      <c r="E76" s="15">
        <v>8</v>
      </c>
      <c r="F76" s="15"/>
      <c r="G76" s="15">
        <f t="shared" si="7"/>
        <v>0</v>
      </c>
    </row>
    <row r="77" spans="1:7" x14ac:dyDescent="0.25">
      <c r="A77" s="79">
        <v>45</v>
      </c>
      <c r="B77" s="82" t="s">
        <v>907</v>
      </c>
      <c r="C77" s="97" t="s">
        <v>511</v>
      </c>
      <c r="D77" s="9" t="s">
        <v>15</v>
      </c>
      <c r="E77" s="15">
        <v>4</v>
      </c>
      <c r="F77" s="15"/>
      <c r="G77" s="15">
        <f t="shared" si="7"/>
        <v>0</v>
      </c>
    </row>
    <row r="78" spans="1:7" x14ac:dyDescent="0.25">
      <c r="A78" s="79">
        <v>46</v>
      </c>
      <c r="B78" s="82" t="s">
        <v>908</v>
      </c>
      <c r="C78" s="97" t="s">
        <v>511</v>
      </c>
      <c r="D78" s="9" t="s">
        <v>15</v>
      </c>
      <c r="E78" s="15">
        <v>20</v>
      </c>
      <c r="F78" s="15"/>
      <c r="G78" s="15">
        <f t="shared" si="7"/>
        <v>0</v>
      </c>
    </row>
    <row r="79" spans="1:7" x14ac:dyDescent="0.25">
      <c r="A79" s="160"/>
      <c r="B79" s="84" t="s">
        <v>1228</v>
      </c>
      <c r="C79" s="161"/>
      <c r="D79" s="159"/>
      <c r="E79" s="80"/>
      <c r="F79" s="80"/>
      <c r="G79" s="81"/>
    </row>
    <row r="80" spans="1:7" x14ac:dyDescent="0.25">
      <c r="A80" s="79">
        <v>47</v>
      </c>
      <c r="B80" s="82" t="s">
        <v>882</v>
      </c>
      <c r="C80" s="97" t="s">
        <v>511</v>
      </c>
      <c r="D80" s="9" t="s">
        <v>15</v>
      </c>
      <c r="E80" s="15">
        <v>2</v>
      </c>
      <c r="F80" s="15"/>
      <c r="G80" s="15">
        <f>E80*F80</f>
        <v>0</v>
      </c>
    </row>
    <row r="81" spans="1:7" x14ac:dyDescent="0.25">
      <c r="A81" s="82"/>
      <c r="B81" s="84" t="s">
        <v>1222</v>
      </c>
      <c r="C81" s="84"/>
      <c r="D81" s="159"/>
      <c r="E81" s="80"/>
      <c r="F81" s="80"/>
      <c r="G81" s="81"/>
    </row>
    <row r="82" spans="1:7" x14ac:dyDescent="0.25">
      <c r="A82" s="9">
        <v>48</v>
      </c>
      <c r="B82" s="84" t="s">
        <v>866</v>
      </c>
      <c r="C82" s="83" t="s">
        <v>511</v>
      </c>
      <c r="D82" s="9" t="s">
        <v>15</v>
      </c>
      <c r="E82" s="15">
        <v>2</v>
      </c>
      <c r="F82" s="15"/>
      <c r="G82" s="15">
        <f t="shared" ref="G82:G85" si="8">E82*F82</f>
        <v>0</v>
      </c>
    </row>
    <row r="83" spans="1:7" x14ac:dyDescent="0.25">
      <c r="A83" s="9">
        <v>49</v>
      </c>
      <c r="B83" s="84" t="s">
        <v>867</v>
      </c>
      <c r="C83" s="83" t="s">
        <v>511</v>
      </c>
      <c r="D83" s="9" t="s">
        <v>15</v>
      </c>
      <c r="E83" s="15">
        <v>2</v>
      </c>
      <c r="F83" s="15"/>
      <c r="G83" s="15">
        <f t="shared" si="8"/>
        <v>0</v>
      </c>
    </row>
    <row r="84" spans="1:7" x14ac:dyDescent="0.25">
      <c r="A84" s="9">
        <v>50</v>
      </c>
      <c r="B84" s="84" t="s">
        <v>868</v>
      </c>
      <c r="C84" s="83" t="s">
        <v>511</v>
      </c>
      <c r="D84" s="9" t="s">
        <v>15</v>
      </c>
      <c r="E84" s="15">
        <v>8</v>
      </c>
      <c r="F84" s="15"/>
      <c r="G84" s="15">
        <f t="shared" si="8"/>
        <v>0</v>
      </c>
    </row>
    <row r="85" spans="1:7" x14ac:dyDescent="0.25">
      <c r="A85" s="79">
        <v>51</v>
      </c>
      <c r="B85" s="82" t="s">
        <v>869</v>
      </c>
      <c r="C85" s="83" t="s">
        <v>511</v>
      </c>
      <c r="D85" s="9" t="s">
        <v>15</v>
      </c>
      <c r="E85" s="15">
        <v>4</v>
      </c>
      <c r="F85" s="15"/>
      <c r="G85" s="15">
        <f t="shared" si="8"/>
        <v>0</v>
      </c>
    </row>
    <row r="86" spans="1:7" ht="15.75" x14ac:dyDescent="0.25">
      <c r="A86" s="281" t="s">
        <v>911</v>
      </c>
      <c r="B86" s="282"/>
      <c r="C86" s="282"/>
      <c r="D86" s="282"/>
      <c r="E86" s="282"/>
      <c r="F86" s="282"/>
      <c r="G86" s="13">
        <f>SUM(G88:G103)</f>
        <v>0</v>
      </c>
    </row>
    <row r="87" spans="1:7" ht="27" customHeight="1" x14ac:dyDescent="0.25">
      <c r="A87" s="42"/>
      <c r="B87" s="319" t="s">
        <v>912</v>
      </c>
      <c r="C87" s="313"/>
      <c r="D87" s="43"/>
      <c r="E87" s="44"/>
      <c r="F87" s="44"/>
      <c r="G87" s="45"/>
    </row>
    <row r="88" spans="1:7" x14ac:dyDescent="0.25">
      <c r="A88" s="79">
        <v>52</v>
      </c>
      <c r="B88" s="82" t="s">
        <v>866</v>
      </c>
      <c r="C88" s="97" t="s">
        <v>511</v>
      </c>
      <c r="D88" s="9" t="s">
        <v>15</v>
      </c>
      <c r="E88" s="15">
        <v>4</v>
      </c>
      <c r="F88" s="15"/>
      <c r="G88" s="15">
        <f t="shared" ref="G88:G91" si="9">E88*F88</f>
        <v>0</v>
      </c>
    </row>
    <row r="89" spans="1:7" x14ac:dyDescent="0.25">
      <c r="A89" s="79">
        <v>53</v>
      </c>
      <c r="B89" s="82" t="s">
        <v>867</v>
      </c>
      <c r="C89" s="97" t="s">
        <v>511</v>
      </c>
      <c r="D89" s="9" t="s">
        <v>15</v>
      </c>
      <c r="E89" s="15">
        <v>4</v>
      </c>
      <c r="F89" s="15"/>
      <c r="G89" s="15">
        <f t="shared" si="9"/>
        <v>0</v>
      </c>
    </row>
    <row r="90" spans="1:7" x14ac:dyDescent="0.25">
      <c r="A90" s="79">
        <v>54</v>
      </c>
      <c r="B90" s="82" t="s">
        <v>868</v>
      </c>
      <c r="C90" s="97" t="s">
        <v>511</v>
      </c>
      <c r="D90" s="9" t="s">
        <v>15</v>
      </c>
      <c r="E90" s="15">
        <v>8</v>
      </c>
      <c r="F90" s="15"/>
      <c r="G90" s="15">
        <f t="shared" si="9"/>
        <v>0</v>
      </c>
    </row>
    <row r="91" spans="1:7" x14ac:dyDescent="0.25">
      <c r="A91" s="79">
        <v>55</v>
      </c>
      <c r="B91" s="82" t="s">
        <v>869</v>
      </c>
      <c r="C91" s="97" t="s">
        <v>511</v>
      </c>
      <c r="D91" s="9" t="s">
        <v>15</v>
      </c>
      <c r="E91" s="15">
        <v>12</v>
      </c>
      <c r="F91" s="15"/>
      <c r="G91" s="15">
        <f t="shared" si="9"/>
        <v>0</v>
      </c>
    </row>
    <row r="92" spans="1:7" x14ac:dyDescent="0.25">
      <c r="A92" s="35"/>
      <c r="B92" s="36" t="s">
        <v>913</v>
      </c>
      <c r="C92" s="36"/>
      <c r="D92" s="164"/>
      <c r="E92" s="37"/>
      <c r="F92" s="37"/>
      <c r="G92" s="38"/>
    </row>
    <row r="93" spans="1:7" x14ac:dyDescent="0.25">
      <c r="A93" s="79">
        <v>56</v>
      </c>
      <c r="B93" s="82" t="s">
        <v>866</v>
      </c>
      <c r="C93" s="83" t="s">
        <v>511</v>
      </c>
      <c r="D93" s="9" t="s">
        <v>15</v>
      </c>
      <c r="E93" s="15">
        <v>7</v>
      </c>
      <c r="F93" s="15"/>
      <c r="G93" s="15">
        <f t="shared" ref="G93:G96" si="10">E93*F93</f>
        <v>0</v>
      </c>
    </row>
    <row r="94" spans="1:7" x14ac:dyDescent="0.25">
      <c r="A94" s="79">
        <v>57</v>
      </c>
      <c r="B94" s="82" t="s">
        <v>867</v>
      </c>
      <c r="C94" s="83" t="s">
        <v>511</v>
      </c>
      <c r="D94" s="9" t="s">
        <v>15</v>
      </c>
      <c r="E94" s="15"/>
      <c r="F94" s="15"/>
      <c r="G94" s="15">
        <f t="shared" si="10"/>
        <v>0</v>
      </c>
    </row>
    <row r="95" spans="1:7" x14ac:dyDescent="0.25">
      <c r="A95" s="79">
        <v>58</v>
      </c>
      <c r="B95" s="82" t="s">
        <v>868</v>
      </c>
      <c r="C95" s="83" t="s">
        <v>511</v>
      </c>
      <c r="D95" s="9" t="s">
        <v>15</v>
      </c>
      <c r="E95" s="15">
        <v>16</v>
      </c>
      <c r="F95" s="15"/>
      <c r="G95" s="15">
        <f t="shared" si="10"/>
        <v>0</v>
      </c>
    </row>
    <row r="96" spans="1:7" x14ac:dyDescent="0.25">
      <c r="A96" s="79">
        <v>59</v>
      </c>
      <c r="B96" s="82" t="s">
        <v>869</v>
      </c>
      <c r="C96" s="83" t="s">
        <v>511</v>
      </c>
      <c r="D96" s="9" t="s">
        <v>15</v>
      </c>
      <c r="E96" s="15">
        <v>8</v>
      </c>
      <c r="F96" s="15"/>
      <c r="G96" s="15">
        <f t="shared" si="10"/>
        <v>0</v>
      </c>
    </row>
    <row r="97" spans="1:7" x14ac:dyDescent="0.25">
      <c r="A97" s="160"/>
      <c r="B97" s="84" t="s">
        <v>914</v>
      </c>
      <c r="C97" s="84"/>
      <c r="D97" s="159"/>
      <c r="E97" s="80"/>
      <c r="F97" s="80"/>
      <c r="G97" s="81"/>
    </row>
    <row r="98" spans="1:7" x14ac:dyDescent="0.25">
      <c r="A98" s="79">
        <v>60</v>
      </c>
      <c r="B98" s="82" t="s">
        <v>915</v>
      </c>
      <c r="C98" s="83" t="s">
        <v>511</v>
      </c>
      <c r="D98" s="9" t="s">
        <v>15</v>
      </c>
      <c r="E98" s="15">
        <v>16</v>
      </c>
      <c r="F98" s="15"/>
      <c r="G98" s="15">
        <f t="shared" ref="G98:G99" si="11">E98*F98</f>
        <v>0</v>
      </c>
    </row>
    <row r="99" spans="1:7" x14ac:dyDescent="0.25">
      <c r="A99" s="79">
        <v>61</v>
      </c>
      <c r="B99" s="82" t="s">
        <v>916</v>
      </c>
      <c r="C99" s="83" t="s">
        <v>511</v>
      </c>
      <c r="D99" s="9" t="s">
        <v>15</v>
      </c>
      <c r="E99" s="15">
        <v>56</v>
      </c>
      <c r="F99" s="15"/>
      <c r="G99" s="15">
        <f t="shared" si="11"/>
        <v>0</v>
      </c>
    </row>
    <row r="100" spans="1:7" x14ac:dyDescent="0.25">
      <c r="A100" s="160"/>
      <c r="B100" s="84" t="s">
        <v>917</v>
      </c>
      <c r="C100" s="84"/>
      <c r="D100" s="159"/>
      <c r="E100" s="80"/>
      <c r="F100" s="80"/>
      <c r="G100" s="81"/>
    </row>
    <row r="101" spans="1:7" x14ac:dyDescent="0.25">
      <c r="A101" s="79">
        <v>62</v>
      </c>
      <c r="B101" s="82" t="s">
        <v>918</v>
      </c>
      <c r="C101" s="83" t="s">
        <v>511</v>
      </c>
      <c r="D101" s="9" t="s">
        <v>15</v>
      </c>
      <c r="E101" s="15">
        <v>72</v>
      </c>
      <c r="F101" s="15"/>
      <c r="G101" s="15">
        <f>E101*F101</f>
        <v>0</v>
      </c>
    </row>
    <row r="102" spans="1:7" x14ac:dyDescent="0.25">
      <c r="A102" s="160"/>
      <c r="B102" s="84" t="s">
        <v>919</v>
      </c>
      <c r="C102" s="84"/>
      <c r="D102" s="159"/>
      <c r="E102" s="80"/>
      <c r="F102" s="80"/>
      <c r="G102" s="81"/>
    </row>
    <row r="103" spans="1:7" x14ac:dyDescent="0.25">
      <c r="A103" s="79">
        <v>63</v>
      </c>
      <c r="B103" s="82" t="s">
        <v>918</v>
      </c>
      <c r="C103" s="83" t="s">
        <v>511</v>
      </c>
      <c r="D103" s="9" t="s">
        <v>15</v>
      </c>
      <c r="E103" s="15">
        <v>72</v>
      </c>
      <c r="F103" s="15"/>
      <c r="G103" s="15">
        <f>E103*F103</f>
        <v>0</v>
      </c>
    </row>
    <row r="104" spans="1:7" ht="15.75" x14ac:dyDescent="0.25">
      <c r="A104" s="281" t="s">
        <v>920</v>
      </c>
      <c r="B104" s="282"/>
      <c r="C104" s="282"/>
      <c r="D104" s="282"/>
      <c r="E104" s="282"/>
      <c r="F104" s="282"/>
      <c r="G104" s="13">
        <f>SUM(G107:G138)</f>
        <v>0</v>
      </c>
    </row>
    <row r="105" spans="1:7" x14ac:dyDescent="0.25">
      <c r="A105" s="89"/>
      <c r="B105" s="36" t="s">
        <v>670</v>
      </c>
      <c r="C105" s="36"/>
      <c r="D105" s="36"/>
      <c r="E105" s="37"/>
      <c r="F105" s="37"/>
      <c r="G105" s="38"/>
    </row>
    <row r="106" spans="1:7" ht="42.6" customHeight="1" x14ac:dyDescent="0.25">
      <c r="A106" s="90"/>
      <c r="B106" s="313" t="s">
        <v>921</v>
      </c>
      <c r="C106" s="313"/>
      <c r="D106" s="43"/>
      <c r="E106" s="44"/>
      <c r="F106" s="44"/>
      <c r="G106" s="45"/>
    </row>
    <row r="107" spans="1:7" s="230" customFormat="1" x14ac:dyDescent="0.25">
      <c r="A107" s="231">
        <v>64</v>
      </c>
      <c r="B107" s="232" t="s">
        <v>674</v>
      </c>
      <c r="C107" s="235" t="s">
        <v>878</v>
      </c>
      <c r="D107" s="231" t="s">
        <v>15</v>
      </c>
      <c r="E107" s="233">
        <v>140</v>
      </c>
      <c r="F107" s="233"/>
      <c r="G107" s="233">
        <f t="shared" ref="G107:G115" si="12">E107*F107</f>
        <v>0</v>
      </c>
    </row>
    <row r="108" spans="1:7" s="230" customFormat="1" x14ac:dyDescent="0.25">
      <c r="A108" s="231">
        <v>65</v>
      </c>
      <c r="B108" s="232" t="s">
        <v>922</v>
      </c>
      <c r="C108" s="235" t="s">
        <v>866</v>
      </c>
      <c r="D108" s="231" t="s">
        <v>15</v>
      </c>
      <c r="E108" s="233">
        <v>70</v>
      </c>
      <c r="F108" s="233"/>
      <c r="G108" s="233">
        <f t="shared" si="12"/>
        <v>0</v>
      </c>
    </row>
    <row r="109" spans="1:7" s="230" customFormat="1" x14ac:dyDescent="0.25">
      <c r="A109" s="231">
        <v>66</v>
      </c>
      <c r="B109" s="232" t="s">
        <v>675</v>
      </c>
      <c r="C109" s="235" t="s">
        <v>879</v>
      </c>
      <c r="D109" s="231" t="s">
        <v>15</v>
      </c>
      <c r="E109" s="233">
        <v>70</v>
      </c>
      <c r="F109" s="233"/>
      <c r="G109" s="233">
        <f t="shared" si="12"/>
        <v>0</v>
      </c>
    </row>
    <row r="110" spans="1:7" s="230" customFormat="1" x14ac:dyDescent="0.25">
      <c r="A110" s="231">
        <v>67</v>
      </c>
      <c r="B110" s="232" t="s">
        <v>676</v>
      </c>
      <c r="C110" s="235" t="s">
        <v>867</v>
      </c>
      <c r="D110" s="231" t="s">
        <v>15</v>
      </c>
      <c r="E110" s="233">
        <v>180</v>
      </c>
      <c r="F110" s="233"/>
      <c r="G110" s="233">
        <f t="shared" si="12"/>
        <v>0</v>
      </c>
    </row>
    <row r="111" spans="1:7" s="230" customFormat="1" x14ac:dyDescent="0.25">
      <c r="A111" s="231">
        <v>68</v>
      </c>
      <c r="B111" s="232" t="s">
        <v>732</v>
      </c>
      <c r="C111" s="235" t="s">
        <v>868</v>
      </c>
      <c r="D111" s="231" t="s">
        <v>15</v>
      </c>
      <c r="E111" s="233">
        <v>170</v>
      </c>
      <c r="F111" s="233"/>
      <c r="G111" s="233">
        <f t="shared" si="12"/>
        <v>0</v>
      </c>
    </row>
    <row r="112" spans="1:7" s="230" customFormat="1" x14ac:dyDescent="0.25">
      <c r="A112" s="231">
        <v>69</v>
      </c>
      <c r="B112" s="232" t="s">
        <v>733</v>
      </c>
      <c r="C112" s="235" t="s">
        <v>869</v>
      </c>
      <c r="D112" s="231" t="s">
        <v>15</v>
      </c>
      <c r="E112" s="233">
        <v>30</v>
      </c>
      <c r="F112" s="233"/>
      <c r="G112" s="233">
        <f t="shared" si="12"/>
        <v>0</v>
      </c>
    </row>
    <row r="113" spans="1:7" s="230" customFormat="1" x14ac:dyDescent="0.25">
      <c r="A113" s="231">
        <v>70</v>
      </c>
      <c r="B113" s="232" t="s">
        <v>923</v>
      </c>
      <c r="C113" s="235" t="s">
        <v>880</v>
      </c>
      <c r="D113" s="231" t="s">
        <v>15</v>
      </c>
      <c r="E113" s="233">
        <v>45</v>
      </c>
      <c r="F113" s="233"/>
      <c r="G113" s="233">
        <f t="shared" si="12"/>
        <v>0</v>
      </c>
    </row>
    <row r="114" spans="1:7" s="230" customFormat="1" x14ac:dyDescent="0.25">
      <c r="A114" s="231">
        <v>71</v>
      </c>
      <c r="B114" s="232" t="s">
        <v>677</v>
      </c>
      <c r="C114" s="235" t="s">
        <v>881</v>
      </c>
      <c r="D114" s="231" t="s">
        <v>15</v>
      </c>
      <c r="E114" s="233">
        <v>220</v>
      </c>
      <c r="F114" s="233"/>
      <c r="G114" s="233">
        <f t="shared" si="12"/>
        <v>0</v>
      </c>
    </row>
    <row r="115" spans="1:7" s="230" customFormat="1" x14ac:dyDescent="0.25">
      <c r="A115" s="231">
        <v>72</v>
      </c>
      <c r="B115" s="232" t="s">
        <v>678</v>
      </c>
      <c r="C115" s="235" t="s">
        <v>882</v>
      </c>
      <c r="D115" s="231" t="s">
        <v>15</v>
      </c>
      <c r="E115" s="233">
        <v>150</v>
      </c>
      <c r="F115" s="233"/>
      <c r="G115" s="233">
        <f t="shared" si="12"/>
        <v>0</v>
      </c>
    </row>
    <row r="116" spans="1:7" x14ac:dyDescent="0.25">
      <c r="A116" s="89"/>
      <c r="B116" s="36" t="s">
        <v>924</v>
      </c>
      <c r="C116" s="36"/>
      <c r="D116" s="164"/>
      <c r="E116" s="37"/>
      <c r="F116" s="37"/>
      <c r="G116" s="38"/>
    </row>
    <row r="117" spans="1:7" x14ac:dyDescent="0.25">
      <c r="A117" s="79">
        <v>73</v>
      </c>
      <c r="B117" s="82" t="s">
        <v>674</v>
      </c>
      <c r="C117" s="83" t="s">
        <v>925</v>
      </c>
      <c r="D117" s="9" t="s">
        <v>15</v>
      </c>
      <c r="E117" s="15">
        <f>2*8</f>
        <v>16</v>
      </c>
      <c r="F117" s="15"/>
      <c r="G117" s="15">
        <f t="shared" ref="G117:G122" si="13">E117*F117</f>
        <v>0</v>
      </c>
    </row>
    <row r="118" spans="1:7" x14ac:dyDescent="0.25">
      <c r="A118" s="79">
        <v>74</v>
      </c>
      <c r="B118" s="82" t="s">
        <v>922</v>
      </c>
      <c r="C118" s="83" t="s">
        <v>926</v>
      </c>
      <c r="D118" s="9" t="s">
        <v>15</v>
      </c>
      <c r="E118" s="15">
        <f>2</f>
        <v>2</v>
      </c>
      <c r="F118" s="15"/>
      <c r="G118" s="15">
        <f t="shared" si="13"/>
        <v>0</v>
      </c>
    </row>
    <row r="119" spans="1:7" x14ac:dyDescent="0.25">
      <c r="A119" s="79">
        <v>75</v>
      </c>
      <c r="B119" s="82" t="s">
        <v>675</v>
      </c>
      <c r="C119" s="83" t="s">
        <v>927</v>
      </c>
      <c r="D119" s="9" t="s">
        <v>15</v>
      </c>
      <c r="E119" s="15">
        <f>2*2</f>
        <v>4</v>
      </c>
      <c r="F119" s="15"/>
      <c r="G119" s="15">
        <f t="shared" si="13"/>
        <v>0</v>
      </c>
    </row>
    <row r="120" spans="1:7" x14ac:dyDescent="0.25">
      <c r="A120" s="79">
        <v>76</v>
      </c>
      <c r="B120" s="82" t="s">
        <v>676</v>
      </c>
      <c r="C120" s="83" t="s">
        <v>928</v>
      </c>
      <c r="D120" s="9" t="s">
        <v>15</v>
      </c>
      <c r="E120" s="15">
        <f>2</f>
        <v>2</v>
      </c>
      <c r="F120" s="15"/>
      <c r="G120" s="15">
        <f t="shared" si="13"/>
        <v>0</v>
      </c>
    </row>
    <row r="121" spans="1:7" x14ac:dyDescent="0.25">
      <c r="A121" s="79">
        <v>77</v>
      </c>
      <c r="B121" s="82" t="s">
        <v>677</v>
      </c>
      <c r="C121" s="83" t="s">
        <v>929</v>
      </c>
      <c r="D121" s="9" t="s">
        <v>15</v>
      </c>
      <c r="E121" s="15">
        <f>2*2+2+2+2</f>
        <v>10</v>
      </c>
      <c r="F121" s="15"/>
      <c r="G121" s="15">
        <f t="shared" si="13"/>
        <v>0</v>
      </c>
    </row>
    <row r="122" spans="1:7" x14ac:dyDescent="0.25">
      <c r="A122" s="79">
        <v>78</v>
      </c>
      <c r="B122" s="82" t="s">
        <v>678</v>
      </c>
      <c r="C122" s="83" t="s">
        <v>930</v>
      </c>
      <c r="D122" s="9" t="s">
        <v>15</v>
      </c>
      <c r="E122" s="15">
        <f>2*2+2+2+2</f>
        <v>10</v>
      </c>
      <c r="F122" s="15"/>
      <c r="G122" s="15">
        <f t="shared" si="13"/>
        <v>0</v>
      </c>
    </row>
    <row r="123" spans="1:7" x14ac:dyDescent="0.25">
      <c r="A123" s="89"/>
      <c r="B123" s="36" t="s">
        <v>931</v>
      </c>
      <c r="C123" s="36"/>
      <c r="D123" s="36"/>
      <c r="E123" s="37"/>
      <c r="F123" s="37"/>
      <c r="G123" s="38"/>
    </row>
    <row r="124" spans="1:7" s="230" customFormat="1" x14ac:dyDescent="0.25">
      <c r="A124" s="231">
        <v>79</v>
      </c>
      <c r="B124" s="237" t="s">
        <v>932</v>
      </c>
      <c r="C124" s="237"/>
      <c r="D124" s="231" t="s">
        <v>24</v>
      </c>
      <c r="E124" s="233">
        <v>120</v>
      </c>
      <c r="F124" s="233"/>
      <c r="G124" s="233">
        <f t="shared" ref="G124:G131" si="14">E124*F124</f>
        <v>0</v>
      </c>
    </row>
    <row r="125" spans="1:7" s="230" customFormat="1" x14ac:dyDescent="0.25">
      <c r="A125" s="231">
        <v>80</v>
      </c>
      <c r="B125" s="232" t="s">
        <v>933</v>
      </c>
      <c r="C125" s="235"/>
      <c r="D125" s="231" t="s">
        <v>24</v>
      </c>
      <c r="E125" s="233">
        <v>395</v>
      </c>
      <c r="F125" s="233"/>
      <c r="G125" s="233">
        <f t="shared" si="14"/>
        <v>0</v>
      </c>
    </row>
    <row r="126" spans="1:7" s="230" customFormat="1" x14ac:dyDescent="0.25">
      <c r="A126" s="231">
        <v>81</v>
      </c>
      <c r="B126" s="232" t="s">
        <v>934</v>
      </c>
      <c r="C126" s="235"/>
      <c r="D126" s="231" t="s">
        <v>15</v>
      </c>
      <c r="E126" s="233">
        <v>360</v>
      </c>
      <c r="F126" s="233"/>
      <c r="G126" s="233">
        <f t="shared" si="14"/>
        <v>0</v>
      </c>
    </row>
    <row r="127" spans="1:7" s="230" customFormat="1" x14ac:dyDescent="0.25">
      <c r="A127" s="231">
        <v>82</v>
      </c>
      <c r="B127" s="232" t="s">
        <v>935</v>
      </c>
      <c r="C127" s="235" t="s">
        <v>940</v>
      </c>
      <c r="D127" s="231" t="s">
        <v>15</v>
      </c>
      <c r="E127" s="233">
        <v>1075</v>
      </c>
      <c r="F127" s="233"/>
      <c r="G127" s="233">
        <f t="shared" si="14"/>
        <v>0</v>
      </c>
    </row>
    <row r="128" spans="1:7" s="230" customFormat="1" x14ac:dyDescent="0.25">
      <c r="A128" s="231">
        <v>83</v>
      </c>
      <c r="B128" s="232" t="s">
        <v>936</v>
      </c>
      <c r="C128" s="235"/>
      <c r="D128" s="231" t="s">
        <v>15</v>
      </c>
      <c r="E128" s="233">
        <v>790</v>
      </c>
      <c r="F128" s="233"/>
      <c r="G128" s="233">
        <f t="shared" si="14"/>
        <v>0</v>
      </c>
    </row>
    <row r="129" spans="1:7" s="230" customFormat="1" x14ac:dyDescent="0.25">
      <c r="A129" s="231">
        <v>84</v>
      </c>
      <c r="B129" s="232" t="s">
        <v>937</v>
      </c>
      <c r="C129" s="235"/>
      <c r="D129" s="231" t="s">
        <v>15</v>
      </c>
      <c r="E129" s="233">
        <v>395</v>
      </c>
      <c r="F129" s="233"/>
      <c r="G129" s="233">
        <f t="shared" si="14"/>
        <v>0</v>
      </c>
    </row>
    <row r="130" spans="1:7" s="230" customFormat="1" x14ac:dyDescent="0.25">
      <c r="A130" s="231">
        <v>85</v>
      </c>
      <c r="B130" s="232" t="s">
        <v>938</v>
      </c>
      <c r="C130" s="235" t="s">
        <v>941</v>
      </c>
      <c r="D130" s="231" t="s">
        <v>15</v>
      </c>
      <c r="E130" s="233">
        <v>150</v>
      </c>
      <c r="F130" s="233"/>
      <c r="G130" s="233">
        <f t="shared" si="14"/>
        <v>0</v>
      </c>
    </row>
    <row r="131" spans="1:7" s="230" customFormat="1" x14ac:dyDescent="0.25">
      <c r="A131" s="238">
        <v>86</v>
      </c>
      <c r="B131" s="239" t="s">
        <v>939</v>
      </c>
      <c r="C131" s="235" t="s">
        <v>942</v>
      </c>
      <c r="D131" s="238" t="s">
        <v>15</v>
      </c>
      <c r="E131" s="229">
        <v>100</v>
      </c>
      <c r="F131" s="229"/>
      <c r="G131" s="229">
        <f t="shared" si="14"/>
        <v>0</v>
      </c>
    </row>
    <row r="132" spans="1:7" s="230" customFormat="1" x14ac:dyDescent="0.25">
      <c r="A132" s="225"/>
      <c r="B132" s="240" t="s">
        <v>943</v>
      </c>
      <c r="C132" s="241"/>
      <c r="D132" s="227"/>
      <c r="E132" s="228"/>
      <c r="F132" s="228"/>
      <c r="G132" s="242"/>
    </row>
    <row r="133" spans="1:7" s="230" customFormat="1" x14ac:dyDescent="0.25">
      <c r="A133" s="231">
        <v>87</v>
      </c>
      <c r="B133" s="232" t="s">
        <v>1212</v>
      </c>
      <c r="C133" s="235" t="s">
        <v>511</v>
      </c>
      <c r="D133" s="231" t="s">
        <v>24</v>
      </c>
      <c r="E133" s="233">
        <v>480</v>
      </c>
      <c r="F133" s="233"/>
      <c r="G133" s="233">
        <f t="shared" ref="G133:G134" si="15">E133*F133</f>
        <v>0</v>
      </c>
    </row>
    <row r="134" spans="1:7" s="230" customFormat="1" x14ac:dyDescent="0.25">
      <c r="A134" s="231">
        <v>88</v>
      </c>
      <c r="B134" s="232" t="s">
        <v>944</v>
      </c>
      <c r="C134" s="235" t="s">
        <v>511</v>
      </c>
      <c r="D134" s="231" t="s">
        <v>24</v>
      </c>
      <c r="E134" s="233">
        <v>540</v>
      </c>
      <c r="F134" s="233"/>
      <c r="G134" s="233">
        <f t="shared" si="15"/>
        <v>0</v>
      </c>
    </row>
    <row r="135" spans="1:7" x14ac:dyDescent="0.25">
      <c r="A135" s="89"/>
      <c r="B135" s="36" t="s">
        <v>945</v>
      </c>
      <c r="C135" s="36"/>
      <c r="D135" s="164"/>
      <c r="E135" s="37"/>
      <c r="F135" s="37"/>
      <c r="G135" s="38"/>
    </row>
    <row r="136" spans="1:7" ht="45" customHeight="1" x14ac:dyDescent="0.25">
      <c r="A136" s="90"/>
      <c r="B136" s="313" t="s">
        <v>948</v>
      </c>
      <c r="C136" s="313"/>
      <c r="D136" s="166"/>
      <c r="E136" s="44"/>
      <c r="F136" s="44"/>
      <c r="G136" s="45"/>
    </row>
    <row r="137" spans="1:7" x14ac:dyDescent="0.25">
      <c r="A137" s="9">
        <v>91</v>
      </c>
      <c r="B137" s="11" t="s">
        <v>946</v>
      </c>
      <c r="C137" s="11"/>
      <c r="D137" s="79" t="s">
        <v>11</v>
      </c>
      <c r="E137" s="15">
        <v>650</v>
      </c>
      <c r="F137" s="15"/>
      <c r="G137" s="15">
        <f t="shared" ref="G137:G138" si="16">E137*F137</f>
        <v>0</v>
      </c>
    </row>
    <row r="138" spans="1:7" x14ac:dyDescent="0.25">
      <c r="A138" s="9">
        <v>92</v>
      </c>
      <c r="B138" s="11" t="s">
        <v>947</v>
      </c>
      <c r="C138" s="11"/>
      <c r="D138" s="9" t="s">
        <v>11</v>
      </c>
      <c r="E138" s="15">
        <v>1300</v>
      </c>
      <c r="F138" s="15"/>
      <c r="G138" s="15">
        <f t="shared" si="16"/>
        <v>0</v>
      </c>
    </row>
    <row r="139" spans="1:7" ht="15.75" x14ac:dyDescent="0.25">
      <c r="A139" s="320" t="s">
        <v>949</v>
      </c>
      <c r="B139" s="298"/>
      <c r="C139" s="298"/>
      <c r="D139" s="298"/>
      <c r="E139" s="298"/>
      <c r="F139" s="301"/>
      <c r="G139" s="111">
        <f>SUM(G140:G141)</f>
        <v>0</v>
      </c>
    </row>
    <row r="140" spans="1:7" x14ac:dyDescent="0.25">
      <c r="A140" s="9">
        <v>93</v>
      </c>
      <c r="B140" s="11" t="s">
        <v>950</v>
      </c>
      <c r="C140" s="11"/>
      <c r="D140" s="9" t="s">
        <v>510</v>
      </c>
      <c r="E140" s="15">
        <v>350</v>
      </c>
      <c r="F140" s="15"/>
      <c r="G140" s="15">
        <f t="shared" ref="G140:G141" si="17">E140*F140</f>
        <v>0</v>
      </c>
    </row>
    <row r="141" spans="1:7" x14ac:dyDescent="0.25">
      <c r="A141" s="9">
        <v>94</v>
      </c>
      <c r="B141" s="11" t="s">
        <v>951</v>
      </c>
      <c r="C141" s="11"/>
      <c r="D141" s="9" t="s">
        <v>510</v>
      </c>
      <c r="E141" s="15">
        <v>100</v>
      </c>
      <c r="F141" s="15"/>
      <c r="G141" s="15">
        <f t="shared" si="17"/>
        <v>0</v>
      </c>
    </row>
    <row r="142" spans="1:7" ht="15.75" x14ac:dyDescent="0.25">
      <c r="A142" s="281" t="s">
        <v>952</v>
      </c>
      <c r="B142" s="282"/>
      <c r="C142" s="282"/>
      <c r="D142" s="282"/>
      <c r="E142" s="282"/>
      <c r="F142" s="282"/>
      <c r="G142" s="13">
        <f>SUM(G145:G205)</f>
        <v>0</v>
      </c>
    </row>
    <row r="143" spans="1:7" ht="28.15" customHeight="1" x14ac:dyDescent="0.25">
      <c r="A143" s="35"/>
      <c r="B143" s="321" t="s">
        <v>953</v>
      </c>
      <c r="C143" s="321"/>
      <c r="D143" s="36"/>
      <c r="E143" s="37"/>
      <c r="F143" s="37"/>
      <c r="G143" s="38"/>
    </row>
    <row r="144" spans="1:7" x14ac:dyDescent="0.25">
      <c r="A144" s="39"/>
      <c r="B144" s="32" t="s">
        <v>864</v>
      </c>
      <c r="C144" s="32"/>
      <c r="D144" s="32"/>
      <c r="E144" s="40"/>
      <c r="F144" s="40"/>
      <c r="G144" s="41"/>
    </row>
    <row r="145" spans="1:7" ht="14.45" customHeight="1" x14ac:dyDescent="0.25">
      <c r="A145" s="9">
        <v>95</v>
      </c>
      <c r="B145" s="82" t="s">
        <v>866</v>
      </c>
      <c r="C145" s="83" t="s">
        <v>511</v>
      </c>
      <c r="D145" s="9" t="s">
        <v>15</v>
      </c>
      <c r="E145" s="15">
        <v>2</v>
      </c>
      <c r="F145" s="15"/>
      <c r="G145" s="15">
        <f t="shared" ref="G145:G148" si="18">E145*F145</f>
        <v>0</v>
      </c>
    </row>
    <row r="146" spans="1:7" ht="14.45" customHeight="1" x14ac:dyDescent="0.25">
      <c r="A146" s="9">
        <v>96</v>
      </c>
      <c r="B146" s="82" t="s">
        <v>867</v>
      </c>
      <c r="C146" s="83" t="s">
        <v>511</v>
      </c>
      <c r="D146" s="9" t="s">
        <v>15</v>
      </c>
      <c r="E146" s="15">
        <v>2</v>
      </c>
      <c r="F146" s="15"/>
      <c r="G146" s="15">
        <f t="shared" si="18"/>
        <v>0</v>
      </c>
    </row>
    <row r="147" spans="1:7" ht="14.45" customHeight="1" x14ac:dyDescent="0.25">
      <c r="A147" s="9">
        <v>97</v>
      </c>
      <c r="B147" s="167" t="s">
        <v>868</v>
      </c>
      <c r="C147" s="83" t="s">
        <v>511</v>
      </c>
      <c r="D147" s="9" t="s">
        <v>15</v>
      </c>
      <c r="E147" s="15">
        <v>4</v>
      </c>
      <c r="F147" s="15"/>
      <c r="G147" s="15">
        <f t="shared" si="18"/>
        <v>0</v>
      </c>
    </row>
    <row r="148" spans="1:7" ht="14.45" customHeight="1" x14ac:dyDescent="0.25">
      <c r="A148" s="9">
        <v>98</v>
      </c>
      <c r="B148" s="167" t="s">
        <v>869</v>
      </c>
      <c r="C148" s="83" t="s">
        <v>511</v>
      </c>
      <c r="D148" s="9" t="s">
        <v>15</v>
      </c>
      <c r="E148" s="15">
        <v>6</v>
      </c>
      <c r="F148" s="15"/>
      <c r="G148" s="15">
        <f t="shared" si="18"/>
        <v>0</v>
      </c>
    </row>
    <row r="149" spans="1:7" ht="14.45" customHeight="1" x14ac:dyDescent="0.25">
      <c r="A149" s="89"/>
      <c r="B149" s="150" t="s">
        <v>954</v>
      </c>
      <c r="C149" s="36"/>
      <c r="D149" s="164"/>
      <c r="E149" s="37"/>
      <c r="F149" s="37"/>
      <c r="G149" s="38"/>
    </row>
    <row r="150" spans="1:7" s="230" customFormat="1" ht="14.45" customHeight="1" x14ac:dyDescent="0.25">
      <c r="A150" s="225">
        <v>99</v>
      </c>
      <c r="B150" s="243" t="s">
        <v>871</v>
      </c>
      <c r="C150" s="240" t="s">
        <v>511</v>
      </c>
      <c r="D150" s="227" t="s">
        <v>15</v>
      </c>
      <c r="E150" s="228">
        <v>12</v>
      </c>
      <c r="F150" s="228"/>
      <c r="G150" s="229">
        <f t="shared" ref="G150:G153" si="19">E150*F150</f>
        <v>0</v>
      </c>
    </row>
    <row r="151" spans="1:7" s="230" customFormat="1" ht="14.45" customHeight="1" x14ac:dyDescent="0.25">
      <c r="A151" s="225">
        <v>100</v>
      </c>
      <c r="B151" s="243" t="s">
        <v>592</v>
      </c>
      <c r="C151" s="240" t="s">
        <v>511</v>
      </c>
      <c r="D151" s="227" t="s">
        <v>15</v>
      </c>
      <c r="E151" s="228">
        <v>68</v>
      </c>
      <c r="F151" s="228"/>
      <c r="G151" s="229">
        <f t="shared" si="19"/>
        <v>0</v>
      </c>
    </row>
    <row r="152" spans="1:7" s="230" customFormat="1" ht="14.45" customHeight="1" x14ac:dyDescent="0.25">
      <c r="A152" s="225">
        <v>101</v>
      </c>
      <c r="B152" s="243" t="s">
        <v>593</v>
      </c>
      <c r="C152" s="240" t="s">
        <v>511</v>
      </c>
      <c r="D152" s="227" t="s">
        <v>15</v>
      </c>
      <c r="E152" s="228">
        <v>33</v>
      </c>
      <c r="F152" s="228"/>
      <c r="G152" s="229">
        <f t="shared" si="19"/>
        <v>0</v>
      </c>
    </row>
    <row r="153" spans="1:7" s="230" customFormat="1" ht="14.45" customHeight="1" x14ac:dyDescent="0.25">
      <c r="A153" s="225">
        <v>102</v>
      </c>
      <c r="B153" s="243" t="s">
        <v>872</v>
      </c>
      <c r="C153" s="240" t="s">
        <v>511</v>
      </c>
      <c r="D153" s="227" t="s">
        <v>15</v>
      </c>
      <c r="E153" s="228">
        <v>114</v>
      </c>
      <c r="F153" s="228"/>
      <c r="G153" s="233">
        <f t="shared" si="19"/>
        <v>0</v>
      </c>
    </row>
    <row r="154" spans="1:7" s="230" customFormat="1" ht="14.45" customHeight="1" x14ac:dyDescent="0.25">
      <c r="A154" s="225"/>
      <c r="B154" s="243" t="s">
        <v>873</v>
      </c>
      <c r="C154" s="240"/>
      <c r="D154" s="227"/>
      <c r="E154" s="228"/>
      <c r="F154" s="228"/>
      <c r="G154" s="242"/>
    </row>
    <row r="155" spans="1:7" s="230" customFormat="1" ht="14.45" customHeight="1" x14ac:dyDescent="0.25">
      <c r="A155" s="225">
        <v>103</v>
      </c>
      <c r="B155" s="243" t="s">
        <v>871</v>
      </c>
      <c r="C155" s="240" t="s">
        <v>511</v>
      </c>
      <c r="D155" s="227" t="s">
        <v>15</v>
      </c>
      <c r="E155" s="228">
        <v>5</v>
      </c>
      <c r="F155" s="228"/>
      <c r="G155" s="229">
        <f t="shared" ref="G155:G157" si="20">E155*F155</f>
        <v>0</v>
      </c>
    </row>
    <row r="156" spans="1:7" s="230" customFormat="1" ht="14.45" customHeight="1" x14ac:dyDescent="0.25">
      <c r="A156" s="225">
        <v>104</v>
      </c>
      <c r="B156" s="243" t="s">
        <v>592</v>
      </c>
      <c r="C156" s="240" t="s">
        <v>511</v>
      </c>
      <c r="D156" s="227" t="s">
        <v>15</v>
      </c>
      <c r="E156" s="228">
        <v>34</v>
      </c>
      <c r="F156" s="228"/>
      <c r="G156" s="229">
        <f t="shared" si="20"/>
        <v>0</v>
      </c>
    </row>
    <row r="157" spans="1:7" s="230" customFormat="1" ht="14.45" customHeight="1" x14ac:dyDescent="0.25">
      <c r="A157" s="225">
        <v>105</v>
      </c>
      <c r="B157" s="243" t="s">
        <v>593</v>
      </c>
      <c r="C157" s="240" t="s">
        <v>511</v>
      </c>
      <c r="D157" s="227" t="s">
        <v>15</v>
      </c>
      <c r="E157" s="228">
        <v>8</v>
      </c>
      <c r="F157" s="228"/>
      <c r="G157" s="233">
        <f t="shared" si="20"/>
        <v>0</v>
      </c>
    </row>
    <row r="158" spans="1:7" s="230" customFormat="1" ht="14.45" customHeight="1" x14ac:dyDescent="0.25">
      <c r="A158" s="225"/>
      <c r="B158" s="243" t="s">
        <v>955</v>
      </c>
      <c r="C158" s="240"/>
      <c r="D158" s="227"/>
      <c r="E158" s="228"/>
      <c r="F158" s="228"/>
      <c r="G158" s="242"/>
    </row>
    <row r="159" spans="1:7" s="230" customFormat="1" ht="14.45" customHeight="1" x14ac:dyDescent="0.25">
      <c r="A159" s="225">
        <v>106</v>
      </c>
      <c r="B159" s="243" t="s">
        <v>871</v>
      </c>
      <c r="C159" s="240" t="s">
        <v>511</v>
      </c>
      <c r="D159" s="227" t="s">
        <v>15</v>
      </c>
      <c r="E159" s="228">
        <v>5</v>
      </c>
      <c r="F159" s="228"/>
      <c r="G159" s="229">
        <f t="shared" ref="G159:G161" si="21">E159*F159</f>
        <v>0</v>
      </c>
    </row>
    <row r="160" spans="1:7" s="230" customFormat="1" ht="14.45" customHeight="1" x14ac:dyDescent="0.25">
      <c r="A160" s="225">
        <v>107</v>
      </c>
      <c r="B160" s="243" t="s">
        <v>592</v>
      </c>
      <c r="C160" s="240" t="s">
        <v>511</v>
      </c>
      <c r="D160" s="227" t="s">
        <v>15</v>
      </c>
      <c r="E160" s="228">
        <v>34</v>
      </c>
      <c r="F160" s="228"/>
      <c r="G160" s="229">
        <f t="shared" si="21"/>
        <v>0</v>
      </c>
    </row>
    <row r="161" spans="1:7" s="230" customFormat="1" ht="14.45" customHeight="1" x14ac:dyDescent="0.25">
      <c r="A161" s="225">
        <v>108</v>
      </c>
      <c r="B161" s="243" t="s">
        <v>593</v>
      </c>
      <c r="C161" s="240" t="s">
        <v>511</v>
      </c>
      <c r="D161" s="227" t="s">
        <v>15</v>
      </c>
      <c r="E161" s="228">
        <v>33</v>
      </c>
      <c r="F161" s="228"/>
      <c r="G161" s="233">
        <f t="shared" si="21"/>
        <v>0</v>
      </c>
    </row>
    <row r="162" spans="1:7" s="230" customFormat="1" ht="14.45" customHeight="1" x14ac:dyDescent="0.25">
      <c r="A162" s="225"/>
      <c r="B162" s="243" t="s">
        <v>956</v>
      </c>
      <c r="C162" s="240"/>
      <c r="D162" s="227"/>
      <c r="E162" s="228"/>
      <c r="F162" s="228"/>
      <c r="G162" s="242"/>
    </row>
    <row r="163" spans="1:7" s="230" customFormat="1" ht="28.15" customHeight="1" x14ac:dyDescent="0.25">
      <c r="A163" s="225"/>
      <c r="B163" s="322" t="s">
        <v>953</v>
      </c>
      <c r="C163" s="323"/>
      <c r="D163" s="227"/>
      <c r="E163" s="228"/>
      <c r="F163" s="228"/>
      <c r="G163" s="242"/>
    </row>
    <row r="164" spans="1:7" s="230" customFormat="1" ht="14.45" customHeight="1" x14ac:dyDescent="0.25">
      <c r="A164" s="225">
        <v>109</v>
      </c>
      <c r="B164" s="243" t="s">
        <v>884</v>
      </c>
      <c r="C164" s="240" t="s">
        <v>511</v>
      </c>
      <c r="D164" s="227" t="s">
        <v>510</v>
      </c>
      <c r="E164" s="228">
        <v>420</v>
      </c>
      <c r="F164" s="228"/>
      <c r="G164" s="229">
        <f t="shared" ref="G164:G173" si="22">E164*F164</f>
        <v>0</v>
      </c>
    </row>
    <row r="165" spans="1:7" s="230" customFormat="1" ht="14.45" customHeight="1" x14ac:dyDescent="0.25">
      <c r="A165" s="225">
        <v>110</v>
      </c>
      <c r="B165" s="243" t="s">
        <v>885</v>
      </c>
      <c r="C165" s="240" t="s">
        <v>511</v>
      </c>
      <c r="D165" s="227" t="s">
        <v>510</v>
      </c>
      <c r="E165" s="228">
        <v>186</v>
      </c>
      <c r="F165" s="228"/>
      <c r="G165" s="229">
        <f t="shared" si="22"/>
        <v>0</v>
      </c>
    </row>
    <row r="166" spans="1:7" s="230" customFormat="1" ht="14.45" customHeight="1" x14ac:dyDescent="0.25">
      <c r="A166" s="225">
        <v>111</v>
      </c>
      <c r="B166" s="243" t="s">
        <v>886</v>
      </c>
      <c r="C166" s="240" t="s">
        <v>511</v>
      </c>
      <c r="D166" s="227" t="s">
        <v>510</v>
      </c>
      <c r="E166" s="228">
        <v>180</v>
      </c>
      <c r="F166" s="228"/>
      <c r="G166" s="229">
        <f t="shared" si="22"/>
        <v>0</v>
      </c>
    </row>
    <row r="167" spans="1:7" s="230" customFormat="1" ht="14.45" customHeight="1" x14ac:dyDescent="0.25">
      <c r="A167" s="225">
        <v>112</v>
      </c>
      <c r="B167" s="243" t="s">
        <v>887</v>
      </c>
      <c r="C167" s="240" t="s">
        <v>511</v>
      </c>
      <c r="D167" s="227" t="s">
        <v>510</v>
      </c>
      <c r="E167" s="228">
        <v>540</v>
      </c>
      <c r="F167" s="228"/>
      <c r="G167" s="229">
        <f t="shared" si="22"/>
        <v>0</v>
      </c>
    </row>
    <row r="168" spans="1:7" s="230" customFormat="1" ht="14.45" customHeight="1" x14ac:dyDescent="0.25">
      <c r="A168" s="225">
        <v>113</v>
      </c>
      <c r="B168" s="243" t="s">
        <v>888</v>
      </c>
      <c r="C168" s="240" t="s">
        <v>511</v>
      </c>
      <c r="D168" s="227" t="s">
        <v>510</v>
      </c>
      <c r="E168" s="228">
        <v>460</v>
      </c>
      <c r="F168" s="228"/>
      <c r="G168" s="229">
        <f t="shared" si="22"/>
        <v>0</v>
      </c>
    </row>
    <row r="169" spans="1:7" s="230" customFormat="1" ht="14.45" customHeight="1" x14ac:dyDescent="0.25">
      <c r="A169" s="225">
        <v>114</v>
      </c>
      <c r="B169" s="243" t="s">
        <v>889</v>
      </c>
      <c r="C169" s="240" t="s">
        <v>511</v>
      </c>
      <c r="D169" s="227" t="s">
        <v>510</v>
      </c>
      <c r="E169" s="228">
        <v>90</v>
      </c>
      <c r="F169" s="228"/>
      <c r="G169" s="229">
        <f t="shared" si="22"/>
        <v>0</v>
      </c>
    </row>
    <row r="170" spans="1:7" s="230" customFormat="1" ht="14.45" customHeight="1" x14ac:dyDescent="0.25">
      <c r="A170" s="225">
        <v>115</v>
      </c>
      <c r="B170" s="243" t="s">
        <v>890</v>
      </c>
      <c r="C170" s="240" t="s">
        <v>511</v>
      </c>
      <c r="D170" s="227" t="s">
        <v>510</v>
      </c>
      <c r="E170" s="228">
        <v>126</v>
      </c>
      <c r="F170" s="228"/>
      <c r="G170" s="229">
        <f t="shared" si="22"/>
        <v>0</v>
      </c>
    </row>
    <row r="171" spans="1:7" s="230" customFormat="1" ht="14.45" customHeight="1" x14ac:dyDescent="0.25">
      <c r="A171" s="225">
        <v>116</v>
      </c>
      <c r="B171" s="243" t="s">
        <v>891</v>
      </c>
      <c r="C171" s="240" t="s">
        <v>511</v>
      </c>
      <c r="D171" s="227" t="s">
        <v>510</v>
      </c>
      <c r="E171" s="228">
        <v>656</v>
      </c>
      <c r="F171" s="228"/>
      <c r="G171" s="229">
        <f t="shared" si="22"/>
        <v>0</v>
      </c>
    </row>
    <row r="172" spans="1:7" s="230" customFormat="1" ht="14.45" customHeight="1" x14ac:dyDescent="0.25">
      <c r="A172" s="225">
        <v>117</v>
      </c>
      <c r="B172" s="243" t="s">
        <v>892</v>
      </c>
      <c r="C172" s="240" t="s">
        <v>511</v>
      </c>
      <c r="D172" s="227" t="s">
        <v>510</v>
      </c>
      <c r="E172" s="228">
        <v>436</v>
      </c>
      <c r="F172" s="228"/>
      <c r="G172" s="229">
        <f t="shared" si="22"/>
        <v>0</v>
      </c>
    </row>
    <row r="173" spans="1:7" s="230" customFormat="1" ht="14.45" customHeight="1" x14ac:dyDescent="0.25">
      <c r="A173" s="225">
        <v>118</v>
      </c>
      <c r="B173" s="243" t="s">
        <v>893</v>
      </c>
      <c r="C173" s="240" t="s">
        <v>511</v>
      </c>
      <c r="D173" s="227" t="s">
        <v>510</v>
      </c>
      <c r="E173" s="228">
        <v>24</v>
      </c>
      <c r="F173" s="228"/>
      <c r="G173" s="233">
        <f t="shared" si="22"/>
        <v>0</v>
      </c>
    </row>
    <row r="174" spans="1:7" s="230" customFormat="1" ht="14.45" customHeight="1" x14ac:dyDescent="0.25">
      <c r="A174" s="225"/>
      <c r="B174" s="243" t="s">
        <v>894</v>
      </c>
      <c r="C174" s="240"/>
      <c r="D174" s="227"/>
      <c r="E174" s="228"/>
      <c r="F174" s="228"/>
      <c r="G174" s="242"/>
    </row>
    <row r="175" spans="1:7" s="230" customFormat="1" ht="14.45" customHeight="1" x14ac:dyDescent="0.25">
      <c r="A175" s="225">
        <v>119</v>
      </c>
      <c r="B175" s="243" t="s">
        <v>878</v>
      </c>
      <c r="C175" s="240" t="s">
        <v>511</v>
      </c>
      <c r="D175" s="227" t="s">
        <v>15</v>
      </c>
      <c r="E175" s="228">
        <v>30</v>
      </c>
      <c r="F175" s="228"/>
      <c r="G175" s="229">
        <f t="shared" ref="G175:G184" si="23">E175*F175</f>
        <v>0</v>
      </c>
    </row>
    <row r="176" spans="1:7" s="230" customFormat="1" ht="14.45" customHeight="1" x14ac:dyDescent="0.25">
      <c r="A176" s="225">
        <v>120</v>
      </c>
      <c r="B176" s="243" t="s">
        <v>866</v>
      </c>
      <c r="C176" s="240" t="s">
        <v>511</v>
      </c>
      <c r="D176" s="227" t="s">
        <v>15</v>
      </c>
      <c r="E176" s="228">
        <v>14</v>
      </c>
      <c r="F176" s="228"/>
      <c r="G176" s="229">
        <f t="shared" si="23"/>
        <v>0</v>
      </c>
    </row>
    <row r="177" spans="1:7" s="230" customFormat="1" ht="14.45" customHeight="1" x14ac:dyDescent="0.25">
      <c r="A177" s="225">
        <v>121</v>
      </c>
      <c r="B177" s="243" t="s">
        <v>879</v>
      </c>
      <c r="C177" s="240" t="s">
        <v>511</v>
      </c>
      <c r="D177" s="227" t="s">
        <v>15</v>
      </c>
      <c r="E177" s="228">
        <v>10</v>
      </c>
      <c r="F177" s="228"/>
      <c r="G177" s="229">
        <f t="shared" si="23"/>
        <v>0</v>
      </c>
    </row>
    <row r="178" spans="1:7" s="230" customFormat="1" ht="14.45" customHeight="1" x14ac:dyDescent="0.25">
      <c r="A178" s="225">
        <v>122</v>
      </c>
      <c r="B178" s="243" t="s">
        <v>867</v>
      </c>
      <c r="C178" s="240" t="s">
        <v>511</v>
      </c>
      <c r="D178" s="227" t="s">
        <v>15</v>
      </c>
      <c r="E178" s="228">
        <v>12</v>
      </c>
      <c r="F178" s="228"/>
      <c r="G178" s="229">
        <f t="shared" si="23"/>
        <v>0</v>
      </c>
    </row>
    <row r="179" spans="1:7" s="230" customFormat="1" ht="14.45" customHeight="1" x14ac:dyDescent="0.25">
      <c r="A179" s="225">
        <v>123</v>
      </c>
      <c r="B179" s="243" t="s">
        <v>868</v>
      </c>
      <c r="C179" s="240" t="s">
        <v>511</v>
      </c>
      <c r="D179" s="227" t="s">
        <v>15</v>
      </c>
      <c r="E179" s="228">
        <v>12</v>
      </c>
      <c r="F179" s="228"/>
      <c r="G179" s="229">
        <f t="shared" si="23"/>
        <v>0</v>
      </c>
    </row>
    <row r="180" spans="1:7" s="230" customFormat="1" ht="14.45" customHeight="1" x14ac:dyDescent="0.25">
      <c r="A180" s="225">
        <v>124</v>
      </c>
      <c r="B180" s="243" t="s">
        <v>869</v>
      </c>
      <c r="C180" s="240" t="s">
        <v>511</v>
      </c>
      <c r="D180" s="227" t="s">
        <v>15</v>
      </c>
      <c r="E180" s="228">
        <v>20</v>
      </c>
      <c r="F180" s="228"/>
      <c r="G180" s="229">
        <f t="shared" si="23"/>
        <v>0</v>
      </c>
    </row>
    <row r="181" spans="1:7" s="230" customFormat="1" ht="14.45" customHeight="1" x14ac:dyDescent="0.25">
      <c r="A181" s="225">
        <v>125</v>
      </c>
      <c r="B181" s="243" t="s">
        <v>880</v>
      </c>
      <c r="C181" s="240" t="s">
        <v>511</v>
      </c>
      <c r="D181" s="227" t="s">
        <v>15</v>
      </c>
      <c r="E181" s="228">
        <v>40</v>
      </c>
      <c r="F181" s="228"/>
      <c r="G181" s="229">
        <f t="shared" si="23"/>
        <v>0</v>
      </c>
    </row>
    <row r="182" spans="1:7" s="230" customFormat="1" ht="14.45" customHeight="1" x14ac:dyDescent="0.25">
      <c r="A182" s="225">
        <v>126</v>
      </c>
      <c r="B182" s="243" t="s">
        <v>881</v>
      </c>
      <c r="C182" s="240" t="s">
        <v>511</v>
      </c>
      <c r="D182" s="227" t="s">
        <v>15</v>
      </c>
      <c r="E182" s="228">
        <v>224</v>
      </c>
      <c r="F182" s="228"/>
      <c r="G182" s="229">
        <f t="shared" si="23"/>
        <v>0</v>
      </c>
    </row>
    <row r="183" spans="1:7" s="230" customFormat="1" ht="14.45" customHeight="1" x14ac:dyDescent="0.25">
      <c r="A183" s="225">
        <v>127</v>
      </c>
      <c r="B183" s="243" t="s">
        <v>882</v>
      </c>
      <c r="C183" s="240" t="s">
        <v>511</v>
      </c>
      <c r="D183" s="227" t="s">
        <v>15</v>
      </c>
      <c r="E183" s="228">
        <v>132</v>
      </c>
      <c r="F183" s="228"/>
      <c r="G183" s="229">
        <f t="shared" si="23"/>
        <v>0</v>
      </c>
    </row>
    <row r="184" spans="1:7" s="230" customFormat="1" ht="14.45" customHeight="1" x14ac:dyDescent="0.25">
      <c r="A184" s="225">
        <v>128</v>
      </c>
      <c r="B184" s="243" t="s">
        <v>883</v>
      </c>
      <c r="C184" s="240" t="s">
        <v>511</v>
      </c>
      <c r="D184" s="227" t="s">
        <v>15</v>
      </c>
      <c r="E184" s="228">
        <v>10</v>
      </c>
      <c r="F184" s="228"/>
      <c r="G184" s="233">
        <f t="shared" si="23"/>
        <v>0</v>
      </c>
    </row>
    <row r="185" spans="1:7" s="230" customFormat="1" ht="14.45" customHeight="1" x14ac:dyDescent="0.25">
      <c r="A185" s="225"/>
      <c r="B185" s="243" t="s">
        <v>895</v>
      </c>
      <c r="C185" s="240"/>
      <c r="D185" s="227"/>
      <c r="E185" s="228"/>
      <c r="F185" s="228"/>
      <c r="G185" s="242"/>
    </row>
    <row r="186" spans="1:7" s="230" customFormat="1" ht="14.45" customHeight="1" x14ac:dyDescent="0.25">
      <c r="A186" s="225">
        <v>129</v>
      </c>
      <c r="B186" s="243" t="s">
        <v>896</v>
      </c>
      <c r="C186" s="240" t="s">
        <v>511</v>
      </c>
      <c r="D186" s="227" t="s">
        <v>15</v>
      </c>
      <c r="E186" s="228">
        <v>4</v>
      </c>
      <c r="F186" s="228"/>
      <c r="G186" s="229">
        <f t="shared" ref="G186:G190" si="24">E186*F186</f>
        <v>0</v>
      </c>
    </row>
    <row r="187" spans="1:7" s="230" customFormat="1" ht="14.45" customHeight="1" x14ac:dyDescent="0.25">
      <c r="A187" s="225">
        <v>130</v>
      </c>
      <c r="B187" s="243" t="s">
        <v>897</v>
      </c>
      <c r="C187" s="240" t="s">
        <v>511</v>
      </c>
      <c r="D187" s="227" t="s">
        <v>15</v>
      </c>
      <c r="E187" s="228">
        <v>4</v>
      </c>
      <c r="F187" s="228"/>
      <c r="G187" s="229">
        <f t="shared" si="24"/>
        <v>0</v>
      </c>
    </row>
    <row r="188" spans="1:7" s="230" customFormat="1" ht="14.45" customHeight="1" x14ac:dyDescent="0.25">
      <c r="A188" s="225">
        <v>131</v>
      </c>
      <c r="B188" s="243" t="s">
        <v>898</v>
      </c>
      <c r="C188" s="240" t="s">
        <v>511</v>
      </c>
      <c r="D188" s="227" t="s">
        <v>15</v>
      </c>
      <c r="E188" s="228">
        <v>2</v>
      </c>
      <c r="F188" s="228"/>
      <c r="G188" s="229">
        <f t="shared" si="24"/>
        <v>0</v>
      </c>
    </row>
    <row r="189" spans="1:7" s="230" customFormat="1" ht="14.45" customHeight="1" x14ac:dyDescent="0.25">
      <c r="A189" s="225">
        <v>132</v>
      </c>
      <c r="B189" s="243" t="s">
        <v>899</v>
      </c>
      <c r="C189" s="240" t="s">
        <v>511</v>
      </c>
      <c r="D189" s="227" t="s">
        <v>15</v>
      </c>
      <c r="E189" s="228">
        <v>2</v>
      </c>
      <c r="F189" s="228"/>
      <c r="G189" s="229">
        <f t="shared" si="24"/>
        <v>0</v>
      </c>
    </row>
    <row r="190" spans="1:7" s="230" customFormat="1" ht="14.45" customHeight="1" x14ac:dyDescent="0.25">
      <c r="A190" s="225">
        <v>133</v>
      </c>
      <c r="B190" s="243" t="s">
        <v>900</v>
      </c>
      <c r="C190" s="240" t="s">
        <v>511</v>
      </c>
      <c r="D190" s="227" t="s">
        <v>15</v>
      </c>
      <c r="E190" s="228">
        <v>2</v>
      </c>
      <c r="F190" s="228"/>
      <c r="G190" s="233">
        <f t="shared" si="24"/>
        <v>0</v>
      </c>
    </row>
    <row r="191" spans="1:7" s="230" customFormat="1" ht="14.45" customHeight="1" x14ac:dyDescent="0.25">
      <c r="A191" s="225"/>
      <c r="B191" s="243" t="s">
        <v>901</v>
      </c>
      <c r="C191" s="240"/>
      <c r="D191" s="227"/>
      <c r="E191" s="228"/>
      <c r="F191" s="228"/>
      <c r="G191" s="242"/>
    </row>
    <row r="192" spans="1:7" s="230" customFormat="1" ht="14.45" customHeight="1" x14ac:dyDescent="0.25">
      <c r="A192" s="225">
        <v>134</v>
      </c>
      <c r="B192" s="243" t="s">
        <v>902</v>
      </c>
      <c r="C192" s="240" t="s">
        <v>511</v>
      </c>
      <c r="D192" s="227" t="s">
        <v>15</v>
      </c>
      <c r="E192" s="228">
        <v>2</v>
      </c>
      <c r="F192" s="228"/>
      <c r="G192" s="229">
        <f t="shared" ref="G192:G198" si="25">E192*F192</f>
        <v>0</v>
      </c>
    </row>
    <row r="193" spans="1:7" s="230" customFormat="1" ht="14.45" customHeight="1" x14ac:dyDescent="0.25">
      <c r="A193" s="225">
        <v>135</v>
      </c>
      <c r="B193" s="243" t="s">
        <v>903</v>
      </c>
      <c r="C193" s="240" t="s">
        <v>511</v>
      </c>
      <c r="D193" s="227" t="s">
        <v>15</v>
      </c>
      <c r="E193" s="228">
        <v>4</v>
      </c>
      <c r="F193" s="228"/>
      <c r="G193" s="229">
        <f t="shared" si="25"/>
        <v>0</v>
      </c>
    </row>
    <row r="194" spans="1:7" s="230" customFormat="1" ht="14.45" customHeight="1" x14ac:dyDescent="0.25">
      <c r="A194" s="225">
        <v>136</v>
      </c>
      <c r="B194" s="243" t="s">
        <v>904</v>
      </c>
      <c r="C194" s="240" t="s">
        <v>511</v>
      </c>
      <c r="D194" s="227" t="s">
        <v>15</v>
      </c>
      <c r="E194" s="228">
        <v>2</v>
      </c>
      <c r="F194" s="228"/>
      <c r="G194" s="229">
        <f t="shared" si="25"/>
        <v>0</v>
      </c>
    </row>
    <row r="195" spans="1:7" s="230" customFormat="1" ht="14.45" customHeight="1" x14ac:dyDescent="0.25">
      <c r="A195" s="225">
        <v>137</v>
      </c>
      <c r="B195" s="243" t="s">
        <v>905</v>
      </c>
      <c r="C195" s="240" t="s">
        <v>511</v>
      </c>
      <c r="D195" s="227" t="s">
        <v>15</v>
      </c>
      <c r="E195" s="228">
        <v>6</v>
      </c>
      <c r="F195" s="228"/>
      <c r="G195" s="229">
        <f t="shared" si="25"/>
        <v>0</v>
      </c>
    </row>
    <row r="196" spans="1:7" s="230" customFormat="1" ht="14.45" customHeight="1" x14ac:dyDescent="0.25">
      <c r="A196" s="225">
        <v>138</v>
      </c>
      <c r="B196" s="243" t="s">
        <v>906</v>
      </c>
      <c r="C196" s="240" t="s">
        <v>511</v>
      </c>
      <c r="D196" s="227" t="s">
        <v>15</v>
      </c>
      <c r="E196" s="228">
        <v>8</v>
      </c>
      <c r="F196" s="228"/>
      <c r="G196" s="229">
        <f t="shared" si="25"/>
        <v>0</v>
      </c>
    </row>
    <row r="197" spans="1:7" s="230" customFormat="1" ht="14.45" customHeight="1" x14ac:dyDescent="0.25">
      <c r="A197" s="225">
        <v>139</v>
      </c>
      <c r="B197" s="243" t="s">
        <v>907</v>
      </c>
      <c r="C197" s="240" t="s">
        <v>511</v>
      </c>
      <c r="D197" s="227" t="s">
        <v>15</v>
      </c>
      <c r="E197" s="228">
        <v>4</v>
      </c>
      <c r="F197" s="228"/>
      <c r="G197" s="229">
        <f t="shared" si="25"/>
        <v>0</v>
      </c>
    </row>
    <row r="198" spans="1:7" ht="14.45" customHeight="1" x14ac:dyDescent="0.25">
      <c r="A198" s="89">
        <v>140</v>
      </c>
      <c r="B198" s="150" t="s">
        <v>908</v>
      </c>
      <c r="C198" s="36" t="s">
        <v>511</v>
      </c>
      <c r="D198" s="164" t="s">
        <v>15</v>
      </c>
      <c r="E198" s="37">
        <v>20</v>
      </c>
      <c r="F198" s="37"/>
      <c r="G198" s="15">
        <f t="shared" si="25"/>
        <v>0</v>
      </c>
    </row>
    <row r="199" spans="1:7" ht="14.45" customHeight="1" x14ac:dyDescent="0.25">
      <c r="A199" s="89"/>
      <c r="B199" s="150" t="s">
        <v>909</v>
      </c>
      <c r="C199" s="36"/>
      <c r="D199" s="164"/>
      <c r="E199" s="37"/>
      <c r="F199" s="37"/>
      <c r="G199" s="38"/>
    </row>
    <row r="200" spans="1:7" ht="14.45" customHeight="1" x14ac:dyDescent="0.25">
      <c r="A200" s="89">
        <v>141</v>
      </c>
      <c r="B200" s="150" t="s">
        <v>882</v>
      </c>
      <c r="C200" s="36" t="s">
        <v>511</v>
      </c>
      <c r="D200" s="164" t="s">
        <v>15</v>
      </c>
      <c r="E200" s="37">
        <v>2</v>
      </c>
      <c r="F200" s="37"/>
      <c r="G200" s="15">
        <f>E200*F200</f>
        <v>0</v>
      </c>
    </row>
    <row r="201" spans="1:7" ht="14.45" customHeight="1" x14ac:dyDescent="0.25">
      <c r="A201" s="89"/>
      <c r="B201" s="150" t="s">
        <v>910</v>
      </c>
      <c r="C201" s="36"/>
      <c r="D201" s="164"/>
      <c r="E201" s="37"/>
      <c r="F201" s="37"/>
      <c r="G201" s="38"/>
    </row>
    <row r="202" spans="1:7" ht="14.45" customHeight="1" x14ac:dyDescent="0.25">
      <c r="A202" s="89">
        <v>142</v>
      </c>
      <c r="B202" s="150" t="s">
        <v>866</v>
      </c>
      <c r="C202" s="36" t="s">
        <v>511</v>
      </c>
      <c r="D202" s="164" t="s">
        <v>15</v>
      </c>
      <c r="E202" s="37">
        <v>2</v>
      </c>
      <c r="F202" s="37"/>
      <c r="G202" s="165">
        <f t="shared" ref="G202:G205" si="26">E202*F202</f>
        <v>0</v>
      </c>
    </row>
    <row r="203" spans="1:7" ht="14.45" customHeight="1" x14ac:dyDescent="0.25">
      <c r="A203" s="89">
        <v>143</v>
      </c>
      <c r="B203" s="150" t="s">
        <v>867</v>
      </c>
      <c r="C203" s="36" t="s">
        <v>511</v>
      </c>
      <c r="D203" s="164" t="s">
        <v>15</v>
      </c>
      <c r="E203" s="37">
        <v>2</v>
      </c>
      <c r="F203" s="37"/>
      <c r="G203" s="165">
        <f t="shared" si="26"/>
        <v>0</v>
      </c>
    </row>
    <row r="204" spans="1:7" ht="14.45" customHeight="1" x14ac:dyDescent="0.25">
      <c r="A204" s="89">
        <v>144</v>
      </c>
      <c r="B204" s="150" t="s">
        <v>868</v>
      </c>
      <c r="C204" s="36" t="s">
        <v>511</v>
      </c>
      <c r="D204" s="164" t="s">
        <v>15</v>
      </c>
      <c r="E204" s="37">
        <v>8</v>
      </c>
      <c r="F204" s="37"/>
      <c r="G204" s="165">
        <f t="shared" si="26"/>
        <v>0</v>
      </c>
    </row>
    <row r="205" spans="1:7" ht="14.45" customHeight="1" x14ac:dyDescent="0.25">
      <c r="A205" s="89">
        <v>145</v>
      </c>
      <c r="B205" s="150" t="s">
        <v>869</v>
      </c>
      <c r="C205" s="36" t="s">
        <v>511</v>
      </c>
      <c r="D205" s="164" t="s">
        <v>15</v>
      </c>
      <c r="E205" s="37">
        <v>4</v>
      </c>
      <c r="F205" s="37"/>
      <c r="G205" s="15">
        <f t="shared" si="26"/>
        <v>0</v>
      </c>
    </row>
    <row r="206" spans="1:7" ht="15.75" x14ac:dyDescent="0.25">
      <c r="A206" s="281" t="s">
        <v>554</v>
      </c>
      <c r="B206" s="282"/>
      <c r="C206" s="282"/>
      <c r="D206" s="282"/>
      <c r="E206" s="282"/>
      <c r="F206" s="282"/>
      <c r="G206" s="13">
        <f>SUM(G207:G227)</f>
        <v>0</v>
      </c>
    </row>
    <row r="207" spans="1:7" ht="42" customHeight="1" x14ac:dyDescent="0.25">
      <c r="A207" s="9">
        <v>146</v>
      </c>
      <c r="B207" s="305" t="s">
        <v>968</v>
      </c>
      <c r="C207" s="305"/>
      <c r="D207" s="11" t="s">
        <v>295</v>
      </c>
      <c r="E207" s="15">
        <v>1</v>
      </c>
      <c r="F207" s="15"/>
      <c r="G207" s="15">
        <f t="shared" ref="G207:G227" si="27">E207*F207</f>
        <v>0</v>
      </c>
    </row>
    <row r="208" spans="1:7" x14ac:dyDescent="0.25">
      <c r="A208" s="9">
        <v>147</v>
      </c>
      <c r="B208" s="11" t="s">
        <v>957</v>
      </c>
      <c r="C208" s="11"/>
      <c r="D208" s="11" t="s">
        <v>295</v>
      </c>
      <c r="E208" s="15">
        <v>1</v>
      </c>
      <c r="F208" s="15"/>
      <c r="G208" s="15">
        <f t="shared" si="27"/>
        <v>0</v>
      </c>
    </row>
    <row r="209" spans="1:7" x14ac:dyDescent="0.25">
      <c r="A209" s="9">
        <v>148</v>
      </c>
      <c r="B209" s="82" t="s">
        <v>958</v>
      </c>
      <c r="C209" s="83"/>
      <c r="D209" s="11" t="s">
        <v>20</v>
      </c>
      <c r="E209" s="15">
        <v>24</v>
      </c>
      <c r="F209" s="15"/>
      <c r="G209" s="15">
        <f t="shared" si="27"/>
        <v>0</v>
      </c>
    </row>
    <row r="210" spans="1:7" x14ac:dyDescent="0.25">
      <c r="A210" s="9">
        <v>149</v>
      </c>
      <c r="B210" s="82" t="s">
        <v>959</v>
      </c>
      <c r="C210" s="83"/>
      <c r="D210" s="11" t="s">
        <v>295</v>
      </c>
      <c r="E210" s="15">
        <v>1</v>
      </c>
      <c r="F210" s="15"/>
      <c r="G210" s="15">
        <f t="shared" si="27"/>
        <v>0</v>
      </c>
    </row>
    <row r="211" spans="1:7" x14ac:dyDescent="0.25">
      <c r="A211" s="9">
        <v>150</v>
      </c>
      <c r="B211" s="82" t="s">
        <v>561</v>
      </c>
      <c r="C211" s="83"/>
      <c r="D211" s="11" t="s">
        <v>258</v>
      </c>
      <c r="E211" s="15">
        <v>1</v>
      </c>
      <c r="F211" s="15"/>
      <c r="G211" s="15">
        <f t="shared" si="27"/>
        <v>0</v>
      </c>
    </row>
    <row r="212" spans="1:7" x14ac:dyDescent="0.25">
      <c r="A212" s="9">
        <v>151</v>
      </c>
      <c r="B212" s="82" t="s">
        <v>563</v>
      </c>
      <c r="C212" s="83"/>
      <c r="D212" s="11" t="s">
        <v>258</v>
      </c>
      <c r="E212" s="15">
        <v>1</v>
      </c>
      <c r="F212" s="15"/>
      <c r="G212" s="15">
        <f t="shared" si="27"/>
        <v>0</v>
      </c>
    </row>
    <row r="213" spans="1:7" x14ac:dyDescent="0.25">
      <c r="A213" s="9">
        <v>152</v>
      </c>
      <c r="B213" s="82" t="s">
        <v>1186</v>
      </c>
      <c r="C213" s="83"/>
      <c r="D213" s="11" t="s">
        <v>258</v>
      </c>
      <c r="E213" s="15">
        <v>1</v>
      </c>
      <c r="F213" s="15"/>
      <c r="G213" s="15">
        <f t="shared" si="27"/>
        <v>0</v>
      </c>
    </row>
    <row r="214" spans="1:7" x14ac:dyDescent="0.25">
      <c r="A214" s="9">
        <v>153</v>
      </c>
      <c r="B214" s="82" t="s">
        <v>960</v>
      </c>
      <c r="C214" s="83"/>
      <c r="D214" s="11" t="s">
        <v>258</v>
      </c>
      <c r="E214" s="15">
        <v>1</v>
      </c>
      <c r="F214" s="15"/>
      <c r="G214" s="15">
        <f t="shared" si="27"/>
        <v>0</v>
      </c>
    </row>
    <row r="215" spans="1:7" x14ac:dyDescent="0.25">
      <c r="A215" s="9">
        <v>154</v>
      </c>
      <c r="B215" s="82" t="s">
        <v>961</v>
      </c>
      <c r="C215" s="83"/>
      <c r="D215" s="11" t="s">
        <v>258</v>
      </c>
      <c r="E215" s="15">
        <v>1</v>
      </c>
      <c r="F215" s="15"/>
      <c r="G215" s="15">
        <f t="shared" si="27"/>
        <v>0</v>
      </c>
    </row>
    <row r="216" spans="1:7" x14ac:dyDescent="0.25">
      <c r="A216" s="9">
        <v>155</v>
      </c>
      <c r="B216" s="82" t="s">
        <v>962</v>
      </c>
      <c r="C216" s="83"/>
      <c r="D216" s="11" t="s">
        <v>258</v>
      </c>
      <c r="E216" s="15">
        <v>1</v>
      </c>
      <c r="F216" s="15"/>
      <c r="G216" s="15">
        <f t="shared" si="27"/>
        <v>0</v>
      </c>
    </row>
    <row r="217" spans="1:7" x14ac:dyDescent="0.25">
      <c r="A217" s="9">
        <v>156</v>
      </c>
      <c r="B217" s="82" t="s">
        <v>963</v>
      </c>
      <c r="C217" s="83"/>
      <c r="D217" s="11" t="s">
        <v>258</v>
      </c>
      <c r="E217" s="15">
        <v>1</v>
      </c>
      <c r="F217" s="15"/>
      <c r="G217" s="15">
        <f t="shared" si="27"/>
        <v>0</v>
      </c>
    </row>
    <row r="218" spans="1:7" ht="43.9" customHeight="1" x14ac:dyDescent="0.25">
      <c r="A218" s="79">
        <v>157</v>
      </c>
      <c r="B218" s="297" t="s">
        <v>970</v>
      </c>
      <c r="C218" s="297"/>
      <c r="D218" s="78" t="s">
        <v>258</v>
      </c>
      <c r="E218" s="15">
        <v>1</v>
      </c>
      <c r="F218" s="15"/>
      <c r="G218" s="15">
        <f t="shared" si="27"/>
        <v>0</v>
      </c>
    </row>
    <row r="219" spans="1:7" x14ac:dyDescent="0.25">
      <c r="A219" s="79">
        <v>158</v>
      </c>
      <c r="B219" s="11" t="s">
        <v>969</v>
      </c>
      <c r="C219" s="11"/>
      <c r="D219" s="11" t="s">
        <v>295</v>
      </c>
      <c r="E219" s="15">
        <v>1</v>
      </c>
      <c r="F219" s="15"/>
      <c r="G219" s="15">
        <f t="shared" si="27"/>
        <v>0</v>
      </c>
    </row>
    <row r="220" spans="1:7" ht="28.15" customHeight="1" x14ac:dyDescent="0.25">
      <c r="A220" s="79">
        <v>159</v>
      </c>
      <c r="B220" s="297" t="s">
        <v>971</v>
      </c>
      <c r="C220" s="282"/>
      <c r="D220" s="11" t="s">
        <v>295</v>
      </c>
      <c r="E220" s="15">
        <v>1</v>
      </c>
      <c r="F220" s="15"/>
      <c r="G220" s="15">
        <f t="shared" si="27"/>
        <v>0</v>
      </c>
    </row>
    <row r="221" spans="1:7" ht="44.25" customHeight="1" x14ac:dyDescent="0.25">
      <c r="A221" s="79">
        <v>160</v>
      </c>
      <c r="B221" s="305" t="s">
        <v>972</v>
      </c>
      <c r="C221" s="305"/>
      <c r="D221" s="11" t="s">
        <v>295</v>
      </c>
      <c r="E221" s="15">
        <v>1</v>
      </c>
      <c r="F221" s="15"/>
      <c r="G221" s="15">
        <f t="shared" si="27"/>
        <v>0</v>
      </c>
    </row>
    <row r="222" spans="1:7" ht="14.45" customHeight="1" x14ac:dyDescent="0.25">
      <c r="A222" s="79">
        <v>161</v>
      </c>
      <c r="B222" s="297" t="s">
        <v>973</v>
      </c>
      <c r="C222" s="297"/>
      <c r="D222" s="11" t="s">
        <v>295</v>
      </c>
      <c r="E222" s="15">
        <v>1</v>
      </c>
      <c r="F222" s="15"/>
      <c r="G222" s="15">
        <f t="shared" si="27"/>
        <v>0</v>
      </c>
    </row>
    <row r="223" spans="1:7" ht="31.5" customHeight="1" x14ac:dyDescent="0.25">
      <c r="A223" s="79">
        <v>162</v>
      </c>
      <c r="B223" s="297" t="s">
        <v>964</v>
      </c>
      <c r="C223" s="297"/>
      <c r="D223" s="11" t="s">
        <v>15</v>
      </c>
      <c r="E223" s="15">
        <v>12</v>
      </c>
      <c r="F223" s="15"/>
      <c r="G223" s="15">
        <f t="shared" si="27"/>
        <v>0</v>
      </c>
    </row>
    <row r="224" spans="1:7" ht="29.45" customHeight="1" x14ac:dyDescent="0.25">
      <c r="A224" s="79">
        <v>163</v>
      </c>
      <c r="B224" s="297" t="s">
        <v>974</v>
      </c>
      <c r="C224" s="297"/>
      <c r="D224" s="11" t="s">
        <v>295</v>
      </c>
      <c r="E224" s="15">
        <v>1</v>
      </c>
      <c r="F224" s="15"/>
      <c r="G224" s="15">
        <f t="shared" si="27"/>
        <v>0</v>
      </c>
    </row>
    <row r="225" spans="1:7" ht="30" customHeight="1" x14ac:dyDescent="0.25">
      <c r="A225" s="79">
        <v>164</v>
      </c>
      <c r="B225" s="297" t="s">
        <v>965</v>
      </c>
      <c r="C225" s="297"/>
      <c r="D225" s="11" t="s">
        <v>15</v>
      </c>
      <c r="E225" s="15">
        <v>12</v>
      </c>
      <c r="F225" s="15"/>
      <c r="G225" s="15">
        <f t="shared" si="27"/>
        <v>0</v>
      </c>
    </row>
    <row r="226" spans="1:7" x14ac:dyDescent="0.25">
      <c r="A226" s="79">
        <v>165</v>
      </c>
      <c r="B226" s="11" t="s">
        <v>966</v>
      </c>
      <c r="C226" s="11"/>
      <c r="D226" s="11" t="s">
        <v>15</v>
      </c>
      <c r="E226" s="15">
        <v>2</v>
      </c>
      <c r="F226" s="15"/>
      <c r="G226" s="15">
        <f t="shared" si="27"/>
        <v>0</v>
      </c>
    </row>
    <row r="227" spans="1:7" x14ac:dyDescent="0.25">
      <c r="A227" s="79">
        <v>166</v>
      </c>
      <c r="B227" s="82" t="s">
        <v>967</v>
      </c>
      <c r="C227" s="83"/>
      <c r="D227" s="11" t="s">
        <v>295</v>
      </c>
      <c r="E227" s="15">
        <v>1</v>
      </c>
      <c r="F227" s="15"/>
      <c r="G227" s="15">
        <f t="shared" si="27"/>
        <v>0</v>
      </c>
    </row>
    <row r="228" spans="1:7" x14ac:dyDescent="0.25">
      <c r="E228" s="4"/>
      <c r="F228" s="4"/>
      <c r="G228" s="4"/>
    </row>
    <row r="229" spans="1:7" x14ac:dyDescent="0.25">
      <c r="E229" s="4"/>
      <c r="F229" s="4"/>
      <c r="G229" s="4"/>
    </row>
    <row r="230" spans="1:7" x14ac:dyDescent="0.25">
      <c r="E230" s="4"/>
      <c r="F230" s="4"/>
      <c r="G230" s="4"/>
    </row>
    <row r="231" spans="1:7" x14ac:dyDescent="0.25">
      <c r="E231" s="4"/>
      <c r="F231" s="4"/>
      <c r="G231" s="4"/>
    </row>
    <row r="232" spans="1:7" x14ac:dyDescent="0.25">
      <c r="E232" s="4"/>
      <c r="F232" s="4"/>
      <c r="G232" s="4"/>
    </row>
    <row r="233" spans="1:7" x14ac:dyDescent="0.25">
      <c r="E233" s="4"/>
      <c r="F233" s="4"/>
      <c r="G233" s="4"/>
    </row>
    <row r="234" spans="1:7" x14ac:dyDescent="0.25">
      <c r="E234" s="4"/>
      <c r="F234" s="4"/>
      <c r="G234" s="4"/>
    </row>
    <row r="235" spans="1:7" x14ac:dyDescent="0.25">
      <c r="E235" s="4"/>
      <c r="F235" s="4"/>
      <c r="G235" s="4"/>
    </row>
    <row r="236" spans="1:7" x14ac:dyDescent="0.25">
      <c r="E236" s="4"/>
      <c r="F236" s="4"/>
      <c r="G236" s="4"/>
    </row>
    <row r="237" spans="1:7" x14ac:dyDescent="0.25">
      <c r="E237" s="4"/>
      <c r="F237" s="4"/>
      <c r="G237" s="4"/>
    </row>
    <row r="238" spans="1:7" x14ac:dyDescent="0.25">
      <c r="E238" s="4"/>
      <c r="F238" s="4"/>
      <c r="G238" s="4"/>
    </row>
    <row r="239" spans="1:7" x14ac:dyDescent="0.25">
      <c r="E239" s="4"/>
      <c r="F239" s="4"/>
      <c r="G239" s="4"/>
    </row>
    <row r="240" spans="1:7" x14ac:dyDescent="0.25">
      <c r="E240" s="4"/>
      <c r="F240" s="4"/>
      <c r="G240" s="4"/>
    </row>
    <row r="241" spans="5:7" x14ac:dyDescent="0.25">
      <c r="E241" s="4"/>
      <c r="F241" s="4"/>
      <c r="G241" s="4"/>
    </row>
    <row r="242" spans="5:7" x14ac:dyDescent="0.25">
      <c r="E242" s="4"/>
      <c r="F242" s="4"/>
      <c r="G242" s="4"/>
    </row>
    <row r="243" spans="5:7" x14ac:dyDescent="0.25">
      <c r="E243" s="4"/>
      <c r="F243" s="4"/>
      <c r="G243" s="4"/>
    </row>
    <row r="244" spans="5:7" x14ac:dyDescent="0.25">
      <c r="E244" s="4"/>
      <c r="F244" s="4"/>
      <c r="G244" s="4"/>
    </row>
    <row r="245" spans="5:7" x14ac:dyDescent="0.25">
      <c r="E245" s="4"/>
      <c r="F245" s="4"/>
      <c r="G245" s="4"/>
    </row>
    <row r="246" spans="5:7" x14ac:dyDescent="0.25">
      <c r="E246" s="4"/>
      <c r="F246" s="4"/>
      <c r="G246" s="4"/>
    </row>
    <row r="247" spans="5:7" x14ac:dyDescent="0.25">
      <c r="E247" s="4"/>
      <c r="F247" s="4"/>
      <c r="G247" s="4"/>
    </row>
    <row r="248" spans="5:7" x14ac:dyDescent="0.25">
      <c r="E248" s="4"/>
      <c r="F248" s="4"/>
      <c r="G248" s="4"/>
    </row>
    <row r="249" spans="5:7" x14ac:dyDescent="0.25">
      <c r="E249" s="4"/>
      <c r="F249" s="4"/>
      <c r="G249" s="4"/>
    </row>
    <row r="250" spans="5:7" x14ac:dyDescent="0.25">
      <c r="E250" s="4"/>
      <c r="F250" s="4"/>
      <c r="G250" s="4"/>
    </row>
    <row r="251" spans="5:7" x14ac:dyDescent="0.25">
      <c r="E251" s="4"/>
      <c r="F251" s="4"/>
      <c r="G251" s="4"/>
    </row>
    <row r="252" spans="5:7" x14ac:dyDescent="0.25">
      <c r="E252" s="4"/>
      <c r="F252" s="4"/>
      <c r="G252" s="4"/>
    </row>
    <row r="253" spans="5:7" x14ac:dyDescent="0.25">
      <c r="E253" s="4"/>
      <c r="F253" s="4"/>
      <c r="G253" s="4"/>
    </row>
    <row r="254" spans="5:7" x14ac:dyDescent="0.25">
      <c r="E254" s="4"/>
      <c r="F254" s="4"/>
      <c r="G254" s="4"/>
    </row>
    <row r="255" spans="5:7" x14ac:dyDescent="0.25">
      <c r="E255" s="4"/>
      <c r="F255" s="4"/>
      <c r="G255" s="4"/>
    </row>
    <row r="256" spans="5:7" x14ac:dyDescent="0.25">
      <c r="E256" s="4"/>
      <c r="F256" s="4"/>
      <c r="G256" s="4"/>
    </row>
    <row r="257" spans="5:7" x14ac:dyDescent="0.25">
      <c r="E257" s="4"/>
      <c r="F257" s="4"/>
      <c r="G257" s="4"/>
    </row>
    <row r="258" spans="5:7" x14ac:dyDescent="0.25">
      <c r="E258" s="4"/>
      <c r="F258" s="4"/>
      <c r="G258" s="4"/>
    </row>
    <row r="259" spans="5:7" x14ac:dyDescent="0.25">
      <c r="E259" s="4"/>
      <c r="F259" s="4"/>
      <c r="G259" s="4"/>
    </row>
    <row r="260" spans="5:7" x14ac:dyDescent="0.25">
      <c r="E260" s="4"/>
      <c r="F260" s="4"/>
      <c r="G260" s="4"/>
    </row>
    <row r="261" spans="5:7" x14ac:dyDescent="0.25">
      <c r="E261" s="4"/>
      <c r="F261" s="4"/>
      <c r="G261" s="4"/>
    </row>
    <row r="262" spans="5:7" x14ac:dyDescent="0.25">
      <c r="E262" s="4"/>
      <c r="F262" s="4"/>
      <c r="G262" s="4"/>
    </row>
    <row r="263" spans="5:7" x14ac:dyDescent="0.25">
      <c r="E263" s="4"/>
      <c r="F263" s="4"/>
      <c r="G263" s="4"/>
    </row>
    <row r="264" spans="5:7" x14ac:dyDescent="0.25">
      <c r="E264" s="4"/>
      <c r="F264" s="4"/>
      <c r="G264" s="4"/>
    </row>
    <row r="265" spans="5:7" x14ac:dyDescent="0.25">
      <c r="E265" s="4"/>
      <c r="F265" s="4"/>
      <c r="G265" s="4"/>
    </row>
    <row r="266" spans="5:7" x14ac:dyDescent="0.25">
      <c r="E266" s="4"/>
      <c r="F266" s="4"/>
      <c r="G266" s="4"/>
    </row>
    <row r="267" spans="5:7" x14ac:dyDescent="0.25">
      <c r="E267" s="4"/>
      <c r="F267" s="4"/>
      <c r="G267" s="4"/>
    </row>
    <row r="268" spans="5:7" x14ac:dyDescent="0.25">
      <c r="E268" s="4"/>
      <c r="F268" s="4"/>
      <c r="G268" s="4"/>
    </row>
    <row r="269" spans="5:7" x14ac:dyDescent="0.25">
      <c r="E269" s="4"/>
      <c r="F269" s="4"/>
      <c r="G269" s="4"/>
    </row>
    <row r="270" spans="5:7" x14ac:dyDescent="0.25">
      <c r="E270" s="4"/>
      <c r="F270" s="4"/>
      <c r="G270" s="4"/>
    </row>
    <row r="271" spans="5:7" x14ac:dyDescent="0.25">
      <c r="E271" s="4"/>
      <c r="F271" s="4"/>
      <c r="G271" s="4"/>
    </row>
    <row r="272" spans="5:7" x14ac:dyDescent="0.25">
      <c r="E272" s="4"/>
      <c r="F272" s="4"/>
      <c r="G272" s="4"/>
    </row>
    <row r="273" spans="5:7" x14ac:dyDescent="0.25">
      <c r="E273" s="4"/>
      <c r="F273" s="4"/>
      <c r="G273" s="4"/>
    </row>
    <row r="274" spans="5:7" x14ac:dyDescent="0.25">
      <c r="E274" s="4"/>
      <c r="F274" s="4"/>
      <c r="G274" s="4"/>
    </row>
    <row r="275" spans="5:7" x14ac:dyDescent="0.25">
      <c r="E275" s="4"/>
      <c r="F275" s="4"/>
      <c r="G275" s="4"/>
    </row>
    <row r="276" spans="5:7" x14ac:dyDescent="0.25">
      <c r="E276" s="4"/>
      <c r="F276" s="4"/>
      <c r="G276" s="4"/>
    </row>
    <row r="277" spans="5:7" x14ac:dyDescent="0.25">
      <c r="E277" s="4"/>
      <c r="F277" s="4"/>
      <c r="G277" s="4"/>
    </row>
    <row r="278" spans="5:7" x14ac:dyDescent="0.25">
      <c r="E278" s="4"/>
      <c r="F278" s="4"/>
      <c r="G278" s="4"/>
    </row>
    <row r="279" spans="5:7" x14ac:dyDescent="0.25">
      <c r="E279" s="4"/>
      <c r="F279" s="4"/>
      <c r="G279" s="4"/>
    </row>
    <row r="280" spans="5:7" x14ac:dyDescent="0.25">
      <c r="E280" s="4"/>
      <c r="F280" s="4"/>
      <c r="G280" s="4"/>
    </row>
    <row r="281" spans="5:7" x14ac:dyDescent="0.25">
      <c r="E281" s="4"/>
      <c r="F281" s="4"/>
      <c r="G281" s="4"/>
    </row>
    <row r="282" spans="5:7" x14ac:dyDescent="0.25">
      <c r="E282" s="4"/>
      <c r="F282" s="4"/>
      <c r="G282" s="4"/>
    </row>
    <row r="283" spans="5:7" x14ac:dyDescent="0.25">
      <c r="E283" s="4"/>
      <c r="F283" s="4"/>
      <c r="G283" s="4"/>
    </row>
    <row r="284" spans="5:7" x14ac:dyDescent="0.25">
      <c r="E284" s="4"/>
      <c r="F284" s="4"/>
      <c r="G284" s="4"/>
    </row>
    <row r="285" spans="5:7" x14ac:dyDescent="0.25">
      <c r="E285" s="4"/>
      <c r="F285" s="4"/>
      <c r="G285" s="4"/>
    </row>
    <row r="286" spans="5:7" x14ac:dyDescent="0.25">
      <c r="E286" s="4"/>
      <c r="F286" s="4"/>
      <c r="G286" s="4"/>
    </row>
    <row r="287" spans="5:7" x14ac:dyDescent="0.25">
      <c r="E287" s="4"/>
      <c r="F287" s="4"/>
      <c r="G287" s="4"/>
    </row>
    <row r="288" spans="5:7" x14ac:dyDescent="0.25">
      <c r="E288" s="4"/>
      <c r="F288" s="4"/>
      <c r="G288" s="4"/>
    </row>
    <row r="289" spans="5:7" x14ac:dyDescent="0.25">
      <c r="E289" s="4"/>
      <c r="F289" s="4"/>
      <c r="G289" s="4"/>
    </row>
    <row r="290" spans="5:7" x14ac:dyDescent="0.25">
      <c r="E290" s="4"/>
      <c r="F290" s="4"/>
      <c r="G290" s="4"/>
    </row>
    <row r="291" spans="5:7" x14ac:dyDescent="0.25">
      <c r="E291" s="4"/>
      <c r="F291" s="4"/>
      <c r="G291" s="4"/>
    </row>
    <row r="292" spans="5:7" x14ac:dyDescent="0.25">
      <c r="E292" s="4"/>
      <c r="F292" s="4"/>
      <c r="G292" s="4"/>
    </row>
    <row r="293" spans="5:7" x14ac:dyDescent="0.25">
      <c r="E293" s="4"/>
      <c r="F293" s="4"/>
      <c r="G293" s="4"/>
    </row>
    <row r="294" spans="5:7" x14ac:dyDescent="0.25">
      <c r="E294" s="4"/>
      <c r="F294" s="4"/>
      <c r="G294" s="4"/>
    </row>
    <row r="295" spans="5:7" x14ac:dyDescent="0.25">
      <c r="E295" s="4"/>
      <c r="F295" s="4"/>
      <c r="G295" s="4"/>
    </row>
    <row r="296" spans="5:7" x14ac:dyDescent="0.25">
      <c r="E296" s="4"/>
      <c r="F296" s="4"/>
      <c r="G296" s="4"/>
    </row>
    <row r="297" spans="5:7" x14ac:dyDescent="0.25">
      <c r="E297" s="4"/>
      <c r="F297" s="4"/>
      <c r="G297" s="4"/>
    </row>
    <row r="298" spans="5:7" x14ac:dyDescent="0.25">
      <c r="E298" s="4"/>
      <c r="F298" s="4"/>
      <c r="G298" s="4"/>
    </row>
    <row r="299" spans="5:7" x14ac:dyDescent="0.25">
      <c r="E299" s="4"/>
      <c r="F299" s="4"/>
      <c r="G299" s="4"/>
    </row>
    <row r="300" spans="5:7" x14ac:dyDescent="0.25">
      <c r="E300" s="4"/>
      <c r="F300" s="4"/>
      <c r="G300" s="4"/>
    </row>
    <row r="301" spans="5:7" x14ac:dyDescent="0.25">
      <c r="E301" s="4"/>
      <c r="F301" s="4"/>
      <c r="G301" s="4"/>
    </row>
    <row r="302" spans="5:7" x14ac:dyDescent="0.25">
      <c r="E302" s="4"/>
      <c r="F302" s="4"/>
      <c r="G302" s="4"/>
    </row>
    <row r="303" spans="5:7" x14ac:dyDescent="0.25">
      <c r="E303" s="4"/>
      <c r="F303" s="4"/>
      <c r="G303" s="4"/>
    </row>
    <row r="304" spans="5:7" x14ac:dyDescent="0.25">
      <c r="E304" s="4"/>
      <c r="F304" s="4"/>
      <c r="G304" s="4"/>
    </row>
    <row r="305" spans="5:7" x14ac:dyDescent="0.25">
      <c r="E305" s="4"/>
      <c r="F305" s="4"/>
      <c r="G305" s="4"/>
    </row>
    <row r="306" spans="5:7" x14ac:dyDescent="0.25">
      <c r="E306" s="4"/>
      <c r="F306" s="4"/>
      <c r="G306" s="4"/>
    </row>
    <row r="307" spans="5:7" x14ac:dyDescent="0.25">
      <c r="E307" s="4"/>
      <c r="F307" s="4"/>
      <c r="G307" s="4"/>
    </row>
    <row r="308" spans="5:7" x14ac:dyDescent="0.25">
      <c r="E308" s="4"/>
      <c r="F308" s="4"/>
      <c r="G308" s="4"/>
    </row>
    <row r="309" spans="5:7" x14ac:dyDescent="0.25">
      <c r="E309" s="4"/>
      <c r="F309" s="4"/>
      <c r="G309" s="4"/>
    </row>
    <row r="310" spans="5:7" x14ac:dyDescent="0.25">
      <c r="E310" s="4"/>
      <c r="F310" s="4"/>
      <c r="G310" s="4"/>
    </row>
    <row r="311" spans="5:7" x14ac:dyDescent="0.25">
      <c r="E311" s="4"/>
      <c r="F311" s="4"/>
      <c r="G311" s="4"/>
    </row>
    <row r="312" spans="5:7" x14ac:dyDescent="0.25">
      <c r="E312" s="4"/>
      <c r="F312" s="4"/>
      <c r="G312" s="4"/>
    </row>
    <row r="313" spans="5:7" x14ac:dyDescent="0.25">
      <c r="E313" s="4"/>
      <c r="F313" s="4"/>
      <c r="G313" s="4"/>
    </row>
    <row r="314" spans="5:7" x14ac:dyDescent="0.25">
      <c r="E314" s="4"/>
      <c r="F314" s="4"/>
      <c r="G314" s="4"/>
    </row>
    <row r="315" spans="5:7" x14ac:dyDescent="0.25">
      <c r="E315" s="4"/>
      <c r="F315" s="4"/>
      <c r="G315" s="4"/>
    </row>
    <row r="316" spans="5:7" x14ac:dyDescent="0.25">
      <c r="E316" s="4"/>
      <c r="F316" s="4"/>
      <c r="G316" s="4"/>
    </row>
    <row r="317" spans="5:7" x14ac:dyDescent="0.25">
      <c r="E317" s="4"/>
      <c r="F317" s="4"/>
      <c r="G317" s="4"/>
    </row>
    <row r="318" spans="5:7" x14ac:dyDescent="0.25">
      <c r="E318" s="4"/>
      <c r="F318" s="4"/>
      <c r="G318" s="4"/>
    </row>
    <row r="319" spans="5:7" x14ac:dyDescent="0.25">
      <c r="E319" s="4"/>
      <c r="F319" s="4"/>
      <c r="G319" s="4"/>
    </row>
    <row r="320" spans="5:7" x14ac:dyDescent="0.25">
      <c r="E320" s="4"/>
      <c r="F320" s="4"/>
      <c r="G320" s="4"/>
    </row>
    <row r="321" spans="5:7" x14ac:dyDescent="0.25">
      <c r="E321" s="4"/>
      <c r="F321" s="4"/>
      <c r="G321" s="4"/>
    </row>
    <row r="322" spans="5:7" x14ac:dyDescent="0.25">
      <c r="E322" s="4"/>
      <c r="F322" s="4"/>
      <c r="G322" s="4"/>
    </row>
    <row r="323" spans="5:7" x14ac:dyDescent="0.25">
      <c r="E323" s="4"/>
      <c r="F323" s="4"/>
      <c r="G323" s="4"/>
    </row>
    <row r="324" spans="5:7" x14ac:dyDescent="0.25">
      <c r="E324" s="4"/>
      <c r="F324" s="4"/>
      <c r="G324" s="4"/>
    </row>
    <row r="325" spans="5:7" x14ac:dyDescent="0.25">
      <c r="E325" s="4"/>
      <c r="F325" s="4"/>
      <c r="G325" s="4"/>
    </row>
    <row r="326" spans="5:7" x14ac:dyDescent="0.25">
      <c r="E326" s="4"/>
      <c r="F326" s="4"/>
      <c r="G326" s="4"/>
    </row>
    <row r="327" spans="5:7" x14ac:dyDescent="0.25">
      <c r="E327" s="4"/>
      <c r="F327" s="4"/>
      <c r="G327" s="4"/>
    </row>
    <row r="328" spans="5:7" x14ac:dyDescent="0.25">
      <c r="E328" s="4"/>
      <c r="F328" s="4"/>
      <c r="G328" s="4"/>
    </row>
    <row r="329" spans="5:7" x14ac:dyDescent="0.25">
      <c r="E329" s="4"/>
      <c r="F329" s="4"/>
      <c r="G329" s="4"/>
    </row>
    <row r="330" spans="5:7" x14ac:dyDescent="0.25">
      <c r="E330" s="4"/>
      <c r="F330" s="4"/>
      <c r="G330" s="4"/>
    </row>
    <row r="331" spans="5:7" x14ac:dyDescent="0.25">
      <c r="E331" s="4"/>
      <c r="F331" s="4"/>
      <c r="G331" s="4"/>
    </row>
    <row r="332" spans="5:7" x14ac:dyDescent="0.25">
      <c r="E332" s="4"/>
      <c r="F332" s="4"/>
      <c r="G332" s="4"/>
    </row>
    <row r="333" spans="5:7" x14ac:dyDescent="0.25">
      <c r="E333" s="4"/>
      <c r="F333" s="4"/>
      <c r="G333" s="4"/>
    </row>
    <row r="334" spans="5:7" x14ac:dyDescent="0.25">
      <c r="E334" s="4"/>
      <c r="F334" s="4"/>
      <c r="G334" s="4"/>
    </row>
    <row r="335" spans="5:7" x14ac:dyDescent="0.25">
      <c r="E335" s="4"/>
      <c r="F335" s="4"/>
      <c r="G335" s="4"/>
    </row>
    <row r="336" spans="5:7" x14ac:dyDescent="0.25">
      <c r="E336" s="4"/>
      <c r="F336" s="4"/>
      <c r="G336" s="4"/>
    </row>
    <row r="337" spans="5:7" x14ac:dyDescent="0.25">
      <c r="E337" s="4"/>
      <c r="F337" s="4"/>
      <c r="G337" s="4"/>
    </row>
    <row r="338" spans="5:7" x14ac:dyDescent="0.25">
      <c r="E338" s="4"/>
      <c r="F338" s="4"/>
      <c r="G338" s="4"/>
    </row>
    <row r="339" spans="5:7" x14ac:dyDescent="0.25">
      <c r="E339" s="4"/>
      <c r="F339" s="4"/>
      <c r="G339" s="4"/>
    </row>
    <row r="340" spans="5:7" x14ac:dyDescent="0.25">
      <c r="E340" s="4"/>
      <c r="F340" s="4"/>
      <c r="G340" s="4"/>
    </row>
    <row r="341" spans="5:7" x14ac:dyDescent="0.25">
      <c r="E341" s="4"/>
      <c r="F341" s="4"/>
      <c r="G341" s="4"/>
    </row>
    <row r="342" spans="5:7" x14ac:dyDescent="0.25">
      <c r="E342" s="4"/>
      <c r="F342" s="4"/>
      <c r="G342" s="4"/>
    </row>
    <row r="343" spans="5:7" x14ac:dyDescent="0.25">
      <c r="E343" s="4"/>
      <c r="F343" s="4"/>
      <c r="G343" s="4"/>
    </row>
    <row r="344" spans="5:7" x14ac:dyDescent="0.25">
      <c r="E344" s="4"/>
      <c r="F344" s="4"/>
      <c r="G344" s="4"/>
    </row>
    <row r="345" spans="5:7" x14ac:dyDescent="0.25">
      <c r="E345" s="4"/>
      <c r="F345" s="4"/>
      <c r="G345" s="4"/>
    </row>
    <row r="346" spans="5:7" x14ac:dyDescent="0.25">
      <c r="E346" s="4"/>
      <c r="F346" s="4"/>
      <c r="G346" s="4"/>
    </row>
    <row r="347" spans="5:7" x14ac:dyDescent="0.25">
      <c r="E347" s="4"/>
      <c r="F347" s="4"/>
      <c r="G347" s="4"/>
    </row>
    <row r="348" spans="5:7" x14ac:dyDescent="0.25">
      <c r="E348" s="4"/>
      <c r="F348" s="4"/>
      <c r="G348" s="4"/>
    </row>
    <row r="349" spans="5:7" x14ac:dyDescent="0.25">
      <c r="E349" s="4"/>
      <c r="F349" s="4"/>
      <c r="G349" s="4"/>
    </row>
    <row r="350" spans="5:7" x14ac:dyDescent="0.25">
      <c r="E350" s="4"/>
      <c r="F350" s="4"/>
      <c r="G350" s="4"/>
    </row>
    <row r="351" spans="5:7" x14ac:dyDescent="0.25">
      <c r="E351" s="4"/>
      <c r="F351" s="4"/>
      <c r="G351" s="4"/>
    </row>
    <row r="352" spans="5:7" x14ac:dyDescent="0.25">
      <c r="E352" s="4"/>
      <c r="F352" s="4"/>
      <c r="G352" s="4"/>
    </row>
    <row r="353" spans="5:7" x14ac:dyDescent="0.25">
      <c r="E353" s="4"/>
      <c r="F353" s="4"/>
      <c r="G353" s="4"/>
    </row>
    <row r="354" spans="5:7" x14ac:dyDescent="0.25">
      <c r="E354" s="4"/>
      <c r="F354" s="4"/>
      <c r="G354" s="4"/>
    </row>
    <row r="355" spans="5:7" x14ac:dyDescent="0.25">
      <c r="E355" s="4"/>
      <c r="F355" s="4"/>
      <c r="G355" s="4"/>
    </row>
    <row r="356" spans="5:7" x14ac:dyDescent="0.25">
      <c r="E356" s="4"/>
      <c r="F356" s="4"/>
      <c r="G356" s="4"/>
    </row>
    <row r="357" spans="5:7" x14ac:dyDescent="0.25">
      <c r="E357" s="4"/>
      <c r="F357" s="4"/>
      <c r="G357" s="4"/>
    </row>
    <row r="358" spans="5:7" x14ac:dyDescent="0.25">
      <c r="E358" s="4"/>
      <c r="F358" s="4"/>
      <c r="G358" s="4"/>
    </row>
    <row r="359" spans="5:7" x14ac:dyDescent="0.25">
      <c r="E359" s="4"/>
      <c r="F359" s="4"/>
      <c r="G359" s="4"/>
    </row>
    <row r="360" spans="5:7" x14ac:dyDescent="0.25">
      <c r="E360" s="4"/>
      <c r="F360" s="4"/>
      <c r="G360" s="4"/>
    </row>
    <row r="361" spans="5:7" x14ac:dyDescent="0.25">
      <c r="E361" s="4"/>
      <c r="F361" s="4"/>
      <c r="G361" s="4"/>
    </row>
    <row r="362" spans="5:7" x14ac:dyDescent="0.25">
      <c r="E362" s="4"/>
      <c r="F362" s="4"/>
      <c r="G362" s="4"/>
    </row>
    <row r="363" spans="5:7" x14ac:dyDescent="0.25">
      <c r="E363" s="4"/>
      <c r="F363" s="4"/>
      <c r="G363" s="4"/>
    </row>
    <row r="364" spans="5:7" x14ac:dyDescent="0.25">
      <c r="E364" s="4"/>
      <c r="F364" s="4"/>
      <c r="G364" s="4"/>
    </row>
    <row r="365" spans="5:7" x14ac:dyDescent="0.25">
      <c r="E365" s="4"/>
      <c r="F365" s="4"/>
      <c r="G365" s="4"/>
    </row>
    <row r="366" spans="5:7" x14ac:dyDescent="0.25">
      <c r="E366" s="4"/>
      <c r="F366" s="4"/>
      <c r="G366" s="4"/>
    </row>
    <row r="367" spans="5:7" x14ac:dyDescent="0.25">
      <c r="E367" s="4"/>
      <c r="F367" s="4"/>
      <c r="G367" s="4"/>
    </row>
    <row r="368" spans="5:7" x14ac:dyDescent="0.25">
      <c r="E368" s="4"/>
      <c r="F368" s="4"/>
      <c r="G368" s="4"/>
    </row>
    <row r="369" spans="5:7" x14ac:dyDescent="0.25">
      <c r="E369" s="4"/>
      <c r="F369" s="4"/>
      <c r="G369" s="4"/>
    </row>
    <row r="370" spans="5:7" x14ac:dyDescent="0.25">
      <c r="E370" s="4"/>
      <c r="F370" s="4"/>
      <c r="G370" s="4"/>
    </row>
    <row r="371" spans="5:7" x14ac:dyDescent="0.25">
      <c r="E371" s="4"/>
      <c r="F371" s="4"/>
      <c r="G371" s="4"/>
    </row>
    <row r="372" spans="5:7" x14ac:dyDescent="0.25">
      <c r="E372" s="4"/>
      <c r="F372" s="4"/>
      <c r="G372" s="4"/>
    </row>
    <row r="373" spans="5:7" x14ac:dyDescent="0.25">
      <c r="E373" s="4"/>
      <c r="F373" s="4"/>
      <c r="G373" s="4"/>
    </row>
    <row r="374" spans="5:7" x14ac:dyDescent="0.25">
      <c r="E374" s="4"/>
      <c r="F374" s="4"/>
      <c r="G374" s="4"/>
    </row>
    <row r="375" spans="5:7" x14ac:dyDescent="0.25">
      <c r="E375" s="4"/>
      <c r="F375" s="4"/>
      <c r="G375" s="4"/>
    </row>
    <row r="376" spans="5:7" x14ac:dyDescent="0.25">
      <c r="E376" s="4"/>
      <c r="F376" s="4"/>
      <c r="G376" s="4"/>
    </row>
    <row r="377" spans="5:7" x14ac:dyDescent="0.25">
      <c r="E377" s="4"/>
      <c r="F377" s="4"/>
      <c r="G377" s="4"/>
    </row>
    <row r="378" spans="5:7" x14ac:dyDescent="0.25">
      <c r="E378" s="4"/>
      <c r="F378" s="4"/>
      <c r="G378" s="4"/>
    </row>
    <row r="379" spans="5:7" x14ac:dyDescent="0.25">
      <c r="E379" s="4"/>
      <c r="F379" s="4"/>
      <c r="G379" s="4"/>
    </row>
    <row r="380" spans="5:7" x14ac:dyDescent="0.25">
      <c r="E380" s="4"/>
      <c r="F380" s="4"/>
      <c r="G380" s="4"/>
    </row>
    <row r="381" spans="5:7" x14ac:dyDescent="0.25">
      <c r="E381" s="4"/>
      <c r="F381" s="4"/>
      <c r="G381" s="4"/>
    </row>
    <row r="382" spans="5:7" x14ac:dyDescent="0.25">
      <c r="E382" s="4"/>
      <c r="F382" s="4"/>
      <c r="G382" s="4"/>
    </row>
    <row r="383" spans="5:7" x14ac:dyDescent="0.25">
      <c r="E383" s="4"/>
      <c r="F383" s="4"/>
      <c r="G383" s="4"/>
    </row>
    <row r="384" spans="5:7" x14ac:dyDescent="0.25">
      <c r="E384" s="4"/>
      <c r="F384" s="4"/>
      <c r="G384" s="4"/>
    </row>
    <row r="385" spans="5:7" x14ac:dyDescent="0.25">
      <c r="E385" s="4"/>
      <c r="F385" s="4"/>
      <c r="G385" s="4"/>
    </row>
    <row r="386" spans="5:7" x14ac:dyDescent="0.25">
      <c r="E386" s="4"/>
      <c r="F386" s="4"/>
      <c r="G386" s="4"/>
    </row>
    <row r="387" spans="5:7" x14ac:dyDescent="0.25">
      <c r="E387" s="4"/>
      <c r="F387" s="4"/>
      <c r="G387" s="4"/>
    </row>
    <row r="388" spans="5:7" x14ac:dyDescent="0.25">
      <c r="E388" s="4"/>
      <c r="F388" s="4"/>
      <c r="G388" s="4"/>
    </row>
    <row r="389" spans="5:7" x14ac:dyDescent="0.25">
      <c r="E389" s="4"/>
      <c r="F389" s="4"/>
      <c r="G389" s="4"/>
    </row>
    <row r="390" spans="5:7" x14ac:dyDescent="0.25">
      <c r="E390" s="4"/>
      <c r="F390" s="4"/>
      <c r="G390" s="4"/>
    </row>
    <row r="391" spans="5:7" x14ac:dyDescent="0.25">
      <c r="E391" s="4"/>
      <c r="F391" s="4"/>
      <c r="G391" s="4"/>
    </row>
    <row r="392" spans="5:7" x14ac:dyDescent="0.25">
      <c r="E392" s="4"/>
      <c r="F392" s="4"/>
      <c r="G392" s="4"/>
    </row>
    <row r="393" spans="5:7" x14ac:dyDescent="0.25">
      <c r="E393" s="4"/>
      <c r="F393" s="4"/>
      <c r="G393" s="4"/>
    </row>
    <row r="394" spans="5:7" x14ac:dyDescent="0.25">
      <c r="E394" s="4"/>
      <c r="F394" s="4"/>
      <c r="G394" s="4"/>
    </row>
    <row r="395" spans="5:7" x14ac:dyDescent="0.25">
      <c r="E395" s="4"/>
      <c r="F395" s="4"/>
      <c r="G395" s="4"/>
    </row>
    <row r="396" spans="5:7" x14ac:dyDescent="0.25">
      <c r="E396" s="4"/>
      <c r="F396" s="4"/>
      <c r="G396" s="4"/>
    </row>
    <row r="397" spans="5:7" x14ac:dyDescent="0.25">
      <c r="E397" s="4"/>
      <c r="F397" s="4"/>
      <c r="G397" s="4"/>
    </row>
    <row r="398" spans="5:7" x14ac:dyDescent="0.25">
      <c r="E398" s="4"/>
      <c r="F398" s="4"/>
      <c r="G398" s="4"/>
    </row>
    <row r="399" spans="5:7" x14ac:dyDescent="0.25">
      <c r="E399" s="4"/>
      <c r="F399" s="4"/>
      <c r="G399" s="4"/>
    </row>
    <row r="400" spans="5:7" x14ac:dyDescent="0.25">
      <c r="E400" s="4"/>
      <c r="F400" s="4"/>
      <c r="G400" s="4"/>
    </row>
    <row r="401" spans="5:7" x14ac:dyDescent="0.25">
      <c r="E401" s="4"/>
      <c r="F401" s="4"/>
      <c r="G401" s="4"/>
    </row>
    <row r="402" spans="5:7" x14ac:dyDescent="0.25">
      <c r="E402" s="4"/>
      <c r="F402" s="4"/>
      <c r="G402" s="4"/>
    </row>
    <row r="403" spans="5:7" x14ac:dyDescent="0.25">
      <c r="E403" s="4"/>
      <c r="F403" s="4"/>
      <c r="G403" s="4"/>
    </row>
    <row r="404" spans="5:7" x14ac:dyDescent="0.25">
      <c r="E404" s="4"/>
      <c r="F404" s="4"/>
      <c r="G404" s="4"/>
    </row>
    <row r="405" spans="5:7" x14ac:dyDescent="0.25">
      <c r="E405" s="4"/>
      <c r="F405" s="4"/>
      <c r="G405" s="4"/>
    </row>
    <row r="406" spans="5:7" x14ac:dyDescent="0.25">
      <c r="E406" s="4"/>
      <c r="F406" s="4"/>
      <c r="G406" s="4"/>
    </row>
    <row r="407" spans="5:7" x14ac:dyDescent="0.25">
      <c r="E407" s="4"/>
      <c r="F407" s="4"/>
      <c r="G407" s="4"/>
    </row>
    <row r="408" spans="5:7" x14ac:dyDescent="0.25">
      <c r="E408" s="4"/>
      <c r="F408" s="4"/>
      <c r="G408" s="4"/>
    </row>
    <row r="409" spans="5:7" x14ac:dyDescent="0.25">
      <c r="E409" s="4"/>
      <c r="F409" s="4"/>
      <c r="G409" s="4"/>
    </row>
    <row r="410" spans="5:7" x14ac:dyDescent="0.25">
      <c r="E410" s="4"/>
      <c r="F410" s="4"/>
      <c r="G410" s="4"/>
    </row>
    <row r="411" spans="5:7" x14ac:dyDescent="0.25">
      <c r="E411" s="4"/>
      <c r="F411" s="4"/>
      <c r="G411" s="4"/>
    </row>
    <row r="412" spans="5:7" x14ac:dyDescent="0.25">
      <c r="E412" s="4"/>
      <c r="F412" s="4"/>
      <c r="G412" s="4"/>
    </row>
    <row r="413" spans="5:7" x14ac:dyDescent="0.25">
      <c r="E413" s="4"/>
      <c r="F413" s="4"/>
      <c r="G413" s="4"/>
    </row>
    <row r="414" spans="5:7" x14ac:dyDescent="0.25">
      <c r="E414" s="4"/>
      <c r="F414" s="4"/>
      <c r="G414" s="4"/>
    </row>
    <row r="415" spans="5:7" x14ac:dyDescent="0.25">
      <c r="E415" s="4"/>
      <c r="F415" s="4"/>
      <c r="G415" s="4"/>
    </row>
    <row r="416" spans="5:7" x14ac:dyDescent="0.25">
      <c r="E416" s="4"/>
      <c r="F416" s="4"/>
      <c r="G416" s="4"/>
    </row>
    <row r="417" spans="5:7" x14ac:dyDescent="0.25">
      <c r="E417" s="4"/>
      <c r="F417" s="4"/>
      <c r="G417" s="4"/>
    </row>
    <row r="418" spans="5:7" x14ac:dyDescent="0.25">
      <c r="E418" s="4"/>
      <c r="F418" s="4"/>
      <c r="G418" s="4"/>
    </row>
    <row r="419" spans="5:7" x14ac:dyDescent="0.25">
      <c r="E419" s="4"/>
      <c r="F419" s="4"/>
      <c r="G419" s="4"/>
    </row>
    <row r="420" spans="5:7" x14ac:dyDescent="0.25">
      <c r="E420" s="4"/>
      <c r="F420" s="4"/>
      <c r="G420" s="4"/>
    </row>
    <row r="421" spans="5:7" x14ac:dyDescent="0.25">
      <c r="E421" s="4"/>
      <c r="F421" s="4"/>
      <c r="G421" s="4"/>
    </row>
    <row r="422" spans="5:7" x14ac:dyDescent="0.25">
      <c r="E422" s="4"/>
      <c r="F422" s="4"/>
      <c r="G422" s="4"/>
    </row>
    <row r="423" spans="5:7" x14ac:dyDescent="0.25">
      <c r="E423" s="4"/>
      <c r="F423" s="4"/>
      <c r="G423" s="4"/>
    </row>
    <row r="424" spans="5:7" x14ac:dyDescent="0.25">
      <c r="E424" s="4"/>
      <c r="F424" s="4"/>
      <c r="G424" s="4"/>
    </row>
    <row r="425" spans="5:7" x14ac:dyDescent="0.25">
      <c r="E425" s="4"/>
      <c r="F425" s="4"/>
      <c r="G425" s="4"/>
    </row>
    <row r="426" spans="5:7" x14ac:dyDescent="0.25">
      <c r="E426" s="4"/>
      <c r="F426" s="4"/>
      <c r="G426" s="4"/>
    </row>
    <row r="427" spans="5:7" x14ac:dyDescent="0.25">
      <c r="E427" s="4"/>
      <c r="F427" s="4"/>
      <c r="G427" s="4"/>
    </row>
    <row r="428" spans="5:7" x14ac:dyDescent="0.25">
      <c r="E428" s="4"/>
      <c r="F428" s="4"/>
      <c r="G428" s="4"/>
    </row>
    <row r="429" spans="5:7" x14ac:dyDescent="0.25">
      <c r="E429" s="4"/>
      <c r="F429" s="4"/>
      <c r="G429" s="4"/>
    </row>
    <row r="430" spans="5:7" x14ac:dyDescent="0.25">
      <c r="E430" s="4"/>
      <c r="F430" s="4"/>
      <c r="G430" s="4"/>
    </row>
    <row r="431" spans="5:7" x14ac:dyDescent="0.25">
      <c r="E431" s="4"/>
      <c r="F431" s="4"/>
      <c r="G431" s="4"/>
    </row>
    <row r="432" spans="5:7" x14ac:dyDescent="0.25">
      <c r="E432" s="4"/>
      <c r="F432" s="4"/>
      <c r="G432" s="4"/>
    </row>
    <row r="433" spans="5:7" x14ac:dyDescent="0.25">
      <c r="E433" s="4"/>
      <c r="F433" s="4"/>
      <c r="G433" s="4"/>
    </row>
    <row r="434" spans="5:7" x14ac:dyDescent="0.25">
      <c r="E434" s="4"/>
      <c r="F434" s="4"/>
      <c r="G434" s="4"/>
    </row>
    <row r="435" spans="5:7" x14ac:dyDescent="0.25">
      <c r="E435" s="4"/>
      <c r="F435" s="4"/>
      <c r="G435" s="4"/>
    </row>
    <row r="436" spans="5:7" x14ac:dyDescent="0.25">
      <c r="E436" s="4"/>
      <c r="F436" s="4"/>
      <c r="G436" s="4"/>
    </row>
    <row r="437" spans="5:7" x14ac:dyDescent="0.25">
      <c r="E437" s="4"/>
      <c r="F437" s="4"/>
      <c r="G437" s="4"/>
    </row>
    <row r="438" spans="5:7" x14ac:dyDescent="0.25">
      <c r="E438" s="4"/>
      <c r="F438" s="4"/>
      <c r="G438" s="4"/>
    </row>
    <row r="439" spans="5:7" x14ac:dyDescent="0.25">
      <c r="E439" s="4"/>
      <c r="F439" s="4"/>
      <c r="G439" s="4"/>
    </row>
    <row r="440" spans="5:7" x14ac:dyDescent="0.25">
      <c r="E440" s="4"/>
      <c r="F440" s="4"/>
      <c r="G440" s="4"/>
    </row>
    <row r="441" spans="5:7" x14ac:dyDescent="0.25">
      <c r="E441" s="4"/>
      <c r="F441" s="4"/>
      <c r="G441" s="4"/>
    </row>
    <row r="442" spans="5:7" x14ac:dyDescent="0.25">
      <c r="E442" s="4"/>
      <c r="F442" s="4"/>
      <c r="G442" s="4"/>
    </row>
    <row r="443" spans="5:7" x14ac:dyDescent="0.25">
      <c r="E443" s="4"/>
      <c r="F443" s="4"/>
      <c r="G443" s="4"/>
    </row>
    <row r="444" spans="5:7" x14ac:dyDescent="0.25">
      <c r="E444" s="4"/>
      <c r="F444" s="4"/>
      <c r="G444" s="4"/>
    </row>
    <row r="445" spans="5:7" x14ac:dyDescent="0.25">
      <c r="E445" s="4"/>
      <c r="F445" s="4"/>
      <c r="G445" s="4"/>
    </row>
    <row r="446" spans="5:7" x14ac:dyDescent="0.25">
      <c r="E446" s="4"/>
      <c r="F446" s="4"/>
      <c r="G446" s="4"/>
    </row>
    <row r="447" spans="5:7" x14ac:dyDescent="0.25">
      <c r="E447" s="4"/>
      <c r="F447" s="4"/>
      <c r="G447" s="4"/>
    </row>
    <row r="448" spans="5:7" x14ac:dyDescent="0.25">
      <c r="E448" s="4"/>
      <c r="F448" s="4"/>
      <c r="G448" s="4"/>
    </row>
    <row r="449" spans="5:7" x14ac:dyDescent="0.25">
      <c r="E449" s="4"/>
      <c r="F449" s="4"/>
      <c r="G449" s="4"/>
    </row>
    <row r="450" spans="5:7" x14ac:dyDescent="0.25">
      <c r="E450" s="4"/>
      <c r="F450" s="4"/>
      <c r="G450" s="4"/>
    </row>
    <row r="451" spans="5:7" x14ac:dyDescent="0.25">
      <c r="E451" s="4"/>
      <c r="F451" s="4"/>
      <c r="G451" s="4"/>
    </row>
    <row r="452" spans="5:7" x14ac:dyDescent="0.25">
      <c r="E452" s="4"/>
      <c r="F452" s="4"/>
      <c r="G452" s="4"/>
    </row>
    <row r="453" spans="5:7" x14ac:dyDescent="0.25">
      <c r="E453" s="4"/>
      <c r="F453" s="4"/>
      <c r="G453" s="4"/>
    </row>
    <row r="454" spans="5:7" x14ac:dyDescent="0.25">
      <c r="E454" s="4"/>
      <c r="F454" s="4"/>
      <c r="G454" s="4"/>
    </row>
    <row r="455" spans="5:7" x14ac:dyDescent="0.25">
      <c r="E455" s="4"/>
      <c r="F455" s="4"/>
      <c r="G455" s="4"/>
    </row>
    <row r="456" spans="5:7" x14ac:dyDescent="0.25">
      <c r="E456" s="4"/>
      <c r="F456" s="4"/>
      <c r="G456" s="4"/>
    </row>
    <row r="457" spans="5:7" x14ac:dyDescent="0.25">
      <c r="E457" s="4"/>
      <c r="F457" s="4"/>
      <c r="G457" s="4"/>
    </row>
    <row r="458" spans="5:7" x14ac:dyDescent="0.25">
      <c r="E458" s="4"/>
      <c r="F458" s="4"/>
      <c r="G458" s="4"/>
    </row>
    <row r="459" spans="5:7" x14ac:dyDescent="0.25">
      <c r="E459" s="4"/>
      <c r="F459" s="4"/>
      <c r="G459" s="4"/>
    </row>
    <row r="460" spans="5:7" x14ac:dyDescent="0.25">
      <c r="E460" s="4"/>
      <c r="F460" s="4"/>
      <c r="G460" s="4"/>
    </row>
    <row r="461" spans="5:7" x14ac:dyDescent="0.25">
      <c r="E461" s="4"/>
      <c r="F461" s="4"/>
      <c r="G461" s="4"/>
    </row>
    <row r="462" spans="5:7" x14ac:dyDescent="0.25">
      <c r="E462" s="4"/>
      <c r="F462" s="4"/>
      <c r="G462" s="4"/>
    </row>
    <row r="463" spans="5:7" x14ac:dyDescent="0.25">
      <c r="E463" s="4"/>
      <c r="F463" s="4"/>
      <c r="G463" s="4"/>
    </row>
    <row r="464" spans="5:7" x14ac:dyDescent="0.25">
      <c r="E464" s="4"/>
      <c r="F464" s="4"/>
      <c r="G464" s="4"/>
    </row>
    <row r="465" spans="5:7" x14ac:dyDescent="0.25">
      <c r="E465" s="4"/>
      <c r="F465" s="4"/>
      <c r="G465" s="4"/>
    </row>
    <row r="466" spans="5:7" x14ac:dyDescent="0.25">
      <c r="E466" s="4"/>
      <c r="F466" s="4"/>
      <c r="G466" s="4"/>
    </row>
    <row r="467" spans="5:7" x14ac:dyDescent="0.25">
      <c r="E467" s="4"/>
      <c r="F467" s="4"/>
      <c r="G467" s="4"/>
    </row>
    <row r="468" spans="5:7" x14ac:dyDescent="0.25">
      <c r="E468" s="4"/>
      <c r="F468" s="4"/>
      <c r="G468" s="4"/>
    </row>
    <row r="469" spans="5:7" x14ac:dyDescent="0.25">
      <c r="E469" s="4"/>
      <c r="F469" s="4"/>
      <c r="G469" s="4"/>
    </row>
    <row r="470" spans="5:7" x14ac:dyDescent="0.25">
      <c r="E470" s="4"/>
      <c r="F470" s="4"/>
      <c r="G470" s="4"/>
    </row>
    <row r="471" spans="5:7" x14ac:dyDescent="0.25">
      <c r="E471" s="4"/>
      <c r="F471" s="4"/>
      <c r="G471" s="4"/>
    </row>
    <row r="472" spans="5:7" x14ac:dyDescent="0.25">
      <c r="E472" s="4"/>
      <c r="F472" s="4"/>
      <c r="G472" s="4"/>
    </row>
    <row r="473" spans="5:7" x14ac:dyDescent="0.25">
      <c r="E473" s="4"/>
      <c r="F473" s="4"/>
      <c r="G473" s="4"/>
    </row>
    <row r="474" spans="5:7" x14ac:dyDescent="0.25">
      <c r="E474" s="4"/>
      <c r="F474" s="4"/>
      <c r="G474" s="4"/>
    </row>
    <row r="475" spans="5:7" x14ac:dyDescent="0.25">
      <c r="E475" s="4"/>
      <c r="F475" s="4"/>
      <c r="G475" s="4"/>
    </row>
    <row r="476" spans="5:7" x14ac:dyDescent="0.25">
      <c r="E476" s="4"/>
      <c r="F476" s="4"/>
      <c r="G476" s="4"/>
    </row>
    <row r="477" spans="5:7" x14ac:dyDescent="0.25">
      <c r="E477" s="4"/>
      <c r="F477" s="4"/>
      <c r="G477" s="4"/>
    </row>
    <row r="478" spans="5:7" x14ac:dyDescent="0.25">
      <c r="E478" s="4"/>
      <c r="F478" s="4"/>
      <c r="G478" s="4"/>
    </row>
    <row r="479" spans="5:7" x14ac:dyDescent="0.25">
      <c r="E479" s="4"/>
      <c r="F479" s="4"/>
      <c r="G479" s="4"/>
    </row>
    <row r="480" spans="5:7" x14ac:dyDescent="0.25">
      <c r="E480" s="4"/>
      <c r="F480" s="4"/>
      <c r="G480" s="4"/>
    </row>
    <row r="481" spans="5:7" x14ac:dyDescent="0.25">
      <c r="E481" s="4"/>
      <c r="F481" s="4"/>
      <c r="G481" s="4"/>
    </row>
    <row r="482" spans="5:7" x14ac:dyDescent="0.25">
      <c r="E482" s="4"/>
      <c r="F482" s="4"/>
      <c r="G482" s="4"/>
    </row>
    <row r="483" spans="5:7" x14ac:dyDescent="0.25">
      <c r="E483" s="4"/>
      <c r="F483" s="4"/>
      <c r="G483" s="4"/>
    </row>
    <row r="484" spans="5:7" x14ac:dyDescent="0.25">
      <c r="E484" s="4"/>
      <c r="F484" s="4"/>
      <c r="G484" s="4"/>
    </row>
    <row r="485" spans="5:7" x14ac:dyDescent="0.25">
      <c r="E485" s="4"/>
      <c r="F485" s="4"/>
      <c r="G485" s="4"/>
    </row>
    <row r="486" spans="5:7" x14ac:dyDescent="0.25">
      <c r="E486" s="4"/>
      <c r="F486" s="4"/>
      <c r="G486" s="4"/>
    </row>
    <row r="487" spans="5:7" x14ac:dyDescent="0.25">
      <c r="E487" s="4"/>
      <c r="F487" s="4"/>
      <c r="G487" s="4"/>
    </row>
    <row r="488" spans="5:7" x14ac:dyDescent="0.25">
      <c r="E488" s="4"/>
      <c r="F488" s="4"/>
      <c r="G488" s="4"/>
    </row>
    <row r="489" spans="5:7" x14ac:dyDescent="0.25">
      <c r="E489" s="4"/>
      <c r="F489" s="4"/>
      <c r="G489" s="4"/>
    </row>
    <row r="490" spans="5:7" x14ac:dyDescent="0.25">
      <c r="E490" s="4"/>
      <c r="F490" s="4"/>
      <c r="G490" s="4"/>
    </row>
    <row r="491" spans="5:7" x14ac:dyDescent="0.25">
      <c r="E491" s="4"/>
      <c r="F491" s="4"/>
      <c r="G491" s="4"/>
    </row>
    <row r="492" spans="5:7" x14ac:dyDescent="0.25">
      <c r="E492" s="4"/>
      <c r="F492" s="4"/>
      <c r="G492" s="4"/>
    </row>
    <row r="493" spans="5:7" x14ac:dyDescent="0.25">
      <c r="E493" s="4"/>
      <c r="F493" s="4"/>
      <c r="G493" s="4"/>
    </row>
    <row r="494" spans="5:7" x14ac:dyDescent="0.25">
      <c r="E494" s="4"/>
      <c r="F494" s="4"/>
      <c r="G494" s="4"/>
    </row>
    <row r="495" spans="5:7" x14ac:dyDescent="0.25">
      <c r="E495" s="4"/>
      <c r="F495" s="4"/>
      <c r="G495" s="4"/>
    </row>
    <row r="496" spans="5:7" x14ac:dyDescent="0.25">
      <c r="E496" s="4"/>
      <c r="F496" s="4"/>
      <c r="G496" s="4"/>
    </row>
    <row r="497" spans="5:7" x14ac:dyDescent="0.25">
      <c r="E497" s="4"/>
      <c r="F497" s="4"/>
      <c r="G497" s="4"/>
    </row>
    <row r="498" spans="5:7" x14ac:dyDescent="0.25">
      <c r="E498" s="4"/>
      <c r="F498" s="4"/>
      <c r="G498" s="4"/>
    </row>
    <row r="499" spans="5:7" x14ac:dyDescent="0.25">
      <c r="E499" s="4"/>
      <c r="F499" s="4"/>
      <c r="G499" s="4"/>
    </row>
    <row r="500" spans="5:7" x14ac:dyDescent="0.25">
      <c r="E500" s="4"/>
      <c r="F500" s="4"/>
      <c r="G500" s="4"/>
    </row>
    <row r="501" spans="5:7" x14ac:dyDescent="0.25">
      <c r="E501" s="4"/>
      <c r="F501" s="4"/>
      <c r="G501" s="4"/>
    </row>
    <row r="502" spans="5:7" x14ac:dyDescent="0.25">
      <c r="E502" s="4"/>
      <c r="F502" s="4"/>
      <c r="G502" s="4"/>
    </row>
    <row r="503" spans="5:7" x14ac:dyDescent="0.25">
      <c r="E503" s="4"/>
      <c r="F503" s="4"/>
      <c r="G503" s="4"/>
    </row>
    <row r="504" spans="5:7" x14ac:dyDescent="0.25">
      <c r="E504" s="4"/>
      <c r="F504" s="4"/>
      <c r="G504" s="4"/>
    </row>
    <row r="505" spans="5:7" x14ac:dyDescent="0.25">
      <c r="E505" s="4"/>
      <c r="F505" s="4"/>
      <c r="G505" s="4"/>
    </row>
    <row r="506" spans="5:7" x14ac:dyDescent="0.25">
      <c r="E506" s="4"/>
      <c r="F506" s="4"/>
      <c r="G506" s="4"/>
    </row>
    <row r="507" spans="5:7" x14ac:dyDescent="0.25">
      <c r="E507" s="4"/>
      <c r="F507" s="4"/>
      <c r="G507" s="4"/>
    </row>
    <row r="508" spans="5:7" x14ac:dyDescent="0.25">
      <c r="E508" s="4"/>
      <c r="F508" s="4"/>
      <c r="G508" s="4"/>
    </row>
    <row r="509" spans="5:7" x14ac:dyDescent="0.25">
      <c r="E509" s="4"/>
      <c r="F509" s="4"/>
      <c r="G509" s="4"/>
    </row>
    <row r="510" spans="5:7" x14ac:dyDescent="0.25">
      <c r="E510" s="4"/>
      <c r="F510" s="4"/>
      <c r="G510" s="4"/>
    </row>
    <row r="511" spans="5:7" x14ac:dyDescent="0.25">
      <c r="E511" s="4"/>
      <c r="F511" s="4"/>
      <c r="G511" s="4"/>
    </row>
    <row r="512" spans="5:7" x14ac:dyDescent="0.25">
      <c r="E512" s="4"/>
      <c r="F512" s="4"/>
      <c r="G512" s="4"/>
    </row>
    <row r="513" spans="5:7" x14ac:dyDescent="0.25">
      <c r="E513" s="4"/>
      <c r="F513" s="4"/>
      <c r="G513" s="4"/>
    </row>
    <row r="514" spans="5:7" x14ac:dyDescent="0.25">
      <c r="E514" s="4"/>
      <c r="F514" s="4"/>
      <c r="G514" s="4"/>
    </row>
    <row r="515" spans="5:7" x14ac:dyDescent="0.25">
      <c r="E515" s="4"/>
      <c r="F515" s="4"/>
      <c r="G515" s="4"/>
    </row>
    <row r="516" spans="5:7" x14ac:dyDescent="0.25">
      <c r="E516" s="4"/>
      <c r="F516" s="4"/>
      <c r="G516" s="4"/>
    </row>
    <row r="517" spans="5:7" x14ac:dyDescent="0.25">
      <c r="E517" s="4"/>
      <c r="F517" s="4"/>
      <c r="G517" s="4"/>
    </row>
    <row r="518" spans="5:7" x14ac:dyDescent="0.25">
      <c r="E518" s="4"/>
      <c r="F518" s="4"/>
      <c r="G518" s="4"/>
    </row>
    <row r="519" spans="5:7" x14ac:dyDescent="0.25">
      <c r="E519" s="4"/>
      <c r="F519" s="4"/>
      <c r="G519" s="4"/>
    </row>
    <row r="520" spans="5:7" x14ac:dyDescent="0.25">
      <c r="E520" s="4"/>
      <c r="F520" s="4"/>
      <c r="G520" s="4"/>
    </row>
    <row r="521" spans="5:7" x14ac:dyDescent="0.25">
      <c r="E521" s="4"/>
      <c r="F521" s="4"/>
      <c r="G521" s="4"/>
    </row>
    <row r="522" spans="5:7" x14ac:dyDescent="0.25">
      <c r="E522" s="4"/>
      <c r="F522" s="4"/>
      <c r="G522" s="4"/>
    </row>
    <row r="523" spans="5:7" x14ac:dyDescent="0.25">
      <c r="E523" s="4"/>
      <c r="F523" s="4"/>
      <c r="G523" s="4"/>
    </row>
    <row r="524" spans="5:7" x14ac:dyDescent="0.25">
      <c r="E524" s="4"/>
      <c r="F524" s="4"/>
      <c r="G524" s="4"/>
    </row>
    <row r="525" spans="5:7" x14ac:dyDescent="0.25">
      <c r="E525" s="4"/>
      <c r="F525" s="4"/>
      <c r="G525" s="4"/>
    </row>
    <row r="526" spans="5:7" x14ac:dyDescent="0.25">
      <c r="E526" s="4"/>
      <c r="F526" s="4"/>
      <c r="G526" s="4"/>
    </row>
    <row r="527" spans="5:7" x14ac:dyDescent="0.25">
      <c r="E527" s="4"/>
      <c r="F527" s="4"/>
      <c r="G527" s="4"/>
    </row>
    <row r="528" spans="5:7" x14ac:dyDescent="0.25">
      <c r="E528" s="4"/>
      <c r="F528" s="4"/>
      <c r="G528" s="4"/>
    </row>
    <row r="529" spans="5:7" x14ac:dyDescent="0.25">
      <c r="E529" s="4"/>
      <c r="F529" s="4"/>
      <c r="G529" s="4"/>
    </row>
    <row r="530" spans="5:7" x14ac:dyDescent="0.25">
      <c r="E530" s="4"/>
      <c r="F530" s="4"/>
      <c r="G530" s="4"/>
    </row>
    <row r="531" spans="5:7" x14ac:dyDescent="0.25">
      <c r="E531" s="4"/>
      <c r="F531" s="4"/>
      <c r="G531" s="4"/>
    </row>
    <row r="532" spans="5:7" x14ac:dyDescent="0.25">
      <c r="E532" s="4"/>
      <c r="F532" s="4"/>
      <c r="G532" s="4"/>
    </row>
    <row r="533" spans="5:7" x14ac:dyDescent="0.25">
      <c r="E533" s="4"/>
      <c r="F533" s="4"/>
      <c r="G533" s="4"/>
    </row>
    <row r="534" spans="5:7" x14ac:dyDescent="0.25">
      <c r="E534" s="4"/>
      <c r="F534" s="4"/>
      <c r="G534" s="4"/>
    </row>
    <row r="535" spans="5:7" x14ac:dyDescent="0.25">
      <c r="E535" s="4"/>
      <c r="F535" s="4"/>
      <c r="G535" s="4"/>
    </row>
    <row r="536" spans="5:7" x14ac:dyDescent="0.25">
      <c r="E536" s="4"/>
      <c r="F536" s="4"/>
      <c r="G536" s="4"/>
    </row>
    <row r="537" spans="5:7" x14ac:dyDescent="0.25">
      <c r="E537" s="4"/>
      <c r="F537" s="4"/>
      <c r="G537" s="4"/>
    </row>
    <row r="538" spans="5:7" x14ac:dyDescent="0.25">
      <c r="E538" s="4"/>
      <c r="F538" s="4"/>
      <c r="G538" s="4"/>
    </row>
    <row r="539" spans="5:7" x14ac:dyDescent="0.25">
      <c r="E539" s="4"/>
      <c r="F539" s="4"/>
      <c r="G539" s="4"/>
    </row>
    <row r="540" spans="5:7" x14ac:dyDescent="0.25">
      <c r="E540" s="4"/>
      <c r="F540" s="4"/>
      <c r="G540" s="4"/>
    </row>
    <row r="541" spans="5:7" x14ac:dyDescent="0.25">
      <c r="E541" s="4"/>
      <c r="F541" s="4"/>
      <c r="G541" s="4"/>
    </row>
    <row r="542" spans="5:7" x14ac:dyDescent="0.25">
      <c r="E542" s="4"/>
      <c r="F542" s="4"/>
      <c r="G542" s="4"/>
    </row>
    <row r="543" spans="5:7" x14ac:dyDescent="0.25">
      <c r="E543" s="4"/>
      <c r="F543" s="4"/>
      <c r="G543" s="4"/>
    </row>
    <row r="544" spans="5:7" x14ac:dyDescent="0.25">
      <c r="E544" s="4"/>
      <c r="F544" s="4"/>
      <c r="G544" s="4"/>
    </row>
    <row r="545" spans="5:7" x14ac:dyDescent="0.25">
      <c r="E545" s="4"/>
      <c r="F545" s="4"/>
      <c r="G545" s="4"/>
    </row>
    <row r="546" spans="5:7" x14ac:dyDescent="0.25">
      <c r="E546" s="4"/>
      <c r="F546" s="4"/>
      <c r="G546" s="4"/>
    </row>
    <row r="547" spans="5:7" x14ac:dyDescent="0.25">
      <c r="E547" s="4"/>
      <c r="F547" s="4"/>
      <c r="G547" s="4"/>
    </row>
    <row r="548" spans="5:7" x14ac:dyDescent="0.25">
      <c r="E548" s="4"/>
      <c r="F548" s="4"/>
      <c r="G548" s="4"/>
    </row>
    <row r="549" spans="5:7" x14ac:dyDescent="0.25">
      <c r="E549" s="4"/>
      <c r="F549" s="4"/>
      <c r="G549" s="4"/>
    </row>
    <row r="550" spans="5:7" x14ac:dyDescent="0.25">
      <c r="E550" s="4"/>
      <c r="F550" s="4"/>
      <c r="G550" s="4"/>
    </row>
    <row r="551" spans="5:7" x14ac:dyDescent="0.25">
      <c r="E551" s="4"/>
      <c r="F551" s="4"/>
      <c r="G551" s="4"/>
    </row>
    <row r="552" spans="5:7" x14ac:dyDescent="0.25">
      <c r="E552" s="4"/>
      <c r="F552" s="4"/>
      <c r="G552" s="4"/>
    </row>
    <row r="553" spans="5:7" x14ac:dyDescent="0.25">
      <c r="E553" s="4"/>
      <c r="F553" s="4"/>
      <c r="G553" s="4"/>
    </row>
    <row r="554" spans="5:7" x14ac:dyDescent="0.25">
      <c r="E554" s="4"/>
      <c r="F554" s="4"/>
      <c r="G554" s="4"/>
    </row>
    <row r="555" spans="5:7" x14ac:dyDescent="0.25">
      <c r="E555" s="4"/>
      <c r="F555" s="4"/>
      <c r="G555" s="4"/>
    </row>
    <row r="556" spans="5:7" x14ac:dyDescent="0.25">
      <c r="E556" s="4"/>
      <c r="F556" s="4"/>
      <c r="G556" s="4"/>
    </row>
    <row r="557" spans="5:7" x14ac:dyDescent="0.25">
      <c r="E557" s="4"/>
      <c r="F557" s="4"/>
      <c r="G557" s="4"/>
    </row>
    <row r="558" spans="5:7" x14ac:dyDescent="0.25">
      <c r="E558" s="4"/>
      <c r="F558" s="4"/>
      <c r="G558" s="4"/>
    </row>
    <row r="559" spans="5:7" x14ac:dyDescent="0.25">
      <c r="E559" s="4"/>
      <c r="F559" s="4"/>
      <c r="G559" s="4"/>
    </row>
    <row r="560" spans="5:7" x14ac:dyDescent="0.25">
      <c r="E560" s="4"/>
      <c r="F560" s="4"/>
      <c r="G560" s="4"/>
    </row>
    <row r="561" spans="5:7" x14ac:dyDescent="0.25">
      <c r="E561" s="4"/>
      <c r="F561" s="4"/>
      <c r="G561" s="4"/>
    </row>
    <row r="562" spans="5:7" x14ac:dyDescent="0.25">
      <c r="E562" s="4"/>
      <c r="F562" s="4"/>
      <c r="G562" s="4"/>
    </row>
    <row r="563" spans="5:7" x14ac:dyDescent="0.25">
      <c r="E563" s="4"/>
      <c r="F563" s="4"/>
      <c r="G563" s="4"/>
    </row>
    <row r="564" spans="5:7" x14ac:dyDescent="0.25">
      <c r="E564" s="4"/>
      <c r="F564" s="4"/>
      <c r="G564" s="4"/>
    </row>
    <row r="565" spans="5:7" x14ac:dyDescent="0.25">
      <c r="E565" s="4"/>
      <c r="F565" s="4"/>
      <c r="G565" s="4"/>
    </row>
    <row r="566" spans="5:7" x14ac:dyDescent="0.25">
      <c r="E566" s="4"/>
      <c r="F566" s="4"/>
      <c r="G566" s="4"/>
    </row>
    <row r="567" spans="5:7" x14ac:dyDescent="0.25">
      <c r="E567" s="4"/>
      <c r="F567" s="4"/>
      <c r="G567" s="4"/>
    </row>
    <row r="568" spans="5:7" x14ac:dyDescent="0.25">
      <c r="E568" s="4"/>
      <c r="F568" s="4"/>
      <c r="G568" s="4"/>
    </row>
    <row r="569" spans="5:7" x14ac:dyDescent="0.25">
      <c r="E569" s="4"/>
      <c r="F569" s="4"/>
      <c r="G569" s="4"/>
    </row>
    <row r="570" spans="5:7" x14ac:dyDescent="0.25">
      <c r="E570" s="4"/>
      <c r="F570" s="4"/>
      <c r="G570" s="4"/>
    </row>
    <row r="571" spans="5:7" x14ac:dyDescent="0.25">
      <c r="E571" s="4"/>
      <c r="F571" s="4"/>
      <c r="G571" s="4"/>
    </row>
    <row r="572" spans="5:7" x14ac:dyDescent="0.25">
      <c r="E572" s="4"/>
      <c r="F572" s="4"/>
      <c r="G572" s="4"/>
    </row>
    <row r="573" spans="5:7" x14ac:dyDescent="0.25">
      <c r="E573" s="4"/>
      <c r="F573" s="4"/>
      <c r="G573" s="4"/>
    </row>
    <row r="574" spans="5:7" x14ac:dyDescent="0.25">
      <c r="E574" s="4"/>
      <c r="F574" s="4"/>
      <c r="G574" s="4"/>
    </row>
    <row r="575" spans="5:7" x14ac:dyDescent="0.25">
      <c r="E575" s="4"/>
      <c r="F575" s="4"/>
      <c r="G575" s="4"/>
    </row>
    <row r="576" spans="5:7" x14ac:dyDescent="0.25">
      <c r="E576" s="4"/>
      <c r="F576" s="4"/>
      <c r="G576" s="4"/>
    </row>
    <row r="577" spans="5:7" x14ac:dyDescent="0.25">
      <c r="E577" s="4"/>
      <c r="F577" s="4"/>
      <c r="G577" s="4"/>
    </row>
    <row r="578" spans="5:7" x14ac:dyDescent="0.25">
      <c r="E578" s="4"/>
      <c r="F578" s="4"/>
      <c r="G578" s="4"/>
    </row>
    <row r="579" spans="5:7" x14ac:dyDescent="0.25">
      <c r="E579" s="4"/>
      <c r="F579" s="4"/>
      <c r="G579" s="4"/>
    </row>
    <row r="580" spans="5:7" x14ac:dyDescent="0.25">
      <c r="E580" s="4"/>
      <c r="F580" s="4"/>
      <c r="G580" s="4"/>
    </row>
    <row r="581" spans="5:7" x14ac:dyDescent="0.25">
      <c r="E581" s="4"/>
      <c r="F581" s="4"/>
      <c r="G581" s="4"/>
    </row>
    <row r="582" spans="5:7" x14ac:dyDescent="0.25">
      <c r="E582" s="4"/>
      <c r="F582" s="4"/>
      <c r="G582" s="4"/>
    </row>
    <row r="583" spans="5:7" x14ac:dyDescent="0.25">
      <c r="E583" s="4"/>
      <c r="F583" s="4"/>
      <c r="G583" s="4"/>
    </row>
    <row r="584" spans="5:7" x14ac:dyDescent="0.25">
      <c r="E584" s="4"/>
      <c r="F584" s="4"/>
      <c r="G584" s="4"/>
    </row>
    <row r="585" spans="5:7" x14ac:dyDescent="0.25">
      <c r="E585" s="4"/>
      <c r="F585" s="4"/>
      <c r="G585" s="4"/>
    </row>
    <row r="586" spans="5:7" x14ac:dyDescent="0.25">
      <c r="E586" s="4"/>
      <c r="F586" s="4"/>
      <c r="G586" s="4"/>
    </row>
    <row r="587" spans="5:7" x14ac:dyDescent="0.25">
      <c r="E587" s="4"/>
      <c r="F587" s="4"/>
      <c r="G587" s="4"/>
    </row>
    <row r="588" spans="5:7" x14ac:dyDescent="0.25">
      <c r="E588" s="4"/>
      <c r="F588" s="4"/>
      <c r="G588" s="4"/>
    </row>
    <row r="589" spans="5:7" x14ac:dyDescent="0.25">
      <c r="E589" s="4"/>
      <c r="F589" s="4"/>
      <c r="G589" s="4"/>
    </row>
    <row r="590" spans="5:7" x14ac:dyDescent="0.25">
      <c r="E590" s="4"/>
      <c r="F590" s="4"/>
      <c r="G590" s="4"/>
    </row>
    <row r="591" spans="5:7" x14ac:dyDescent="0.25">
      <c r="E591" s="4"/>
      <c r="F591" s="4"/>
      <c r="G591" s="4"/>
    </row>
    <row r="592" spans="5:7" x14ac:dyDescent="0.25">
      <c r="E592" s="4"/>
      <c r="F592" s="4"/>
      <c r="G592" s="4"/>
    </row>
    <row r="593" spans="5:7" x14ac:dyDescent="0.25">
      <c r="E593" s="4"/>
      <c r="F593" s="4"/>
      <c r="G593" s="4"/>
    </row>
    <row r="594" spans="5:7" x14ac:dyDescent="0.25">
      <c r="E594" s="4"/>
      <c r="F594" s="4"/>
      <c r="G594" s="4"/>
    </row>
    <row r="595" spans="5:7" x14ac:dyDescent="0.25">
      <c r="E595" s="4"/>
      <c r="F595" s="4"/>
      <c r="G595" s="4"/>
    </row>
    <row r="596" spans="5:7" x14ac:dyDescent="0.25">
      <c r="E596" s="4"/>
      <c r="F596" s="4"/>
      <c r="G596" s="4"/>
    </row>
    <row r="597" spans="5:7" x14ac:dyDescent="0.25">
      <c r="E597" s="4"/>
      <c r="F597" s="4"/>
      <c r="G597" s="4"/>
    </row>
    <row r="598" spans="5:7" x14ac:dyDescent="0.25">
      <c r="E598" s="4"/>
      <c r="F598" s="4"/>
      <c r="G598" s="4"/>
    </row>
    <row r="599" spans="5:7" x14ac:dyDescent="0.25">
      <c r="E599" s="4"/>
      <c r="F599" s="4"/>
      <c r="G599" s="4"/>
    </row>
    <row r="600" spans="5:7" x14ac:dyDescent="0.25">
      <c r="E600" s="4"/>
      <c r="F600" s="4"/>
      <c r="G600" s="4"/>
    </row>
    <row r="601" spans="5:7" x14ac:dyDescent="0.25">
      <c r="E601" s="4"/>
      <c r="F601" s="4"/>
      <c r="G601" s="4"/>
    </row>
    <row r="602" spans="5:7" x14ac:dyDescent="0.25">
      <c r="E602" s="4"/>
      <c r="F602" s="4"/>
      <c r="G602" s="4"/>
    </row>
    <row r="603" spans="5:7" x14ac:dyDescent="0.25">
      <c r="E603" s="4"/>
      <c r="F603" s="4"/>
      <c r="G603" s="4"/>
    </row>
    <row r="604" spans="5:7" x14ac:dyDescent="0.25">
      <c r="E604" s="4"/>
      <c r="F604" s="4"/>
      <c r="G604" s="4"/>
    </row>
    <row r="605" spans="5:7" x14ac:dyDescent="0.25">
      <c r="E605" s="4"/>
      <c r="F605" s="4"/>
      <c r="G605" s="4"/>
    </row>
    <row r="606" spans="5:7" x14ac:dyDescent="0.25">
      <c r="E606" s="4"/>
      <c r="F606" s="4"/>
      <c r="G606" s="4"/>
    </row>
    <row r="607" spans="5:7" x14ac:dyDescent="0.25">
      <c r="E607" s="4"/>
      <c r="F607" s="4"/>
      <c r="G607" s="4"/>
    </row>
    <row r="608" spans="5:7" x14ac:dyDescent="0.25">
      <c r="E608" s="4"/>
      <c r="F608" s="4"/>
      <c r="G608" s="4"/>
    </row>
    <row r="609" spans="5:7" x14ac:dyDescent="0.25">
      <c r="E609" s="4"/>
      <c r="F609" s="4"/>
      <c r="G609" s="4"/>
    </row>
    <row r="610" spans="5:7" x14ac:dyDescent="0.25">
      <c r="E610" s="4"/>
      <c r="F610" s="4"/>
      <c r="G610" s="4"/>
    </row>
    <row r="611" spans="5:7" x14ac:dyDescent="0.25">
      <c r="E611" s="4"/>
      <c r="F611" s="4"/>
      <c r="G611" s="4"/>
    </row>
    <row r="612" spans="5:7" x14ac:dyDescent="0.25">
      <c r="E612" s="4"/>
      <c r="F612" s="4"/>
      <c r="G612" s="4"/>
    </row>
    <row r="613" spans="5:7" x14ac:dyDescent="0.25">
      <c r="E613" s="4"/>
      <c r="F613" s="4"/>
      <c r="G613" s="4"/>
    </row>
    <row r="614" spans="5:7" x14ac:dyDescent="0.25">
      <c r="E614" s="4"/>
      <c r="F614" s="4"/>
      <c r="G614" s="4"/>
    </row>
    <row r="615" spans="5:7" x14ac:dyDescent="0.25">
      <c r="E615" s="4"/>
      <c r="F615" s="4"/>
      <c r="G615" s="4"/>
    </row>
    <row r="616" spans="5:7" x14ac:dyDescent="0.25">
      <c r="E616" s="4"/>
      <c r="F616" s="4"/>
      <c r="G616" s="4"/>
    </row>
    <row r="617" spans="5:7" x14ac:dyDescent="0.25">
      <c r="E617" s="4"/>
      <c r="F617" s="4"/>
      <c r="G617" s="4"/>
    </row>
    <row r="618" spans="5:7" x14ac:dyDescent="0.25">
      <c r="E618" s="4"/>
      <c r="F618" s="4"/>
      <c r="G618" s="4"/>
    </row>
    <row r="619" spans="5:7" x14ac:dyDescent="0.25">
      <c r="E619" s="4"/>
      <c r="F619" s="4"/>
      <c r="G619" s="4"/>
    </row>
    <row r="620" spans="5:7" x14ac:dyDescent="0.25">
      <c r="E620" s="4"/>
      <c r="F620" s="4"/>
      <c r="G620" s="4"/>
    </row>
    <row r="621" spans="5:7" x14ac:dyDescent="0.25">
      <c r="E621" s="4"/>
      <c r="F621" s="4"/>
      <c r="G621" s="4"/>
    </row>
    <row r="622" spans="5:7" x14ac:dyDescent="0.25">
      <c r="E622" s="4"/>
      <c r="F622" s="4"/>
      <c r="G622" s="4"/>
    </row>
    <row r="623" spans="5:7" x14ac:dyDescent="0.25">
      <c r="E623" s="4"/>
      <c r="F623" s="4"/>
      <c r="G623" s="4"/>
    </row>
    <row r="624" spans="5:7" x14ac:dyDescent="0.25">
      <c r="E624" s="4"/>
      <c r="F624" s="4"/>
      <c r="G624" s="4"/>
    </row>
    <row r="625" spans="5:7" x14ac:dyDescent="0.25">
      <c r="E625" s="4"/>
      <c r="F625" s="4"/>
      <c r="G625" s="4"/>
    </row>
    <row r="626" spans="5:7" x14ac:dyDescent="0.25">
      <c r="E626" s="4"/>
      <c r="F626" s="4"/>
      <c r="G626" s="4"/>
    </row>
    <row r="627" spans="5:7" x14ac:dyDescent="0.25">
      <c r="E627" s="4"/>
      <c r="F627" s="4"/>
      <c r="G627" s="4"/>
    </row>
    <row r="628" spans="5:7" x14ac:dyDescent="0.25">
      <c r="E628" s="4"/>
      <c r="F628" s="4"/>
      <c r="G628" s="4"/>
    </row>
    <row r="629" spans="5:7" x14ac:dyDescent="0.25">
      <c r="E629" s="4"/>
      <c r="F629" s="4"/>
      <c r="G629" s="4"/>
    </row>
  </sheetData>
  <mergeCells count="26">
    <mergeCell ref="B224:C224"/>
    <mergeCell ref="B225:C225"/>
    <mergeCell ref="B106:C106"/>
    <mergeCell ref="B87:C87"/>
    <mergeCell ref="A104:F104"/>
    <mergeCell ref="B221:C221"/>
    <mergeCell ref="B223:C223"/>
    <mergeCell ref="B222:C222"/>
    <mergeCell ref="B218:C218"/>
    <mergeCell ref="B220:C220"/>
    <mergeCell ref="A139:F139"/>
    <mergeCell ref="B207:C207"/>
    <mergeCell ref="B136:C136"/>
    <mergeCell ref="B143:C143"/>
    <mergeCell ref="B163:C163"/>
    <mergeCell ref="A206:F206"/>
    <mergeCell ref="A142:F142"/>
    <mergeCell ref="A14:G14"/>
    <mergeCell ref="B27:C27"/>
    <mergeCell ref="B36:C36"/>
    <mergeCell ref="B37:C37"/>
    <mergeCell ref="A86:F86"/>
    <mergeCell ref="A41:F41"/>
    <mergeCell ref="C15:E15"/>
    <mergeCell ref="B18:F18"/>
    <mergeCell ref="A20:F20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12</vt:i4>
      </vt:variant>
    </vt:vector>
  </HeadingPairs>
  <TitlesOfParts>
    <vt:vector size="12" baseType="lpstr">
      <vt:lpstr>Krycí list </vt:lpstr>
      <vt:lpstr>Stavební řešení</vt:lpstr>
      <vt:lpstr>VZT</vt:lpstr>
      <vt:lpstr>Stroje a zařízení</vt:lpstr>
      <vt:lpstr>Specifikace čpavek</vt:lpstr>
      <vt:lpstr>okruh prg-strojovna chlazení</vt:lpstr>
      <vt:lpstr>ZZT</vt:lpstr>
      <vt:lpstr>Zařízení</vt:lpstr>
      <vt:lpstr>okruh PPG</vt:lpstr>
      <vt:lpstr>MaR + elektro</vt:lpstr>
      <vt:lpstr>Servisní činnost</vt:lpstr>
      <vt:lpstr>VRN, 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2022-07-18T12:55:21Z</dcterms:modified>
</cp:coreProperties>
</file>