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e\OneDrive\Plocha\VŘ_aktuální\Lštění-Zlenice\1000obyv - MK\Návrh ZD - rek. MK ul. Lomená\"/>
    </mc:Choice>
  </mc:AlternateContent>
  <xr:revisionPtr revIDLastSave="0" documentId="13_ncr:1_{5CE11313-06CC-40FE-B539-9C2D8EFAB1B4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Položkový rozpočet" sheetId="1" r:id="rId1"/>
    <sheet name="Pokyny pro vyplnění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5" i="1" l="1"/>
  <c r="H64" i="1"/>
  <c r="H62" i="1"/>
  <c r="H61" i="1"/>
  <c r="H60" i="1"/>
  <c r="H58" i="1"/>
  <c r="H55" i="1"/>
  <c r="H71" i="1"/>
  <c r="H70" i="1"/>
  <c r="H69" i="1"/>
  <c r="H74" i="1"/>
  <c r="H73" i="1" s="1"/>
  <c r="H79" i="1"/>
  <c r="H78" i="1"/>
  <c r="H77" i="1" s="1"/>
  <c r="H51" i="1"/>
  <c r="H49" i="1"/>
  <c r="H48" i="1"/>
  <c r="H44" i="1"/>
  <c r="H41" i="1"/>
  <c r="H40" i="1"/>
  <c r="H37" i="1"/>
  <c r="H35" i="1"/>
  <c r="H32" i="1"/>
  <c r="H28" i="1"/>
  <c r="H25" i="1"/>
  <c r="H14" i="1" s="1"/>
  <c r="H24" i="1"/>
  <c r="H23" i="1"/>
  <c r="H20" i="1"/>
  <c r="H15" i="1"/>
  <c r="H54" i="1" l="1"/>
  <c r="H47" i="1"/>
  <c r="H31" i="1"/>
  <c r="H68" i="1"/>
  <c r="H81" i="1" l="1"/>
  <c r="H12" i="1"/>
</calcChain>
</file>

<file path=xl/sharedStrings.xml><?xml version="1.0" encoding="utf-8"?>
<sst xmlns="http://schemas.openxmlformats.org/spreadsheetml/2006/main" count="122" uniqueCount="100">
  <si>
    <t>č.</t>
  </si>
  <si>
    <t>KCN</t>
  </si>
  <si>
    <t xml:space="preserve">kód položky </t>
  </si>
  <si>
    <t>Mj</t>
  </si>
  <si>
    <t>množství celkem</t>
  </si>
  <si>
    <t xml:space="preserve">   cena celkem </t>
  </si>
  <si>
    <t>m2</t>
  </si>
  <si>
    <t>kus</t>
  </si>
  <si>
    <t>m</t>
  </si>
  <si>
    <t>Těsnění spár zálivkou za tepla pro komůrky š 10 mm hl</t>
  </si>
  <si>
    <t xml:space="preserve">20 mm s těsnícím profilem </t>
  </si>
  <si>
    <t>Zarovnání styčné plochy podkladu nebo krytu živičišného tl do 100mm</t>
  </si>
  <si>
    <t>Řezání stávajícího živičišného krytu hl do 100 mm</t>
  </si>
  <si>
    <t>Úprava ploch kolem hydrant, šoupat, poklopů a mříží nebo sloupů</t>
  </si>
  <si>
    <t>v živičišných krytech pl do 2 m2</t>
  </si>
  <si>
    <t>93890841R</t>
  </si>
  <si>
    <t xml:space="preserve">Čištění vozovek metením strojně </t>
  </si>
  <si>
    <t>Odstranění nánosu na krajnicích tl do 100 mm</t>
  </si>
  <si>
    <t>186*0,5*2</t>
  </si>
  <si>
    <t xml:space="preserve">Přesun sutě </t>
  </si>
  <si>
    <t xml:space="preserve">Vodorovná doprava suti z kusových materiálů do 1 km </t>
  </si>
  <si>
    <t>t</t>
  </si>
  <si>
    <t>Příplatek ZKD 1 km u vodorovné dopravy suti z kusových materiálů</t>
  </si>
  <si>
    <t>99722185R</t>
  </si>
  <si>
    <t xml:space="preserve">Uložení na skládce ( bez skládkovného ) </t>
  </si>
  <si>
    <t xml:space="preserve">Přesun hmot </t>
  </si>
  <si>
    <t xml:space="preserve">Přesun hmot pro pozemní komunikace s krytem z kamene, </t>
  </si>
  <si>
    <t xml:space="preserve">monolitických betonových nebo živičišným </t>
  </si>
  <si>
    <t>VRN</t>
  </si>
  <si>
    <t xml:space="preserve">Vedlejší rozpočtové náklady </t>
  </si>
  <si>
    <t>03430300R</t>
  </si>
  <si>
    <t xml:space="preserve">Dopravně inženýrské opatření </t>
  </si>
  <si>
    <t>kpl</t>
  </si>
  <si>
    <t>04000100R</t>
  </si>
  <si>
    <t xml:space="preserve">Kontrola inženýrských sítí </t>
  </si>
  <si>
    <t>Stavba:</t>
  </si>
  <si>
    <t>Objekt:</t>
  </si>
  <si>
    <t xml:space="preserve">Objednatel: </t>
  </si>
  <si>
    <t>Zhotovitel:</t>
  </si>
  <si>
    <t>Místo:</t>
  </si>
  <si>
    <t xml:space="preserve">Zlenice, ul. Lomenná </t>
  </si>
  <si>
    <t>ROZPOČET S VÝKAZEM VÝMĚR</t>
  </si>
  <si>
    <t>Práce a dodávky HSV</t>
  </si>
  <si>
    <t xml:space="preserve">Zemní práce </t>
  </si>
  <si>
    <t>Odstanění podkladu živičišného tl 100mm ručně</t>
  </si>
  <si>
    <t xml:space="preserve">"v zatáčce u hranaté revizní šachty 5% plochy </t>
  </si>
  <si>
    <t>komunikace " ( 688,88-32,25)*0,05</t>
  </si>
  <si>
    <t>" v napojení " (9+3,2)*0,75</t>
  </si>
  <si>
    <t xml:space="preserve">Součet </t>
  </si>
  <si>
    <t>m3</t>
  </si>
  <si>
    <t>"odkopy u zatravněných vjezdů " 32,25*0,3</t>
  </si>
  <si>
    <t xml:space="preserve">Uložení sypaniny na skládky </t>
  </si>
  <si>
    <t>"dle domluvy se zástupci obce uložení na deponii obce "</t>
  </si>
  <si>
    <t xml:space="preserve">Úprava pláně v zářezech se zhutněním </t>
  </si>
  <si>
    <t>41,982 + 32,25</t>
  </si>
  <si>
    <t xml:space="preserve">Komunikace pozemní </t>
  </si>
  <si>
    <t>57214111R</t>
  </si>
  <si>
    <t>688,88-32,25</t>
  </si>
  <si>
    <t>56690113R</t>
  </si>
  <si>
    <t>Vyspravení podkladu plochy do 15 m2 štěrkodrtí do tl. 250 mm</t>
  </si>
  <si>
    <t>"vjezdy - podklad" 32,25</t>
  </si>
  <si>
    <t xml:space="preserve">Vyspravení podkladu po překopech ing sítí plochy přes 15 m2 </t>
  </si>
  <si>
    <t xml:space="preserve">recyklátem tl. 100 mm </t>
  </si>
  <si>
    <t>"cca 40m plochy od konce úseku " 1,5*40</t>
  </si>
  <si>
    <t>Zpevnění krajnic štěrkodrtí tl 90 mm</t>
  </si>
  <si>
    <t xml:space="preserve">57234011R </t>
  </si>
  <si>
    <t xml:space="preserve">Vyspravení krytu komunikací do 15m2 sfaltovým </t>
  </si>
  <si>
    <t>betonem ACO(AB)tl 70mm</t>
  </si>
  <si>
    <t>"vjezdy " 32,25</t>
  </si>
  <si>
    <t>Asfaltový beton vrstva obrusná ACO 11 ( ABS) tř. I tl 40 mm</t>
  </si>
  <si>
    <t xml:space="preserve">š přes 3 m z nemodifikovaného asfaltu </t>
  </si>
  <si>
    <t xml:space="preserve">Trubní vedení </t>
  </si>
  <si>
    <t>Výšková úprava uličního vstupu nebo vpusti do 200 mm zvýšení poklopu</t>
  </si>
  <si>
    <t>89933111R</t>
  </si>
  <si>
    <t xml:space="preserve">Výšková úprava uličního vstupu nebo vpusti - atyp </t>
  </si>
  <si>
    <t>"atyp bez dodání poklopu" 2</t>
  </si>
  <si>
    <t>89943111R</t>
  </si>
  <si>
    <t xml:space="preserve">Výšková úprava uličního vstupu nebo vpusti do 200 mm zvýšením </t>
  </si>
  <si>
    <t>krycího hrnce, šoupěte nebo hydrantu  -atyp</t>
  </si>
  <si>
    <t xml:space="preserve">Ostatní konstrukce a práce, bourání </t>
  </si>
  <si>
    <t xml:space="preserve">Řezání spár pro vytvoření komůrky š 10 mm hl 20 mm pro těsnící zálivku </t>
  </si>
  <si>
    <t xml:space="preserve">v živičném krytu </t>
  </si>
  <si>
    <t xml:space="preserve">Příplatek k odkopávkám a prokopávkám pro silnice v hornině tř.4 za lepivost </t>
  </si>
  <si>
    <t>cena/MJ</t>
  </si>
  <si>
    <t>Vodorovné přemístění do 4000 m výkopku/sypaniny z horniny tř.1 až 4</t>
  </si>
  <si>
    <t xml:space="preserve">Odkopávky a prokopávky nezapažené pro silnice objemu do 100m3 v hornině tř. 4 </t>
  </si>
  <si>
    <t>Vyrovnání povrchu dosavadních krytů asfaltovým betonem AC tl 40-60 mm</t>
  </si>
  <si>
    <t>Datum:</t>
  </si>
  <si>
    <t xml:space="preserve"> popis </t>
  </si>
  <si>
    <t>Obec Lštění, sídlo: Grégrova 29, 257 22 Čerčany, IČO: 00508527</t>
  </si>
  <si>
    <t>Ve všech listech tohoto souboru můžete měnit pouze buňky se žlutým pozadím. Jedná se o tyto údaje : 
- údaje o firmě/zhotoviteli
- jednotkové ceny položek zadané na maximálně dvě desetinná místa</t>
  </si>
  <si>
    <t>dne</t>
  </si>
  <si>
    <t>V</t>
  </si>
  <si>
    <t>_____________</t>
  </si>
  <si>
    <t>______________</t>
  </si>
  <si>
    <t>za zhotovitele</t>
  </si>
  <si>
    <t>Cena celkem v Kč bez DPH:</t>
  </si>
  <si>
    <t>Pokyny pro vyplnění:</t>
  </si>
  <si>
    <t>HSV</t>
  </si>
  <si>
    <t>„OPRAVA ČÁSTI KOMUNIKACE UL. LOMENÁ, LŠTĚNÍ - MÍSTNÍ ČÁST ZLENICE“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</si>
</sst>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0.000"/>
    <numFmt numFmtId="166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applyFill="1" applyBorder="1"/>
    <xf numFmtId="165" fontId="0" fillId="0" borderId="0" xfId="0" applyNumberFormat="1" applyFill="1" applyBorder="1"/>
    <xf numFmtId="0" fontId="0" fillId="0" borderId="5" xfId="0" applyFont="1" applyBorder="1"/>
    <xf numFmtId="165" fontId="0" fillId="0" borderId="0" xfId="0" applyNumberFormat="1" applyBorder="1"/>
    <xf numFmtId="2" fontId="0" fillId="0" borderId="0" xfId="0" applyNumberFormat="1" applyBorder="1"/>
    <xf numFmtId="4" fontId="0" fillId="0" borderId="0" xfId="0" applyNumberFormat="1" applyBorder="1"/>
    <xf numFmtId="1" fontId="2" fillId="0" borderId="0" xfId="0" applyNumberFormat="1" applyFont="1" applyBorder="1"/>
    <xf numFmtId="4" fontId="2" fillId="0" borderId="0" xfId="0" applyNumberFormat="1" applyFont="1" applyBorder="1"/>
    <xf numFmtId="165" fontId="0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3" borderId="10" xfId="0" applyFont="1" applyFill="1" applyBorder="1" applyAlignment="1">
      <alignment horizontal="center"/>
    </xf>
    <xf numFmtId="166" fontId="2" fillId="0" borderId="14" xfId="0" applyNumberFormat="1" applyFont="1" applyFill="1" applyBorder="1" applyAlignment="1">
      <alignment horizontal="center"/>
    </xf>
    <xf numFmtId="166" fontId="2" fillId="0" borderId="14" xfId="0" applyNumberFormat="1" applyFont="1" applyBorder="1" applyAlignment="1">
      <alignment horizontal="center" vertical="center"/>
    </xf>
    <xf numFmtId="166" fontId="0" fillId="0" borderId="3" xfId="1" applyNumberFormat="1" applyFont="1" applyBorder="1" applyAlignment="1">
      <alignment horizontal="center" vertical="center"/>
    </xf>
    <xf numFmtId="166" fontId="2" fillId="0" borderId="14" xfId="1" applyNumberFormat="1" applyFont="1" applyBorder="1" applyAlignment="1">
      <alignment horizontal="center" vertical="center"/>
    </xf>
    <xf numFmtId="166" fontId="0" fillId="0" borderId="14" xfId="1" applyNumberFormat="1" applyFont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>
      <alignment horizontal="left"/>
    </xf>
    <xf numFmtId="165" fontId="0" fillId="0" borderId="10" xfId="0" applyNumberFormat="1" applyFont="1" applyBorder="1" applyAlignment="1">
      <alignment horizontal="center" vertical="center"/>
    </xf>
    <xf numFmtId="4" fontId="0" fillId="2" borderId="10" xfId="0" applyNumberFormat="1" applyFont="1" applyFill="1" applyBorder="1" applyAlignment="1">
      <alignment horizontal="center" vertical="center"/>
    </xf>
    <xf numFmtId="166" fontId="0" fillId="0" borderId="10" xfId="1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1" fontId="0" fillId="0" borderId="10" xfId="0" applyNumberFormat="1" applyFont="1" applyBorder="1" applyAlignment="1">
      <alignment horizontal="center" vertical="center"/>
    </xf>
    <xf numFmtId="2" fontId="0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Font="1" applyBorder="1"/>
    <xf numFmtId="0" fontId="0" fillId="0" borderId="13" xfId="0" applyFont="1" applyBorder="1"/>
    <xf numFmtId="0" fontId="0" fillId="0" borderId="0" xfId="0" applyFont="1" applyBorder="1"/>
    <xf numFmtId="0" fontId="0" fillId="0" borderId="14" xfId="0" applyFont="1" applyBorder="1"/>
    <xf numFmtId="0" fontId="0" fillId="2" borderId="0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3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165" fontId="0" fillId="0" borderId="0" xfId="0" applyNumberFormat="1" applyFont="1" applyBorder="1"/>
    <xf numFmtId="2" fontId="0" fillId="0" borderId="0" xfId="0" applyNumberFormat="1" applyFont="1" applyBorder="1"/>
    <xf numFmtId="2" fontId="0" fillId="0" borderId="14" xfId="0" applyNumberFormat="1" applyFont="1" applyBorder="1"/>
    <xf numFmtId="1" fontId="0" fillId="0" borderId="13" xfId="0" applyNumberFormat="1" applyFont="1" applyBorder="1" applyAlignment="1">
      <alignment horizontal="right"/>
    </xf>
    <xf numFmtId="1" fontId="0" fillId="0" borderId="0" xfId="0" applyNumberFormat="1" applyFont="1" applyBorder="1"/>
    <xf numFmtId="1" fontId="0" fillId="0" borderId="0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right" vertical="center"/>
    </xf>
    <xf numFmtId="1" fontId="0" fillId="0" borderId="10" xfId="0" applyNumberFormat="1" applyFont="1" applyBorder="1" applyAlignment="1">
      <alignment horizontal="left" vertical="center"/>
    </xf>
    <xf numFmtId="1" fontId="0" fillId="0" borderId="10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166" fontId="0" fillId="0" borderId="10" xfId="0" applyNumberFormat="1" applyFont="1" applyBorder="1" applyAlignment="1">
      <alignment horizontal="center" vertical="center"/>
    </xf>
    <xf numFmtId="1" fontId="0" fillId="0" borderId="13" xfId="0" applyNumberFormat="1" applyFont="1" applyBorder="1" applyAlignment="1">
      <alignment horizontal="right" vertical="center"/>
    </xf>
    <xf numFmtId="1" fontId="0" fillId="0" borderId="0" xfId="0" applyNumberFormat="1" applyFont="1" applyBorder="1" applyAlignment="1">
      <alignment horizontal="left" vertical="center"/>
    </xf>
    <xf numFmtId="165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166" fontId="0" fillId="0" borderId="14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right" vertical="center"/>
    </xf>
    <xf numFmtId="0" fontId="0" fillId="0" borderId="10" xfId="0" applyFont="1" applyBorder="1" applyAlignment="1">
      <alignment horizontal="left" vertical="center"/>
    </xf>
    <xf numFmtId="166" fontId="0" fillId="0" borderId="14" xfId="0" applyNumberFormat="1" applyFont="1" applyBorder="1" applyAlignment="1">
      <alignment vertical="center"/>
    </xf>
    <xf numFmtId="165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/>
    </xf>
    <xf numFmtId="1" fontId="0" fillId="0" borderId="10" xfId="0" applyNumberFormat="1" applyFont="1" applyBorder="1" applyAlignment="1">
      <alignment horizontal="right"/>
    </xf>
    <xf numFmtId="1" fontId="0" fillId="0" borderId="10" xfId="0" applyNumberFormat="1" applyFont="1" applyBorder="1" applyAlignment="1">
      <alignment horizontal="left"/>
    </xf>
    <xf numFmtId="1" fontId="0" fillId="0" borderId="0" xfId="0" applyNumberFormat="1" applyFont="1" applyBorder="1" applyAlignment="1">
      <alignment horizontal="left"/>
    </xf>
    <xf numFmtId="1" fontId="0" fillId="0" borderId="0" xfId="0" applyNumberFormat="1" applyFont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right"/>
    </xf>
    <xf numFmtId="1" fontId="0" fillId="0" borderId="2" xfId="0" applyNumberFormat="1" applyFont="1" applyBorder="1" applyAlignment="1">
      <alignment horizontal="left"/>
    </xf>
    <xf numFmtId="1" fontId="0" fillId="0" borderId="2" xfId="0" applyNumberFormat="1" applyFont="1" applyBorder="1" applyAlignment="1">
      <alignment horizontal="center"/>
    </xf>
    <xf numFmtId="0" fontId="0" fillId="0" borderId="7" xfId="0" applyFont="1" applyBorder="1" applyAlignment="1">
      <alignment horizontal="right"/>
    </xf>
    <xf numFmtId="0" fontId="0" fillId="0" borderId="8" xfId="0" applyFont="1" applyBorder="1" applyAlignment="1">
      <alignment horizontal="left"/>
    </xf>
    <xf numFmtId="0" fontId="0" fillId="0" borderId="8" xfId="0" applyFont="1" applyFill="1" applyBorder="1"/>
    <xf numFmtId="165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6" fontId="0" fillId="0" borderId="9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5" xfId="0" applyFont="1" applyFill="1" applyBorder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/>
    <xf numFmtId="0" fontId="0" fillId="0" borderId="0" xfId="0" applyFont="1" applyFill="1" applyBorder="1"/>
    <xf numFmtId="165" fontId="0" fillId="2" borderId="0" xfId="0" applyNumberFormat="1" applyFont="1" applyFill="1" applyBorder="1" applyAlignment="1">
      <alignment horizontal="center" vertical="center"/>
    </xf>
    <xf numFmtId="4" fontId="0" fillId="2" borderId="14" xfId="0" applyNumberFormat="1" applyFont="1" applyFill="1" applyBorder="1" applyAlignment="1">
      <alignment horizontal="center" vertical="center"/>
    </xf>
    <xf numFmtId="166" fontId="3" fillId="0" borderId="14" xfId="1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1" fontId="2" fillId="0" borderId="0" xfId="0" applyNumberFormat="1" applyFont="1" applyBorder="1" applyAlignment="1">
      <alignment wrapText="1"/>
    </xf>
    <xf numFmtId="1" fontId="0" fillId="0" borderId="10" xfId="0" applyNumberFormat="1" applyFont="1" applyBorder="1" applyAlignment="1">
      <alignment wrapText="1"/>
    </xf>
    <xf numFmtId="1" fontId="0" fillId="0" borderId="0" xfId="0" applyNumberFormat="1" applyFont="1" applyBorder="1" applyAlignment="1">
      <alignment wrapText="1"/>
    </xf>
    <xf numFmtId="165" fontId="0" fillId="0" borderId="0" xfId="0" applyNumberFormat="1" applyFont="1" applyBorder="1" applyAlignment="1">
      <alignment horizontal="left" wrapText="1"/>
    </xf>
    <xf numFmtId="0" fontId="0" fillId="0" borderId="10" xfId="0" applyFont="1" applyBorder="1" applyAlignment="1">
      <alignment horizontal="left" vertical="center" wrapText="1"/>
    </xf>
    <xf numFmtId="0" fontId="0" fillId="0" borderId="5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0" xfId="0" applyFont="1" applyBorder="1" applyAlignment="1">
      <alignment wrapText="1"/>
    </xf>
    <xf numFmtId="1" fontId="0" fillId="0" borderId="5" xfId="0" applyNumberFormat="1" applyFont="1" applyBorder="1" applyAlignment="1">
      <alignment wrapText="1"/>
    </xf>
    <xf numFmtId="1" fontId="0" fillId="0" borderId="8" xfId="0" applyNumberFormat="1" applyFont="1" applyBorder="1" applyAlignment="1">
      <alignment wrapText="1"/>
    </xf>
    <xf numFmtId="1" fontId="0" fillId="0" borderId="0" xfId="0" applyNumberFormat="1" applyFont="1" applyFill="1" applyBorder="1" applyAlignment="1">
      <alignment wrapText="1"/>
    </xf>
    <xf numFmtId="1" fontId="2" fillId="0" borderId="0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1" fontId="0" fillId="0" borderId="5" xfId="0" applyNumberFormat="1" applyFont="1" applyFill="1" applyBorder="1" applyAlignment="1">
      <alignment wrapText="1"/>
    </xf>
    <xf numFmtId="1" fontId="0" fillId="0" borderId="8" xfId="0" applyNumberFormat="1" applyFont="1" applyFill="1" applyBorder="1" applyAlignment="1">
      <alignment wrapText="1"/>
    </xf>
    <xf numFmtId="1" fontId="0" fillId="0" borderId="10" xfId="0" applyNumberFormat="1" applyFont="1" applyBorder="1" applyAlignment="1">
      <alignment horizontal="left"/>
    </xf>
    <xf numFmtId="1" fontId="0" fillId="0" borderId="10" xfId="0" applyNumberFormat="1" applyFont="1" applyBorder="1" applyAlignment="1">
      <alignment horizontal="right"/>
    </xf>
    <xf numFmtId="0" fontId="0" fillId="2" borderId="0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0" fillId="2" borderId="10" xfId="0" applyNumberFormat="1" applyFont="1" applyFill="1" applyBorder="1" applyAlignment="1">
      <alignment horizontal="center" vertical="center"/>
    </xf>
    <xf numFmtId="166" fontId="0" fillId="0" borderId="10" xfId="1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right" vertical="center"/>
    </xf>
    <xf numFmtId="1" fontId="0" fillId="0" borderId="10" xfId="0" applyNumberFormat="1" applyFont="1" applyBorder="1" applyAlignment="1">
      <alignment horizontal="center" vertical="center"/>
    </xf>
    <xf numFmtId="165" fontId="0" fillId="0" borderId="1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0" fillId="0" borderId="10" xfId="0" applyFont="1" applyBorder="1" applyAlignment="1">
      <alignment horizontal="center" vertical="center"/>
    </xf>
    <xf numFmtId="166" fontId="0" fillId="0" borderId="10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165" fontId="0" fillId="0" borderId="10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5" fontId="0" fillId="0" borderId="5" xfId="0" applyNumberFormat="1" applyFont="1" applyBorder="1" applyAlignment="1">
      <alignment horizontal="center" vertical="center"/>
    </xf>
    <xf numFmtId="165" fontId="0" fillId="0" borderId="8" xfId="0" applyNumberFormat="1" applyFont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center" vertical="center"/>
    </xf>
    <xf numFmtId="4" fontId="0" fillId="2" borderId="8" xfId="0" applyNumberFormat="1" applyFont="1" applyFill="1" applyBorder="1" applyAlignment="1">
      <alignment horizontal="center" vertical="center"/>
    </xf>
    <xf numFmtId="166" fontId="0" fillId="0" borderId="6" xfId="0" applyNumberFormat="1" applyFont="1" applyBorder="1" applyAlignment="1">
      <alignment horizontal="center" vertical="center"/>
    </xf>
    <xf numFmtId="166" fontId="0" fillId="0" borderId="9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vertical="center" wrapText="1"/>
    </xf>
    <xf numFmtId="1" fontId="0" fillId="0" borderId="11" xfId="0" applyNumberFormat="1" applyFont="1" applyBorder="1" applyAlignment="1">
      <alignment horizontal="right" vertical="center"/>
    </xf>
    <xf numFmtId="1" fontId="0" fillId="0" borderId="12" xfId="0" applyNumberFormat="1" applyFont="1" applyBorder="1" applyAlignment="1">
      <alignment horizontal="right" vertical="center"/>
    </xf>
    <xf numFmtId="1" fontId="0" fillId="0" borderId="11" xfId="0" applyNumberFormat="1" applyFont="1" applyBorder="1" applyAlignment="1">
      <alignment horizontal="left" vertical="center"/>
    </xf>
    <xf numFmtId="1" fontId="0" fillId="0" borderId="12" xfId="0" applyNumberFormat="1" applyFont="1" applyBorder="1" applyAlignment="1">
      <alignment horizontal="left" vertical="center"/>
    </xf>
    <xf numFmtId="1" fontId="0" fillId="0" borderId="11" xfId="0" applyNumberFormat="1" applyFont="1" applyBorder="1" applyAlignment="1">
      <alignment horizontal="left" wrapText="1"/>
    </xf>
    <xf numFmtId="1" fontId="0" fillId="0" borderId="12" xfId="0" applyNumberFormat="1" applyFont="1" applyBorder="1" applyAlignment="1">
      <alignment horizontal="left" wrapText="1"/>
    </xf>
    <xf numFmtId="1" fontId="0" fillId="0" borderId="11" xfId="0" applyNumberFormat="1" applyFont="1" applyBorder="1" applyAlignment="1">
      <alignment horizontal="center" vertical="center"/>
    </xf>
    <xf numFmtId="1" fontId="0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2"/>
  <sheetViews>
    <sheetView tabSelected="1" workbookViewId="0">
      <selection activeCell="B3" sqref="B3:H3"/>
    </sheetView>
  </sheetViews>
  <sheetFormatPr defaultRowHeight="14.4" x14ac:dyDescent="0.3"/>
  <cols>
    <col min="1" max="1" width="10.5546875" customWidth="1"/>
    <col min="2" max="2" width="6.5546875" customWidth="1"/>
    <col min="3" max="3" width="12.5546875" customWidth="1"/>
    <col min="4" max="4" width="53.88671875" customWidth="1"/>
    <col min="5" max="5" width="7.109375" customWidth="1"/>
    <col min="6" max="6" width="15.109375" customWidth="1"/>
    <col min="7" max="7" width="13.44140625" customWidth="1"/>
    <col min="8" max="8" width="13.88671875" customWidth="1"/>
  </cols>
  <sheetData>
    <row r="1" spans="1:8" ht="21" x14ac:dyDescent="0.4">
      <c r="A1" s="165" t="s">
        <v>41</v>
      </c>
      <c r="B1" s="166"/>
      <c r="C1" s="166"/>
      <c r="D1" s="166"/>
      <c r="E1" s="166"/>
      <c r="F1" s="166"/>
      <c r="G1" s="166"/>
      <c r="H1" s="167"/>
    </row>
    <row r="2" spans="1:8" x14ac:dyDescent="0.3">
      <c r="A2" s="16"/>
      <c r="B2" s="1"/>
      <c r="C2" s="1"/>
      <c r="D2" s="1"/>
      <c r="E2" s="1"/>
      <c r="F2" s="1"/>
      <c r="G2" s="1"/>
      <c r="H2" s="17"/>
    </row>
    <row r="3" spans="1:8" x14ac:dyDescent="0.3">
      <c r="A3" s="37" t="s">
        <v>35</v>
      </c>
      <c r="B3" s="162" t="s">
        <v>99</v>
      </c>
      <c r="C3" s="162"/>
      <c r="D3" s="162"/>
      <c r="E3" s="162"/>
      <c r="F3" s="162"/>
      <c r="G3" s="162"/>
      <c r="H3" s="163"/>
    </row>
    <row r="4" spans="1:8" x14ac:dyDescent="0.3">
      <c r="A4" s="38" t="s">
        <v>36</v>
      </c>
      <c r="B4" s="39"/>
      <c r="C4" s="39"/>
      <c r="D4" s="39"/>
      <c r="E4" s="39"/>
      <c r="F4" s="39"/>
      <c r="G4" s="39"/>
      <c r="H4" s="40"/>
    </row>
    <row r="5" spans="1:8" x14ac:dyDescent="0.3">
      <c r="A5" s="38" t="s">
        <v>37</v>
      </c>
      <c r="B5" s="164" t="s">
        <v>89</v>
      </c>
      <c r="C5" s="164"/>
      <c r="D5" s="164"/>
      <c r="E5" s="39"/>
      <c r="F5" s="39"/>
      <c r="G5" s="39"/>
      <c r="H5" s="40"/>
    </row>
    <row r="6" spans="1:8" x14ac:dyDescent="0.3">
      <c r="A6" s="38" t="s">
        <v>38</v>
      </c>
      <c r="B6" s="119"/>
      <c r="C6" s="119"/>
      <c r="D6" s="41"/>
      <c r="E6" s="39"/>
      <c r="F6" s="39" t="s">
        <v>87</v>
      </c>
      <c r="G6" s="41"/>
      <c r="H6" s="40"/>
    </row>
    <row r="7" spans="1:8" x14ac:dyDescent="0.3">
      <c r="A7" s="42" t="s">
        <v>39</v>
      </c>
      <c r="B7" s="143" t="s">
        <v>40</v>
      </c>
      <c r="C7" s="143"/>
      <c r="D7" s="43"/>
      <c r="E7" s="43"/>
      <c r="F7" s="43"/>
      <c r="G7" s="43"/>
      <c r="H7" s="44"/>
    </row>
    <row r="8" spans="1:8" ht="7.8" customHeight="1" x14ac:dyDescent="0.3">
      <c r="A8" s="38"/>
      <c r="B8" s="39"/>
      <c r="C8" s="39"/>
      <c r="D8" s="39"/>
      <c r="E8" s="39"/>
      <c r="F8" s="39"/>
      <c r="G8" s="39"/>
      <c r="H8" s="40"/>
    </row>
    <row r="9" spans="1:8" ht="8.4" customHeight="1" x14ac:dyDescent="0.3">
      <c r="A9" s="38"/>
      <c r="B9" s="39"/>
      <c r="C9" s="39"/>
      <c r="D9" s="39"/>
      <c r="E9" s="39"/>
      <c r="F9" s="39"/>
      <c r="G9" s="39"/>
      <c r="H9" s="40"/>
    </row>
    <row r="10" spans="1:8" x14ac:dyDescent="0.3">
      <c r="A10" s="21" t="s">
        <v>0</v>
      </c>
      <c r="B10" s="21" t="s">
        <v>1</v>
      </c>
      <c r="C10" s="21" t="s">
        <v>2</v>
      </c>
      <c r="D10" s="21" t="s">
        <v>88</v>
      </c>
      <c r="E10" s="21" t="s">
        <v>3</v>
      </c>
      <c r="F10" s="21" t="s">
        <v>4</v>
      </c>
      <c r="G10" s="21" t="s">
        <v>83</v>
      </c>
      <c r="H10" s="21" t="s">
        <v>5</v>
      </c>
    </row>
    <row r="11" spans="1:8" x14ac:dyDescent="0.3">
      <c r="A11" s="45"/>
      <c r="B11" s="46"/>
      <c r="C11" s="46"/>
      <c r="D11" s="98"/>
      <c r="E11" s="46"/>
      <c r="F11" s="46"/>
      <c r="G11" s="46"/>
      <c r="H11" s="47"/>
    </row>
    <row r="12" spans="1:8" x14ac:dyDescent="0.3">
      <c r="A12" s="48"/>
      <c r="B12" s="39"/>
      <c r="C12" s="19" t="s">
        <v>98</v>
      </c>
      <c r="D12" s="99" t="s">
        <v>42</v>
      </c>
      <c r="E12" s="39"/>
      <c r="F12" s="50"/>
      <c r="G12" s="51"/>
      <c r="H12" s="22">
        <f>SUM(H14,H31,H47,H54,H68,H73)</f>
        <v>0</v>
      </c>
    </row>
    <row r="13" spans="1:8" x14ac:dyDescent="0.3">
      <c r="A13" s="48"/>
      <c r="B13" s="39"/>
      <c r="C13" s="49"/>
      <c r="D13" s="100"/>
      <c r="E13" s="39"/>
      <c r="F13" s="50"/>
      <c r="G13" s="51"/>
      <c r="H13" s="52"/>
    </row>
    <row r="14" spans="1:8" x14ac:dyDescent="0.3">
      <c r="A14" s="53"/>
      <c r="B14" s="54"/>
      <c r="C14" s="18">
        <v>1</v>
      </c>
      <c r="D14" s="101" t="s">
        <v>43</v>
      </c>
      <c r="E14" s="55"/>
      <c r="F14" s="50"/>
      <c r="G14" s="51"/>
      <c r="H14" s="23">
        <f>SUM(H15,H20,H23,H24,H25,H28)</f>
        <v>0</v>
      </c>
    </row>
    <row r="15" spans="1:8" x14ac:dyDescent="0.3">
      <c r="A15" s="56">
        <v>3</v>
      </c>
      <c r="B15" s="57">
        <v>221</v>
      </c>
      <c r="C15" s="57">
        <v>113107142</v>
      </c>
      <c r="D15" s="102" t="s">
        <v>44</v>
      </c>
      <c r="E15" s="58" t="s">
        <v>6</v>
      </c>
      <c r="F15" s="59">
        <v>41.981999999999999</v>
      </c>
      <c r="G15" s="60">
        <v>0</v>
      </c>
      <c r="H15" s="61">
        <f>F15*G15</f>
        <v>0</v>
      </c>
    </row>
    <row r="16" spans="1:8" x14ac:dyDescent="0.3">
      <c r="A16" s="62"/>
      <c r="B16" s="63"/>
      <c r="C16" s="63"/>
      <c r="D16" s="103" t="s">
        <v>45</v>
      </c>
      <c r="E16" s="55"/>
      <c r="F16" s="64"/>
      <c r="G16" s="65"/>
      <c r="H16" s="66"/>
    </row>
    <row r="17" spans="1:9" x14ac:dyDescent="0.3">
      <c r="A17" s="62"/>
      <c r="B17" s="63"/>
      <c r="C17" s="63"/>
      <c r="D17" s="103" t="s">
        <v>46</v>
      </c>
      <c r="E17" s="55"/>
      <c r="F17" s="64">
        <v>32.832000000000001</v>
      </c>
      <c r="G17" s="65"/>
      <c r="H17" s="66"/>
    </row>
    <row r="18" spans="1:9" x14ac:dyDescent="0.3">
      <c r="A18" s="62"/>
      <c r="B18" s="63"/>
      <c r="C18" s="63"/>
      <c r="D18" s="103" t="s">
        <v>47</v>
      </c>
      <c r="E18" s="55"/>
      <c r="F18" s="64">
        <v>9.15</v>
      </c>
      <c r="G18" s="65"/>
      <c r="H18" s="66"/>
    </row>
    <row r="19" spans="1:9" x14ac:dyDescent="0.3">
      <c r="A19" s="62"/>
      <c r="B19" s="63"/>
      <c r="C19" s="63"/>
      <c r="D19" s="103" t="s">
        <v>48</v>
      </c>
      <c r="E19" s="55"/>
      <c r="F19" s="64">
        <v>41.981999999999999</v>
      </c>
      <c r="G19" s="65"/>
      <c r="H19" s="66"/>
    </row>
    <row r="20" spans="1:9" x14ac:dyDescent="0.3">
      <c r="A20" s="154">
        <v>1</v>
      </c>
      <c r="B20" s="156">
        <v>1</v>
      </c>
      <c r="C20" s="156">
        <v>122302201</v>
      </c>
      <c r="D20" s="158" t="s">
        <v>85</v>
      </c>
      <c r="E20" s="160" t="s">
        <v>49</v>
      </c>
      <c r="F20" s="128">
        <v>9.6750000000000007</v>
      </c>
      <c r="G20" s="123">
        <v>0</v>
      </c>
      <c r="H20" s="131">
        <f>F20*G20</f>
        <v>0</v>
      </c>
    </row>
    <row r="21" spans="1:9" x14ac:dyDescent="0.3">
      <c r="A21" s="155"/>
      <c r="B21" s="157"/>
      <c r="C21" s="157"/>
      <c r="D21" s="159"/>
      <c r="E21" s="161"/>
      <c r="F21" s="128"/>
      <c r="G21" s="123"/>
      <c r="H21" s="131"/>
      <c r="I21" s="1"/>
    </row>
    <row r="22" spans="1:9" x14ac:dyDescent="0.3">
      <c r="A22" s="62"/>
      <c r="B22" s="63"/>
      <c r="C22" s="63"/>
      <c r="D22" s="103" t="s">
        <v>50</v>
      </c>
      <c r="E22" s="55"/>
      <c r="F22" s="64">
        <v>9.6750000000000007</v>
      </c>
      <c r="G22" s="65"/>
      <c r="H22" s="66"/>
      <c r="I22" s="1"/>
    </row>
    <row r="23" spans="1:9" ht="28.8" x14ac:dyDescent="0.3">
      <c r="A23" s="56">
        <v>2</v>
      </c>
      <c r="B23" s="57">
        <v>1</v>
      </c>
      <c r="C23" s="57">
        <v>122302209</v>
      </c>
      <c r="D23" s="102" t="s">
        <v>82</v>
      </c>
      <c r="E23" s="58" t="s">
        <v>49</v>
      </c>
      <c r="F23" s="59">
        <v>9.6750000000000007</v>
      </c>
      <c r="G23" s="60">
        <v>0</v>
      </c>
      <c r="H23" s="61">
        <f>F23*G23</f>
        <v>0</v>
      </c>
      <c r="I23" s="1"/>
    </row>
    <row r="24" spans="1:9" ht="28.8" x14ac:dyDescent="0.3">
      <c r="A24" s="56">
        <v>5</v>
      </c>
      <c r="B24" s="57">
        <v>1</v>
      </c>
      <c r="C24" s="57">
        <v>162601101</v>
      </c>
      <c r="D24" s="102" t="s">
        <v>84</v>
      </c>
      <c r="E24" s="58" t="s">
        <v>49</v>
      </c>
      <c r="F24" s="59">
        <v>9.6750000000000007</v>
      </c>
      <c r="G24" s="60">
        <v>0</v>
      </c>
      <c r="H24" s="61">
        <f>F24*G24</f>
        <v>0</v>
      </c>
      <c r="I24" s="1"/>
    </row>
    <row r="25" spans="1:9" x14ac:dyDescent="0.3">
      <c r="A25" s="56">
        <v>6</v>
      </c>
      <c r="B25" s="57">
        <v>1</v>
      </c>
      <c r="C25" s="57">
        <v>171201201</v>
      </c>
      <c r="D25" s="102" t="s">
        <v>51</v>
      </c>
      <c r="E25" s="58" t="s">
        <v>49</v>
      </c>
      <c r="F25" s="59">
        <v>9.6750000000000007</v>
      </c>
      <c r="G25" s="60">
        <v>0</v>
      </c>
      <c r="H25" s="61">
        <f>F25*G25</f>
        <v>0</v>
      </c>
      <c r="I25" s="1"/>
    </row>
    <row r="26" spans="1:9" x14ac:dyDescent="0.3">
      <c r="A26" s="62"/>
      <c r="B26" s="63"/>
      <c r="C26" s="63"/>
      <c r="D26" s="103" t="s">
        <v>52</v>
      </c>
      <c r="E26" s="55"/>
      <c r="F26" s="55"/>
      <c r="G26" s="55"/>
      <c r="H26" s="66"/>
      <c r="I26" s="1"/>
    </row>
    <row r="27" spans="1:9" x14ac:dyDescent="0.3">
      <c r="A27" s="62"/>
      <c r="B27" s="63"/>
      <c r="C27" s="63"/>
      <c r="D27" s="104">
        <v>9.6750000000000007</v>
      </c>
      <c r="E27" s="55"/>
      <c r="F27" s="64">
        <v>9.6750000000000007</v>
      </c>
      <c r="G27" s="55"/>
      <c r="H27" s="66"/>
      <c r="I27" s="1"/>
    </row>
    <row r="28" spans="1:9" x14ac:dyDescent="0.3">
      <c r="A28" s="67">
        <v>9</v>
      </c>
      <c r="B28" s="68">
        <v>1</v>
      </c>
      <c r="C28" s="68">
        <v>181102302</v>
      </c>
      <c r="D28" s="102" t="s">
        <v>53</v>
      </c>
      <c r="E28" s="33" t="s">
        <v>6</v>
      </c>
      <c r="F28" s="59">
        <v>74.231999999999999</v>
      </c>
      <c r="G28" s="60">
        <v>0</v>
      </c>
      <c r="H28" s="61">
        <f>F28*G28</f>
        <v>0</v>
      </c>
      <c r="I28" s="1"/>
    </row>
    <row r="29" spans="1:9" x14ac:dyDescent="0.3">
      <c r="A29" s="48"/>
      <c r="B29" s="49"/>
      <c r="C29" s="49"/>
      <c r="D29" s="103" t="s">
        <v>54</v>
      </c>
      <c r="E29" s="39"/>
      <c r="F29" s="64">
        <v>74.231999999999999</v>
      </c>
      <c r="G29" s="39"/>
      <c r="H29" s="69"/>
      <c r="I29" s="1"/>
    </row>
    <row r="30" spans="1:9" x14ac:dyDescent="0.3">
      <c r="A30" s="48"/>
      <c r="B30" s="49"/>
      <c r="C30" s="49"/>
      <c r="D30" s="100"/>
      <c r="E30" s="39"/>
      <c r="F30" s="39"/>
      <c r="G30" s="39"/>
      <c r="H30" s="69"/>
      <c r="I30" s="1"/>
    </row>
    <row r="31" spans="1:9" x14ac:dyDescent="0.3">
      <c r="A31" s="20"/>
      <c r="B31" s="19"/>
      <c r="C31" s="19">
        <v>5</v>
      </c>
      <c r="D31" s="99" t="s">
        <v>55</v>
      </c>
      <c r="E31" s="2"/>
      <c r="F31" s="2"/>
      <c r="G31" s="2"/>
      <c r="H31" s="23">
        <f>SUM(H32,H35,H37,H40,H41,H44)</f>
        <v>0</v>
      </c>
      <c r="I31" s="1"/>
    </row>
    <row r="32" spans="1:9" x14ac:dyDescent="0.3">
      <c r="A32" s="138">
        <v>10</v>
      </c>
      <c r="B32" s="139">
        <v>221</v>
      </c>
      <c r="C32" s="139" t="s">
        <v>56</v>
      </c>
      <c r="D32" s="153" t="s">
        <v>86</v>
      </c>
      <c r="E32" s="130" t="s">
        <v>6</v>
      </c>
      <c r="F32" s="128">
        <v>656.63</v>
      </c>
      <c r="G32" s="123">
        <v>0</v>
      </c>
      <c r="H32" s="131">
        <f>F32*G32</f>
        <v>0</v>
      </c>
    </row>
    <row r="33" spans="1:9" x14ac:dyDescent="0.3">
      <c r="A33" s="138"/>
      <c r="B33" s="139"/>
      <c r="C33" s="139"/>
      <c r="D33" s="153"/>
      <c r="E33" s="130"/>
      <c r="F33" s="128"/>
      <c r="G33" s="123"/>
      <c r="H33" s="131"/>
    </row>
    <row r="34" spans="1:9" x14ac:dyDescent="0.3">
      <c r="A34" s="48"/>
      <c r="B34" s="49"/>
      <c r="C34" s="49"/>
      <c r="D34" s="100" t="s">
        <v>57</v>
      </c>
      <c r="E34" s="39"/>
      <c r="F34" s="70">
        <v>656.63</v>
      </c>
      <c r="G34" s="71"/>
      <c r="H34" s="66"/>
    </row>
    <row r="35" spans="1:9" x14ac:dyDescent="0.3">
      <c r="A35" s="28">
        <v>7</v>
      </c>
      <c r="B35" s="29">
        <v>221</v>
      </c>
      <c r="C35" s="29" t="s">
        <v>58</v>
      </c>
      <c r="D35" s="105" t="s">
        <v>59</v>
      </c>
      <c r="E35" s="72" t="s">
        <v>6</v>
      </c>
      <c r="F35" s="30">
        <v>32.25</v>
      </c>
      <c r="G35" s="35">
        <v>0</v>
      </c>
      <c r="H35" s="61">
        <f>F35*G35</f>
        <v>0</v>
      </c>
    </row>
    <row r="36" spans="1:9" x14ac:dyDescent="0.3">
      <c r="A36" s="48"/>
      <c r="B36" s="49"/>
      <c r="C36" s="49"/>
      <c r="D36" s="100" t="s">
        <v>60</v>
      </c>
      <c r="E36" s="39"/>
      <c r="F36" s="70">
        <v>32.25</v>
      </c>
      <c r="G36" s="71"/>
      <c r="H36" s="66"/>
    </row>
    <row r="37" spans="1:9" x14ac:dyDescent="0.3">
      <c r="A37" s="126">
        <v>8</v>
      </c>
      <c r="B37" s="125">
        <v>221</v>
      </c>
      <c r="C37" s="125">
        <v>566901251</v>
      </c>
      <c r="D37" s="106" t="s">
        <v>61</v>
      </c>
      <c r="E37" s="152" t="s">
        <v>6</v>
      </c>
      <c r="F37" s="128">
        <v>60</v>
      </c>
      <c r="G37" s="123">
        <v>0</v>
      </c>
      <c r="H37" s="131">
        <f>F37*G37</f>
        <v>0</v>
      </c>
    </row>
    <row r="38" spans="1:9" x14ac:dyDescent="0.3">
      <c r="A38" s="126"/>
      <c r="B38" s="125"/>
      <c r="C38" s="125"/>
      <c r="D38" s="107" t="s">
        <v>62</v>
      </c>
      <c r="E38" s="152"/>
      <c r="F38" s="128"/>
      <c r="G38" s="123"/>
      <c r="H38" s="131"/>
    </row>
    <row r="39" spans="1:9" x14ac:dyDescent="0.3">
      <c r="A39" s="48"/>
      <c r="B39" s="49"/>
      <c r="C39" s="49"/>
      <c r="D39" s="100" t="s">
        <v>63</v>
      </c>
      <c r="E39" s="73"/>
      <c r="F39" s="70">
        <v>60</v>
      </c>
      <c r="G39" s="71"/>
      <c r="H39" s="66"/>
    </row>
    <row r="40" spans="1:9" x14ac:dyDescent="0.3">
      <c r="A40" s="28">
        <v>24</v>
      </c>
      <c r="B40" s="29">
        <v>221</v>
      </c>
      <c r="C40" s="29">
        <v>569821112</v>
      </c>
      <c r="D40" s="108" t="s">
        <v>64</v>
      </c>
      <c r="E40" s="33" t="s">
        <v>6</v>
      </c>
      <c r="F40" s="30">
        <v>186</v>
      </c>
      <c r="G40" s="35">
        <v>0</v>
      </c>
      <c r="H40" s="61">
        <f>F40*G40</f>
        <v>0</v>
      </c>
    </row>
    <row r="41" spans="1:9" x14ac:dyDescent="0.3">
      <c r="A41" s="126">
        <v>12</v>
      </c>
      <c r="B41" s="125">
        <v>221</v>
      </c>
      <c r="C41" s="125" t="s">
        <v>65</v>
      </c>
      <c r="D41" s="106" t="s">
        <v>66</v>
      </c>
      <c r="E41" s="130" t="s">
        <v>6</v>
      </c>
      <c r="F41" s="128">
        <v>32.25</v>
      </c>
      <c r="G41" s="123">
        <v>0</v>
      </c>
      <c r="H41" s="131">
        <f>F41*G41</f>
        <v>0</v>
      </c>
      <c r="I41" s="1"/>
    </row>
    <row r="42" spans="1:9" x14ac:dyDescent="0.3">
      <c r="A42" s="126"/>
      <c r="B42" s="125"/>
      <c r="C42" s="125"/>
      <c r="D42" s="107" t="s">
        <v>67</v>
      </c>
      <c r="E42" s="130"/>
      <c r="F42" s="128"/>
      <c r="G42" s="123"/>
      <c r="H42" s="131"/>
      <c r="I42" s="1"/>
    </row>
    <row r="43" spans="1:9" x14ac:dyDescent="0.3">
      <c r="A43" s="48"/>
      <c r="B43" s="49"/>
      <c r="C43" s="49"/>
      <c r="D43" s="100" t="s">
        <v>68</v>
      </c>
      <c r="E43" s="73"/>
      <c r="F43" s="70">
        <v>32.25</v>
      </c>
      <c r="G43" s="71"/>
      <c r="H43" s="66"/>
      <c r="I43" s="1"/>
    </row>
    <row r="44" spans="1:9" x14ac:dyDescent="0.3">
      <c r="A44" s="126">
        <v>11</v>
      </c>
      <c r="B44" s="125">
        <v>221</v>
      </c>
      <c r="C44" s="125">
        <v>577134121</v>
      </c>
      <c r="D44" s="106" t="s">
        <v>69</v>
      </c>
      <c r="E44" s="130" t="s">
        <v>6</v>
      </c>
      <c r="F44" s="128">
        <v>656.63</v>
      </c>
      <c r="G44" s="123">
        <v>0</v>
      </c>
      <c r="H44" s="131">
        <f>F44*G44</f>
        <v>0</v>
      </c>
      <c r="I44" s="1"/>
    </row>
    <row r="45" spans="1:9" x14ac:dyDescent="0.3">
      <c r="A45" s="126"/>
      <c r="B45" s="125"/>
      <c r="C45" s="125"/>
      <c r="D45" s="107" t="s">
        <v>70</v>
      </c>
      <c r="E45" s="130"/>
      <c r="F45" s="128"/>
      <c r="G45" s="123"/>
      <c r="H45" s="131"/>
      <c r="I45" s="1"/>
    </row>
    <row r="46" spans="1:9" x14ac:dyDescent="0.3">
      <c r="A46" s="48"/>
      <c r="B46" s="49"/>
      <c r="C46" s="49"/>
      <c r="D46" s="100"/>
      <c r="E46" s="39"/>
      <c r="F46" s="71"/>
      <c r="G46" s="71"/>
      <c r="H46" s="66"/>
      <c r="I46" s="1"/>
    </row>
    <row r="47" spans="1:9" x14ac:dyDescent="0.3">
      <c r="A47" s="20"/>
      <c r="B47" s="19"/>
      <c r="C47" s="19">
        <v>8</v>
      </c>
      <c r="D47" s="99" t="s">
        <v>71</v>
      </c>
      <c r="E47" s="2"/>
      <c r="F47" s="13"/>
      <c r="G47" s="13"/>
      <c r="H47" s="23">
        <f>SUM(H48,H49,H51)</f>
        <v>0</v>
      </c>
      <c r="I47" s="1"/>
    </row>
    <row r="48" spans="1:9" ht="28.8" x14ac:dyDescent="0.3">
      <c r="A48" s="28">
        <v>25</v>
      </c>
      <c r="B48" s="29">
        <v>221</v>
      </c>
      <c r="C48" s="29">
        <v>899331111</v>
      </c>
      <c r="D48" s="108" t="s">
        <v>72</v>
      </c>
      <c r="E48" s="72" t="s">
        <v>7</v>
      </c>
      <c r="F48" s="30">
        <v>1</v>
      </c>
      <c r="G48" s="31">
        <v>0</v>
      </c>
      <c r="H48" s="61">
        <f>F48*G48</f>
        <v>0</v>
      </c>
      <c r="I48" s="1"/>
    </row>
    <row r="49" spans="1:9" x14ac:dyDescent="0.3">
      <c r="A49" s="28">
        <v>26</v>
      </c>
      <c r="B49" s="29">
        <v>221</v>
      </c>
      <c r="C49" s="29" t="s">
        <v>73</v>
      </c>
      <c r="D49" s="108" t="s">
        <v>74</v>
      </c>
      <c r="E49" s="72" t="s">
        <v>7</v>
      </c>
      <c r="F49" s="30">
        <v>2</v>
      </c>
      <c r="G49" s="31">
        <v>0</v>
      </c>
      <c r="H49" s="61">
        <f>F49*G49</f>
        <v>0</v>
      </c>
      <c r="I49" s="1"/>
    </row>
    <row r="50" spans="1:9" x14ac:dyDescent="0.3">
      <c r="A50" s="48"/>
      <c r="B50" s="49"/>
      <c r="C50" s="49"/>
      <c r="D50" s="100" t="s">
        <v>75</v>
      </c>
      <c r="E50" s="71"/>
      <c r="F50" s="70">
        <v>2</v>
      </c>
      <c r="G50" s="71"/>
      <c r="H50" s="66"/>
      <c r="I50" s="1"/>
    </row>
    <row r="51" spans="1:9" ht="28.8" x14ac:dyDescent="0.3">
      <c r="A51" s="140">
        <v>27</v>
      </c>
      <c r="B51" s="142">
        <v>221</v>
      </c>
      <c r="C51" s="142" t="s">
        <v>76</v>
      </c>
      <c r="D51" s="106" t="s">
        <v>77</v>
      </c>
      <c r="E51" s="144" t="s">
        <v>7</v>
      </c>
      <c r="F51" s="146">
        <v>1</v>
      </c>
      <c r="G51" s="148">
        <v>0</v>
      </c>
      <c r="H51" s="150">
        <f>F51*G51</f>
        <v>0</v>
      </c>
      <c r="I51" s="1"/>
    </row>
    <row r="52" spans="1:9" x14ac:dyDescent="0.3">
      <c r="A52" s="141"/>
      <c r="B52" s="143"/>
      <c r="C52" s="143"/>
      <c r="D52" s="107" t="s">
        <v>78</v>
      </c>
      <c r="E52" s="145"/>
      <c r="F52" s="147"/>
      <c r="G52" s="149"/>
      <c r="H52" s="151"/>
      <c r="I52" s="1"/>
    </row>
    <row r="53" spans="1:9" x14ac:dyDescent="0.3">
      <c r="A53" s="48"/>
      <c r="B53" s="49"/>
      <c r="C53" s="49"/>
      <c r="D53" s="100"/>
      <c r="E53" s="39"/>
      <c r="F53" s="71"/>
      <c r="G53" s="71"/>
      <c r="H53" s="66"/>
      <c r="I53" s="1"/>
    </row>
    <row r="54" spans="1:9" x14ac:dyDescent="0.3">
      <c r="A54" s="20"/>
      <c r="B54" s="19"/>
      <c r="C54" s="19">
        <v>9</v>
      </c>
      <c r="D54" s="99" t="s">
        <v>79</v>
      </c>
      <c r="E54" s="2"/>
      <c r="F54" s="13"/>
      <c r="G54" s="13"/>
      <c r="H54" s="23">
        <f>SUM(H55,H58,H60,H61,H62,H64,H65)</f>
        <v>0</v>
      </c>
      <c r="I54" s="1"/>
    </row>
    <row r="55" spans="1:9" ht="28.8" x14ac:dyDescent="0.3">
      <c r="A55" s="132">
        <v>13</v>
      </c>
      <c r="B55" s="134">
        <v>221</v>
      </c>
      <c r="C55" s="134">
        <v>919112212</v>
      </c>
      <c r="D55" s="106" t="s">
        <v>80</v>
      </c>
      <c r="E55" s="130" t="s">
        <v>8</v>
      </c>
      <c r="F55" s="128">
        <v>12.2</v>
      </c>
      <c r="G55" s="123">
        <v>0</v>
      </c>
      <c r="H55" s="131">
        <f>F55*G55</f>
        <v>0</v>
      </c>
      <c r="I55" s="1"/>
    </row>
    <row r="56" spans="1:9" x14ac:dyDescent="0.3">
      <c r="A56" s="133"/>
      <c r="B56" s="135"/>
      <c r="C56" s="135"/>
      <c r="D56" s="107" t="s">
        <v>81</v>
      </c>
      <c r="E56" s="130"/>
      <c r="F56" s="128"/>
      <c r="G56" s="123"/>
      <c r="H56" s="131"/>
      <c r="I56" s="1"/>
    </row>
    <row r="57" spans="1:9" x14ac:dyDescent="0.3">
      <c r="A57" s="48"/>
      <c r="B57" s="49"/>
      <c r="C57" s="49"/>
      <c r="D57" s="100"/>
      <c r="E57" s="39"/>
      <c r="F57" s="70"/>
      <c r="G57" s="74"/>
      <c r="H57" s="66"/>
      <c r="I57" s="1"/>
    </row>
    <row r="58" spans="1:9" x14ac:dyDescent="0.3">
      <c r="A58" s="126">
        <v>14</v>
      </c>
      <c r="B58" s="125">
        <v>221</v>
      </c>
      <c r="C58" s="125">
        <v>919122111</v>
      </c>
      <c r="D58" s="106" t="s">
        <v>9</v>
      </c>
      <c r="E58" s="130" t="s">
        <v>8</v>
      </c>
      <c r="F58" s="128">
        <v>12.2</v>
      </c>
      <c r="G58" s="123">
        <v>0</v>
      </c>
      <c r="H58" s="124">
        <f>F58*G58</f>
        <v>0</v>
      </c>
    </row>
    <row r="59" spans="1:9" x14ac:dyDescent="0.3">
      <c r="A59" s="126"/>
      <c r="B59" s="125"/>
      <c r="C59" s="125"/>
      <c r="D59" s="107" t="s">
        <v>10</v>
      </c>
      <c r="E59" s="130"/>
      <c r="F59" s="128"/>
      <c r="G59" s="123"/>
      <c r="H59" s="124"/>
    </row>
    <row r="60" spans="1:9" ht="28.8" x14ac:dyDescent="0.3">
      <c r="A60" s="75">
        <v>15</v>
      </c>
      <c r="B60" s="76">
        <v>221</v>
      </c>
      <c r="C60" s="76">
        <v>919731122</v>
      </c>
      <c r="D60" s="102" t="s">
        <v>11</v>
      </c>
      <c r="E60" s="34" t="s">
        <v>8</v>
      </c>
      <c r="F60" s="30">
        <v>12.2</v>
      </c>
      <c r="G60" s="35">
        <v>0</v>
      </c>
      <c r="H60" s="32">
        <f>F60*G60</f>
        <v>0</v>
      </c>
    </row>
    <row r="61" spans="1:9" x14ac:dyDescent="0.3">
      <c r="A61" s="75">
        <v>16</v>
      </c>
      <c r="B61" s="76">
        <v>221</v>
      </c>
      <c r="C61" s="76">
        <v>919735112</v>
      </c>
      <c r="D61" s="102" t="s">
        <v>12</v>
      </c>
      <c r="E61" s="34" t="s">
        <v>8</v>
      </c>
      <c r="F61" s="30">
        <v>12.2</v>
      </c>
      <c r="G61" s="35">
        <v>0</v>
      </c>
      <c r="H61" s="32">
        <f>F61*G61</f>
        <v>0</v>
      </c>
    </row>
    <row r="62" spans="1:9" ht="28.8" x14ac:dyDescent="0.3">
      <c r="A62" s="118">
        <v>28</v>
      </c>
      <c r="B62" s="117">
        <v>221</v>
      </c>
      <c r="C62" s="117">
        <v>919794441</v>
      </c>
      <c r="D62" s="109" t="s">
        <v>13</v>
      </c>
      <c r="E62" s="127" t="s">
        <v>7</v>
      </c>
      <c r="F62" s="128">
        <v>4</v>
      </c>
      <c r="G62" s="123">
        <v>0</v>
      </c>
      <c r="H62" s="124">
        <f>F62*G62</f>
        <v>0</v>
      </c>
    </row>
    <row r="63" spans="1:9" x14ac:dyDescent="0.3">
      <c r="A63" s="118"/>
      <c r="B63" s="117"/>
      <c r="C63" s="117"/>
      <c r="D63" s="110" t="s">
        <v>14</v>
      </c>
      <c r="E63" s="127"/>
      <c r="F63" s="128"/>
      <c r="G63" s="123"/>
      <c r="H63" s="124"/>
    </row>
    <row r="64" spans="1:9" x14ac:dyDescent="0.3">
      <c r="A64" s="75">
        <v>23</v>
      </c>
      <c r="B64" s="76">
        <v>221</v>
      </c>
      <c r="C64" s="76" t="s">
        <v>15</v>
      </c>
      <c r="D64" s="102" t="s">
        <v>16</v>
      </c>
      <c r="E64" s="34" t="s">
        <v>6</v>
      </c>
      <c r="F64" s="30">
        <v>656.63</v>
      </c>
      <c r="G64" s="35">
        <v>0</v>
      </c>
      <c r="H64" s="32">
        <f>F64*G64</f>
        <v>0</v>
      </c>
    </row>
    <row r="65" spans="1:8" x14ac:dyDescent="0.3">
      <c r="A65" s="75">
        <v>4</v>
      </c>
      <c r="B65" s="76">
        <v>221</v>
      </c>
      <c r="C65" s="76">
        <v>938909611</v>
      </c>
      <c r="D65" s="102" t="s">
        <v>17</v>
      </c>
      <c r="E65" s="34" t="s">
        <v>6</v>
      </c>
      <c r="F65" s="30">
        <v>186</v>
      </c>
      <c r="G65" s="35">
        <v>0</v>
      </c>
      <c r="H65" s="32">
        <f>F65*G65</f>
        <v>0</v>
      </c>
    </row>
    <row r="66" spans="1:8" x14ac:dyDescent="0.3">
      <c r="A66" s="53"/>
      <c r="B66" s="77"/>
      <c r="C66" s="77"/>
      <c r="D66" s="103" t="s">
        <v>18</v>
      </c>
      <c r="E66" s="78"/>
      <c r="F66" s="70"/>
      <c r="G66" s="74"/>
      <c r="H66" s="66"/>
    </row>
    <row r="67" spans="1:8" x14ac:dyDescent="0.3">
      <c r="A67" s="53"/>
      <c r="B67" s="77"/>
      <c r="C67" s="77"/>
      <c r="D67" s="111"/>
      <c r="E67" s="54"/>
      <c r="F67" s="79"/>
      <c r="G67" s="74"/>
      <c r="H67" s="66"/>
    </row>
    <row r="68" spans="1:8" x14ac:dyDescent="0.3">
      <c r="A68" s="53"/>
      <c r="B68" s="18"/>
      <c r="C68" s="18">
        <v>997</v>
      </c>
      <c r="D68" s="112" t="s">
        <v>19</v>
      </c>
      <c r="E68" s="9"/>
      <c r="F68" s="12"/>
      <c r="G68" s="14"/>
      <c r="H68" s="25">
        <f>SUM(H69:H71)</f>
        <v>0</v>
      </c>
    </row>
    <row r="69" spans="1:8" x14ac:dyDescent="0.3">
      <c r="A69" s="80">
        <v>17</v>
      </c>
      <c r="B69" s="81">
        <v>221</v>
      </c>
      <c r="C69" s="81">
        <v>997221561</v>
      </c>
      <c r="D69" s="113" t="s">
        <v>20</v>
      </c>
      <c r="E69" s="82" t="s">
        <v>21</v>
      </c>
      <c r="F69" s="11">
        <v>45.805</v>
      </c>
      <c r="G69" s="27">
        <v>0</v>
      </c>
      <c r="H69" s="24">
        <f>F69*G69</f>
        <v>0</v>
      </c>
    </row>
    <row r="70" spans="1:8" ht="28.8" x14ac:dyDescent="0.3">
      <c r="A70" s="80">
        <v>18</v>
      </c>
      <c r="B70" s="81">
        <v>221</v>
      </c>
      <c r="C70" s="81">
        <v>997221569</v>
      </c>
      <c r="D70" s="113" t="s">
        <v>22</v>
      </c>
      <c r="E70" s="82" t="s">
        <v>21</v>
      </c>
      <c r="F70" s="11">
        <v>137.41499999999999</v>
      </c>
      <c r="G70" s="27">
        <v>0</v>
      </c>
      <c r="H70" s="24">
        <f>F70*G70</f>
        <v>0</v>
      </c>
    </row>
    <row r="71" spans="1:8" x14ac:dyDescent="0.3">
      <c r="A71" s="80">
        <v>22</v>
      </c>
      <c r="B71" s="81">
        <v>221</v>
      </c>
      <c r="C71" s="81" t="s">
        <v>23</v>
      </c>
      <c r="D71" s="113" t="s">
        <v>24</v>
      </c>
      <c r="E71" s="82" t="s">
        <v>21</v>
      </c>
      <c r="F71" s="11">
        <v>43.792000000000002</v>
      </c>
      <c r="G71" s="27">
        <v>0</v>
      </c>
      <c r="H71" s="24">
        <f>F71*G71</f>
        <v>0</v>
      </c>
    </row>
    <row r="72" spans="1:8" x14ac:dyDescent="0.3">
      <c r="A72" s="53"/>
      <c r="B72" s="77"/>
      <c r="C72" s="77"/>
      <c r="D72" s="111"/>
      <c r="E72" s="54"/>
      <c r="F72" s="78"/>
      <c r="G72" s="78"/>
      <c r="H72" s="66"/>
    </row>
    <row r="73" spans="1:8" x14ac:dyDescent="0.3">
      <c r="A73" s="53"/>
      <c r="B73" s="18"/>
      <c r="C73" s="18">
        <v>998</v>
      </c>
      <c r="D73" s="114" t="s">
        <v>25</v>
      </c>
      <c r="E73" s="9"/>
      <c r="F73" s="12"/>
      <c r="G73" s="15"/>
      <c r="H73" s="25">
        <f>SUM(H74)</f>
        <v>0</v>
      </c>
    </row>
    <row r="74" spans="1:8" x14ac:dyDescent="0.3">
      <c r="A74" s="138">
        <v>19</v>
      </c>
      <c r="B74" s="139">
        <v>221</v>
      </c>
      <c r="C74" s="139">
        <v>998225111</v>
      </c>
      <c r="D74" s="115" t="s">
        <v>26</v>
      </c>
      <c r="E74" s="130" t="s">
        <v>21</v>
      </c>
      <c r="F74" s="136">
        <v>174.846</v>
      </c>
      <c r="G74" s="137">
        <v>0</v>
      </c>
      <c r="H74" s="124">
        <f>F74*G74</f>
        <v>0</v>
      </c>
    </row>
    <row r="75" spans="1:8" x14ac:dyDescent="0.3">
      <c r="A75" s="138"/>
      <c r="B75" s="139"/>
      <c r="C75" s="139"/>
      <c r="D75" s="116" t="s">
        <v>27</v>
      </c>
      <c r="E75" s="130"/>
      <c r="F75" s="136"/>
      <c r="G75" s="137"/>
      <c r="H75" s="124"/>
    </row>
    <row r="76" spans="1:8" x14ac:dyDescent="0.3">
      <c r="A76" s="48"/>
      <c r="B76" s="49"/>
      <c r="C76" s="49"/>
      <c r="D76" s="100"/>
      <c r="E76" s="39"/>
      <c r="F76" s="71"/>
      <c r="G76" s="71"/>
      <c r="H76" s="26"/>
    </row>
    <row r="77" spans="1:8" x14ac:dyDescent="0.3">
      <c r="A77" s="48"/>
      <c r="B77" s="19"/>
      <c r="C77" s="19" t="s">
        <v>28</v>
      </c>
      <c r="D77" s="112" t="s">
        <v>29</v>
      </c>
      <c r="E77" s="2"/>
      <c r="F77" s="13"/>
      <c r="G77" s="13"/>
      <c r="H77" s="25">
        <f>SUM(H78:H79)</f>
        <v>0</v>
      </c>
    </row>
    <row r="78" spans="1:8" x14ac:dyDescent="0.3">
      <c r="A78" s="28">
        <v>20</v>
      </c>
      <c r="B78" s="29">
        <v>0</v>
      </c>
      <c r="C78" s="29" t="s">
        <v>30</v>
      </c>
      <c r="D78" s="108" t="s">
        <v>31</v>
      </c>
      <c r="E78" s="33" t="s">
        <v>32</v>
      </c>
      <c r="F78" s="30">
        <v>1</v>
      </c>
      <c r="G78" s="31">
        <v>0</v>
      </c>
      <c r="H78" s="32">
        <f>F78*G78</f>
        <v>0</v>
      </c>
    </row>
    <row r="79" spans="1:8" x14ac:dyDescent="0.3">
      <c r="A79" s="28">
        <v>21</v>
      </c>
      <c r="B79" s="29">
        <v>0</v>
      </c>
      <c r="C79" s="29" t="s">
        <v>33</v>
      </c>
      <c r="D79" s="108" t="s">
        <v>34</v>
      </c>
      <c r="E79" s="33" t="s">
        <v>32</v>
      </c>
      <c r="F79" s="30">
        <v>1</v>
      </c>
      <c r="G79" s="31">
        <v>0</v>
      </c>
      <c r="H79" s="32">
        <f>F79*G79</f>
        <v>0</v>
      </c>
    </row>
    <row r="80" spans="1:8" x14ac:dyDescent="0.3">
      <c r="A80" s="48"/>
      <c r="B80" s="49"/>
      <c r="C80" s="49"/>
      <c r="D80" s="39"/>
      <c r="E80" s="39"/>
      <c r="F80" s="70"/>
      <c r="G80" s="74"/>
      <c r="H80" s="26"/>
    </row>
    <row r="81" spans="1:8" ht="18" x14ac:dyDescent="0.35">
      <c r="A81" s="48"/>
      <c r="B81" s="49"/>
      <c r="C81" s="19"/>
      <c r="D81" s="129" t="s">
        <v>96</v>
      </c>
      <c r="E81" s="129"/>
      <c r="F81" s="129"/>
      <c r="G81" s="129"/>
      <c r="H81" s="97">
        <f>SUM(H14,H31,H47,H54,H68,H73,H77)</f>
        <v>0</v>
      </c>
    </row>
    <row r="82" spans="1:8" x14ac:dyDescent="0.3">
      <c r="A82" s="83"/>
      <c r="B82" s="84"/>
      <c r="C82" s="84"/>
      <c r="D82" s="85"/>
      <c r="E82" s="43"/>
      <c r="F82" s="86"/>
      <c r="G82" s="87"/>
      <c r="H82" s="88"/>
    </row>
    <row r="83" spans="1:8" x14ac:dyDescent="0.3">
      <c r="A83" s="89"/>
      <c r="B83" s="5"/>
      <c r="C83" s="90"/>
      <c r="D83" s="91"/>
      <c r="E83" s="5"/>
      <c r="F83" s="92"/>
      <c r="G83" s="5"/>
      <c r="H83" s="93"/>
    </row>
    <row r="84" spans="1:8" x14ac:dyDescent="0.3">
      <c r="A84" s="48"/>
      <c r="B84" s="39"/>
      <c r="C84" s="49"/>
      <c r="D84" s="94"/>
      <c r="E84" s="71" t="s">
        <v>92</v>
      </c>
      <c r="F84" s="95" t="s">
        <v>93</v>
      </c>
      <c r="G84" s="74" t="s">
        <v>91</v>
      </c>
      <c r="H84" s="96" t="s">
        <v>94</v>
      </c>
    </row>
    <row r="85" spans="1:8" x14ac:dyDescent="0.3">
      <c r="A85" s="48"/>
      <c r="B85" s="39"/>
      <c r="C85" s="49"/>
      <c r="D85" s="94"/>
      <c r="E85" s="39"/>
      <c r="F85" s="79"/>
      <c r="G85" s="39"/>
      <c r="H85" s="40"/>
    </row>
    <row r="86" spans="1:8" x14ac:dyDescent="0.3">
      <c r="A86" s="38"/>
      <c r="B86" s="39"/>
      <c r="C86" s="39"/>
      <c r="D86" s="94"/>
      <c r="E86" s="119"/>
      <c r="F86" s="119"/>
      <c r="G86" s="119"/>
      <c r="H86" s="120"/>
    </row>
    <row r="87" spans="1:8" x14ac:dyDescent="0.3">
      <c r="A87" s="38"/>
      <c r="B87" s="39"/>
      <c r="C87" s="39"/>
      <c r="D87" s="94"/>
      <c r="E87" s="119"/>
      <c r="F87" s="119"/>
      <c r="G87" s="119"/>
      <c r="H87" s="120"/>
    </row>
    <row r="88" spans="1:8" x14ac:dyDescent="0.3">
      <c r="A88" s="38"/>
      <c r="B88" s="39"/>
      <c r="C88" s="39"/>
      <c r="D88" s="39"/>
      <c r="E88" s="119"/>
      <c r="F88" s="119"/>
      <c r="G88" s="119"/>
      <c r="H88" s="120"/>
    </row>
    <row r="89" spans="1:8" x14ac:dyDescent="0.3">
      <c r="A89" s="38"/>
      <c r="B89" s="39"/>
      <c r="C89" s="39"/>
      <c r="D89" s="94"/>
      <c r="E89" s="119"/>
      <c r="F89" s="119"/>
      <c r="G89" s="119"/>
      <c r="H89" s="120"/>
    </row>
    <row r="90" spans="1:8" x14ac:dyDescent="0.3">
      <c r="A90" s="38"/>
      <c r="B90" s="39"/>
      <c r="C90" s="39"/>
      <c r="D90" s="94"/>
      <c r="E90" s="119"/>
      <c r="F90" s="119"/>
      <c r="G90" s="119"/>
      <c r="H90" s="120"/>
    </row>
    <row r="91" spans="1:8" x14ac:dyDescent="0.3">
      <c r="A91" s="38"/>
      <c r="B91" s="39"/>
      <c r="C91" s="39"/>
      <c r="D91" s="94"/>
      <c r="E91" s="121" t="s">
        <v>95</v>
      </c>
      <c r="F91" s="121"/>
      <c r="G91" s="121"/>
      <c r="H91" s="122"/>
    </row>
    <row r="92" spans="1:8" x14ac:dyDescent="0.3">
      <c r="A92" s="42"/>
      <c r="B92" s="43"/>
      <c r="C92" s="43"/>
      <c r="D92" s="43"/>
      <c r="E92" s="43"/>
      <c r="F92" s="43"/>
      <c r="G92" s="43"/>
      <c r="H92" s="44"/>
    </row>
    <row r="93" spans="1:8" x14ac:dyDescent="0.3">
      <c r="A93" s="2"/>
      <c r="B93" s="2"/>
      <c r="C93" s="2"/>
      <c r="D93" s="2"/>
      <c r="E93" s="2"/>
      <c r="F93" s="2"/>
      <c r="G93" s="2"/>
      <c r="H93" s="10"/>
    </row>
    <row r="94" spans="1:8" x14ac:dyDescent="0.3">
      <c r="A94" s="1"/>
      <c r="B94" s="1"/>
      <c r="C94" s="1"/>
      <c r="D94" s="1"/>
      <c r="E94" s="1"/>
      <c r="F94" s="6"/>
      <c r="G94" s="8"/>
      <c r="H94" s="8"/>
    </row>
    <row r="95" spans="1:8" x14ac:dyDescent="0.3">
      <c r="A95" s="1"/>
      <c r="B95" s="1"/>
      <c r="C95" s="1"/>
      <c r="D95" s="1"/>
      <c r="E95" s="1"/>
      <c r="F95" s="1"/>
      <c r="G95" s="1"/>
      <c r="H95" s="1"/>
    </row>
    <row r="96" spans="1:8" x14ac:dyDescent="0.3">
      <c r="A96" s="1"/>
      <c r="B96" s="1"/>
      <c r="C96" s="1"/>
      <c r="D96" s="3"/>
      <c r="E96" s="1"/>
      <c r="F96" s="4"/>
      <c r="G96" s="1"/>
      <c r="H96" s="1"/>
    </row>
    <row r="97" spans="1:8" x14ac:dyDescent="0.3">
      <c r="A97" s="1"/>
      <c r="B97" s="1"/>
      <c r="C97" s="1"/>
      <c r="D97" s="3"/>
      <c r="E97" s="1"/>
      <c r="F97" s="1"/>
      <c r="G97" s="1"/>
      <c r="H97" s="1"/>
    </row>
    <row r="98" spans="1:8" x14ac:dyDescent="0.3">
      <c r="A98" s="1"/>
      <c r="B98" s="1"/>
      <c r="C98" s="1"/>
      <c r="D98" s="3"/>
      <c r="E98" s="1"/>
      <c r="F98" s="4"/>
      <c r="G98" s="8"/>
      <c r="H98" s="8"/>
    </row>
    <row r="99" spans="1:8" x14ac:dyDescent="0.3">
      <c r="A99" s="1"/>
      <c r="B99" s="1"/>
      <c r="C99" s="1"/>
      <c r="D99" s="1"/>
      <c r="E99" s="1"/>
      <c r="F99" s="1"/>
      <c r="G99" s="1"/>
      <c r="H99" s="1"/>
    </row>
    <row r="100" spans="1:8" x14ac:dyDescent="0.3">
      <c r="A100" s="2"/>
      <c r="B100" s="1"/>
      <c r="C100" s="2"/>
      <c r="D100" s="2"/>
      <c r="E100" s="2"/>
      <c r="F100" s="2"/>
      <c r="G100" s="2"/>
      <c r="H100" s="10"/>
    </row>
    <row r="101" spans="1:8" x14ac:dyDescent="0.3">
      <c r="A101" s="1"/>
      <c r="B101" s="1"/>
      <c r="C101" s="1"/>
      <c r="D101" s="1"/>
      <c r="E101" s="1"/>
      <c r="F101" s="1"/>
      <c r="G101" s="1"/>
      <c r="H101" s="1"/>
    </row>
    <row r="102" spans="1:8" x14ac:dyDescent="0.3">
      <c r="A102" s="1"/>
      <c r="B102" s="1"/>
      <c r="C102" s="1"/>
      <c r="D102" s="1"/>
      <c r="E102" s="1"/>
      <c r="F102" s="6"/>
      <c r="G102" s="7"/>
      <c r="H102" s="1"/>
    </row>
  </sheetData>
  <mergeCells count="80">
    <mergeCell ref="B3:H3"/>
    <mergeCell ref="B7:C7"/>
    <mergeCell ref="B6:C6"/>
    <mergeCell ref="B5:D5"/>
    <mergeCell ref="A1:H1"/>
    <mergeCell ref="F20:F21"/>
    <mergeCell ref="G20:G21"/>
    <mergeCell ref="H20:H21"/>
    <mergeCell ref="A20:A21"/>
    <mergeCell ref="B20:B21"/>
    <mergeCell ref="C20:C21"/>
    <mergeCell ref="D20:D21"/>
    <mergeCell ref="E20:E21"/>
    <mergeCell ref="D32:D33"/>
    <mergeCell ref="C32:C33"/>
    <mergeCell ref="B32:B33"/>
    <mergeCell ref="A32:A33"/>
    <mergeCell ref="F32:F33"/>
    <mergeCell ref="E32:E33"/>
    <mergeCell ref="G32:G33"/>
    <mergeCell ref="H32:H33"/>
    <mergeCell ref="E37:E38"/>
    <mergeCell ref="F37:F38"/>
    <mergeCell ref="G37:G38"/>
    <mergeCell ref="H37:H38"/>
    <mergeCell ref="C37:C38"/>
    <mergeCell ref="B37:B38"/>
    <mergeCell ref="A37:A38"/>
    <mergeCell ref="A41:A42"/>
    <mergeCell ref="B41:B42"/>
    <mergeCell ref="C41:C42"/>
    <mergeCell ref="E41:E42"/>
    <mergeCell ref="F41:F42"/>
    <mergeCell ref="G41:G42"/>
    <mergeCell ref="H41:H42"/>
    <mergeCell ref="B44:B45"/>
    <mergeCell ref="C44:C45"/>
    <mergeCell ref="E44:E45"/>
    <mergeCell ref="F44:F45"/>
    <mergeCell ref="G44:G45"/>
    <mergeCell ref="A74:A75"/>
    <mergeCell ref="B74:B75"/>
    <mergeCell ref="C74:C75"/>
    <mergeCell ref="H44:H45"/>
    <mergeCell ref="A51:A52"/>
    <mergeCell ref="B51:B52"/>
    <mergeCell ref="C51:C52"/>
    <mergeCell ref="E51:E52"/>
    <mergeCell ref="F51:F52"/>
    <mergeCell ref="G51:G52"/>
    <mergeCell ref="H51:H52"/>
    <mergeCell ref="A44:A45"/>
    <mergeCell ref="F58:F59"/>
    <mergeCell ref="E74:E75"/>
    <mergeCell ref="F74:F75"/>
    <mergeCell ref="G74:G75"/>
    <mergeCell ref="H74:H75"/>
    <mergeCell ref="E55:E56"/>
    <mergeCell ref="F55:F56"/>
    <mergeCell ref="H55:H56"/>
    <mergeCell ref="G55:G56"/>
    <mergeCell ref="A55:A56"/>
    <mergeCell ref="B55:B56"/>
    <mergeCell ref="C55:C56"/>
    <mergeCell ref="B62:B63"/>
    <mergeCell ref="A62:A63"/>
    <mergeCell ref="E86:H90"/>
    <mergeCell ref="E91:H91"/>
    <mergeCell ref="G58:G59"/>
    <mergeCell ref="H58:H59"/>
    <mergeCell ref="C58:C59"/>
    <mergeCell ref="B58:B59"/>
    <mergeCell ref="A58:A59"/>
    <mergeCell ref="E62:E63"/>
    <mergeCell ref="F62:F63"/>
    <mergeCell ref="G62:G63"/>
    <mergeCell ref="H62:H63"/>
    <mergeCell ref="C62:C63"/>
    <mergeCell ref="D81:G81"/>
    <mergeCell ref="E58:E59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188E-848F-4771-B4A8-73EB05C90B66}">
  <dimension ref="B2:H8"/>
  <sheetViews>
    <sheetView zoomScale="112" zoomScaleNormal="112" workbookViewId="0">
      <selection activeCell="B3" sqref="B3:H3"/>
    </sheetView>
  </sheetViews>
  <sheetFormatPr defaultRowHeight="14.4" x14ac:dyDescent="0.3"/>
  <cols>
    <col min="1" max="1" width="2.77734375" customWidth="1"/>
  </cols>
  <sheetData>
    <row r="2" spans="2:8" x14ac:dyDescent="0.3">
      <c r="B2" s="169" t="s">
        <v>97</v>
      </c>
      <c r="C2" s="169"/>
      <c r="D2" s="169"/>
      <c r="E2" s="169"/>
      <c r="F2" s="169"/>
      <c r="G2" s="169"/>
      <c r="H2" s="169"/>
    </row>
    <row r="3" spans="2:8" ht="76.2" customHeight="1" x14ac:dyDescent="0.3">
      <c r="B3" s="168" t="s">
        <v>90</v>
      </c>
      <c r="C3" s="168"/>
      <c r="D3" s="168"/>
      <c r="E3" s="168"/>
      <c r="F3" s="168"/>
      <c r="G3" s="168"/>
      <c r="H3" s="168"/>
    </row>
    <row r="4" spans="2:8" x14ac:dyDescent="0.3">
      <c r="B4" s="36"/>
      <c r="C4" s="36"/>
      <c r="D4" s="36"/>
      <c r="E4" s="36"/>
      <c r="F4" s="36"/>
      <c r="G4" s="36"/>
      <c r="H4" s="36"/>
    </row>
    <row r="5" spans="2:8" x14ac:dyDescent="0.3">
      <c r="B5" s="36"/>
      <c r="C5" s="36"/>
      <c r="D5" s="36"/>
      <c r="E5" s="36"/>
      <c r="F5" s="36"/>
      <c r="G5" s="36"/>
      <c r="H5" s="36"/>
    </row>
    <row r="6" spans="2:8" x14ac:dyDescent="0.3">
      <c r="B6" s="36"/>
      <c r="C6" s="36"/>
      <c r="D6" s="36"/>
      <c r="E6" s="36"/>
      <c r="F6" s="36"/>
      <c r="G6" s="36"/>
      <c r="H6" s="36"/>
    </row>
    <row r="7" spans="2:8" x14ac:dyDescent="0.3">
      <c r="B7" s="36"/>
      <c r="C7" s="36"/>
      <c r="D7" s="36"/>
      <c r="E7" s="36"/>
      <c r="F7" s="36"/>
      <c r="G7" s="36"/>
      <c r="H7" s="36"/>
    </row>
    <row r="8" spans="2:8" x14ac:dyDescent="0.3">
      <c r="B8" s="36"/>
      <c r="C8" s="36"/>
      <c r="D8" s="36"/>
      <c r="E8" s="36"/>
      <c r="F8" s="36"/>
      <c r="G8" s="36"/>
      <c r="H8" s="36"/>
    </row>
  </sheetData>
  <mergeCells count="2">
    <mergeCell ref="B3:H3"/>
    <mergeCell ref="B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Položkový rozpočet</vt:lpstr>
      <vt:lpstr>Pokyny pro vyplnění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Printed>2020-06-07T20:32:15Z</cp:lastPrinted>
  <dcterms:created xsi:type="dcterms:W3CDTF">2020-05-19T10:19:04Z</dcterms:created>
  <dcterms:modified xsi:type="dcterms:W3CDTF">2020-06-08T18:48:23Z</dcterms:modified>
</cp:coreProperties>
</file>