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240"/>
  </bookViews>
  <sheets>
    <sheet name="ZPMV ČR 2018" sheetId="1" r:id="rId1"/>
  </sheets>
  <definedNames>
    <definedName name="_xlnm._FilterDatabase" localSheetId="0" hidden="1">'ZPMV ČR 2018'!$A$6:$K$50</definedName>
    <definedName name="Excel_BuiltIn_Print_Area_1_1" localSheetId="0">#REF!</definedName>
    <definedName name="Excel_BuiltIn_Print_Area_1_1">#REF!</definedName>
    <definedName name="Excel_BuiltIn_Print_Area_2" localSheetId="0">#REF!</definedName>
    <definedName name="Excel_BuiltIn_Print_Area_2">#REF!</definedName>
    <definedName name="_xlnm.Print_Area" localSheetId="0">'ZPMV ČR 2018'!$A$1:$K$70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7" i="1" l="1"/>
  <c r="H67" i="1"/>
  <c r="G67" i="1" s="1"/>
  <c r="K67" i="1" l="1"/>
  <c r="J67" i="1" s="1"/>
  <c r="I66" i="1"/>
  <c r="I65" i="1"/>
  <c r="I62" i="1"/>
  <c r="I61" i="1"/>
  <c r="I59" i="1"/>
  <c r="I58" i="1"/>
  <c r="I57" i="1"/>
  <c r="I56" i="1"/>
  <c r="I28" i="1"/>
  <c r="I21" i="1"/>
  <c r="H66" i="1" l="1"/>
  <c r="G66" i="1" s="1"/>
  <c r="H65" i="1"/>
  <c r="K65" i="1" s="1"/>
  <c r="J65" i="1" s="1"/>
  <c r="H62" i="1"/>
  <c r="K62" i="1" s="1"/>
  <c r="J62" i="1" s="1"/>
  <c r="H61" i="1"/>
  <c r="K61" i="1" s="1"/>
  <c r="J61" i="1" s="1"/>
  <c r="H59" i="1"/>
  <c r="K59" i="1" s="1"/>
  <c r="J59" i="1" s="1"/>
  <c r="H58" i="1"/>
  <c r="K58" i="1" s="1"/>
  <c r="J58" i="1" s="1"/>
  <c r="H57" i="1"/>
  <c r="K57" i="1" s="1"/>
  <c r="J57" i="1" s="1"/>
  <c r="H56" i="1"/>
  <c r="K56" i="1" s="1"/>
  <c r="J56" i="1" s="1"/>
  <c r="I55" i="1"/>
  <c r="H55" i="1"/>
  <c r="K55" i="1" s="1"/>
  <c r="H50" i="1"/>
  <c r="K50" i="1" s="1"/>
  <c r="I50" i="1"/>
  <c r="H44" i="1"/>
  <c r="K44" i="1" s="1"/>
  <c r="I44" i="1"/>
  <c r="H28" i="1"/>
  <c r="K28" i="1" s="1"/>
  <c r="J28" i="1" s="1"/>
  <c r="H21" i="1"/>
  <c r="K21" i="1" s="1"/>
  <c r="J21" i="1" s="1"/>
  <c r="J50" i="1" l="1"/>
  <c r="J55" i="1"/>
  <c r="K66" i="1"/>
  <c r="J66" i="1" s="1"/>
  <c r="J44" i="1"/>
  <c r="G65" i="1" l="1"/>
  <c r="G62" i="1"/>
  <c r="G61" i="1"/>
  <c r="G59" i="1"/>
  <c r="G58" i="1"/>
  <c r="G57" i="1"/>
  <c r="G56" i="1"/>
  <c r="G55" i="1"/>
  <c r="G50" i="1"/>
  <c r="G44" i="1"/>
  <c r="G28" i="1"/>
  <c r="G21" i="1"/>
  <c r="I68" i="1" l="1"/>
  <c r="H68" i="1"/>
  <c r="G68" i="1" s="1"/>
  <c r="K68" i="1" l="1"/>
  <c r="J68" i="1" s="1"/>
  <c r="E4" i="1"/>
  <c r="I64" i="1" l="1"/>
  <c r="H64" i="1"/>
  <c r="I63" i="1"/>
  <c r="H63" i="1"/>
  <c r="G63" i="1" s="1"/>
  <c r="H60" i="1"/>
  <c r="G60" i="1" s="1"/>
  <c r="I60" i="1"/>
  <c r="I52" i="1"/>
  <c r="H52" i="1"/>
  <c r="G52" i="1" s="1"/>
  <c r="I51" i="1"/>
  <c r="H51" i="1"/>
  <c r="K51" i="1" s="1"/>
  <c r="I41" i="1"/>
  <c r="H41" i="1"/>
  <c r="K41" i="1" s="1"/>
  <c r="H40" i="1"/>
  <c r="G40" i="1" s="1"/>
  <c r="I40" i="1"/>
  <c r="H37" i="1"/>
  <c r="G37" i="1" s="1"/>
  <c r="I37" i="1"/>
  <c r="I33" i="1"/>
  <c r="H33" i="1"/>
  <c r="K33" i="1" s="1"/>
  <c r="I32" i="1"/>
  <c r="H32" i="1"/>
  <c r="K32" i="1" s="1"/>
  <c r="H29" i="1"/>
  <c r="G29" i="1" s="1"/>
  <c r="I29" i="1"/>
  <c r="H27" i="1"/>
  <c r="G27" i="1" s="1"/>
  <c r="I27" i="1"/>
  <c r="I22" i="1"/>
  <c r="H22" i="1"/>
  <c r="K22" i="1" s="1"/>
  <c r="I20" i="1"/>
  <c r="H20" i="1"/>
  <c r="K20" i="1" s="1"/>
  <c r="H19" i="1"/>
  <c r="G19" i="1" s="1"/>
  <c r="I19" i="1"/>
  <c r="H18" i="1"/>
  <c r="K18" i="1" s="1"/>
  <c r="I18" i="1"/>
  <c r="I17" i="1"/>
  <c r="H17" i="1"/>
  <c r="K17" i="1" s="1"/>
  <c r="I16" i="1"/>
  <c r="H16" i="1"/>
  <c r="K16" i="1" s="1"/>
  <c r="H15" i="1"/>
  <c r="G15" i="1" s="1"/>
  <c r="I15" i="1"/>
  <c r="H14" i="1"/>
  <c r="K14" i="1" s="1"/>
  <c r="I14" i="1"/>
  <c r="I13" i="1"/>
  <c r="H13" i="1"/>
  <c r="K13" i="1" s="1"/>
  <c r="I12" i="1"/>
  <c r="H12" i="1"/>
  <c r="K12" i="1" s="1"/>
  <c r="H11" i="1"/>
  <c r="G11" i="1" s="1"/>
  <c r="I11" i="1"/>
  <c r="H10" i="1"/>
  <c r="G10" i="1" s="1"/>
  <c r="I10" i="1"/>
  <c r="I9" i="1"/>
  <c r="H9" i="1"/>
  <c r="K9" i="1" s="1"/>
  <c r="I8" i="1"/>
  <c r="H8" i="1"/>
  <c r="K8" i="1" s="1"/>
  <c r="I2" i="1" l="1"/>
  <c r="G14" i="1"/>
  <c r="K27" i="1"/>
  <c r="J27" i="1" s="1"/>
  <c r="J18" i="1"/>
  <c r="K37" i="1"/>
  <c r="J37" i="1" s="1"/>
  <c r="K63" i="1"/>
  <c r="J63" i="1" s="1"/>
  <c r="K10" i="1"/>
  <c r="J10" i="1" s="1"/>
  <c r="G18" i="1"/>
  <c r="J12" i="1"/>
  <c r="J17" i="1"/>
  <c r="J51" i="1"/>
  <c r="J8" i="1"/>
  <c r="J13" i="1"/>
  <c r="J14" i="1"/>
  <c r="J32" i="1"/>
  <c r="J9" i="1"/>
  <c r="J20" i="1"/>
  <c r="J33" i="1"/>
  <c r="J16" i="1"/>
  <c r="J22" i="1"/>
  <c r="J41" i="1"/>
  <c r="K19" i="1"/>
  <c r="J19" i="1" s="1"/>
  <c r="K40" i="1"/>
  <c r="J40" i="1" s="1"/>
  <c r="G8" i="1"/>
  <c r="G12" i="1"/>
  <c r="G16" i="1"/>
  <c r="G20" i="1"/>
  <c r="G32" i="1"/>
  <c r="G41" i="1"/>
  <c r="K52" i="1"/>
  <c r="J52" i="1" s="1"/>
  <c r="K60" i="1"/>
  <c r="J60" i="1" s="1"/>
  <c r="K64" i="1"/>
  <c r="J64" i="1" s="1"/>
  <c r="G64" i="1"/>
  <c r="K11" i="1"/>
  <c r="K15" i="1"/>
  <c r="K29" i="1"/>
  <c r="J29" i="1" s="1"/>
  <c r="G9" i="1"/>
  <c r="G13" i="1"/>
  <c r="G17" i="1"/>
  <c r="G22" i="1"/>
  <c r="G33" i="1"/>
  <c r="G51" i="1"/>
  <c r="J11" i="1" l="1"/>
  <c r="I4" i="1"/>
  <c r="J15" i="1"/>
  <c r="I3" i="1" l="1"/>
</calcChain>
</file>

<file path=xl/sharedStrings.xml><?xml version="1.0" encoding="utf-8"?>
<sst xmlns="http://schemas.openxmlformats.org/spreadsheetml/2006/main" count="185" uniqueCount="126">
  <si>
    <t>Celkem  nábytek bez DPH</t>
  </si>
  <si>
    <t>ks</t>
  </si>
  <si>
    <t>Celkem DPH</t>
  </si>
  <si>
    <t>Celkem nábytek s DPH</t>
  </si>
  <si>
    <t>P.č.</t>
  </si>
  <si>
    <t>označení</t>
  </si>
  <si>
    <t>popis prvku</t>
  </si>
  <si>
    <t>rozměr</t>
  </si>
  <si>
    <t>cena/ks</t>
  </si>
  <si>
    <t>DPH/ks</t>
  </si>
  <si>
    <t xml:space="preserve">cena/ks s DPH </t>
  </si>
  <si>
    <t>cena celkem bez DPH</t>
  </si>
  <si>
    <t>celkem DPH</t>
  </si>
  <si>
    <t xml:space="preserve">cena celkem s DPH </t>
  </si>
  <si>
    <t>5 Levý</t>
  </si>
  <si>
    <t>180/60x110/80x75</t>
  </si>
  <si>
    <t>180/40x110/80x75</t>
  </si>
  <si>
    <t>80x60x75</t>
  </si>
  <si>
    <t>80x80x75</t>
  </si>
  <si>
    <t>Stůl pracovní  CTB0112</t>
  </si>
  <si>
    <t>120x80x75</t>
  </si>
  <si>
    <t>12a</t>
  </si>
  <si>
    <t>160x80x75</t>
  </si>
  <si>
    <t>180x80x75</t>
  </si>
  <si>
    <t>Stůl jednací přístavba půlkruh 180cm</t>
  </si>
  <si>
    <t>180x40x75</t>
  </si>
  <si>
    <t>Stůl jednací přístavba půlkruh 160cm</t>
  </si>
  <si>
    <t>160x60x75</t>
  </si>
  <si>
    <t>22 Levý</t>
  </si>
  <si>
    <t>Stůl jednací přístavba 2x opěrná noha</t>
  </si>
  <si>
    <t>23 Levý</t>
  </si>
  <si>
    <t>60x60x75</t>
  </si>
  <si>
    <t>Kontejner s centrálním uzamykáním všech zásuvek</t>
  </si>
  <si>
    <t>80x40x180</t>
  </si>
  <si>
    <t>34b</t>
  </si>
  <si>
    <t>Skříň šatní se zámkem</t>
  </si>
  <si>
    <t>36b</t>
  </si>
  <si>
    <t>80x40x220</t>
  </si>
  <si>
    <t>39 b</t>
  </si>
  <si>
    <t>Skříň policová s dveřmi  se zámkem</t>
  </si>
  <si>
    <t>Skříň policová s posuvnými dveřmi  ke stolu</t>
  </si>
  <si>
    <t>80x40x75</t>
  </si>
  <si>
    <t>54a</t>
  </si>
  <si>
    <t>Věšák</t>
  </si>
  <si>
    <t>Závěsná polička na stěnu</t>
  </si>
  <si>
    <t>80x20</t>
  </si>
  <si>
    <t>80x40x110</t>
  </si>
  <si>
    <t>40x40x180</t>
  </si>
  <si>
    <t>94L</t>
  </si>
  <si>
    <t>38x38x180</t>
  </si>
  <si>
    <t>Provedení: deskový materiál javor 375 BS Kronospan s kombinací modrou U504 Egger, kovové prvky modré RAL 5009</t>
  </si>
  <si>
    <t xml:space="preserve"> Požadavky na doplnění nábytku</t>
  </si>
  <si>
    <t>5 Pravý</t>
  </si>
  <si>
    <t>79a</t>
  </si>
  <si>
    <t>34a</t>
  </si>
  <si>
    <t>80 atyp</t>
  </si>
  <si>
    <t>83 atyp</t>
  </si>
  <si>
    <t>92 atyp</t>
  </si>
  <si>
    <t>96 atyp</t>
  </si>
  <si>
    <t>Židle pracovní referenti + manager</t>
  </si>
  <si>
    <t>80x15x180</t>
  </si>
  <si>
    <t>160x120x2,5</t>
  </si>
  <si>
    <t>120x40x75</t>
  </si>
  <si>
    <t>75x30</t>
  </si>
  <si>
    <t>60x40x75</t>
  </si>
  <si>
    <t>80x40x72</t>
  </si>
  <si>
    <t xml:space="preserve"> </t>
  </si>
  <si>
    <t>155 atyp</t>
  </si>
  <si>
    <t>3 Pravý</t>
  </si>
  <si>
    <t>180/90/80x75</t>
  </si>
  <si>
    <t>77 atyp</t>
  </si>
  <si>
    <t>7 P/L</t>
  </si>
  <si>
    <t>80x40x140</t>
  </si>
  <si>
    <t>40b</t>
  </si>
  <si>
    <t>290 atyp</t>
  </si>
  <si>
    <t>140x60x75</t>
  </si>
  <si>
    <t>Stůl pracovní PC                                                                                          Plzeň</t>
  </si>
  <si>
    <t>Stůl pracovní PC/melamin/tvar 0410/L                                                            Ústí n. L.</t>
  </si>
  <si>
    <t>Stůl pracovní PC/melamin/tvar 0410/P                                                   Ústí n. L.</t>
  </si>
  <si>
    <t>Stůl pracovní  CTB0133 pro tisk                                                              Ústí n. L.</t>
  </si>
  <si>
    <t>Stůl pracovní  CTB0110                                                                          Ústí n.L.</t>
  </si>
  <si>
    <t>Kontejner s uzamykáním horní zásuvky                                                  Plzeň</t>
  </si>
  <si>
    <t xml:space="preserve">                                                                                                                 Plzeň</t>
  </si>
  <si>
    <t xml:space="preserve">                                                                                                           Č.Budějovice</t>
  </si>
  <si>
    <t xml:space="preserve">                                                                                                                  Ústí n.L.</t>
  </si>
  <si>
    <t>Skříň policová s dveřmi se zámkem                                                     Praha</t>
  </si>
  <si>
    <t xml:space="preserve">                                                                                                                 Praha</t>
  </si>
  <si>
    <t xml:space="preserve">                                                                                                                Praha</t>
  </si>
  <si>
    <t xml:space="preserve">                                                                                                               Olomouc</t>
  </si>
  <si>
    <t xml:space="preserve">                                                                                                                Plzeň</t>
  </si>
  <si>
    <t xml:space="preserve">                                                                                                            Č.Budějovice</t>
  </si>
  <si>
    <t>z toho:                                                                                                      Praha</t>
  </si>
  <si>
    <t>Deska dělící mezi pracovištěmi                                                           Praha</t>
  </si>
  <si>
    <t>Skříň policová s dveřmi                                                                         Praha</t>
  </si>
  <si>
    <t>Skříň policová s posuvnými dveřmi ke stolu                                        Plzeň</t>
  </si>
  <si>
    <t>Skříň policová s dveřmi se zámkem                                               Č.Budějovice</t>
  </si>
  <si>
    <t>výsuv pod klávesnici PC pod stůl                                                          Praha</t>
  </si>
  <si>
    <t>Skříň policová s dveřmi se zámkem                                                Č.Budějovice</t>
  </si>
  <si>
    <t>Stůl pracovní PC/melamin /tvar  0510/P/L   (1+1)                               Ředitelství</t>
  </si>
  <si>
    <t>Stůl pracovní  CTB0113                                                                       Ředitelství</t>
  </si>
  <si>
    <t>Stůl pracovní CTB0111                                                                        Ředitelství</t>
  </si>
  <si>
    <t>z toho:                                                                                                      Ředitelství</t>
  </si>
  <si>
    <t>Skříň šatní se zámkem                                                                           Ředitelství</t>
  </si>
  <si>
    <t>z toho:                                                                                                     Ředitelství</t>
  </si>
  <si>
    <t xml:space="preserve">                                                                                                                Ředitelství</t>
  </si>
  <si>
    <t>Skříň policová s dveřmi                                                                         Ředitelství</t>
  </si>
  <si>
    <t>Židle jednací Optima OP 974                                                              Ředitelství</t>
  </si>
  <si>
    <t>Skříň policová s posuvnými dveřmi ke stolu                                       Ředitelství</t>
  </si>
  <si>
    <t xml:space="preserve">Věšáková stěna                                                                                     Ředitelství </t>
  </si>
  <si>
    <t>Skříň policová otevřená                                                                        Ředitelství</t>
  </si>
  <si>
    <t>Skříň policová s dveřmi se zámkem /uchyt vlevo/                              Ředitelství</t>
  </si>
  <si>
    <t>Čelní clona stůl pracovní PC                                                                Ředitelství</t>
  </si>
  <si>
    <t>Stůl jídelní                                                                                              Ředitelství</t>
  </si>
  <si>
    <t>Stěna se zrcadlem                                                                                 Ředitelství</t>
  </si>
  <si>
    <t>Skříň policová rohová                                                                            Ředitelství</t>
  </si>
  <si>
    <t>Skříň policová s posuvnými dveřmi ke stolu                                        Ředitelství</t>
  </si>
  <si>
    <t>1kus</t>
  </si>
  <si>
    <t>2kusy</t>
  </si>
  <si>
    <t>4kusy</t>
  </si>
  <si>
    <t>22kusů</t>
  </si>
  <si>
    <t>5kusů</t>
  </si>
  <si>
    <t>6kusů</t>
  </si>
  <si>
    <t>55kusů</t>
  </si>
  <si>
    <t>10kusů</t>
  </si>
  <si>
    <t>komplet dveří ke skříni policové č. 36b ,(2x levé , 2x pravé)              Ř,Praha</t>
  </si>
  <si>
    <t>Příloha č. 2 výzvy - pobočky a ředitelství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</si>
</sst>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\ _K_č_-;\-* #,##0\ _K_č_-;_-* \-??\ _K_č_-;_-@_-"/>
    <numFmt numFmtId="165" formatCode="#,##0.00\ &quot;Kč&quot;"/>
  </numFmts>
  <fonts count="12" x14ac:knownFonts="1"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charset val="238"/>
    </font>
    <font>
      <b/>
      <sz val="12"/>
      <color indexed="18"/>
      <name val="Arial CE"/>
      <charset val="238"/>
    </font>
    <font>
      <b/>
      <sz val="9"/>
      <name val="Arial CE"/>
      <charset val="238"/>
    </font>
    <font>
      <b/>
      <sz val="11"/>
      <name val="Arial CE"/>
      <charset val="238"/>
    </font>
    <font>
      <sz val="11"/>
      <name val="Arial CE"/>
      <family val="2"/>
      <charset val="238"/>
    </font>
    <font>
      <b/>
      <sz val="11"/>
      <color indexed="18"/>
      <name val="Arial CE"/>
      <charset val="238"/>
    </font>
    <font>
      <b/>
      <sz val="11"/>
      <color indexed="10"/>
      <name val="Arial CE"/>
      <family val="2"/>
      <charset val="238"/>
    </font>
    <font>
      <b/>
      <i/>
      <sz val="11"/>
      <color indexed="10"/>
      <name val="Arial CE"/>
      <family val="2"/>
      <charset val="238"/>
    </font>
    <font>
      <b/>
      <sz val="11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/>
      <right style="thin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0" borderId="1" xfId="0" applyBorder="1"/>
    <xf numFmtId="164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0" fontId="5" fillId="2" borderId="17" xfId="0" applyFont="1" applyFill="1" applyBorder="1"/>
    <xf numFmtId="0" fontId="2" fillId="2" borderId="18" xfId="0" applyFont="1" applyFill="1" applyBorder="1" applyAlignment="1">
      <alignment vertical="center"/>
    </xf>
    <xf numFmtId="0" fontId="2" fillId="2" borderId="19" xfId="0" applyFont="1" applyFill="1" applyBorder="1" applyAlignment="1">
      <alignment vertical="center"/>
    </xf>
    <xf numFmtId="0" fontId="6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 wrapText="1"/>
    </xf>
    <xf numFmtId="0" fontId="8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2" fillId="0" borderId="26" xfId="0" applyFont="1" applyBorder="1" applyAlignment="1">
      <alignment horizontal="center" wrapText="1"/>
    </xf>
    <xf numFmtId="0" fontId="8" fillId="0" borderId="27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8" fillId="0" borderId="30" xfId="0" applyFont="1" applyBorder="1" applyAlignment="1">
      <alignment horizontal="center" wrapText="1"/>
    </xf>
    <xf numFmtId="0" fontId="9" fillId="0" borderId="31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8" fillId="0" borderId="32" xfId="0" applyFont="1" applyBorder="1" applyAlignment="1">
      <alignment horizontal="center" wrapText="1"/>
    </xf>
    <xf numFmtId="0" fontId="9" fillId="0" borderId="33" xfId="0" applyFont="1" applyBorder="1" applyAlignment="1">
      <alignment horizontal="center" wrapText="1"/>
    </xf>
    <xf numFmtId="0" fontId="6" fillId="0" borderId="34" xfId="0" applyFont="1" applyBorder="1" applyAlignment="1">
      <alignment horizontal="left"/>
    </xf>
    <xf numFmtId="0" fontId="7" fillId="0" borderId="35" xfId="0" applyFont="1" applyBorder="1"/>
    <xf numFmtId="0" fontId="2" fillId="0" borderId="36" xfId="0" applyFont="1" applyBorder="1" applyAlignment="1">
      <alignment horizontal="center"/>
    </xf>
    <xf numFmtId="3" fontId="2" fillId="2" borderId="35" xfId="0" applyNumberFormat="1" applyFont="1" applyFill="1" applyBorder="1"/>
    <xf numFmtId="4" fontId="8" fillId="0" borderId="35" xfId="0" applyNumberFormat="1" applyFont="1" applyBorder="1"/>
    <xf numFmtId="4" fontId="10" fillId="0" borderId="35" xfId="0" applyNumberFormat="1" applyFont="1" applyBorder="1"/>
    <xf numFmtId="3" fontId="2" fillId="0" borderId="35" xfId="0" applyNumberFormat="1" applyFont="1" applyBorder="1"/>
    <xf numFmtId="4" fontId="10" fillId="0" borderId="36" xfId="0" applyNumberFormat="1" applyFont="1" applyBorder="1"/>
    <xf numFmtId="0" fontId="0" fillId="0" borderId="38" xfId="0" applyBorder="1"/>
    <xf numFmtId="0" fontId="0" fillId="0" borderId="35" xfId="0" applyFill="1" applyBorder="1" applyAlignment="1"/>
    <xf numFmtId="3" fontId="2" fillId="2" borderId="34" xfId="0" applyNumberFormat="1" applyFont="1" applyFill="1" applyBorder="1"/>
    <xf numFmtId="0" fontId="6" fillId="0" borderId="39" xfId="0" applyFont="1" applyBorder="1" applyAlignment="1">
      <alignment horizontal="left"/>
    </xf>
    <xf numFmtId="0" fontId="7" fillId="0" borderId="40" xfId="0" applyFont="1" applyBorder="1"/>
    <xf numFmtId="3" fontId="2" fillId="0" borderId="40" xfId="0" applyNumberFormat="1" applyFont="1" applyBorder="1"/>
    <xf numFmtId="4" fontId="8" fillId="0" borderId="40" xfId="0" applyNumberFormat="1" applyFont="1" applyBorder="1"/>
    <xf numFmtId="4" fontId="10" fillId="0" borderId="41" xfId="0" applyNumberFormat="1" applyFont="1" applyBorder="1"/>
    <xf numFmtId="3" fontId="2" fillId="2" borderId="37" xfId="0" applyNumberFormat="1" applyFont="1" applyFill="1" applyBorder="1"/>
    <xf numFmtId="4" fontId="10" fillId="0" borderId="42" xfId="0" applyNumberFormat="1" applyFont="1" applyBorder="1"/>
    <xf numFmtId="0" fontId="7" fillId="0" borderId="0" xfId="0" applyFont="1"/>
    <xf numFmtId="0" fontId="2" fillId="0" borderId="0" xfId="0" applyFont="1"/>
    <xf numFmtId="0" fontId="8" fillId="0" borderId="0" xfId="0" applyFont="1" applyBorder="1"/>
    <xf numFmtId="0" fontId="2" fillId="0" borderId="0" xfId="0" applyFont="1" applyBorder="1"/>
    <xf numFmtId="0" fontId="7" fillId="0" borderId="0" xfId="0" applyFont="1" applyBorder="1"/>
    <xf numFmtId="0" fontId="0" fillId="0" borderId="0" xfId="0" applyFill="1" applyBorder="1"/>
    <xf numFmtId="0" fontId="6" fillId="0" borderId="0" xfId="0" applyFont="1" applyBorder="1" applyAlignment="1">
      <alignment horizontal="left"/>
    </xf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/>
    <xf numFmtId="3" fontId="8" fillId="0" borderId="0" xfId="0" applyNumberFormat="1" applyFont="1" applyBorder="1"/>
    <xf numFmtId="0" fontId="6" fillId="0" borderId="0" xfId="0" applyFont="1" applyAlignment="1">
      <alignment horizontal="left"/>
    </xf>
    <xf numFmtId="0" fontId="6" fillId="0" borderId="43" xfId="0" applyFont="1" applyBorder="1" applyAlignment="1">
      <alignment horizontal="left"/>
    </xf>
    <xf numFmtId="0" fontId="7" fillId="0" borderId="44" xfId="0" applyFont="1" applyBorder="1"/>
    <xf numFmtId="0" fontId="2" fillId="0" borderId="45" xfId="0" applyFont="1" applyBorder="1" applyAlignment="1">
      <alignment horizontal="center"/>
    </xf>
    <xf numFmtId="3" fontId="2" fillId="2" borderId="44" xfId="0" applyNumberFormat="1" applyFont="1" applyFill="1" applyBorder="1"/>
    <xf numFmtId="3" fontId="8" fillId="0" borderId="44" xfId="0" applyNumberFormat="1" applyFont="1" applyBorder="1"/>
    <xf numFmtId="4" fontId="10" fillId="0" borderId="44" xfId="0" applyNumberFormat="1" applyFont="1" applyBorder="1"/>
    <xf numFmtId="3" fontId="2" fillId="0" borderId="44" xfId="0" applyNumberFormat="1" applyFont="1" applyBorder="1"/>
    <xf numFmtId="4" fontId="8" fillId="0" borderId="44" xfId="0" applyNumberFormat="1" applyFont="1" applyBorder="1"/>
    <xf numFmtId="4" fontId="10" fillId="0" borderId="45" xfId="0" applyNumberFormat="1" applyFont="1" applyBorder="1"/>
    <xf numFmtId="0" fontId="0" fillId="0" borderId="46" xfId="0" applyBorder="1"/>
    <xf numFmtId="0" fontId="0" fillId="0" borderId="47" xfId="0" applyBorder="1"/>
    <xf numFmtId="0" fontId="0" fillId="0" borderId="46" xfId="0" applyFont="1" applyBorder="1" applyAlignment="1">
      <alignment horizontal="center"/>
    </xf>
    <xf numFmtId="0" fontId="0" fillId="0" borderId="48" xfId="0" applyBorder="1"/>
    <xf numFmtId="0" fontId="2" fillId="0" borderId="1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6" fillId="0" borderId="38" xfId="0" applyFont="1" applyBorder="1" applyAlignment="1">
      <alignment horizontal="left"/>
    </xf>
    <xf numFmtId="0" fontId="7" fillId="0" borderId="38" xfId="0" applyFont="1" applyBorder="1"/>
    <xf numFmtId="4" fontId="8" fillId="0" borderId="38" xfId="0" applyNumberFormat="1" applyFont="1" applyBorder="1"/>
    <xf numFmtId="3" fontId="2" fillId="0" borderId="38" xfId="0" applyNumberFormat="1" applyFont="1" applyBorder="1"/>
    <xf numFmtId="4" fontId="10" fillId="0" borderId="38" xfId="0" applyNumberFormat="1" applyFont="1" applyBorder="1"/>
    <xf numFmtId="0" fontId="0" fillId="0" borderId="49" xfId="0" applyBorder="1"/>
    <xf numFmtId="0" fontId="6" fillId="0" borderId="50" xfId="0" applyFont="1" applyBorder="1" applyAlignment="1">
      <alignment horizontal="left"/>
    </xf>
    <xf numFmtId="0" fontId="7" fillId="0" borderId="51" xfId="0" applyFont="1" applyBorder="1"/>
    <xf numFmtId="0" fontId="2" fillId="0" borderId="52" xfId="0" applyFont="1" applyBorder="1" applyAlignment="1">
      <alignment horizontal="center"/>
    </xf>
    <xf numFmtId="3" fontId="2" fillId="2" borderId="51" xfId="0" applyNumberFormat="1" applyFont="1" applyFill="1" applyBorder="1"/>
    <xf numFmtId="4" fontId="8" fillId="0" borderId="51" xfId="0" applyNumberFormat="1" applyFont="1" applyBorder="1"/>
    <xf numFmtId="4" fontId="10" fillId="0" borderId="51" xfId="0" applyNumberFormat="1" applyFont="1" applyBorder="1"/>
    <xf numFmtId="3" fontId="2" fillId="0" borderId="51" xfId="0" applyNumberFormat="1" applyFont="1" applyBorder="1"/>
    <xf numFmtId="4" fontId="10" fillId="0" borderId="52" xfId="0" applyNumberFormat="1" applyFont="1" applyBorder="1"/>
    <xf numFmtId="0" fontId="7" fillId="0" borderId="0" xfId="0" applyFont="1" applyBorder="1" applyAlignment="1">
      <alignment horizontal="left"/>
    </xf>
    <xf numFmtId="0" fontId="3" fillId="0" borderId="17" xfId="0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165" fontId="3" fillId="0" borderId="15" xfId="0" applyNumberFormat="1" applyFont="1" applyBorder="1" applyAlignment="1">
      <alignment horizontal="right" indent="4"/>
    </xf>
    <xf numFmtId="165" fontId="4" fillId="0" borderId="15" xfId="0" applyNumberFormat="1" applyFont="1" applyBorder="1" applyAlignment="1">
      <alignment horizontal="right" indent="4"/>
    </xf>
    <xf numFmtId="165" fontId="3" fillId="0" borderId="16" xfId="0" applyNumberFormat="1" applyFont="1" applyBorder="1" applyAlignment="1">
      <alignment horizontal="right" indent="4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165" fontId="3" fillId="0" borderId="8" xfId="0" applyNumberFormat="1" applyFont="1" applyBorder="1" applyAlignment="1">
      <alignment horizontal="right" indent="4"/>
    </xf>
    <xf numFmtId="165" fontId="4" fillId="0" borderId="8" xfId="0" applyNumberFormat="1" applyFont="1" applyBorder="1" applyAlignment="1">
      <alignment horizontal="right" indent="4"/>
    </xf>
    <xf numFmtId="165" fontId="3" fillId="0" borderId="9" xfId="0" applyNumberFormat="1" applyFont="1" applyBorder="1" applyAlignment="1">
      <alignment horizontal="right" indent="4"/>
    </xf>
    <xf numFmtId="0" fontId="3" fillId="0" borderId="12" xfId="0" applyFont="1" applyBorder="1" applyAlignment="1">
      <alignment horizontal="right"/>
    </xf>
    <xf numFmtId="0" fontId="4" fillId="0" borderId="13" xfId="0" applyFont="1" applyBorder="1" applyAlignment="1">
      <alignment horizontal="right"/>
    </xf>
    <xf numFmtId="0" fontId="3" fillId="0" borderId="14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0"/>
  <sheetViews>
    <sheetView tabSelected="1" view="pageBreakPreview" zoomScale="130" zoomScaleNormal="75" zoomScaleSheetLayoutView="130" workbookViewId="0">
      <pane xSplit="11" ySplit="6" topLeftCell="M50" activePane="bottomRight" state="frozen"/>
      <selection pane="topRight" activeCell="M1" sqref="M1"/>
      <selection pane="bottomLeft" activeCell="A6" sqref="A6"/>
      <selection pane="bottomRight" sqref="A1:K70"/>
    </sheetView>
  </sheetViews>
  <sheetFormatPr defaultColWidth="9.140625" defaultRowHeight="15" x14ac:dyDescent="0.25"/>
  <cols>
    <col min="1" max="1" width="5.42578125" customWidth="1"/>
    <col min="2" max="2" width="10.7109375" style="54" customWidth="1"/>
    <col min="3" max="3" width="73.5703125" style="43" customWidth="1"/>
    <col min="4" max="4" width="19.28515625" style="43" customWidth="1"/>
    <col min="5" max="5" width="8" style="44" customWidth="1"/>
    <col min="6" max="6" width="10.28515625" style="44" customWidth="1"/>
    <col min="7" max="7" width="10.7109375" style="45" customWidth="1"/>
    <col min="8" max="8" width="11.7109375" style="46" customWidth="1"/>
    <col min="9" max="9" width="9.7109375" style="46" customWidth="1"/>
    <col min="10" max="10" width="12.42578125" style="45" customWidth="1"/>
    <col min="11" max="11" width="12.85546875" style="46" customWidth="1"/>
    <col min="12" max="16384" width="9.140625" style="4"/>
  </cols>
  <sheetData>
    <row r="1" spans="1:12" ht="15.75" thickBot="1" x14ac:dyDescent="0.3">
      <c r="B1" s="54" t="s">
        <v>125</v>
      </c>
    </row>
    <row r="2" spans="1:12" ht="16.899999999999999" customHeight="1" thickTop="1" x14ac:dyDescent="0.25">
      <c r="A2" s="1"/>
      <c r="B2" s="97" t="s">
        <v>51</v>
      </c>
      <c r="C2" s="98"/>
      <c r="D2" s="2"/>
      <c r="E2" s="3"/>
      <c r="F2" s="101" t="s">
        <v>0</v>
      </c>
      <c r="G2" s="102"/>
      <c r="H2" s="103"/>
      <c r="I2" s="104">
        <f>SUM(I8:I68)</f>
        <v>0</v>
      </c>
      <c r="J2" s="105"/>
      <c r="K2" s="106"/>
    </row>
    <row r="3" spans="1:12" s="6" customFormat="1" ht="16.899999999999999" customHeight="1" x14ac:dyDescent="0.25">
      <c r="A3" s="64"/>
      <c r="B3" s="99"/>
      <c r="C3" s="100"/>
      <c r="D3" s="5"/>
      <c r="E3" s="68" t="s">
        <v>1</v>
      </c>
      <c r="F3" s="107" t="s">
        <v>2</v>
      </c>
      <c r="G3" s="108"/>
      <c r="H3" s="109"/>
      <c r="I3" s="94">
        <f>SUM(J8:J68)</f>
        <v>0</v>
      </c>
      <c r="J3" s="95"/>
      <c r="K3" s="96"/>
    </row>
    <row r="4" spans="1:12" s="6" customFormat="1" ht="18.600000000000001" customHeight="1" x14ac:dyDescent="0.25">
      <c r="A4" s="65"/>
      <c r="B4" s="7"/>
      <c r="C4" s="8"/>
      <c r="D4" s="9"/>
      <c r="E4" s="69">
        <f>SUM(E8:E68)</f>
        <v>184</v>
      </c>
      <c r="F4" s="91" t="s">
        <v>3</v>
      </c>
      <c r="G4" s="92"/>
      <c r="H4" s="93"/>
      <c r="I4" s="94">
        <f>SUM(K8:K68)</f>
        <v>0</v>
      </c>
      <c r="J4" s="95"/>
      <c r="K4" s="96"/>
    </row>
    <row r="5" spans="1:12" ht="16.899999999999999" customHeight="1" x14ac:dyDescent="0.25">
      <c r="A5" s="66"/>
      <c r="B5" s="10"/>
      <c r="C5" s="11"/>
      <c r="D5" s="11"/>
      <c r="E5" s="12"/>
      <c r="F5" s="13"/>
      <c r="G5" s="14"/>
      <c r="H5" s="15"/>
      <c r="I5" s="16"/>
      <c r="J5" s="17"/>
      <c r="K5" s="18"/>
    </row>
    <row r="6" spans="1:12" ht="15.6" customHeight="1" thickBot="1" x14ac:dyDescent="0.3">
      <c r="A6" s="66" t="s">
        <v>4</v>
      </c>
      <c r="B6" s="10" t="s">
        <v>5</v>
      </c>
      <c r="C6" s="11" t="s">
        <v>6</v>
      </c>
      <c r="D6" s="11" t="s">
        <v>7</v>
      </c>
      <c r="E6" s="12" t="s">
        <v>1</v>
      </c>
      <c r="F6" s="19" t="s">
        <v>8</v>
      </c>
      <c r="G6" s="20" t="s">
        <v>9</v>
      </c>
      <c r="H6" s="21" t="s">
        <v>10</v>
      </c>
      <c r="I6" s="22" t="s">
        <v>11</v>
      </c>
      <c r="J6" s="23" t="s">
        <v>12</v>
      </c>
      <c r="K6" s="24" t="s">
        <v>13</v>
      </c>
    </row>
    <row r="7" spans="1:12" s="33" customFormat="1" ht="16.149999999999999" customHeight="1" x14ac:dyDescent="0.25">
      <c r="A7" s="67"/>
      <c r="B7" s="70" t="s">
        <v>66</v>
      </c>
      <c r="C7" s="90" t="s">
        <v>66</v>
      </c>
      <c r="D7" s="71" t="s">
        <v>66</v>
      </c>
      <c r="E7" s="72" t="s">
        <v>66</v>
      </c>
      <c r="F7" s="6" t="s">
        <v>66</v>
      </c>
      <c r="G7" s="73" t="s">
        <v>66</v>
      </c>
      <c r="H7" s="74"/>
      <c r="I7" s="6"/>
      <c r="J7" s="73"/>
      <c r="K7" s="75"/>
    </row>
    <row r="8" spans="1:12" s="33" customFormat="1" ht="15.75" customHeight="1" x14ac:dyDescent="0.25">
      <c r="A8" s="67"/>
      <c r="B8" s="25" t="s">
        <v>68</v>
      </c>
      <c r="C8" s="34" t="s">
        <v>76</v>
      </c>
      <c r="D8" s="26" t="s">
        <v>69</v>
      </c>
      <c r="E8" s="27">
        <v>1</v>
      </c>
      <c r="F8" s="28">
        <v>0</v>
      </c>
      <c r="G8" s="29">
        <f t="shared" ref="G8:G64" si="0">H8-F8</f>
        <v>0</v>
      </c>
      <c r="H8" s="30">
        <f t="shared" ref="H8:H66" si="1">F8*1.21</f>
        <v>0</v>
      </c>
      <c r="I8" s="31">
        <f t="shared" ref="I8:I64" si="2">F8*E8</f>
        <v>0</v>
      </c>
      <c r="J8" s="29">
        <f t="shared" ref="J8:J65" si="3">K8-I8</f>
        <v>0</v>
      </c>
      <c r="K8" s="32">
        <f t="shared" ref="K8:K65" si="4">H8*E8</f>
        <v>0</v>
      </c>
      <c r="L8" s="32" t="s">
        <v>66</v>
      </c>
    </row>
    <row r="9" spans="1:12" s="33" customFormat="1" ht="15.75" customHeight="1" x14ac:dyDescent="0.25">
      <c r="A9" s="67"/>
      <c r="B9" s="25" t="s">
        <v>14</v>
      </c>
      <c r="C9" s="34" t="s">
        <v>77</v>
      </c>
      <c r="D9" s="26" t="s">
        <v>15</v>
      </c>
      <c r="E9" s="27">
        <v>1</v>
      </c>
      <c r="F9" s="28">
        <v>0</v>
      </c>
      <c r="G9" s="29">
        <f t="shared" si="0"/>
        <v>0</v>
      </c>
      <c r="H9" s="30">
        <f t="shared" si="1"/>
        <v>0</v>
      </c>
      <c r="I9" s="31">
        <f t="shared" si="2"/>
        <v>0</v>
      </c>
      <c r="J9" s="29">
        <f t="shared" si="3"/>
        <v>0</v>
      </c>
      <c r="K9" s="32">
        <f t="shared" si="4"/>
        <v>0</v>
      </c>
      <c r="L9" s="32" t="s">
        <v>66</v>
      </c>
    </row>
    <row r="10" spans="1:12" s="33" customFormat="1" ht="15.75" customHeight="1" x14ac:dyDescent="0.25">
      <c r="A10" s="67"/>
      <c r="B10" s="25" t="s">
        <v>52</v>
      </c>
      <c r="C10" s="26" t="s">
        <v>78</v>
      </c>
      <c r="D10" s="26" t="s">
        <v>15</v>
      </c>
      <c r="E10" s="27">
        <v>1</v>
      </c>
      <c r="F10" s="35">
        <v>0</v>
      </c>
      <c r="G10" s="29">
        <f>H10-F10</f>
        <v>0</v>
      </c>
      <c r="H10" s="30">
        <f t="shared" si="1"/>
        <v>0</v>
      </c>
      <c r="I10" s="31">
        <f t="shared" si="2"/>
        <v>0</v>
      </c>
      <c r="J10" s="29">
        <f t="shared" si="3"/>
        <v>0</v>
      </c>
      <c r="K10" s="32">
        <f t="shared" si="4"/>
        <v>0</v>
      </c>
    </row>
    <row r="11" spans="1:12" s="33" customFormat="1" ht="15.75" customHeight="1" x14ac:dyDescent="0.25">
      <c r="A11" s="67"/>
      <c r="B11" s="36" t="s">
        <v>71</v>
      </c>
      <c r="C11" s="37" t="s">
        <v>98</v>
      </c>
      <c r="D11" s="37" t="s">
        <v>16</v>
      </c>
      <c r="E11" s="27">
        <v>2</v>
      </c>
      <c r="F11" s="35">
        <v>0</v>
      </c>
      <c r="G11" s="29">
        <f t="shared" si="0"/>
        <v>0</v>
      </c>
      <c r="H11" s="30">
        <f t="shared" si="1"/>
        <v>0</v>
      </c>
      <c r="I11" s="38">
        <f t="shared" si="2"/>
        <v>0</v>
      </c>
      <c r="J11" s="39">
        <f t="shared" si="3"/>
        <v>0</v>
      </c>
      <c r="K11" s="40">
        <f t="shared" si="4"/>
        <v>0</v>
      </c>
    </row>
    <row r="12" spans="1:12" s="33" customFormat="1" ht="15.75" customHeight="1" x14ac:dyDescent="0.25">
      <c r="A12" s="67"/>
      <c r="B12" s="25">
        <v>8</v>
      </c>
      <c r="C12" s="26" t="s">
        <v>79</v>
      </c>
      <c r="D12" s="26" t="s">
        <v>17</v>
      </c>
      <c r="E12" s="27">
        <v>2</v>
      </c>
      <c r="F12" s="41">
        <v>0</v>
      </c>
      <c r="G12" s="29">
        <f t="shared" si="0"/>
        <v>0</v>
      </c>
      <c r="H12" s="30">
        <f t="shared" si="1"/>
        <v>0</v>
      </c>
      <c r="I12" s="31">
        <f t="shared" si="2"/>
        <v>0</v>
      </c>
      <c r="J12" s="29">
        <f t="shared" si="3"/>
        <v>0</v>
      </c>
      <c r="K12" s="32">
        <f t="shared" si="4"/>
        <v>0</v>
      </c>
    </row>
    <row r="13" spans="1:12" s="33" customFormat="1" ht="15.75" customHeight="1" x14ac:dyDescent="0.25">
      <c r="A13" s="67"/>
      <c r="B13" s="25">
        <v>10</v>
      </c>
      <c r="C13" s="26" t="s">
        <v>99</v>
      </c>
      <c r="D13" s="26" t="s">
        <v>18</v>
      </c>
      <c r="E13" s="27">
        <v>1</v>
      </c>
      <c r="F13" s="41">
        <v>0</v>
      </c>
      <c r="G13" s="29">
        <f t="shared" si="0"/>
        <v>0</v>
      </c>
      <c r="H13" s="30">
        <f t="shared" si="1"/>
        <v>0</v>
      </c>
      <c r="I13" s="31">
        <f t="shared" si="2"/>
        <v>0</v>
      </c>
      <c r="J13" s="29">
        <f t="shared" si="3"/>
        <v>0</v>
      </c>
      <c r="K13" s="32">
        <f t="shared" si="4"/>
        <v>0</v>
      </c>
    </row>
    <row r="14" spans="1:12" s="33" customFormat="1" ht="15.75" customHeight="1" x14ac:dyDescent="0.25">
      <c r="A14" s="67"/>
      <c r="B14" s="36">
        <v>11</v>
      </c>
      <c r="C14" s="37" t="s">
        <v>19</v>
      </c>
      <c r="D14" s="37" t="s">
        <v>20</v>
      </c>
      <c r="E14" s="27"/>
      <c r="F14" s="28">
        <v>0</v>
      </c>
      <c r="G14" s="29">
        <f t="shared" si="0"/>
        <v>0</v>
      </c>
      <c r="H14" s="30">
        <f t="shared" si="1"/>
        <v>0</v>
      </c>
      <c r="I14" s="38">
        <f t="shared" si="2"/>
        <v>0</v>
      </c>
      <c r="J14" s="39">
        <f t="shared" si="3"/>
        <v>0</v>
      </c>
      <c r="K14" s="40">
        <f t="shared" si="4"/>
        <v>0</v>
      </c>
    </row>
    <row r="15" spans="1:12" s="33" customFormat="1" ht="15.75" customHeight="1" x14ac:dyDescent="0.25">
      <c r="A15" s="67"/>
      <c r="B15" s="25" t="s">
        <v>21</v>
      </c>
      <c r="C15" s="26" t="s">
        <v>100</v>
      </c>
      <c r="D15" s="26" t="s">
        <v>22</v>
      </c>
      <c r="E15" s="27">
        <v>5</v>
      </c>
      <c r="F15" s="28">
        <v>0</v>
      </c>
      <c r="G15" s="29">
        <f t="shared" si="0"/>
        <v>0</v>
      </c>
      <c r="H15" s="30">
        <f t="shared" si="1"/>
        <v>0</v>
      </c>
      <c r="I15" s="31">
        <f t="shared" si="2"/>
        <v>0</v>
      </c>
      <c r="J15" s="29">
        <f t="shared" si="3"/>
        <v>0</v>
      </c>
      <c r="K15" s="32">
        <f t="shared" si="4"/>
        <v>0</v>
      </c>
    </row>
    <row r="16" spans="1:12" s="33" customFormat="1" ht="15.75" customHeight="1" x14ac:dyDescent="0.25">
      <c r="A16" s="67"/>
      <c r="B16" s="25">
        <v>13</v>
      </c>
      <c r="C16" s="26" t="s">
        <v>80</v>
      </c>
      <c r="D16" s="26" t="s">
        <v>23</v>
      </c>
      <c r="E16" s="27">
        <v>1</v>
      </c>
      <c r="F16" s="41">
        <v>0</v>
      </c>
      <c r="G16" s="29">
        <f t="shared" si="0"/>
        <v>0</v>
      </c>
      <c r="H16" s="30">
        <f t="shared" si="1"/>
        <v>0</v>
      </c>
      <c r="I16" s="31">
        <f t="shared" si="2"/>
        <v>0</v>
      </c>
      <c r="J16" s="29">
        <f t="shared" si="3"/>
        <v>0</v>
      </c>
      <c r="K16" s="32">
        <f t="shared" si="4"/>
        <v>0</v>
      </c>
    </row>
    <row r="17" spans="1:11" s="33" customFormat="1" ht="15.75" customHeight="1" x14ac:dyDescent="0.25">
      <c r="A17" s="67"/>
      <c r="B17" s="25">
        <v>17</v>
      </c>
      <c r="C17" s="26" t="s">
        <v>24</v>
      </c>
      <c r="D17" s="26" t="s">
        <v>25</v>
      </c>
      <c r="E17" s="27"/>
      <c r="F17" s="41">
        <v>0</v>
      </c>
      <c r="G17" s="29">
        <f t="shared" si="0"/>
        <v>0</v>
      </c>
      <c r="H17" s="30">
        <f t="shared" si="1"/>
        <v>0</v>
      </c>
      <c r="I17" s="31">
        <f t="shared" si="2"/>
        <v>0</v>
      </c>
      <c r="J17" s="29">
        <f t="shared" si="3"/>
        <v>0</v>
      </c>
      <c r="K17" s="32">
        <f t="shared" si="4"/>
        <v>0</v>
      </c>
    </row>
    <row r="18" spans="1:11" s="33" customFormat="1" ht="15.75" customHeight="1" x14ac:dyDescent="0.25">
      <c r="A18" s="67"/>
      <c r="B18" s="25">
        <v>18</v>
      </c>
      <c r="C18" s="26" t="s">
        <v>26</v>
      </c>
      <c r="D18" s="26" t="s">
        <v>27</v>
      </c>
      <c r="E18" s="27"/>
      <c r="F18" s="35">
        <v>0</v>
      </c>
      <c r="G18" s="29">
        <f t="shared" si="0"/>
        <v>0</v>
      </c>
      <c r="H18" s="30">
        <f t="shared" si="1"/>
        <v>0</v>
      </c>
      <c r="I18" s="31">
        <f t="shared" si="2"/>
        <v>0</v>
      </c>
      <c r="J18" s="29">
        <f t="shared" si="3"/>
        <v>0</v>
      </c>
      <c r="K18" s="32">
        <f t="shared" si="4"/>
        <v>0</v>
      </c>
    </row>
    <row r="19" spans="1:11" s="33" customFormat="1" ht="15.75" customHeight="1" x14ac:dyDescent="0.25">
      <c r="A19" s="67"/>
      <c r="B19" s="25" t="s">
        <v>28</v>
      </c>
      <c r="C19" s="26" t="s">
        <v>29</v>
      </c>
      <c r="D19" s="26" t="s">
        <v>17</v>
      </c>
      <c r="E19" s="27"/>
      <c r="F19" s="28">
        <v>0</v>
      </c>
      <c r="G19" s="29">
        <f t="shared" si="0"/>
        <v>0</v>
      </c>
      <c r="H19" s="30">
        <f t="shared" si="1"/>
        <v>0</v>
      </c>
      <c r="I19" s="31">
        <f t="shared" si="2"/>
        <v>0</v>
      </c>
      <c r="J19" s="29">
        <f t="shared" si="3"/>
        <v>0</v>
      </c>
      <c r="K19" s="32">
        <f t="shared" si="4"/>
        <v>0</v>
      </c>
    </row>
    <row r="20" spans="1:11" s="33" customFormat="1" ht="15.75" customHeight="1" x14ac:dyDescent="0.25">
      <c r="A20" s="67"/>
      <c r="B20" s="25" t="s">
        <v>30</v>
      </c>
      <c r="C20" s="26" t="s">
        <v>29</v>
      </c>
      <c r="D20" s="26" t="s">
        <v>31</v>
      </c>
      <c r="E20" s="27"/>
      <c r="F20" s="28">
        <v>0</v>
      </c>
      <c r="G20" s="29">
        <f t="shared" si="0"/>
        <v>0</v>
      </c>
      <c r="H20" s="30">
        <f t="shared" si="1"/>
        <v>0</v>
      </c>
      <c r="I20" s="31">
        <f t="shared" si="2"/>
        <v>0</v>
      </c>
      <c r="J20" s="29">
        <f t="shared" si="3"/>
        <v>0</v>
      </c>
      <c r="K20" s="32">
        <f t="shared" si="4"/>
        <v>0</v>
      </c>
    </row>
    <row r="21" spans="1:11" s="33" customFormat="1" ht="15.75" customHeight="1" x14ac:dyDescent="0.25">
      <c r="A21" s="67"/>
      <c r="B21" s="25">
        <v>28</v>
      </c>
      <c r="C21" s="26" t="s">
        <v>81</v>
      </c>
      <c r="D21" s="26"/>
      <c r="E21" s="27">
        <v>1</v>
      </c>
      <c r="F21" s="35">
        <v>0</v>
      </c>
      <c r="G21" s="29">
        <f>H21-F21</f>
        <v>0</v>
      </c>
      <c r="H21" s="30">
        <f t="shared" si="1"/>
        <v>0</v>
      </c>
      <c r="I21" s="31">
        <f>F21*E21</f>
        <v>0</v>
      </c>
      <c r="J21" s="29">
        <f>K21-I21</f>
        <v>0</v>
      </c>
      <c r="K21" s="32">
        <f>H21*E21</f>
        <v>0</v>
      </c>
    </row>
    <row r="22" spans="1:11" s="33" customFormat="1" ht="15.75" customHeight="1" x14ac:dyDescent="0.25">
      <c r="A22" s="67"/>
      <c r="B22" s="25">
        <v>29</v>
      </c>
      <c r="C22" s="26" t="s">
        <v>32</v>
      </c>
      <c r="D22" s="26"/>
      <c r="E22" s="27">
        <v>6</v>
      </c>
      <c r="F22" s="35">
        <v>0</v>
      </c>
      <c r="G22" s="29">
        <f t="shared" si="0"/>
        <v>0</v>
      </c>
      <c r="H22" s="30">
        <f t="shared" si="1"/>
        <v>0</v>
      </c>
      <c r="I22" s="31">
        <f t="shared" si="2"/>
        <v>0</v>
      </c>
      <c r="J22" s="29">
        <f t="shared" si="3"/>
        <v>0</v>
      </c>
      <c r="K22" s="32">
        <f t="shared" si="4"/>
        <v>0</v>
      </c>
    </row>
    <row r="23" spans="1:11" s="33" customFormat="1" ht="15.75" customHeight="1" x14ac:dyDescent="0.25">
      <c r="A23" s="67"/>
      <c r="B23" s="25"/>
      <c r="C23" s="26" t="s">
        <v>101</v>
      </c>
      <c r="D23" s="26" t="s">
        <v>116</v>
      </c>
      <c r="E23" s="27" t="s">
        <v>66</v>
      </c>
      <c r="F23" s="35"/>
      <c r="G23" s="29"/>
      <c r="H23" s="30"/>
      <c r="I23" s="31"/>
      <c r="J23" s="29"/>
      <c r="K23" s="32"/>
    </row>
    <row r="24" spans="1:11" s="33" customFormat="1" ht="15.75" customHeight="1" x14ac:dyDescent="0.25">
      <c r="A24" s="67"/>
      <c r="B24" s="25"/>
      <c r="C24" s="26" t="s">
        <v>82</v>
      </c>
      <c r="D24" s="26" t="s">
        <v>116</v>
      </c>
      <c r="E24" s="27" t="s">
        <v>66</v>
      </c>
      <c r="F24" s="35"/>
      <c r="G24" s="29"/>
      <c r="H24" s="30"/>
      <c r="I24" s="31"/>
      <c r="J24" s="29"/>
      <c r="K24" s="32"/>
    </row>
    <row r="25" spans="1:11" s="33" customFormat="1" ht="15.75" customHeight="1" x14ac:dyDescent="0.25">
      <c r="A25" s="67"/>
      <c r="B25" s="25"/>
      <c r="C25" s="26" t="s">
        <v>83</v>
      </c>
      <c r="D25" s="26" t="s">
        <v>117</v>
      </c>
      <c r="E25" s="27" t="s">
        <v>66</v>
      </c>
      <c r="F25" s="35"/>
      <c r="G25" s="29"/>
      <c r="H25" s="30"/>
      <c r="I25" s="31"/>
      <c r="J25" s="29"/>
      <c r="K25" s="32"/>
    </row>
    <row r="26" spans="1:11" s="33" customFormat="1" ht="15.75" customHeight="1" x14ac:dyDescent="0.25">
      <c r="A26" s="67"/>
      <c r="B26" s="25"/>
      <c r="C26" s="26" t="s">
        <v>84</v>
      </c>
      <c r="D26" s="26" t="s">
        <v>117</v>
      </c>
      <c r="E26" s="27" t="s">
        <v>66</v>
      </c>
      <c r="F26" s="35"/>
      <c r="G26" s="29"/>
      <c r="H26" s="30"/>
      <c r="I26" s="31"/>
      <c r="J26" s="29"/>
      <c r="K26" s="32"/>
    </row>
    <row r="27" spans="1:11" s="33" customFormat="1" ht="15.75" customHeight="1" x14ac:dyDescent="0.25">
      <c r="A27" s="67"/>
      <c r="B27" s="25" t="s">
        <v>66</v>
      </c>
      <c r="C27" s="26" t="s">
        <v>124</v>
      </c>
      <c r="D27" s="26"/>
      <c r="E27" s="27">
        <v>4</v>
      </c>
      <c r="F27" s="28">
        <v>0</v>
      </c>
      <c r="G27" s="29">
        <f t="shared" si="0"/>
        <v>0</v>
      </c>
      <c r="H27" s="30">
        <f t="shared" si="1"/>
        <v>0</v>
      </c>
      <c r="I27" s="31">
        <f t="shared" si="2"/>
        <v>0</v>
      </c>
      <c r="J27" s="29">
        <f t="shared" si="3"/>
        <v>0</v>
      </c>
      <c r="K27" s="32">
        <f t="shared" si="4"/>
        <v>0</v>
      </c>
    </row>
    <row r="28" spans="1:11" s="33" customFormat="1" ht="15.75" customHeight="1" x14ac:dyDescent="0.25">
      <c r="A28" s="67"/>
      <c r="B28" s="76" t="s">
        <v>54</v>
      </c>
      <c r="C28" s="26" t="s">
        <v>102</v>
      </c>
      <c r="D28" s="77" t="s">
        <v>33</v>
      </c>
      <c r="E28" s="27">
        <v>1</v>
      </c>
      <c r="F28" s="35">
        <v>0</v>
      </c>
      <c r="G28" s="29">
        <f>H28-F28</f>
        <v>0</v>
      </c>
      <c r="H28" s="30">
        <f t="shared" si="1"/>
        <v>0</v>
      </c>
      <c r="I28" s="31">
        <f>F28*E28</f>
        <v>0</v>
      </c>
      <c r="J28" s="29">
        <f>K28-I28</f>
        <v>0</v>
      </c>
      <c r="K28" s="32">
        <f>H28*E28</f>
        <v>0</v>
      </c>
    </row>
    <row r="29" spans="1:11" s="33" customFormat="1" ht="15.75" customHeight="1" x14ac:dyDescent="0.25">
      <c r="A29" s="67"/>
      <c r="B29" s="36" t="s">
        <v>34</v>
      </c>
      <c r="C29" s="26" t="s">
        <v>35</v>
      </c>
      <c r="D29" s="37" t="s">
        <v>33</v>
      </c>
      <c r="E29" s="27">
        <v>3</v>
      </c>
      <c r="F29" s="35">
        <v>0</v>
      </c>
      <c r="G29" s="29">
        <f t="shared" si="0"/>
        <v>0</v>
      </c>
      <c r="H29" s="30">
        <f t="shared" si="1"/>
        <v>0</v>
      </c>
      <c r="I29" s="31">
        <f t="shared" si="2"/>
        <v>0</v>
      </c>
      <c r="J29" s="29">
        <f t="shared" si="3"/>
        <v>0</v>
      </c>
      <c r="K29" s="32">
        <f t="shared" si="4"/>
        <v>0</v>
      </c>
    </row>
    <row r="30" spans="1:11" s="33" customFormat="1" ht="16.5" customHeight="1" x14ac:dyDescent="0.25">
      <c r="A30" s="67"/>
      <c r="B30" s="76"/>
      <c r="C30" s="26" t="s">
        <v>101</v>
      </c>
      <c r="D30" s="77" t="s">
        <v>116</v>
      </c>
      <c r="E30" s="27" t="s">
        <v>66</v>
      </c>
      <c r="F30" s="35"/>
      <c r="G30" s="29"/>
      <c r="H30" s="30"/>
      <c r="I30" s="31"/>
      <c r="J30" s="29"/>
      <c r="K30" s="32"/>
    </row>
    <row r="31" spans="1:11" s="33" customFormat="1" ht="16.5" customHeight="1" x14ac:dyDescent="0.25">
      <c r="A31" s="67"/>
      <c r="B31" s="76"/>
      <c r="C31" s="26" t="s">
        <v>84</v>
      </c>
      <c r="D31" s="77" t="s">
        <v>117</v>
      </c>
      <c r="E31" s="27" t="s">
        <v>66</v>
      </c>
      <c r="F31" s="35"/>
      <c r="G31" s="29"/>
      <c r="H31" s="30"/>
      <c r="I31" s="31"/>
      <c r="J31" s="29"/>
      <c r="K31" s="32"/>
    </row>
    <row r="32" spans="1:11" s="33" customFormat="1" ht="15.75" customHeight="1" x14ac:dyDescent="0.25">
      <c r="A32" s="67"/>
      <c r="B32" s="25" t="s">
        <v>36</v>
      </c>
      <c r="C32" s="26" t="s">
        <v>85</v>
      </c>
      <c r="D32" s="26" t="s">
        <v>37</v>
      </c>
      <c r="E32" s="27">
        <v>2</v>
      </c>
      <c r="F32" s="35">
        <v>0</v>
      </c>
      <c r="G32" s="29">
        <f t="shared" si="0"/>
        <v>0</v>
      </c>
      <c r="H32" s="30">
        <f t="shared" si="1"/>
        <v>0</v>
      </c>
      <c r="I32" s="31">
        <f t="shared" si="2"/>
        <v>0</v>
      </c>
      <c r="J32" s="29">
        <f t="shared" si="3"/>
        <v>0</v>
      </c>
      <c r="K32" s="32">
        <f t="shared" si="4"/>
        <v>0</v>
      </c>
    </row>
    <row r="33" spans="1:11" s="33" customFormat="1" ht="15.75" customHeight="1" x14ac:dyDescent="0.25">
      <c r="A33" s="67"/>
      <c r="B33" s="25" t="s">
        <v>38</v>
      </c>
      <c r="C33" s="26" t="s">
        <v>39</v>
      </c>
      <c r="D33" s="26" t="s">
        <v>33</v>
      </c>
      <c r="E33" s="27">
        <v>3</v>
      </c>
      <c r="F33" s="35">
        <v>0</v>
      </c>
      <c r="G33" s="29">
        <f t="shared" si="0"/>
        <v>0</v>
      </c>
      <c r="H33" s="30">
        <f t="shared" si="1"/>
        <v>0</v>
      </c>
      <c r="I33" s="31">
        <f t="shared" si="2"/>
        <v>0</v>
      </c>
      <c r="J33" s="29">
        <f t="shared" si="3"/>
        <v>0</v>
      </c>
      <c r="K33" s="32">
        <f t="shared" si="4"/>
        <v>0</v>
      </c>
    </row>
    <row r="34" spans="1:11" s="33" customFormat="1" ht="15.75" customHeight="1" x14ac:dyDescent="0.25">
      <c r="A34" s="67"/>
      <c r="B34" s="25"/>
      <c r="C34" s="26" t="s">
        <v>101</v>
      </c>
      <c r="D34" s="26" t="s">
        <v>116</v>
      </c>
      <c r="E34" s="27" t="s">
        <v>66</v>
      </c>
      <c r="F34" s="35"/>
      <c r="G34" s="29"/>
      <c r="H34" s="30"/>
      <c r="I34" s="31"/>
      <c r="J34" s="29"/>
      <c r="K34" s="32"/>
    </row>
    <row r="35" spans="1:11" ht="15.75" customHeight="1" x14ac:dyDescent="0.25">
      <c r="A35" s="67"/>
      <c r="B35" s="25"/>
      <c r="C35" s="26" t="s">
        <v>82</v>
      </c>
      <c r="D35" s="26" t="s">
        <v>116</v>
      </c>
      <c r="E35" s="27" t="s">
        <v>66</v>
      </c>
      <c r="F35" s="35"/>
      <c r="G35" s="29"/>
      <c r="H35" s="30"/>
      <c r="I35" s="31"/>
      <c r="J35" s="29"/>
      <c r="K35" s="32"/>
    </row>
    <row r="36" spans="1:11" ht="17.25" customHeight="1" x14ac:dyDescent="0.25">
      <c r="A36" s="67"/>
      <c r="B36" s="25"/>
      <c r="C36" s="26" t="s">
        <v>86</v>
      </c>
      <c r="D36" s="26" t="s">
        <v>116</v>
      </c>
      <c r="E36" s="27" t="s">
        <v>66</v>
      </c>
      <c r="F36" s="35"/>
      <c r="G36" s="29"/>
      <c r="H36" s="30"/>
      <c r="I36" s="31"/>
      <c r="J36" s="29"/>
      <c r="K36" s="32"/>
    </row>
    <row r="37" spans="1:11" x14ac:dyDescent="0.25">
      <c r="A37" s="67"/>
      <c r="B37" s="25">
        <v>53</v>
      </c>
      <c r="C37" s="26" t="s">
        <v>40</v>
      </c>
      <c r="D37" s="26" t="s">
        <v>41</v>
      </c>
      <c r="E37" s="27">
        <v>6</v>
      </c>
      <c r="F37" s="28">
        <v>0</v>
      </c>
      <c r="G37" s="29">
        <f>H37-F37</f>
        <v>0</v>
      </c>
      <c r="H37" s="30">
        <f t="shared" si="1"/>
        <v>0</v>
      </c>
      <c r="I37" s="31">
        <f t="shared" si="2"/>
        <v>0</v>
      </c>
      <c r="J37" s="29">
        <f t="shared" si="3"/>
        <v>0</v>
      </c>
      <c r="K37" s="32">
        <f t="shared" si="4"/>
        <v>0</v>
      </c>
    </row>
    <row r="38" spans="1:11" x14ac:dyDescent="0.25">
      <c r="A38" s="67"/>
      <c r="B38" s="25"/>
      <c r="C38" s="26" t="s">
        <v>103</v>
      </c>
      <c r="D38" s="26" t="s">
        <v>118</v>
      </c>
      <c r="E38" s="27" t="s">
        <v>66</v>
      </c>
      <c r="F38" s="35"/>
      <c r="G38" s="29"/>
      <c r="H38" s="30"/>
      <c r="I38" s="31"/>
      <c r="J38" s="29"/>
      <c r="K38" s="32"/>
    </row>
    <row r="39" spans="1:11" x14ac:dyDescent="0.25">
      <c r="A39" s="67"/>
      <c r="B39" s="25"/>
      <c r="C39" s="26" t="s">
        <v>87</v>
      </c>
      <c r="D39" s="26" t="s">
        <v>117</v>
      </c>
      <c r="E39" s="27" t="s">
        <v>66</v>
      </c>
      <c r="F39" s="35"/>
      <c r="G39" s="29"/>
      <c r="H39" s="30"/>
      <c r="I39" s="31"/>
      <c r="J39" s="29"/>
      <c r="K39" s="32"/>
    </row>
    <row r="40" spans="1:11" x14ac:dyDescent="0.25">
      <c r="A40" s="67"/>
      <c r="B40" s="25" t="s">
        <v>42</v>
      </c>
      <c r="C40" s="26" t="s">
        <v>105</v>
      </c>
      <c r="D40" s="26" t="s">
        <v>41</v>
      </c>
      <c r="E40" s="27">
        <v>1</v>
      </c>
      <c r="F40" s="41">
        <v>0</v>
      </c>
      <c r="G40" s="29">
        <f t="shared" si="0"/>
        <v>0</v>
      </c>
      <c r="H40" s="30">
        <f t="shared" si="1"/>
        <v>0</v>
      </c>
      <c r="I40" s="31">
        <f t="shared" si="2"/>
        <v>0</v>
      </c>
      <c r="J40" s="29">
        <f t="shared" si="3"/>
        <v>0</v>
      </c>
      <c r="K40" s="32">
        <f t="shared" si="4"/>
        <v>0</v>
      </c>
    </row>
    <row r="41" spans="1:11" x14ac:dyDescent="0.25">
      <c r="A41" s="67"/>
      <c r="B41" s="36">
        <v>55</v>
      </c>
      <c r="C41" s="26" t="s">
        <v>43</v>
      </c>
      <c r="D41" s="26"/>
      <c r="E41" s="27">
        <v>5</v>
      </c>
      <c r="F41" s="35">
        <v>0</v>
      </c>
      <c r="G41" s="39">
        <f t="shared" si="0"/>
        <v>0</v>
      </c>
      <c r="H41" s="30">
        <f t="shared" si="1"/>
        <v>0</v>
      </c>
      <c r="I41" s="38">
        <f t="shared" si="2"/>
        <v>0</v>
      </c>
      <c r="J41" s="39">
        <f t="shared" si="3"/>
        <v>0</v>
      </c>
      <c r="K41" s="42">
        <f t="shared" si="4"/>
        <v>0</v>
      </c>
    </row>
    <row r="42" spans="1:11" x14ac:dyDescent="0.25">
      <c r="A42" s="67"/>
      <c r="B42" s="76"/>
      <c r="C42" s="26" t="s">
        <v>103</v>
      </c>
      <c r="D42" s="26" t="s">
        <v>116</v>
      </c>
      <c r="E42" s="27" t="s">
        <v>66</v>
      </c>
      <c r="F42" s="35"/>
      <c r="G42" s="78"/>
      <c r="H42" s="30"/>
      <c r="I42" s="79"/>
      <c r="J42" s="78"/>
      <c r="K42" s="80"/>
    </row>
    <row r="43" spans="1:11" x14ac:dyDescent="0.25">
      <c r="A43" s="67"/>
      <c r="B43" s="76"/>
      <c r="C43" s="26" t="s">
        <v>86</v>
      </c>
      <c r="D43" s="26" t="s">
        <v>118</v>
      </c>
      <c r="E43" s="27" t="s">
        <v>66</v>
      </c>
      <c r="F43" s="35"/>
      <c r="G43" s="78"/>
      <c r="H43" s="30"/>
      <c r="I43" s="79"/>
      <c r="J43" s="78"/>
      <c r="K43" s="80"/>
    </row>
    <row r="44" spans="1:11" x14ac:dyDescent="0.25">
      <c r="A44" s="67"/>
      <c r="B44" s="76">
        <v>59</v>
      </c>
      <c r="C44" s="26" t="s">
        <v>59</v>
      </c>
      <c r="D44" s="26"/>
      <c r="E44" s="27">
        <v>98</v>
      </c>
      <c r="F44" s="35">
        <v>0</v>
      </c>
      <c r="G44" s="78">
        <f>H44-F44</f>
        <v>0</v>
      </c>
      <c r="H44" s="30">
        <f t="shared" si="1"/>
        <v>0</v>
      </c>
      <c r="I44" s="79">
        <f t="shared" si="2"/>
        <v>0</v>
      </c>
      <c r="J44" s="78">
        <f t="shared" si="3"/>
        <v>0</v>
      </c>
      <c r="K44" s="80">
        <f t="shared" si="4"/>
        <v>0</v>
      </c>
    </row>
    <row r="45" spans="1:11" x14ac:dyDescent="0.25">
      <c r="A45" s="67"/>
      <c r="B45" s="76"/>
      <c r="C45" s="26" t="s">
        <v>101</v>
      </c>
      <c r="D45" s="26" t="s">
        <v>119</v>
      </c>
      <c r="E45" s="27" t="s">
        <v>66</v>
      </c>
      <c r="F45" s="35"/>
      <c r="G45" s="78"/>
      <c r="H45" s="30"/>
      <c r="I45" s="79"/>
      <c r="J45" s="78"/>
      <c r="K45" s="80"/>
    </row>
    <row r="46" spans="1:11" x14ac:dyDescent="0.25">
      <c r="A46" s="67"/>
      <c r="B46" s="76"/>
      <c r="C46" s="26" t="s">
        <v>89</v>
      </c>
      <c r="D46" s="26" t="s">
        <v>120</v>
      </c>
      <c r="E46" s="27" t="s">
        <v>66</v>
      </c>
      <c r="F46" s="35"/>
      <c r="G46" s="78"/>
      <c r="H46" s="30"/>
      <c r="I46" s="79"/>
      <c r="J46" s="78"/>
      <c r="K46" s="80"/>
    </row>
    <row r="47" spans="1:11" x14ac:dyDescent="0.25">
      <c r="A47" s="67"/>
      <c r="B47" s="76"/>
      <c r="C47" s="26" t="s">
        <v>87</v>
      </c>
      <c r="D47" s="26" t="s">
        <v>121</v>
      </c>
      <c r="E47" s="27" t="s">
        <v>66</v>
      </c>
      <c r="F47" s="35"/>
      <c r="G47" s="78"/>
      <c r="H47" s="30"/>
      <c r="I47" s="79"/>
      <c r="J47" s="78"/>
      <c r="K47" s="80"/>
    </row>
    <row r="48" spans="1:11" x14ac:dyDescent="0.25">
      <c r="A48" s="67"/>
      <c r="B48" s="76"/>
      <c r="C48" s="26" t="s">
        <v>88</v>
      </c>
      <c r="D48" s="26" t="s">
        <v>122</v>
      </c>
      <c r="E48" s="27" t="s">
        <v>66</v>
      </c>
      <c r="F48" s="35"/>
      <c r="G48" s="78"/>
      <c r="H48" s="30"/>
      <c r="I48" s="79"/>
      <c r="J48" s="78"/>
      <c r="K48" s="80"/>
    </row>
    <row r="49" spans="1:11" x14ac:dyDescent="0.25">
      <c r="A49" s="67"/>
      <c r="B49" s="76"/>
      <c r="C49" s="26" t="s">
        <v>90</v>
      </c>
      <c r="D49" s="26" t="s">
        <v>123</v>
      </c>
      <c r="E49" s="27" t="s">
        <v>66</v>
      </c>
      <c r="F49" s="35"/>
      <c r="G49" s="78"/>
      <c r="H49" s="30"/>
      <c r="I49" s="79"/>
      <c r="J49" s="78"/>
      <c r="K49" s="80"/>
    </row>
    <row r="50" spans="1:11" x14ac:dyDescent="0.25">
      <c r="A50" s="67"/>
      <c r="B50" s="76">
        <v>61</v>
      </c>
      <c r="C50" s="26" t="s">
        <v>106</v>
      </c>
      <c r="D50" s="26"/>
      <c r="E50" s="27">
        <v>6</v>
      </c>
      <c r="F50" s="35">
        <v>0</v>
      </c>
      <c r="G50" s="78">
        <f>H50-F50</f>
        <v>0</v>
      </c>
      <c r="H50" s="30">
        <f t="shared" si="1"/>
        <v>0</v>
      </c>
      <c r="I50" s="79">
        <f t="shared" si="2"/>
        <v>0</v>
      </c>
      <c r="J50" s="78">
        <f t="shared" si="3"/>
        <v>0</v>
      </c>
      <c r="K50" s="80">
        <f t="shared" si="4"/>
        <v>0</v>
      </c>
    </row>
    <row r="51" spans="1:11" x14ac:dyDescent="0.25">
      <c r="A51" s="67"/>
      <c r="B51" s="25" t="s">
        <v>70</v>
      </c>
      <c r="C51" s="26" t="s">
        <v>107</v>
      </c>
      <c r="D51" s="26" t="s">
        <v>64</v>
      </c>
      <c r="E51" s="27">
        <v>4</v>
      </c>
      <c r="F51" s="28">
        <v>0</v>
      </c>
      <c r="G51" s="29">
        <f t="shared" si="0"/>
        <v>0</v>
      </c>
      <c r="H51" s="30">
        <f t="shared" si="1"/>
        <v>0</v>
      </c>
      <c r="I51" s="31">
        <f t="shared" si="2"/>
        <v>0</v>
      </c>
      <c r="J51" s="29">
        <f t="shared" si="3"/>
        <v>0</v>
      </c>
      <c r="K51" s="32">
        <f t="shared" si="4"/>
        <v>0</v>
      </c>
    </row>
    <row r="52" spans="1:11" x14ac:dyDescent="0.25">
      <c r="A52" s="67"/>
      <c r="B52" s="25">
        <v>78</v>
      </c>
      <c r="C52" s="26" t="s">
        <v>44</v>
      </c>
      <c r="D52" s="26" t="s">
        <v>45</v>
      </c>
      <c r="E52" s="27">
        <v>2</v>
      </c>
      <c r="F52" s="28">
        <v>0</v>
      </c>
      <c r="G52" s="29">
        <f t="shared" si="0"/>
        <v>0</v>
      </c>
      <c r="H52" s="30">
        <f t="shared" si="1"/>
        <v>0</v>
      </c>
      <c r="I52" s="31">
        <f t="shared" si="2"/>
        <v>0</v>
      </c>
      <c r="J52" s="29">
        <f t="shared" si="3"/>
        <v>0</v>
      </c>
      <c r="K52" s="32">
        <f t="shared" si="4"/>
        <v>0</v>
      </c>
    </row>
    <row r="53" spans="1:11" x14ac:dyDescent="0.25">
      <c r="A53" s="67"/>
      <c r="B53" s="25"/>
      <c r="C53" s="26" t="s">
        <v>91</v>
      </c>
      <c r="D53" s="26" t="s">
        <v>116</v>
      </c>
      <c r="E53" s="27" t="s">
        <v>66</v>
      </c>
      <c r="F53" s="28"/>
      <c r="G53" s="29"/>
      <c r="H53" s="30"/>
      <c r="I53" s="31"/>
      <c r="J53" s="29"/>
      <c r="K53" s="32"/>
    </row>
    <row r="54" spans="1:11" x14ac:dyDescent="0.25">
      <c r="A54" s="67"/>
      <c r="B54" s="25"/>
      <c r="C54" s="26" t="s">
        <v>104</v>
      </c>
      <c r="D54" s="26" t="s">
        <v>116</v>
      </c>
      <c r="E54" s="27" t="s">
        <v>66</v>
      </c>
      <c r="F54" s="28"/>
      <c r="G54" s="29"/>
      <c r="H54" s="30"/>
      <c r="I54" s="31"/>
      <c r="J54" s="29"/>
      <c r="K54" s="32"/>
    </row>
    <row r="55" spans="1:11" x14ac:dyDescent="0.25">
      <c r="A55" s="67"/>
      <c r="B55" s="25">
        <v>79</v>
      </c>
      <c r="C55" s="26" t="s">
        <v>108</v>
      </c>
      <c r="D55" s="26" t="s">
        <v>60</v>
      </c>
      <c r="E55" s="27">
        <v>1</v>
      </c>
      <c r="F55" s="28">
        <v>0</v>
      </c>
      <c r="G55" s="29">
        <f>H55-F55</f>
        <v>0</v>
      </c>
      <c r="H55" s="30">
        <f>F55*1.21</f>
        <v>0</v>
      </c>
      <c r="I55" s="31">
        <f t="shared" si="2"/>
        <v>0</v>
      </c>
      <c r="J55" s="29">
        <f t="shared" si="3"/>
        <v>0</v>
      </c>
      <c r="K55" s="32">
        <f t="shared" si="4"/>
        <v>0</v>
      </c>
    </row>
    <row r="56" spans="1:11" x14ac:dyDescent="0.25">
      <c r="A56" s="67"/>
      <c r="B56" s="25" t="s">
        <v>53</v>
      </c>
      <c r="C56" s="26" t="s">
        <v>113</v>
      </c>
      <c r="D56" s="26" t="s">
        <v>60</v>
      </c>
      <c r="E56" s="27">
        <v>2</v>
      </c>
      <c r="F56" s="28">
        <v>0</v>
      </c>
      <c r="G56" s="29">
        <f>H56-F56</f>
        <v>0</v>
      </c>
      <c r="H56" s="30">
        <f>F56*1.21</f>
        <v>0</v>
      </c>
      <c r="I56" s="31">
        <f>F56*E56</f>
        <v>0</v>
      </c>
      <c r="J56" s="29">
        <f t="shared" si="3"/>
        <v>0</v>
      </c>
      <c r="K56" s="32">
        <f t="shared" si="4"/>
        <v>0</v>
      </c>
    </row>
    <row r="57" spans="1:11" x14ac:dyDescent="0.25">
      <c r="A57" s="67"/>
      <c r="B57" s="25" t="s">
        <v>55</v>
      </c>
      <c r="C57" s="26" t="s">
        <v>93</v>
      </c>
      <c r="D57" s="26" t="s">
        <v>65</v>
      </c>
      <c r="E57" s="27">
        <v>2</v>
      </c>
      <c r="F57" s="28">
        <v>0</v>
      </c>
      <c r="G57" s="29">
        <f>H57-F57</f>
        <v>0</v>
      </c>
      <c r="H57" s="30">
        <f>F57*1.21</f>
        <v>0</v>
      </c>
      <c r="I57" s="31">
        <f>F57*E57</f>
        <v>0</v>
      </c>
      <c r="J57" s="29">
        <f t="shared" si="3"/>
        <v>0</v>
      </c>
      <c r="K57" s="32">
        <f t="shared" si="4"/>
        <v>0</v>
      </c>
    </row>
    <row r="58" spans="1:11" x14ac:dyDescent="0.25">
      <c r="A58" s="67"/>
      <c r="B58" s="25" t="s">
        <v>56</v>
      </c>
      <c r="C58" s="26" t="s">
        <v>92</v>
      </c>
      <c r="D58" s="26" t="s">
        <v>61</v>
      </c>
      <c r="E58" s="27">
        <v>3</v>
      </c>
      <c r="F58" s="28">
        <v>0</v>
      </c>
      <c r="G58" s="29">
        <f>H58-F58</f>
        <v>0</v>
      </c>
      <c r="H58" s="30">
        <f>F58*1.21</f>
        <v>0</v>
      </c>
      <c r="I58" s="31">
        <f>F58*E58</f>
        <v>0</v>
      </c>
      <c r="J58" s="29">
        <f t="shared" si="3"/>
        <v>0</v>
      </c>
      <c r="K58" s="32">
        <f t="shared" si="4"/>
        <v>0</v>
      </c>
    </row>
    <row r="59" spans="1:11" x14ac:dyDescent="0.25">
      <c r="A59" s="67"/>
      <c r="B59" s="25">
        <v>88</v>
      </c>
      <c r="C59" s="26" t="s">
        <v>94</v>
      </c>
      <c r="D59" s="26" t="s">
        <v>62</v>
      </c>
      <c r="E59" s="27">
        <v>3</v>
      </c>
      <c r="F59" s="28">
        <v>0</v>
      </c>
      <c r="G59" s="29">
        <f>H59-F59</f>
        <v>0</v>
      </c>
      <c r="H59" s="30">
        <f>F59*1.21</f>
        <v>0</v>
      </c>
      <c r="I59" s="31">
        <f>F59*E59</f>
        <v>0</v>
      </c>
      <c r="J59" s="29">
        <f t="shared" si="3"/>
        <v>0</v>
      </c>
      <c r="K59" s="32">
        <f t="shared" si="4"/>
        <v>0</v>
      </c>
    </row>
    <row r="60" spans="1:11" x14ac:dyDescent="0.25">
      <c r="A60" s="67"/>
      <c r="B60" s="25">
        <v>91</v>
      </c>
      <c r="C60" s="26" t="s">
        <v>95</v>
      </c>
      <c r="D60" s="26" t="s">
        <v>46</v>
      </c>
      <c r="E60" s="27">
        <v>1</v>
      </c>
      <c r="F60" s="28">
        <v>0</v>
      </c>
      <c r="G60" s="29">
        <f t="shared" si="0"/>
        <v>0</v>
      </c>
      <c r="H60" s="30">
        <f t="shared" si="1"/>
        <v>0</v>
      </c>
      <c r="I60" s="31">
        <f t="shared" si="2"/>
        <v>0</v>
      </c>
      <c r="J60" s="29">
        <f t="shared" si="3"/>
        <v>0</v>
      </c>
      <c r="K60" s="32">
        <f t="shared" si="4"/>
        <v>0</v>
      </c>
    </row>
    <row r="61" spans="1:11" x14ac:dyDescent="0.25">
      <c r="A61" s="67"/>
      <c r="B61" s="25" t="s">
        <v>57</v>
      </c>
      <c r="C61" s="26" t="s">
        <v>96</v>
      </c>
      <c r="D61" s="26" t="s">
        <v>63</v>
      </c>
      <c r="E61" s="27">
        <v>1</v>
      </c>
      <c r="F61" s="28">
        <v>0</v>
      </c>
      <c r="G61" s="29">
        <f>H61-F61</f>
        <v>0</v>
      </c>
      <c r="H61" s="30">
        <f>F61*1.21</f>
        <v>0</v>
      </c>
      <c r="I61" s="31">
        <f>F61*E61</f>
        <v>0</v>
      </c>
      <c r="J61" s="29">
        <f t="shared" si="3"/>
        <v>0</v>
      </c>
      <c r="K61" s="32">
        <f t="shared" si="4"/>
        <v>0</v>
      </c>
    </row>
    <row r="62" spans="1:11" x14ac:dyDescent="0.25">
      <c r="A62" s="67"/>
      <c r="B62" s="25">
        <v>93</v>
      </c>
      <c r="C62" s="26" t="s">
        <v>109</v>
      </c>
      <c r="D62" s="26" t="s">
        <v>41</v>
      </c>
      <c r="E62" s="27">
        <v>1</v>
      </c>
      <c r="F62" s="28">
        <v>0</v>
      </c>
      <c r="G62" s="29">
        <f>H62-F62</f>
        <v>0</v>
      </c>
      <c r="H62" s="30">
        <f>F62*1.21</f>
        <v>0</v>
      </c>
      <c r="I62" s="31">
        <f>F62*E62</f>
        <v>0</v>
      </c>
      <c r="J62" s="29">
        <f t="shared" si="3"/>
        <v>0</v>
      </c>
      <c r="K62" s="32">
        <f t="shared" si="4"/>
        <v>0</v>
      </c>
    </row>
    <row r="63" spans="1:11" x14ac:dyDescent="0.25">
      <c r="A63" s="67"/>
      <c r="B63" s="25" t="s">
        <v>73</v>
      </c>
      <c r="C63" s="26" t="s">
        <v>97</v>
      </c>
      <c r="D63" s="26" t="s">
        <v>72</v>
      </c>
      <c r="E63" s="27">
        <v>2</v>
      </c>
      <c r="F63" s="28">
        <v>0</v>
      </c>
      <c r="G63" s="29">
        <f t="shared" si="0"/>
        <v>0</v>
      </c>
      <c r="H63" s="30">
        <f t="shared" si="1"/>
        <v>0</v>
      </c>
      <c r="I63" s="31">
        <f t="shared" si="2"/>
        <v>0</v>
      </c>
      <c r="J63" s="29">
        <f t="shared" si="3"/>
        <v>0</v>
      </c>
      <c r="K63" s="32">
        <f t="shared" si="4"/>
        <v>0</v>
      </c>
    </row>
    <row r="64" spans="1:11" x14ac:dyDescent="0.25">
      <c r="A64" s="67"/>
      <c r="B64" s="25" t="s">
        <v>48</v>
      </c>
      <c r="C64" s="26" t="s">
        <v>110</v>
      </c>
      <c r="D64" s="26" t="s">
        <v>47</v>
      </c>
      <c r="E64" s="27">
        <v>1</v>
      </c>
      <c r="F64" s="28">
        <v>0</v>
      </c>
      <c r="G64" s="29">
        <f t="shared" si="0"/>
        <v>0</v>
      </c>
      <c r="H64" s="30">
        <f t="shared" si="1"/>
        <v>0</v>
      </c>
      <c r="I64" s="31">
        <f t="shared" si="2"/>
        <v>0</v>
      </c>
      <c r="J64" s="29">
        <f t="shared" si="3"/>
        <v>0</v>
      </c>
      <c r="K64" s="32">
        <f t="shared" si="4"/>
        <v>0</v>
      </c>
    </row>
    <row r="65" spans="1:11" x14ac:dyDescent="0.25">
      <c r="A65" s="67"/>
      <c r="B65" s="82">
        <v>95</v>
      </c>
      <c r="C65" s="83" t="s">
        <v>114</v>
      </c>
      <c r="D65" s="83" t="s">
        <v>49</v>
      </c>
      <c r="E65" s="84">
        <v>4</v>
      </c>
      <c r="F65" s="85">
        <v>0</v>
      </c>
      <c r="G65" s="86">
        <f>H65-F65</f>
        <v>0</v>
      </c>
      <c r="H65" s="87">
        <f t="shared" si="1"/>
        <v>0</v>
      </c>
      <c r="I65" s="88">
        <f>F65*E65</f>
        <v>0</v>
      </c>
      <c r="J65" s="86">
        <f t="shared" si="3"/>
        <v>0</v>
      </c>
      <c r="K65" s="89">
        <f t="shared" si="4"/>
        <v>0</v>
      </c>
    </row>
    <row r="66" spans="1:11" x14ac:dyDescent="0.25">
      <c r="A66" s="81"/>
      <c r="B66" s="82" t="s">
        <v>58</v>
      </c>
      <c r="C66" s="83" t="s">
        <v>115</v>
      </c>
      <c r="D66" s="83" t="s">
        <v>64</v>
      </c>
      <c r="E66" s="84">
        <v>5</v>
      </c>
      <c r="F66" s="85">
        <v>0</v>
      </c>
      <c r="G66" s="86">
        <f>H66-F66</f>
        <v>0</v>
      </c>
      <c r="H66" s="87">
        <f t="shared" si="1"/>
        <v>0</v>
      </c>
      <c r="I66" s="88">
        <f>F66*E66</f>
        <v>0</v>
      </c>
      <c r="J66" s="86">
        <f>K66-I66</f>
        <v>0</v>
      </c>
      <c r="K66" s="89">
        <f>H66*E66</f>
        <v>0</v>
      </c>
    </row>
    <row r="67" spans="1:11" x14ac:dyDescent="0.25">
      <c r="A67" s="81"/>
      <c r="B67" s="82" t="s">
        <v>67</v>
      </c>
      <c r="C67" s="83" t="s">
        <v>111</v>
      </c>
      <c r="D67" s="83" t="s">
        <v>16</v>
      </c>
      <c r="E67" s="84">
        <v>1</v>
      </c>
      <c r="F67" s="85">
        <v>0</v>
      </c>
      <c r="G67" s="86">
        <f>H67-F67</f>
        <v>0</v>
      </c>
      <c r="H67" s="87">
        <f>F67*1.21</f>
        <v>0</v>
      </c>
      <c r="I67" s="88">
        <f>F67*E67</f>
        <v>0</v>
      </c>
      <c r="J67" s="86">
        <f>K67-I67</f>
        <v>0</v>
      </c>
      <c r="K67" s="89">
        <f>H67*E67</f>
        <v>0</v>
      </c>
    </row>
    <row r="68" spans="1:11" ht="15.75" thickBot="1" x14ac:dyDescent="0.3">
      <c r="A68" s="81"/>
      <c r="B68" s="55" t="s">
        <v>74</v>
      </c>
      <c r="C68" s="56" t="s">
        <v>112</v>
      </c>
      <c r="D68" s="56" t="s">
        <v>75</v>
      </c>
      <c r="E68" s="57">
        <v>1</v>
      </c>
      <c r="F68" s="58">
        <v>0</v>
      </c>
      <c r="G68" s="59">
        <f t="shared" ref="G68" si="5">H68-F68</f>
        <v>0</v>
      </c>
      <c r="H68" s="60">
        <f t="shared" ref="H68" si="6">F68*1.21</f>
        <v>0</v>
      </c>
      <c r="I68" s="61">
        <f t="shared" ref="I68" si="7">F68*E68</f>
        <v>0</v>
      </c>
      <c r="J68" s="62">
        <f>K68-I68</f>
        <v>0</v>
      </c>
      <c r="K68" s="63">
        <f t="shared" ref="K68" si="8">H68*E68</f>
        <v>0</v>
      </c>
    </row>
    <row r="69" spans="1:11" ht="15.75" thickTop="1" x14ac:dyDescent="0.25">
      <c r="A69" s="48"/>
      <c r="B69" s="49"/>
    </row>
    <row r="70" spans="1:11" x14ac:dyDescent="0.25">
      <c r="A70" s="48"/>
      <c r="B70" s="49"/>
      <c r="C70" s="50" t="s">
        <v>50</v>
      </c>
      <c r="D70" s="47"/>
      <c r="E70" s="51"/>
      <c r="F70" s="52"/>
      <c r="G70" s="53"/>
      <c r="H70" s="52"/>
      <c r="I70" s="52"/>
      <c r="J70" s="53"/>
      <c r="K70" s="52"/>
    </row>
  </sheetData>
  <autoFilter ref="A6:K50"/>
  <mergeCells count="7">
    <mergeCell ref="F4:H4"/>
    <mergeCell ref="I4:K4"/>
    <mergeCell ref="B2:C3"/>
    <mergeCell ref="F2:H2"/>
    <mergeCell ref="I2:K2"/>
    <mergeCell ref="F3:H3"/>
    <mergeCell ref="I3:K3"/>
  </mergeCells>
  <pageMargins left="0.39370078740157483" right="0.19685039370078741" top="0.39370078740157483" bottom="0.19685039370078741" header="0" footer="0"/>
  <pageSetup paperSize="8" scale="75" firstPageNumber="0" pageOrder="overThenDown" orientation="landscape" r:id="rId1"/>
  <headerFooter alignWithMargins="0">
    <oddHeader>&amp;F&amp;RStránka &amp;P</oddHeader>
  </headerFooter>
  <colBreaks count="1" manualBreakCount="1">
    <brk id="2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ZPMV ČR 2018</vt:lpstr>
      <vt:lpstr>'ZPMV ČR 2018'!Oblast_tisku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Kalita</dc:creator>
  <cp:lastModifiedBy>Monika Kolarova</cp:lastModifiedBy>
  <cp:lastPrinted>2018-06-18T11:43:26Z</cp:lastPrinted>
  <dcterms:created xsi:type="dcterms:W3CDTF">2017-12-04T13:14:45Z</dcterms:created>
  <dcterms:modified xsi:type="dcterms:W3CDTF">2018-06-18T11:43:56Z</dcterms:modified>
</cp:coreProperties>
</file>