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b546c8eaef10a60/Dokumenty/Dokumenty/Klienti/Klient č. 20 - Obec Rohatec/VZ - 2024/VO - 2. etapa/"/>
    </mc:Choice>
  </mc:AlternateContent>
  <xr:revisionPtr revIDLastSave="0" documentId="14_{95634546-BACC-4E1D-B6DA-55AE99C031EB}" xr6:coauthVersionLast="47" xr6:coauthVersionMax="47" xr10:uidLastSave="{00000000-0000-0000-0000-000000000000}"/>
  <bookViews>
    <workbookView xWindow="-108" yWindow="-108" windowWidth="23256" windowHeight="12456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3" i="2" l="1"/>
  <c r="AL53" i="2" s="1"/>
  <c r="AD52" i="2"/>
  <c r="AL52" i="2" s="1"/>
  <c r="R43" i="2" l="1"/>
  <c r="R25" i="2"/>
  <c r="R35" i="2"/>
  <c r="R34" i="2"/>
  <c r="R28" i="2"/>
  <c r="R27" i="2"/>
  <c r="R22" i="2"/>
  <c r="R31" i="2" s="1"/>
  <c r="R23" i="2"/>
  <c r="AD44" i="2" l="1"/>
  <c r="AL44" i="2" s="1"/>
  <c r="Z36" i="2"/>
  <c r="AH36" i="2" s="1"/>
  <c r="R29" i="2" l="1"/>
  <c r="Z19" i="2"/>
  <c r="AH19" i="2" s="1"/>
  <c r="Z17" i="2"/>
  <c r="AH17" i="2" s="1"/>
  <c r="AD15" i="2"/>
  <c r="AL15" i="2" s="1"/>
  <c r="AD14" i="2"/>
  <c r="AL14" i="2" s="1"/>
  <c r="AD13" i="2"/>
  <c r="AL13" i="2" s="1"/>
  <c r="AD43" i="2" l="1"/>
  <c r="AL43" i="2" s="1"/>
  <c r="R30" i="2"/>
  <c r="R39" i="2" s="1"/>
  <c r="AD51" i="2"/>
  <c r="AL51" i="2" s="1"/>
  <c r="Z50" i="2"/>
  <c r="AH50" i="2" s="1"/>
  <c r="Z49" i="2"/>
  <c r="AH49" i="2" s="1"/>
  <c r="AD48" i="2"/>
  <c r="AL48" i="2" s="1"/>
  <c r="Z46" i="2"/>
  <c r="AH46" i="2" s="1"/>
  <c r="Z45" i="2"/>
  <c r="AH45" i="2" s="1"/>
  <c r="AD41" i="2"/>
  <c r="AL41" i="2" s="1"/>
  <c r="Z42" i="2" l="1"/>
  <c r="AD47" i="2"/>
  <c r="AL47" i="2" s="1"/>
  <c r="AD38" i="2"/>
  <c r="AL38" i="2" s="1"/>
  <c r="AD35" i="2"/>
  <c r="AL35" i="2" s="1"/>
  <c r="AD28" i="2"/>
  <c r="AL28" i="2" s="1"/>
  <c r="R32" i="2"/>
  <c r="AD32" i="2" s="1"/>
  <c r="AL32" i="2" s="1"/>
  <c r="AD12" i="2"/>
  <c r="AL12" i="2" s="1"/>
  <c r="AH42" i="2" l="1"/>
  <c r="Z40" i="2"/>
  <c r="AD23" i="2"/>
  <c r="AL23" i="2" s="1"/>
  <c r="AD33" i="2"/>
  <c r="AL33" i="2" s="1"/>
  <c r="M4" i="1"/>
  <c r="AD26" i="2" l="1"/>
  <c r="AD25" i="2"/>
  <c r="AD5" i="2" s="1"/>
  <c r="Z39" i="2"/>
  <c r="AH39" i="2" s="1"/>
  <c r="Z37" i="2"/>
  <c r="AH37" i="2" s="1"/>
  <c r="Z34" i="2"/>
  <c r="AH34" i="2" s="1"/>
  <c r="Z31" i="2"/>
  <c r="AH31" i="2" s="1"/>
  <c r="Z30" i="2"/>
  <c r="AH30" i="2" s="1"/>
  <c r="Z29" i="2"/>
  <c r="AH29" i="2" s="1"/>
  <c r="AL26" i="2"/>
  <c r="Z24" i="2"/>
  <c r="AH24" i="2" s="1"/>
  <c r="Z22" i="2"/>
  <c r="AH22" i="2" s="1"/>
  <c r="Z21" i="2"/>
  <c r="AH21" i="2" s="1"/>
  <c r="Z20" i="2"/>
  <c r="AH20" i="2" s="1"/>
  <c r="Z18" i="2"/>
  <c r="AH18" i="2" s="1"/>
  <c r="Z16" i="2"/>
  <c r="AH16" i="2" s="1"/>
  <c r="Z11" i="2"/>
  <c r="AH11" i="2" s="1"/>
  <c r="Z10" i="2"/>
  <c r="AH10" i="2" s="1"/>
  <c r="Z9" i="2"/>
  <c r="AH9" i="2" s="1"/>
  <c r="Z8" i="2"/>
  <c r="AH8" i="2" s="1"/>
  <c r="Z7" i="2"/>
  <c r="AH7" i="2" s="1"/>
  <c r="Z6" i="2"/>
  <c r="AH6" i="2" l="1"/>
  <c r="AH5" i="2" s="1"/>
  <c r="Z5" i="2"/>
  <c r="AL25" i="2"/>
  <c r="AL5" i="2" s="1"/>
  <c r="AD40" i="2"/>
  <c r="AD55" i="2" s="1"/>
  <c r="Z63" i="2" s="1"/>
  <c r="Z27" i="2"/>
  <c r="Z26" i="2" s="1"/>
  <c r="Q22" i="1" l="1"/>
  <c r="AH40" i="2"/>
  <c r="AH27" i="2"/>
  <c r="AH26" i="2" s="1"/>
  <c r="Q18" i="1"/>
  <c r="AL40" i="2"/>
  <c r="AL55" i="2" s="1"/>
  <c r="AK63" i="2" s="1"/>
  <c r="AG63" i="2" s="1"/>
  <c r="AH55" i="2" l="1"/>
  <c r="AK61" i="2" s="1"/>
  <c r="Q24" i="1"/>
  <c r="Q32" i="1" s="1"/>
  <c r="Q34" i="1" s="1"/>
  <c r="Q38" i="1" s="1"/>
  <c r="Z55" i="2"/>
  <c r="Z61" i="2" s="1"/>
  <c r="AK62" i="2" l="1"/>
  <c r="U62" i="2" s="1"/>
  <c r="U63" i="2" s="1"/>
  <c r="AG61" i="2"/>
  <c r="Z62" i="2"/>
  <c r="AG62" i="2" l="1"/>
</calcChain>
</file>

<file path=xl/sharedStrings.xml><?xml version="1.0" encoding="utf-8"?>
<sst xmlns="http://schemas.openxmlformats.org/spreadsheetml/2006/main" count="311" uniqueCount="151">
  <si>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</si>
  <si>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</si>
  <si>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</si>
  <si>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</si>
  <si>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</si>
  <si>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</si>
  <si>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</si>
  <si>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</si>
  <si>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</si>
  <si>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</si>
  <si>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</si>
  <si>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</si>
  <si>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</si>
  <si>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</si>
  <si>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</si>
  <si>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</si>
  <si>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</si>
  <si>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</si>
  <si>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</si>
  <si>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</si>
  <si>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</si>
  <si>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</si>
  <si>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</si>
  <si>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</si>
  <si>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</si>
  <si>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</si>
  <si>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MJ</t>
  </si>
  <si>
    <t>Náklady v Kč bez DPH</t>
  </si>
  <si>
    <t>Náklady v Kč s DPH</t>
  </si>
  <si>
    <t>Kč/MJ</t>
  </si>
  <si>
    <t>Uznatelné</t>
  </si>
  <si>
    <t>Neuznatelné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</si>
  <si>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</si>
  <si>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</si>
  <si>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</si>
  <si>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</si>
  <si>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</si>
  <si>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</si>
  <si>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</si>
  <si>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</si>
  <si>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</si>
  <si>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</si>
  <si>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</si>
  <si>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</si>
  <si>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</si>
  <si>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</si>
  <si>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</si>
  <si>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</si>
  <si>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</si>
  <si>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</si>
  <si>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</si>
  <si>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Hybridní stykač 20A pro rozvaděč</t>
  </si>
  <si>
    <t>Podružný elektromateriál pro zapojení svítidel</t>
  </si>
  <si>
    <t>2.</t>
  </si>
  <si>
    <t>Montážní práce</t>
  </si>
  <si>
    <t>2.1</t>
  </si>
  <si>
    <t>2.2</t>
  </si>
  <si>
    <t>2.4</t>
  </si>
  <si>
    <t>2.5</t>
  </si>
  <si>
    <t>h</t>
  </si>
  <si>
    <t>2.8</t>
  </si>
  <si>
    <t>2.9</t>
  </si>
  <si>
    <t>2.10</t>
  </si>
  <si>
    <t>2.11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</si>
  <si>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</si>
  <si>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</si>
  <si>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</si>
  <si>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</si>
  <si>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</si>
  <si>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</si>
  <si>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</si>
  <si>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</si>
  <si>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</si>
  <si>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</si>
  <si>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</si>
  <si>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</si>
  <si>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</si>
  <si>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</si>
  <si>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</si>
  <si>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</si>
  <si>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</si>
  <si>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Podíl</t>
  </si>
  <si>
    <t>Bez DPH</t>
  </si>
  <si>
    <t>DPH 21 %</t>
  </si>
  <si>
    <t>Včetně DPH</t>
  </si>
  <si>
    <t>Celkové výdaje</t>
  </si>
  <si>
    <t>100%</t>
  </si>
  <si>
    <t>Způsobilé výdaje</t>
  </si>
  <si>
    <t>Nezpůsobilé výdaje</t>
  </si>
  <si>
    <t>Vyhotovení energetického posudku pro ZVA</t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</si>
  <si>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uznatelné</t>
    </r>
  </si>
  <si>
    <r>
      <t>Kabel silový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- neuznatelné</t>
    </r>
  </si>
  <si>
    <t>1.18</t>
  </si>
  <si>
    <t>Demontáž stávající výzbroje RVO</t>
  </si>
  <si>
    <t>Montážní plošina, montáž svítidel - uznatelné</t>
  </si>
  <si>
    <t>Montážní plošina, montáž svítidel - neuznatelné</t>
  </si>
  <si>
    <t>2.12</t>
  </si>
  <si>
    <t>2.13</t>
  </si>
  <si>
    <t>Demontáž svítidel a výložníků - uznatelné</t>
  </si>
  <si>
    <t>Demontáž svítidel a výložníků - neuznatelné</t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</si>
  <si>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uznatelné</t>
    </r>
  </si>
  <si>
    <r>
      <t>Montáž kabelu 750 V CYKY 3 C x 1,5 mm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- neuznatelné</t>
    </r>
  </si>
  <si>
    <t>Aktualizace pasportu VO</t>
  </si>
  <si>
    <t>Montáž svítidla veřejného osvětlení  - uznatelné</t>
  </si>
  <si>
    <t>Montáž svítidla veřejného osvětlení  - neuznatelné</t>
  </si>
  <si>
    <t>Montáž výložníku - ocelový jednoramenný do 35 kg</t>
  </si>
  <si>
    <t>Rekonstrukce RVO - přezbojení jističů a stykačů</t>
  </si>
  <si>
    <t>DIO, lávky, zajištění stavby, vytyčení inženýrských sítí, zajištění dopravní bezpečnosti v místě montážních prací</t>
  </si>
  <si>
    <t>Technický dozor zhotovitele</t>
  </si>
  <si>
    <t>3.10</t>
  </si>
  <si>
    <t>Výložník na betonový stožár UNI 1 - 300, sklon 0°</t>
  </si>
  <si>
    <t>Výložník na betonový stožár UNI 1 - 1000, sklon 0°</t>
  </si>
  <si>
    <t>Zkoušky a revize elektroinstalace včetně vyhotovení revizní zprávy</t>
  </si>
  <si>
    <t>1.19</t>
  </si>
  <si>
    <t>HZS, elektromontér v tarifní třídě 7</t>
  </si>
  <si>
    <t>Svítidlo LED - Situace 1, max. příkon 44 W, třída M5</t>
  </si>
  <si>
    <t>Svítidlo LED - Situace 3, max. příkon 10 W, třída P5</t>
  </si>
  <si>
    <t>Svítidlo LED - Situace 2, max. příkon 26 W, třída M6</t>
  </si>
  <si>
    <t>Svítidlo LED - Situace 2.1, max. příkon 26 W, třída M6</t>
  </si>
  <si>
    <t>Svítidlo LED - Situace 5, max. příkon 21 W, třída P5</t>
  </si>
  <si>
    <t>Svítidlo LED - Situace 7, max. příkon 10 W, třída P5</t>
  </si>
  <si>
    <t>Svítidlo LED - Zdroj, max. příkon 22 W, třída P7</t>
  </si>
  <si>
    <t>Svítidlo LED - Přechod, max. příkon 52 W, třída M6</t>
  </si>
  <si>
    <t>Svítidlo LED - Situace 4, max. příkon 10 W, třída P6</t>
  </si>
  <si>
    <t>Svítidlo LED - Situace 6, max. příkon 10 W, třída P6</t>
  </si>
  <si>
    <t>Výložník na betonový stožár UNI 1 - 500, sklon 0°</t>
  </si>
  <si>
    <t>Výložník na betonový stožár UNI 1 - 1500, sklon 0°</t>
  </si>
  <si>
    <t>Výložník na ocelový stožár, SK nebo UD 1/60 - 300, sklon 0°</t>
  </si>
  <si>
    <t>Výložník na zinkový stožár, SK nebo UD 1/60 - 300, sklon 0°</t>
  </si>
  <si>
    <t>Obec Rohatec</t>
  </si>
  <si>
    <t>69601 Rohatec</t>
  </si>
  <si>
    <t>Květná 359/1</t>
  </si>
  <si>
    <t>DIČ CZ00488526</t>
  </si>
  <si>
    <t>IČ 00488526</t>
  </si>
  <si>
    <t>Demontáž stožáru číslo: 2.82, 2.83, 2.84</t>
  </si>
  <si>
    <t>Ekologická likvidace ocelových stožárů vč. betonové suti, Pozn **</t>
  </si>
  <si>
    <t>** Demontáž stávajícího stožáru, ruční výkop jámy včetně zbytků sutin, odstranění mozaiky nebo rozrušení živičného povrchu, zakrytí jámy deskou a zajištění proti posunutí.</t>
  </si>
  <si>
    <t>1.7</t>
  </si>
  <si>
    <t>1.16</t>
  </si>
  <si>
    <t>1.17</t>
  </si>
  <si>
    <t>1.20</t>
  </si>
  <si>
    <t>2.3</t>
  </si>
  <si>
    <t>2.6</t>
  </si>
  <si>
    <t>2.7</t>
  </si>
  <si>
    <t>3.11</t>
  </si>
  <si>
    <t>Rekonstrukce veřejného osvětlení v Rohatci - II. Etapa</t>
  </si>
  <si>
    <t>3.12</t>
  </si>
  <si>
    <t>3.13</t>
  </si>
  <si>
    <t>komunikační modul pro dálkové ovládání veřejného osvětlení k připojení každého svítidla</t>
  </si>
  <si>
    <t>ks</t>
  </si>
  <si>
    <t>doplnění a naprogramování dalšího prvku do řídícího systému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</si>
</sst>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7" fillId="0" borderId="0"/>
    <xf numFmtId="0" fontId="29" fillId="0" borderId="0" applyNumberFormat="0" applyFill="0" applyBorder="0" applyAlignment="0" applyProtection="0"/>
  </cellStyleXfs>
  <cellXfs count="217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2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4" fillId="0" borderId="0" xfId="1" applyFont="1" applyAlignment="1">
      <alignment vertical="top" wrapText="1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justify" vertical="center" wrapText="1"/>
    </xf>
    <xf numFmtId="0" fontId="13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0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left" vertical="center" wrapText="1"/>
    </xf>
    <xf numFmtId="0" fontId="1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justify" vertical="center"/>
    </xf>
    <xf numFmtId="49" fontId="3" fillId="0" borderId="0" xfId="1" applyNumberFormat="1" applyAlignment="1">
      <alignment vertical="center"/>
    </xf>
    <xf numFmtId="0" fontId="3" fillId="0" borderId="0" xfId="1" applyAlignment="1">
      <alignment vertical="center"/>
    </xf>
    <xf numFmtId="0" fontId="15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49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0" fontId="2" fillId="0" borderId="0" xfId="1" applyFont="1" applyAlignment="1">
      <alignment horizontal="center" vertical="center"/>
    </xf>
    <xf numFmtId="4" fontId="18" fillId="0" borderId="0" xfId="2" applyNumberFormat="1" applyFont="1" applyAlignment="1">
      <alignment horizontal="right" vertical="center"/>
    </xf>
    <xf numFmtId="0" fontId="19" fillId="0" borderId="0" xfId="2" applyFont="1"/>
    <xf numFmtId="4" fontId="2" fillId="0" borderId="0" xfId="1" applyNumberFormat="1" applyFont="1" applyAlignment="1">
      <alignment horizontal="center" vertical="center"/>
    </xf>
    <xf numFmtId="4" fontId="3" fillId="0" borderId="0" xfId="1" applyNumberFormat="1" applyAlignment="1">
      <alignment horizontal="right" vertical="center"/>
    </xf>
    <xf numFmtId="2" fontId="3" fillId="0" borderId="0" xfId="1" applyNumberFormat="1" applyAlignment="1">
      <alignment vertical="center"/>
    </xf>
    <xf numFmtId="49" fontId="1" fillId="0" borderId="4" xfId="1" applyNumberFormat="1" applyFont="1" applyBorder="1" applyAlignment="1">
      <alignment vertical="center"/>
    </xf>
    <xf numFmtId="49" fontId="1" fillId="0" borderId="2" xfId="1" applyNumberFormat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2" fontId="1" fillId="0" borderId="13" xfId="1" applyNumberFormat="1" applyFont="1" applyBorder="1" applyAlignment="1">
      <alignment vertical="center"/>
    </xf>
    <xf numFmtId="2" fontId="1" fillId="0" borderId="4" xfId="1" applyNumberFormat="1" applyFont="1" applyBorder="1" applyAlignment="1">
      <alignment vertical="center"/>
    </xf>
    <xf numFmtId="2" fontId="1" fillId="0" borderId="2" xfId="1" applyNumberFormat="1" applyFont="1" applyBorder="1" applyAlignment="1">
      <alignment vertical="center"/>
    </xf>
    <xf numFmtId="4" fontId="1" fillId="0" borderId="2" xfId="1" applyNumberFormat="1" applyFont="1" applyBorder="1" applyAlignment="1">
      <alignment vertical="center"/>
    </xf>
    <xf numFmtId="0" fontId="3" fillId="0" borderId="0" xfId="1" applyAlignment="1">
      <alignment vertical="center" wrapText="1"/>
    </xf>
    <xf numFmtId="0" fontId="2" fillId="0" borderId="0" xfId="1" applyFont="1" applyAlignment="1">
      <alignment vertical="center" wrapText="1"/>
    </xf>
    <xf numFmtId="0" fontId="22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3" fillId="0" borderId="0" xfId="1" applyAlignment="1">
      <alignment vertical="top" wrapText="1"/>
    </xf>
    <xf numFmtId="0" fontId="24" fillId="0" borderId="0" xfId="1" applyFont="1" applyAlignment="1">
      <alignment vertical="center"/>
    </xf>
    <xf numFmtId="0" fontId="3" fillId="0" borderId="0" xfId="1" applyAlignment="1">
      <alignment horizontal="left" vertical="center" wrapText="1"/>
    </xf>
    <xf numFmtId="0" fontId="1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3" fillId="0" borderId="0" xfId="1" applyAlignment="1">
      <alignment horizontal="justify" vertical="center" wrapText="1"/>
    </xf>
    <xf numFmtId="0" fontId="26" fillId="0" borderId="0" xfId="1" applyFont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justify" vertical="center" wrapText="1"/>
    </xf>
    <xf numFmtId="0" fontId="22" fillId="0" borderId="0" xfId="1" applyFont="1" applyAlignment="1">
      <alignment vertical="center" wrapText="1"/>
    </xf>
    <xf numFmtId="0" fontId="26" fillId="0" borderId="0" xfId="1" applyFont="1" applyAlignment="1">
      <alignment vertical="center" wrapText="1"/>
    </xf>
    <xf numFmtId="0" fontId="26" fillId="0" borderId="0" xfId="1" applyFont="1" applyAlignment="1">
      <alignment horizontal="left" vertical="center" wrapText="1"/>
    </xf>
    <xf numFmtId="0" fontId="27" fillId="0" borderId="0" xfId="1" applyFont="1" applyAlignment="1">
      <alignment vertical="top" wrapText="1"/>
    </xf>
    <xf numFmtId="0" fontId="2" fillId="0" borderId="0" xfId="1" applyFont="1" applyAlignment="1">
      <alignment horizontal="left" vertical="center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3" fillId="0" borderId="0" xfId="1" applyAlignment="1">
      <alignment horizontal="justify" vertical="center"/>
    </xf>
    <xf numFmtId="0" fontId="28" fillId="0" borderId="0" xfId="1" applyFont="1" applyAlignment="1">
      <alignment vertical="center"/>
    </xf>
    <xf numFmtId="0" fontId="3" fillId="0" borderId="0" xfId="1" applyAlignment="1">
      <alignment horizontal="center" vertical="center"/>
    </xf>
    <xf numFmtId="4" fontId="1" fillId="0" borderId="13" xfId="1" applyNumberFormat="1" applyFont="1" applyBorder="1" applyAlignment="1">
      <alignment vertical="center"/>
    </xf>
    <xf numFmtId="0" fontId="11" fillId="2" borderId="11" xfId="1" applyFont="1" applyFill="1" applyBorder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1" fillId="2" borderId="8" xfId="1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/>
    </xf>
    <xf numFmtId="4" fontId="11" fillId="2" borderId="0" xfId="1" applyNumberFormat="1" applyFont="1" applyFill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0" fontId="11" fillId="2" borderId="0" xfId="1" applyFont="1" applyFill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" fontId="4" fillId="0" borderId="5" xfId="1" applyNumberFormat="1" applyFont="1" applyBorder="1" applyAlignment="1">
      <alignment horizontal="right" vertical="center"/>
    </xf>
    <xf numFmtId="4" fontId="4" fillId="0" borderId="6" xfId="1" applyNumberFormat="1" applyFont="1" applyBorder="1" applyAlignment="1">
      <alignment horizontal="right" vertical="center"/>
    </xf>
    <xf numFmtId="4" fontId="4" fillId="0" borderId="11" xfId="1" applyNumberFormat="1" applyFont="1" applyBorder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horizontal="left" vertical="center"/>
    </xf>
    <xf numFmtId="4" fontId="11" fillId="0" borderId="5" xfId="1" applyNumberFormat="1" applyFont="1" applyBorder="1" applyAlignment="1">
      <alignment horizontal="right" vertical="center"/>
    </xf>
    <xf numFmtId="4" fontId="11" fillId="0" borderId="6" xfId="1" applyNumberFormat="1" applyFont="1" applyBorder="1" applyAlignment="1">
      <alignment horizontal="right" vertical="center"/>
    </xf>
    <xf numFmtId="4" fontId="11" fillId="0" borderId="8" xfId="1" applyNumberFormat="1" applyFont="1" applyBorder="1" applyAlignment="1">
      <alignment horizontal="right" vertical="center"/>
    </xf>
    <xf numFmtId="4" fontId="11" fillId="0" borderId="1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49" fontId="3" fillId="0" borderId="0" xfId="1" applyNumberFormat="1" applyAlignment="1">
      <alignment horizontal="left" vertical="top" wrapText="1"/>
    </xf>
    <xf numFmtId="49" fontId="3" fillId="0" borderId="3" xfId="1" applyNumberFormat="1" applyBorder="1" applyAlignment="1">
      <alignment horizontal="center" vertical="center"/>
    </xf>
    <xf numFmtId="4" fontId="3" fillId="0" borderId="3" xfId="1" applyNumberFormat="1" applyBorder="1" applyAlignment="1">
      <alignment horizontal="right" vertical="center"/>
    </xf>
    <xf numFmtId="0" fontId="3" fillId="0" borderId="4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3" fillId="0" borderId="13" xfId="1" applyBorder="1" applyAlignment="1">
      <alignment horizontal="left" vertical="center"/>
    </xf>
    <xf numFmtId="0" fontId="1" fillId="0" borderId="4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4" fontId="18" fillId="0" borderId="18" xfId="2" applyNumberFormat="1" applyFont="1" applyBorder="1" applyAlignment="1">
      <alignment horizontal="right" vertical="center"/>
    </xf>
    <xf numFmtId="0" fontId="19" fillId="0" borderId="19" xfId="2" applyFont="1" applyBorder="1"/>
    <xf numFmtId="0" fontId="19" fillId="0" borderId="20" xfId="2" applyFont="1" applyBorder="1"/>
    <xf numFmtId="4" fontId="1" fillId="0" borderId="4" xfId="1" applyNumberFormat="1" applyFont="1" applyBorder="1" applyAlignment="1">
      <alignment horizontal="right" vertical="center"/>
    </xf>
    <xf numFmtId="4" fontId="1" fillId="0" borderId="2" xfId="1" applyNumberFormat="1" applyFont="1" applyBorder="1" applyAlignment="1">
      <alignment horizontal="right" vertical="center"/>
    </xf>
    <xf numFmtId="4" fontId="1" fillId="0" borderId="13" xfId="1" applyNumberFormat="1" applyFont="1" applyBorder="1" applyAlignment="1">
      <alignment horizontal="right" vertical="center"/>
    </xf>
    <xf numFmtId="4" fontId="1" fillId="0" borderId="4" xfId="1" applyNumberFormat="1" applyFont="1" applyBorder="1" applyAlignment="1">
      <alignment horizontal="center" vertical="center"/>
    </xf>
    <xf numFmtId="4" fontId="1" fillId="0" borderId="2" xfId="1" applyNumberFormat="1" applyFont="1" applyBorder="1" applyAlignment="1">
      <alignment horizontal="center" vertical="center"/>
    </xf>
    <xf numFmtId="4" fontId="1" fillId="0" borderId="13" xfId="1" applyNumberFormat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/>
    </xf>
    <xf numFmtId="9" fontId="1" fillId="0" borderId="3" xfId="1" applyNumberFormat="1" applyFont="1" applyBorder="1" applyAlignment="1">
      <alignment horizontal="center" vertical="center"/>
    </xf>
    <xf numFmtId="2" fontId="1" fillId="0" borderId="3" xfId="1" applyNumberFormat="1" applyFont="1" applyBorder="1" applyAlignment="1">
      <alignment horizontal="center" vertical="center"/>
    </xf>
    <xf numFmtId="4" fontId="1" fillId="0" borderId="3" xfId="1" applyNumberFormat="1" applyFont="1" applyBorder="1" applyAlignment="1">
      <alignment horizontal="center" vertical="center"/>
    </xf>
    <xf numFmtId="2" fontId="2" fillId="3" borderId="3" xfId="1" applyNumberFormat="1" applyFont="1" applyFill="1" applyBorder="1" applyAlignment="1">
      <alignment horizontal="center" vertical="center"/>
    </xf>
    <xf numFmtId="0" fontId="1" fillId="0" borderId="17" xfId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center" vertical="center"/>
    </xf>
    <xf numFmtId="0" fontId="2" fillId="2" borderId="27" xfId="1" applyFont="1" applyFill="1" applyBorder="1" applyAlignment="1">
      <alignment horizontal="left" vertical="center"/>
    </xf>
    <xf numFmtId="0" fontId="2" fillId="2" borderId="28" xfId="1" applyFont="1" applyFill="1" applyBorder="1" applyAlignment="1">
      <alignment horizontal="left" vertical="center"/>
    </xf>
    <xf numFmtId="4" fontId="2" fillId="2" borderId="28" xfId="1" applyNumberFormat="1" applyFont="1" applyFill="1" applyBorder="1" applyAlignment="1">
      <alignment horizontal="center" vertical="center"/>
    </xf>
    <xf numFmtId="4" fontId="2" fillId="2" borderId="29" xfId="1" applyNumberFormat="1" applyFont="1" applyFill="1" applyBorder="1" applyAlignment="1">
      <alignment horizontal="center" vertical="center"/>
    </xf>
    <xf numFmtId="4" fontId="3" fillId="0" borderId="10" xfId="1" applyNumberFormat="1" applyBorder="1" applyAlignment="1">
      <alignment horizontal="right" vertical="center"/>
    </xf>
    <xf numFmtId="0" fontId="3" fillId="0" borderId="3" xfId="1" applyBorder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4" fontId="18" fillId="0" borderId="3" xfId="2" applyNumberFormat="1" applyFont="1" applyBorder="1" applyAlignment="1">
      <alignment horizontal="right" vertical="center"/>
    </xf>
    <xf numFmtId="0" fontId="19" fillId="0" borderId="3" xfId="2" applyFont="1" applyBorder="1"/>
    <xf numFmtId="4" fontId="1" fillId="0" borderId="3" xfId="1" applyNumberFormat="1" applyFont="1" applyBorder="1" applyAlignment="1">
      <alignment horizontal="right" vertical="center"/>
    </xf>
    <xf numFmtId="0" fontId="3" fillId="0" borderId="10" xfId="1" applyBorder="1" applyAlignment="1">
      <alignment horizontal="left" vertical="center" wrapText="1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4" fontId="18" fillId="0" borderId="24" xfId="2" applyNumberFormat="1" applyFont="1" applyBorder="1" applyAlignment="1">
      <alignment horizontal="right" vertical="center"/>
    </xf>
    <xf numFmtId="0" fontId="19" fillId="0" borderId="25" xfId="2" applyFont="1" applyBorder="1"/>
    <xf numFmtId="0" fontId="19" fillId="0" borderId="26" xfId="2" applyFont="1" applyBorder="1"/>
    <xf numFmtId="4" fontId="1" fillId="0" borderId="5" xfId="1" applyNumberFormat="1" applyFont="1" applyBorder="1" applyAlignment="1">
      <alignment horizontal="center" vertical="center"/>
    </xf>
    <xf numFmtId="4" fontId="1" fillId="0" borderId="6" xfId="1" applyNumberFormat="1" applyFont="1" applyBorder="1" applyAlignment="1">
      <alignment horizontal="center" vertical="center"/>
    </xf>
    <xf numFmtId="4" fontId="1" fillId="0" borderId="7" xfId="1" applyNumberFormat="1" applyFont="1" applyBorder="1" applyAlignment="1">
      <alignment horizontal="center" vertical="center"/>
    </xf>
    <xf numFmtId="0" fontId="3" fillId="0" borderId="3" xfId="1" applyBorder="1" applyAlignment="1">
      <alignment horizontal="left" vertical="center" wrapText="1"/>
    </xf>
    <xf numFmtId="0" fontId="3" fillId="4" borderId="3" xfId="1" applyFill="1" applyBorder="1" applyAlignment="1">
      <alignment horizontal="left" vertical="center" wrapText="1"/>
    </xf>
    <xf numFmtId="0" fontId="3" fillId="0" borderId="4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4" fontId="3" fillId="0" borderId="4" xfId="1" applyNumberFormat="1" applyBorder="1" applyAlignment="1">
      <alignment horizontal="right" vertical="center"/>
    </xf>
    <xf numFmtId="4" fontId="3" fillId="0" borderId="2" xfId="1" applyNumberFormat="1" applyBorder="1" applyAlignment="1">
      <alignment horizontal="right" vertical="center"/>
    </xf>
    <xf numFmtId="4" fontId="3" fillId="0" borderId="13" xfId="1" applyNumberFormat="1" applyBorder="1" applyAlignment="1">
      <alignment horizontal="right" vertical="center"/>
    </xf>
    <xf numFmtId="4" fontId="3" fillId="0" borderId="3" xfId="1" applyNumberFormat="1" applyBorder="1" applyAlignment="1">
      <alignment horizontal="center" vertical="center"/>
    </xf>
    <xf numFmtId="49" fontId="21" fillId="3" borderId="3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left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4" fontId="2" fillId="3" borderId="14" xfId="1" applyNumberFormat="1" applyFont="1" applyFill="1" applyBorder="1" applyAlignment="1">
      <alignment horizontal="center" vertical="center"/>
    </xf>
    <xf numFmtId="4" fontId="2" fillId="3" borderId="15" xfId="1" applyNumberFormat="1" applyFont="1" applyFill="1" applyBorder="1" applyAlignment="1">
      <alignment horizontal="center" vertical="center"/>
    </xf>
    <xf numFmtId="4" fontId="2" fillId="3" borderId="16" xfId="1" applyNumberFormat="1" applyFont="1" applyFill="1" applyBorder="1" applyAlignment="1">
      <alignment horizontal="center" vertical="center"/>
    </xf>
    <xf numFmtId="4" fontId="2" fillId="3" borderId="4" xfId="1" applyNumberFormat="1" applyFont="1" applyFill="1" applyBorder="1" applyAlignment="1">
      <alignment horizontal="right" vertical="center"/>
    </xf>
    <xf numFmtId="4" fontId="2" fillId="3" borderId="2" xfId="1" applyNumberFormat="1" applyFont="1" applyFill="1" applyBorder="1" applyAlignment="1">
      <alignment horizontal="right" vertical="center"/>
    </xf>
    <xf numFmtId="4" fontId="2" fillId="3" borderId="13" xfId="1" applyNumberFormat="1" applyFont="1" applyFill="1" applyBorder="1" applyAlignment="1">
      <alignment horizontal="right" vertical="center"/>
    </xf>
    <xf numFmtId="4" fontId="1" fillId="0" borderId="22" xfId="1" applyNumberFormat="1" applyFont="1" applyBorder="1" applyAlignment="1">
      <alignment horizontal="right" vertical="center"/>
    </xf>
    <xf numFmtId="4" fontId="21" fillId="3" borderId="3" xfId="1" applyNumberFormat="1" applyFont="1" applyFill="1" applyBorder="1" applyAlignment="1">
      <alignment horizontal="right" vertical="center"/>
    </xf>
    <xf numFmtId="4" fontId="3" fillId="0" borderId="4" xfId="1" applyNumberFormat="1" applyBorder="1" applyAlignment="1">
      <alignment horizontal="center" vertical="center"/>
    </xf>
    <xf numFmtId="4" fontId="3" fillId="0" borderId="2" xfId="1" applyNumberFormat="1" applyBorder="1" applyAlignment="1">
      <alignment horizontal="center" vertical="center"/>
    </xf>
    <xf numFmtId="4" fontId="3" fillId="0" borderId="13" xfId="1" applyNumberFormat="1" applyBorder="1" applyAlignment="1">
      <alignment horizontal="center" vertical="center"/>
    </xf>
    <xf numFmtId="1" fontId="1" fillId="0" borderId="4" xfId="1" applyNumberFormat="1" applyFont="1" applyBorder="1" applyAlignment="1">
      <alignment horizontal="center" vertical="center"/>
    </xf>
    <xf numFmtId="1" fontId="1" fillId="0" borderId="2" xfId="1" applyNumberFormat="1" applyFont="1" applyBorder="1" applyAlignment="1">
      <alignment horizontal="center" vertical="center"/>
    </xf>
    <xf numFmtId="4" fontId="18" fillId="0" borderId="19" xfId="2" applyNumberFormat="1" applyFont="1" applyBorder="1" applyAlignment="1">
      <alignment horizontal="right" vertical="center"/>
    </xf>
    <xf numFmtId="4" fontId="18" fillId="0" borderId="23" xfId="2" applyNumberFormat="1" applyFont="1" applyBorder="1" applyAlignment="1">
      <alignment horizontal="right" vertical="center"/>
    </xf>
    <xf numFmtId="4" fontId="18" fillId="0" borderId="20" xfId="2" applyNumberFormat="1" applyFont="1" applyBorder="1" applyAlignment="1">
      <alignment horizontal="right" vertical="center"/>
    </xf>
    <xf numFmtId="4" fontId="0" fillId="0" borderId="22" xfId="1" applyNumberFormat="1" applyFont="1" applyBorder="1" applyAlignment="1">
      <alignment horizontal="center" vertical="center"/>
    </xf>
    <xf numFmtId="4" fontId="0" fillId="0" borderId="2" xfId="1" applyNumberFormat="1" applyFont="1" applyBorder="1" applyAlignment="1">
      <alignment horizontal="center" vertical="center"/>
    </xf>
    <xf numFmtId="4" fontId="18" fillId="0" borderId="21" xfId="2" applyNumberFormat="1" applyFont="1" applyBorder="1" applyAlignment="1">
      <alignment horizontal="right" vertical="center"/>
    </xf>
    <xf numFmtId="49" fontId="2" fillId="3" borderId="3" xfId="1" applyNumberFormat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left" vertical="center"/>
    </xf>
    <xf numFmtId="4" fontId="0" fillId="0" borderId="4" xfId="1" applyNumberFormat="1" applyFont="1" applyBorder="1" applyAlignment="1">
      <alignment horizontal="center" vertical="center"/>
    </xf>
    <xf numFmtId="4" fontId="2" fillId="3" borderId="3" xfId="1" applyNumberFormat="1" applyFont="1" applyFill="1" applyBorder="1" applyAlignment="1">
      <alignment horizontal="right" vertical="center"/>
    </xf>
    <xf numFmtId="0" fontId="3" fillId="4" borderId="3" xfId="1" applyFill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4" fontId="2" fillId="0" borderId="3" xfId="1" applyNumberFormat="1" applyFont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left" vertical="center"/>
    </xf>
    <xf numFmtId="0" fontId="2" fillId="3" borderId="15" xfId="1" applyFont="1" applyFill="1" applyBorder="1" applyAlignment="1">
      <alignment horizontal="left" vertical="center"/>
    </xf>
    <xf numFmtId="49" fontId="2" fillId="0" borderId="3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4" fontId="16" fillId="0" borderId="3" xfId="1" applyNumberFormat="1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center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4" zoomScaleNormal="100" workbookViewId="0">
      <selection activeCell="U4" sqref="U4"/>
    </sheetView>
  </sheetViews>
  <sheetFormatPr defaultColWidth="9.85546875" defaultRowHeight="15.75" x14ac:dyDescent="0.25"/>
  <cols>
    <col min="1" max="25" width="3.42578125" style="1" customWidth="1"/>
    <col min="26" max="27" width="3.5703125" style="1" customWidth="1"/>
    <col min="28" max="16384" width="9.85546875" style="1"/>
  </cols>
  <sheetData>
    <row r="1" spans="2:28" ht="18.75" x14ac:dyDescent="0.25">
      <c r="M1" s="2" t="s">
        <v>0</v>
      </c>
    </row>
    <row r="3" spans="2:28" ht="18.75" x14ac:dyDescent="0.25">
      <c r="M3" s="3" t="s">
        <v>145</v>
      </c>
    </row>
    <row r="4" spans="2:28" ht="18.75" x14ac:dyDescent="0.25">
      <c r="M4" s="2" t="str">
        <f>C7</f>
        <v>Obec Rohatec</v>
      </c>
    </row>
    <row r="6" spans="2:28" x14ac:dyDescent="0.25">
      <c r="C6" s="4" t="s">
        <v>1</v>
      </c>
      <c r="D6" s="5"/>
      <c r="E6" s="5"/>
      <c r="F6" s="5"/>
      <c r="G6" s="5"/>
      <c r="R6" s="6" t="s">
        <v>2</v>
      </c>
      <c r="AB6" s="7"/>
    </row>
    <row r="7" spans="2:28" x14ac:dyDescent="0.25">
      <c r="C7" s="5" t="s">
        <v>129</v>
      </c>
      <c r="D7" s="5"/>
      <c r="E7" s="5"/>
      <c r="F7" s="5"/>
      <c r="G7" s="5"/>
      <c r="R7" s="105"/>
      <c r="S7" s="105"/>
      <c r="T7" s="105"/>
      <c r="U7" s="105"/>
      <c r="V7" s="105"/>
      <c r="AB7" s="7"/>
    </row>
    <row r="8" spans="2:28" x14ac:dyDescent="0.25">
      <c r="C8" s="8" t="s">
        <v>130</v>
      </c>
      <c r="D8" s="8"/>
      <c r="E8" s="8"/>
      <c r="F8" s="8"/>
      <c r="G8" s="8"/>
      <c r="R8" s="122"/>
      <c r="S8" s="122"/>
      <c r="T8" s="122"/>
      <c r="U8" s="122"/>
      <c r="V8" s="122"/>
    </row>
    <row r="9" spans="2:28" x14ac:dyDescent="0.25">
      <c r="C9" s="8" t="s">
        <v>131</v>
      </c>
      <c r="D9" s="8"/>
      <c r="E9" s="8"/>
      <c r="F9" s="8"/>
      <c r="G9" s="8"/>
      <c r="R9" s="122"/>
      <c r="S9" s="122"/>
      <c r="T9" s="122"/>
      <c r="U9" s="122"/>
      <c r="V9" s="122"/>
      <c r="AB9" s="7"/>
    </row>
    <row r="10" spans="2:28" x14ac:dyDescent="0.25">
      <c r="C10" s="8" t="s">
        <v>133</v>
      </c>
      <c r="D10" s="8"/>
      <c r="E10" s="8"/>
      <c r="F10" s="8"/>
      <c r="G10" s="8"/>
      <c r="R10" s="122"/>
      <c r="S10" s="122"/>
      <c r="T10" s="122"/>
      <c r="U10" s="122"/>
      <c r="V10" s="122"/>
    </row>
    <row r="11" spans="2:28" x14ac:dyDescent="0.25">
      <c r="C11" s="8" t="s">
        <v>132</v>
      </c>
      <c r="D11" s="8"/>
      <c r="E11" s="8"/>
      <c r="F11" s="8"/>
      <c r="G11" s="8"/>
      <c r="R11" s="122"/>
      <c r="S11" s="122"/>
      <c r="T11" s="122"/>
      <c r="U11" s="122"/>
      <c r="V11" s="122"/>
      <c r="AB11" s="9"/>
    </row>
    <row r="13" spans="2:28" x14ac:dyDescent="0.25">
      <c r="B13" s="6" t="s">
        <v>3</v>
      </c>
    </row>
    <row r="14" spans="2:28" ht="15" customHeight="1" x14ac:dyDescent="0.25">
      <c r="B14" s="90" t="s">
        <v>4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121"/>
      <c r="Q14" s="94">
        <v>0</v>
      </c>
      <c r="R14" s="95"/>
      <c r="S14" s="95"/>
      <c r="T14" s="95"/>
      <c r="U14" s="95"/>
      <c r="V14" s="95"/>
      <c r="W14" s="98" t="s">
        <v>5</v>
      </c>
      <c r="X14" s="99"/>
    </row>
    <row r="15" spans="2:28" ht="15" customHeight="1" x14ac:dyDescent="0.25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121"/>
      <c r="Q15" s="111"/>
      <c r="R15" s="108"/>
      <c r="S15" s="108"/>
      <c r="T15" s="108"/>
      <c r="U15" s="108"/>
      <c r="V15" s="108"/>
      <c r="W15" s="109"/>
      <c r="X15" s="110"/>
    </row>
    <row r="16" spans="2:28" ht="15" customHeight="1" x14ac:dyDescent="0.25">
      <c r="B16" s="90" t="s">
        <v>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4">
        <v>0</v>
      </c>
      <c r="R16" s="95"/>
      <c r="S16" s="95"/>
      <c r="T16" s="95"/>
      <c r="U16" s="95"/>
      <c r="V16" s="95"/>
      <c r="W16" s="98" t="s">
        <v>5</v>
      </c>
      <c r="X16" s="99"/>
    </row>
    <row r="17" spans="2:28" ht="15" customHeight="1" x14ac:dyDescent="0.25"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111"/>
      <c r="R17" s="108"/>
      <c r="S17" s="108"/>
      <c r="T17" s="108"/>
      <c r="U17" s="108"/>
      <c r="V17" s="108"/>
      <c r="W17" s="109"/>
      <c r="X17" s="110"/>
    </row>
    <row r="18" spans="2:28" ht="15" customHeight="1" x14ac:dyDescent="0.25">
      <c r="B18" s="90" t="s">
        <v>7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4">
        <f>SUM('9.2'!Z5:AG5,'9.2'!Z26:AG26)</f>
        <v>0</v>
      </c>
      <c r="R18" s="95"/>
      <c r="S18" s="95"/>
      <c r="T18" s="95"/>
      <c r="U18" s="95"/>
      <c r="V18" s="95"/>
      <c r="W18" s="98" t="s">
        <v>5</v>
      </c>
      <c r="X18" s="99"/>
    </row>
    <row r="19" spans="2:28" ht="15" customHeight="1" x14ac:dyDescent="0.25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111"/>
      <c r="R19" s="108"/>
      <c r="S19" s="108"/>
      <c r="T19" s="108"/>
      <c r="U19" s="108"/>
      <c r="V19" s="108"/>
      <c r="W19" s="109"/>
      <c r="X19" s="110"/>
    </row>
    <row r="20" spans="2:28" ht="15" customHeight="1" x14ac:dyDescent="0.25">
      <c r="B20" s="90" t="s">
        <v>8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4">
        <v>0</v>
      </c>
      <c r="R20" s="95"/>
      <c r="S20" s="95"/>
      <c r="T20" s="95"/>
      <c r="U20" s="95"/>
      <c r="V20" s="95"/>
      <c r="W20" s="98" t="s">
        <v>5</v>
      </c>
      <c r="X20" s="99"/>
    </row>
    <row r="21" spans="2:28" ht="15" customHeight="1" x14ac:dyDescent="0.25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111"/>
      <c r="R21" s="108"/>
      <c r="S21" s="108"/>
      <c r="T21" s="108"/>
      <c r="U21" s="108"/>
      <c r="V21" s="108"/>
      <c r="W21" s="109"/>
      <c r="X21" s="110"/>
      <c r="AB21" s="10"/>
    </row>
    <row r="22" spans="2:28" ht="15" customHeight="1" x14ac:dyDescent="0.25">
      <c r="B22" s="90" t="s">
        <v>9</v>
      </c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4">
        <f>'9.2'!Z40+'9.2'!AD40</f>
        <v>0</v>
      </c>
      <c r="R22" s="95"/>
      <c r="S22" s="95"/>
      <c r="T22" s="95"/>
      <c r="U22" s="95"/>
      <c r="V22" s="95"/>
      <c r="W22" s="98" t="s">
        <v>5</v>
      </c>
      <c r="X22" s="99"/>
      <c r="AB22" s="10"/>
    </row>
    <row r="23" spans="2:28" ht="15" customHeight="1" x14ac:dyDescent="0.25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111"/>
      <c r="R23" s="108"/>
      <c r="S23" s="108"/>
      <c r="T23" s="108"/>
      <c r="U23" s="108"/>
      <c r="V23" s="108"/>
      <c r="W23" s="109"/>
      <c r="X23" s="110"/>
    </row>
    <row r="24" spans="2:28" ht="15" customHeight="1" x14ac:dyDescent="0.25">
      <c r="B24" s="112" t="s">
        <v>10</v>
      </c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3">
        <f>SUM(Q14:V23)</f>
        <v>0</v>
      </c>
      <c r="R24" s="114"/>
      <c r="S24" s="114"/>
      <c r="T24" s="114"/>
      <c r="U24" s="114"/>
      <c r="V24" s="114"/>
      <c r="W24" s="117" t="s">
        <v>5</v>
      </c>
      <c r="X24" s="118"/>
    </row>
    <row r="25" spans="2:28" ht="15" customHeight="1" x14ac:dyDescent="0.25"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5"/>
      <c r="R25" s="116"/>
      <c r="S25" s="116"/>
      <c r="T25" s="116"/>
      <c r="U25" s="116"/>
      <c r="V25" s="116"/>
      <c r="W25" s="119"/>
      <c r="X25" s="120"/>
    </row>
    <row r="26" spans="2:28" x14ac:dyDescent="0.25">
      <c r="Q26" s="11"/>
      <c r="R26" s="11"/>
      <c r="S26" s="11"/>
      <c r="T26" s="11"/>
      <c r="U26" s="11"/>
      <c r="V26" s="11"/>
    </row>
    <row r="27" spans="2:28" x14ac:dyDescent="0.25">
      <c r="B27" s="6" t="s">
        <v>11</v>
      </c>
      <c r="Q27" s="11"/>
      <c r="R27" s="11"/>
      <c r="S27" s="11"/>
      <c r="T27" s="11"/>
      <c r="U27" s="11"/>
      <c r="V27" s="11"/>
    </row>
    <row r="28" spans="2:28" x14ac:dyDescent="0.25">
      <c r="B28" s="90" t="s">
        <v>12</v>
      </c>
      <c r="C28" s="90"/>
      <c r="D28" s="90"/>
      <c r="E28" s="90"/>
      <c r="F28" s="90"/>
      <c r="G28" s="90"/>
      <c r="H28" s="90"/>
      <c r="I28" s="90"/>
      <c r="J28" s="90"/>
      <c r="K28" s="92" t="s">
        <v>13</v>
      </c>
      <c r="L28" s="92"/>
      <c r="M28" s="92"/>
      <c r="N28" s="92"/>
      <c r="O28" s="92"/>
      <c r="P28" s="92"/>
      <c r="Q28" s="94">
        <v>0</v>
      </c>
      <c r="R28" s="95"/>
      <c r="S28" s="95"/>
      <c r="T28" s="95"/>
      <c r="U28" s="95"/>
      <c r="V28" s="95"/>
      <c r="W28" s="98" t="s">
        <v>5</v>
      </c>
      <c r="X28" s="99"/>
    </row>
    <row r="29" spans="2:28" x14ac:dyDescent="0.25">
      <c r="B29" s="90"/>
      <c r="C29" s="90"/>
      <c r="D29" s="90"/>
      <c r="E29" s="90"/>
      <c r="F29" s="90"/>
      <c r="G29" s="90"/>
      <c r="H29" s="90"/>
      <c r="I29" s="90"/>
      <c r="J29" s="90"/>
      <c r="K29" s="92"/>
      <c r="L29" s="92"/>
      <c r="M29" s="92"/>
      <c r="N29" s="92"/>
      <c r="O29" s="92"/>
      <c r="P29" s="92"/>
      <c r="Q29" s="111"/>
      <c r="R29" s="108"/>
      <c r="S29" s="108"/>
      <c r="T29" s="108"/>
      <c r="U29" s="108"/>
      <c r="V29" s="108"/>
      <c r="W29" s="109"/>
      <c r="X29" s="110"/>
    </row>
    <row r="30" spans="2:28" x14ac:dyDescent="0.25">
      <c r="B30" s="90" t="s">
        <v>14</v>
      </c>
      <c r="C30" s="90"/>
      <c r="D30" s="90"/>
      <c r="E30" s="90"/>
      <c r="F30" s="90"/>
      <c r="G30" s="90"/>
      <c r="H30" s="90"/>
      <c r="I30" s="90"/>
      <c r="J30" s="90"/>
      <c r="K30" s="92" t="s">
        <v>13</v>
      </c>
      <c r="L30" s="92"/>
      <c r="M30" s="92"/>
      <c r="N30" s="92"/>
      <c r="O30" s="92"/>
      <c r="P30" s="92"/>
      <c r="Q30" s="94">
        <v>0</v>
      </c>
      <c r="R30" s="95"/>
      <c r="S30" s="95"/>
      <c r="T30" s="95"/>
      <c r="U30" s="95"/>
      <c r="V30" s="95"/>
      <c r="W30" s="98" t="s">
        <v>5</v>
      </c>
      <c r="X30" s="99"/>
    </row>
    <row r="31" spans="2:28" x14ac:dyDescent="0.25">
      <c r="B31" s="90"/>
      <c r="C31" s="90"/>
      <c r="D31" s="90"/>
      <c r="E31" s="90"/>
      <c r="F31" s="90"/>
      <c r="G31" s="90"/>
      <c r="H31" s="90"/>
      <c r="I31" s="90"/>
      <c r="J31" s="90"/>
      <c r="K31" s="92"/>
      <c r="L31" s="92"/>
      <c r="M31" s="92"/>
      <c r="N31" s="92"/>
      <c r="O31" s="92"/>
      <c r="P31" s="92"/>
      <c r="Q31" s="111"/>
      <c r="R31" s="108"/>
      <c r="S31" s="108"/>
      <c r="T31" s="108"/>
      <c r="U31" s="108"/>
      <c r="V31" s="108"/>
      <c r="W31" s="109"/>
      <c r="X31" s="110"/>
    </row>
    <row r="32" spans="2:28" x14ac:dyDescent="0.25">
      <c r="B32" s="90" t="s">
        <v>15</v>
      </c>
      <c r="C32" s="90"/>
      <c r="D32" s="90"/>
      <c r="E32" s="90"/>
      <c r="F32" s="90"/>
      <c r="G32" s="90"/>
      <c r="H32" s="90"/>
      <c r="I32" s="90"/>
      <c r="J32" s="90"/>
      <c r="K32" s="92" t="s">
        <v>16</v>
      </c>
      <c r="L32" s="92"/>
      <c r="M32" s="92"/>
      <c r="N32" s="92"/>
      <c r="O32" s="92"/>
      <c r="P32" s="92"/>
      <c r="Q32" s="94">
        <f>Q24</f>
        <v>0</v>
      </c>
      <c r="R32" s="95"/>
      <c r="S32" s="95"/>
      <c r="T32" s="95"/>
      <c r="U32" s="95"/>
      <c r="V32" s="95"/>
      <c r="W32" s="98" t="s">
        <v>5</v>
      </c>
      <c r="X32" s="99"/>
    </row>
    <row r="33" spans="1:27" x14ac:dyDescent="0.25">
      <c r="B33" s="90"/>
      <c r="C33" s="90"/>
      <c r="D33" s="90"/>
      <c r="E33" s="90"/>
      <c r="F33" s="90"/>
      <c r="G33" s="90"/>
      <c r="H33" s="90"/>
      <c r="I33" s="90"/>
      <c r="J33" s="90"/>
      <c r="K33" s="92"/>
      <c r="L33" s="92"/>
      <c r="M33" s="92"/>
      <c r="N33" s="92"/>
      <c r="O33" s="92"/>
      <c r="P33" s="92"/>
      <c r="Q33" s="111"/>
      <c r="R33" s="108"/>
      <c r="S33" s="108"/>
      <c r="T33" s="108"/>
      <c r="U33" s="108"/>
      <c r="V33" s="108"/>
      <c r="W33" s="109"/>
      <c r="X33" s="110"/>
    </row>
    <row r="34" spans="1:27" x14ac:dyDescent="0.25">
      <c r="B34" s="90" t="s">
        <v>17</v>
      </c>
      <c r="C34" s="90"/>
      <c r="D34" s="90"/>
      <c r="E34" s="90"/>
      <c r="F34" s="90"/>
      <c r="G34" s="90"/>
      <c r="H34" s="90"/>
      <c r="I34" s="90"/>
      <c r="J34" s="90"/>
      <c r="K34" s="92" t="s">
        <v>16</v>
      </c>
      <c r="L34" s="92"/>
      <c r="M34" s="92"/>
      <c r="N34" s="92"/>
      <c r="O34" s="92"/>
      <c r="P34" s="92"/>
      <c r="Q34" s="94">
        <f>Q32*0.21</f>
        <v>0</v>
      </c>
      <c r="R34" s="95"/>
      <c r="S34" s="95"/>
      <c r="T34" s="95"/>
      <c r="U34" s="95"/>
      <c r="V34" s="95"/>
      <c r="W34" s="98" t="s">
        <v>5</v>
      </c>
      <c r="X34" s="99"/>
    </row>
    <row r="35" spans="1:27" x14ac:dyDescent="0.25">
      <c r="B35" s="91"/>
      <c r="C35" s="91"/>
      <c r="D35" s="91"/>
      <c r="E35" s="91"/>
      <c r="F35" s="91"/>
      <c r="G35" s="91"/>
      <c r="H35" s="91"/>
      <c r="I35" s="91"/>
      <c r="J35" s="91"/>
      <c r="K35" s="93"/>
      <c r="L35" s="93"/>
      <c r="M35" s="93"/>
      <c r="N35" s="93"/>
      <c r="O35" s="93"/>
      <c r="P35" s="93"/>
      <c r="Q35" s="96"/>
      <c r="R35" s="97"/>
      <c r="S35" s="97"/>
      <c r="T35" s="97"/>
      <c r="U35" s="97"/>
      <c r="V35" s="97"/>
      <c r="W35" s="100"/>
      <c r="X35" s="101"/>
    </row>
    <row r="36" spans="1:27" x14ac:dyDescent="0.25">
      <c r="B36" s="102" t="s">
        <v>18</v>
      </c>
      <c r="C36" s="103"/>
      <c r="D36" s="103"/>
      <c r="E36" s="103"/>
      <c r="F36" s="103"/>
      <c r="G36" s="103"/>
      <c r="H36" s="103"/>
      <c r="I36" s="103"/>
      <c r="J36" s="103"/>
      <c r="K36" s="106"/>
      <c r="L36" s="106"/>
      <c r="M36" s="106"/>
      <c r="N36" s="106"/>
      <c r="O36" s="106"/>
      <c r="P36" s="106"/>
      <c r="Q36" s="95">
        <v>0</v>
      </c>
      <c r="R36" s="95"/>
      <c r="S36" s="95"/>
      <c r="T36" s="95"/>
      <c r="U36" s="95"/>
      <c r="V36" s="95"/>
      <c r="W36" s="98" t="s">
        <v>5</v>
      </c>
      <c r="X36" s="99"/>
    </row>
    <row r="37" spans="1:27" x14ac:dyDescent="0.25">
      <c r="B37" s="104"/>
      <c r="C37" s="105"/>
      <c r="D37" s="105"/>
      <c r="E37" s="105"/>
      <c r="F37" s="105"/>
      <c r="G37" s="105"/>
      <c r="H37" s="105"/>
      <c r="I37" s="105"/>
      <c r="J37" s="105"/>
      <c r="K37" s="107"/>
      <c r="L37" s="107"/>
      <c r="M37" s="107"/>
      <c r="N37" s="107"/>
      <c r="O37" s="107"/>
      <c r="P37" s="107"/>
      <c r="Q37" s="108"/>
      <c r="R37" s="108"/>
      <c r="S37" s="108"/>
      <c r="T37" s="108"/>
      <c r="U37" s="108"/>
      <c r="V37" s="108"/>
      <c r="W37" s="109"/>
      <c r="X37" s="110"/>
    </row>
    <row r="38" spans="1:27" x14ac:dyDescent="0.25">
      <c r="B38" s="80" t="s">
        <v>19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4">
        <f>Q32+Q34</f>
        <v>0</v>
      </c>
      <c r="R38" s="84"/>
      <c r="S38" s="84"/>
      <c r="T38" s="84"/>
      <c r="U38" s="84"/>
      <c r="V38" s="84"/>
      <c r="W38" s="86" t="s">
        <v>5</v>
      </c>
      <c r="X38" s="87"/>
    </row>
    <row r="39" spans="1:27" x14ac:dyDescent="0.25"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5"/>
      <c r="R39" s="85"/>
      <c r="S39" s="85"/>
      <c r="T39" s="85"/>
      <c r="U39" s="85"/>
      <c r="V39" s="85"/>
      <c r="W39" s="88"/>
      <c r="X39" s="89"/>
    </row>
    <row r="41" spans="1:27" x14ac:dyDescent="0.25">
      <c r="B41" s="1" t="s">
        <v>20</v>
      </c>
      <c r="C41" s="5"/>
      <c r="D41" s="5"/>
      <c r="E41" s="5"/>
      <c r="F41" s="5"/>
      <c r="G41" s="5"/>
      <c r="H41" s="5"/>
      <c r="J41" s="1" t="s">
        <v>21</v>
      </c>
      <c r="L41" s="5"/>
      <c r="M41" s="5"/>
      <c r="N41" s="5"/>
      <c r="O41" s="5"/>
      <c r="P41" s="5"/>
      <c r="Q41" s="5"/>
    </row>
    <row r="43" spans="1:27" ht="15" customHeight="1" x14ac:dyDescent="0.25">
      <c r="Z43" s="6"/>
      <c r="AA43" s="6"/>
    </row>
    <row r="44" spans="1:27" ht="15" customHeight="1" x14ac:dyDescent="0.25">
      <c r="Z44" s="6"/>
      <c r="AA44" s="6"/>
    </row>
    <row r="45" spans="1:27" x14ac:dyDescent="0.25">
      <c r="E45" s="12"/>
      <c r="F45" s="12" t="s">
        <v>22</v>
      </c>
      <c r="G45" s="12"/>
      <c r="H45" s="12"/>
      <c r="I45" s="12"/>
      <c r="J45" s="12"/>
      <c r="Q45" s="12"/>
      <c r="R45" s="12" t="s">
        <v>23</v>
      </c>
      <c r="S45" s="12"/>
      <c r="T45" s="12"/>
      <c r="U45" s="12"/>
      <c r="V45" s="12"/>
    </row>
    <row r="46" spans="1:27" s="6" customFormat="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7" s="6" customForma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7" x14ac:dyDescent="0.25">
      <c r="AA48" s="6"/>
    </row>
    <row r="49" spans="1:28" x14ac:dyDescent="0.25">
      <c r="AA49" s="6"/>
    </row>
    <row r="50" spans="1:28" s="6" customForma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8" s="6" customForma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8" x14ac:dyDescent="0.25">
      <c r="AA52" s="6"/>
    </row>
    <row r="53" spans="1:28" x14ac:dyDescent="0.25">
      <c r="AA53" s="6"/>
    </row>
    <row r="54" spans="1:28" x14ac:dyDescent="0.25">
      <c r="Z54" s="6"/>
      <c r="AA54" s="6"/>
    </row>
    <row r="55" spans="1:28" x14ac:dyDescent="0.25">
      <c r="Z55" s="6"/>
      <c r="AA55" s="6"/>
    </row>
    <row r="56" spans="1:28" x14ac:dyDescent="0.25">
      <c r="Z56" s="13"/>
      <c r="AA56" s="14"/>
    </row>
    <row r="57" spans="1:28" x14ac:dyDescent="0.25">
      <c r="AA57" s="6"/>
    </row>
    <row r="58" spans="1:28" x14ac:dyDescent="0.25">
      <c r="Z58" s="6"/>
      <c r="AA58" s="6"/>
    </row>
    <row r="59" spans="1:28" x14ac:dyDescent="0.25">
      <c r="Z59" s="6"/>
      <c r="AA59" s="6"/>
    </row>
    <row r="60" spans="1:28" x14ac:dyDescent="0.25">
      <c r="Z60" s="13"/>
      <c r="AA60" s="14"/>
    </row>
    <row r="61" spans="1:28" x14ac:dyDescent="0.25">
      <c r="Z61" s="13"/>
      <c r="AA61" s="14"/>
    </row>
    <row r="62" spans="1:28" x14ac:dyDescent="0.25">
      <c r="AA62" s="6"/>
    </row>
    <row r="63" spans="1:28" x14ac:dyDescent="0.25">
      <c r="AA63" s="6"/>
      <c r="AB63" s="10"/>
    </row>
    <row r="64" spans="1:28" x14ac:dyDescent="0.25">
      <c r="AA64" s="6"/>
    </row>
    <row r="65" spans="27:27" x14ac:dyDescent="0.25">
      <c r="AA65" s="6"/>
    </row>
    <row r="66" spans="27:27" x14ac:dyDescent="0.25">
      <c r="AA66" s="6"/>
    </row>
    <row r="67" spans="27:27" x14ac:dyDescent="0.25">
      <c r="AA67" s="6"/>
    </row>
    <row r="68" spans="27:27" x14ac:dyDescent="0.25">
      <c r="AA68" s="6"/>
    </row>
    <row r="69" spans="27:27" x14ac:dyDescent="0.25">
      <c r="AA69" s="6"/>
    </row>
    <row r="70" spans="27:27" x14ac:dyDescent="0.25">
      <c r="AA70" s="6"/>
    </row>
    <row r="71" spans="27:27" x14ac:dyDescent="0.25">
      <c r="AA71" s="6"/>
    </row>
    <row r="72" spans="27:27" x14ac:dyDescent="0.25">
      <c r="AA72" s="6"/>
    </row>
    <row r="73" spans="27:27" x14ac:dyDescent="0.25">
      <c r="AA73" s="6"/>
    </row>
    <row r="74" spans="27:27" x14ac:dyDescent="0.25">
      <c r="AA74" s="6"/>
    </row>
    <row r="97" spans="26:28" ht="15" customHeight="1" x14ac:dyDescent="0.25">
      <c r="Z97" s="6"/>
      <c r="AA97" s="6"/>
    </row>
    <row r="99" spans="26:28" x14ac:dyDescent="0.25">
      <c r="Z99" s="15"/>
      <c r="AA99" s="15"/>
      <c r="AB99" s="16"/>
    </row>
    <row r="100" spans="26:28" x14ac:dyDescent="0.25">
      <c r="Z100" s="15"/>
      <c r="AA100" s="15"/>
    </row>
    <row r="101" spans="26:28" x14ac:dyDescent="0.25">
      <c r="Z101" s="17"/>
      <c r="AA101" s="17"/>
    </row>
    <row r="102" spans="26:28" x14ac:dyDescent="0.25">
      <c r="Z102" s="15"/>
      <c r="AA102" s="15"/>
    </row>
    <row r="103" spans="26:28" x14ac:dyDescent="0.25">
      <c r="Z103" s="15"/>
      <c r="AA103" s="15"/>
    </row>
    <row r="104" spans="26:28" x14ac:dyDescent="0.25">
      <c r="Z104" s="15"/>
      <c r="AA104" s="15"/>
    </row>
    <row r="106" spans="26:28" x14ac:dyDescent="0.25">
      <c r="Z106" s="6"/>
      <c r="AA106" s="6"/>
    </row>
    <row r="118" spans="26:28" x14ac:dyDescent="0.25">
      <c r="Z118" s="6"/>
      <c r="AA118" s="6"/>
    </row>
    <row r="120" spans="26:28" x14ac:dyDescent="0.25">
      <c r="AB120" s="16"/>
    </row>
    <row r="121" spans="26:28" x14ac:dyDescent="0.25">
      <c r="Z121" s="18"/>
      <c r="AA121" s="18"/>
    </row>
    <row r="123" spans="26:28" x14ac:dyDescent="0.25">
      <c r="Z123" s="18"/>
      <c r="AA123" s="18"/>
    </row>
    <row r="125" spans="26:28" x14ac:dyDescent="0.25">
      <c r="Z125" s="18"/>
      <c r="AA125" s="18"/>
    </row>
    <row r="126" spans="26:28" x14ac:dyDescent="0.25">
      <c r="Z126" s="6"/>
      <c r="AA126" s="6"/>
    </row>
    <row r="129" spans="26:27" x14ac:dyDescent="0.25">
      <c r="Z129" s="18"/>
      <c r="AA129" s="18"/>
    </row>
    <row r="131" spans="26:27" x14ac:dyDescent="0.25">
      <c r="Z131" s="18"/>
      <c r="AA131" s="18"/>
    </row>
    <row r="133" spans="26:27" x14ac:dyDescent="0.25">
      <c r="Z133" s="18"/>
      <c r="AA133" s="18"/>
    </row>
    <row r="135" spans="26:27" x14ac:dyDescent="0.25">
      <c r="Z135" s="18"/>
      <c r="AA135" s="18"/>
    </row>
    <row r="139" spans="26:27" x14ac:dyDescent="0.25">
      <c r="Z139" s="18"/>
      <c r="AA139" s="18"/>
    </row>
    <row r="141" spans="26:27" x14ac:dyDescent="0.25">
      <c r="Z141" s="18"/>
      <c r="AA141" s="18"/>
    </row>
    <row r="142" spans="26:27" x14ac:dyDescent="0.25">
      <c r="Z142" s="18"/>
      <c r="AA142" s="18"/>
    </row>
    <row r="143" spans="26:27" x14ac:dyDescent="0.25">
      <c r="Z143" s="18"/>
      <c r="AA143" s="18"/>
    </row>
    <row r="144" spans="26:27" x14ac:dyDescent="0.25">
      <c r="Z144" s="18"/>
      <c r="AA144" s="18"/>
    </row>
    <row r="145" spans="26:28" x14ac:dyDescent="0.25">
      <c r="Z145" s="18"/>
      <c r="AA145" s="18"/>
    </row>
    <row r="146" spans="26:28" x14ac:dyDescent="0.25">
      <c r="Z146" s="18"/>
      <c r="AA146" s="18"/>
    </row>
    <row r="147" spans="26:28" x14ac:dyDescent="0.25">
      <c r="Z147" s="18"/>
      <c r="AA147" s="18"/>
    </row>
    <row r="148" spans="26:28" x14ac:dyDescent="0.25">
      <c r="Z148" s="18"/>
      <c r="AA148" s="18"/>
    </row>
    <row r="149" spans="26:28" x14ac:dyDescent="0.25">
      <c r="Z149" s="18"/>
      <c r="AA149" s="18"/>
    </row>
    <row r="151" spans="26:28" x14ac:dyDescent="0.25">
      <c r="Z151" s="6"/>
      <c r="AA151" s="6"/>
    </row>
    <row r="153" spans="26:28" x14ac:dyDescent="0.25">
      <c r="Z153" s="15"/>
      <c r="AA153" s="15"/>
      <c r="AB153" s="16"/>
    </row>
    <row r="154" spans="26:28" x14ac:dyDescent="0.25">
      <c r="Z154" s="15"/>
      <c r="AA154" s="15"/>
      <c r="AB154" s="16"/>
    </row>
    <row r="155" spans="26:28" x14ac:dyDescent="0.25">
      <c r="Z155" s="15"/>
      <c r="AA155" s="15"/>
    </row>
    <row r="156" spans="26:28" x14ac:dyDescent="0.25">
      <c r="Z156" s="15"/>
      <c r="AA156" s="15"/>
    </row>
    <row r="158" spans="26:28" x14ac:dyDescent="0.25">
      <c r="Z158" s="6"/>
      <c r="AA158" s="6"/>
    </row>
    <row r="166" spans="26:27" x14ac:dyDescent="0.25">
      <c r="Z166" s="13"/>
      <c r="AA166" s="13"/>
    </row>
    <row r="167" spans="26:27" x14ac:dyDescent="0.25">
      <c r="Z167" s="13"/>
      <c r="AA167" s="13"/>
    </row>
    <row r="168" spans="26:27" x14ac:dyDescent="0.25">
      <c r="Z168" s="17"/>
    </row>
    <row r="171" spans="26:27" x14ac:dyDescent="0.25">
      <c r="Z171" s="13"/>
      <c r="AA171" s="13"/>
    </row>
    <row r="172" spans="26:27" x14ac:dyDescent="0.25">
      <c r="Z172" s="13"/>
      <c r="AA172" s="13"/>
    </row>
    <row r="175" spans="26:27" x14ac:dyDescent="0.25">
      <c r="Z175" s="6"/>
      <c r="AA175" s="6"/>
    </row>
    <row r="177" spans="26:28" x14ac:dyDescent="0.25">
      <c r="Z177" s="15"/>
      <c r="AA177" s="15"/>
      <c r="AB177" s="10"/>
    </row>
    <row r="178" spans="26:28" x14ac:dyDescent="0.25">
      <c r="Z178" s="15"/>
      <c r="AA178" s="15"/>
      <c r="AB178" s="10"/>
    </row>
    <row r="179" spans="26:28" x14ac:dyDescent="0.25">
      <c r="Z179" s="15"/>
      <c r="AA179" s="15"/>
    </row>
    <row r="180" spans="26:28" x14ac:dyDescent="0.25">
      <c r="Z180" s="15"/>
      <c r="AA180" s="15"/>
    </row>
    <row r="182" spans="26:28" x14ac:dyDescent="0.25">
      <c r="Z182" s="6"/>
      <c r="AA182" s="6"/>
    </row>
    <row r="183" spans="26:28" x14ac:dyDescent="0.25">
      <c r="Z183" s="6"/>
      <c r="AA183" s="6"/>
    </row>
    <row r="184" spans="26:28" x14ac:dyDescent="0.25">
      <c r="Z184" s="15"/>
      <c r="AA184" s="15"/>
      <c r="AB184" s="10"/>
    </row>
    <row r="185" spans="26:28" x14ac:dyDescent="0.25">
      <c r="Z185" s="15"/>
      <c r="AA185" s="15"/>
      <c r="AB185" s="10"/>
    </row>
    <row r="186" spans="26:28" x14ac:dyDescent="0.25">
      <c r="Z186" s="15"/>
      <c r="AA186" s="15"/>
    </row>
    <row r="187" spans="26:28" x14ac:dyDescent="0.25">
      <c r="Z187" s="17"/>
      <c r="AA187" s="17"/>
    </row>
    <row r="189" spans="26:28" x14ac:dyDescent="0.25">
      <c r="Z189" s="14"/>
      <c r="AA189" s="14"/>
    </row>
    <row r="190" spans="26:28" x14ac:dyDescent="0.25">
      <c r="Z190" s="14"/>
      <c r="AA190" s="14"/>
    </row>
    <row r="191" spans="26:28" x14ac:dyDescent="0.25">
      <c r="Z191" s="15"/>
      <c r="AA191" s="15"/>
      <c r="AB191" s="10"/>
    </row>
    <row r="192" spans="26:28" x14ac:dyDescent="0.25">
      <c r="Z192" s="15"/>
      <c r="AA192" s="15"/>
    </row>
    <row r="193" spans="26:28" x14ac:dyDescent="0.25">
      <c r="Z193" s="15"/>
      <c r="AA193" s="15"/>
    </row>
    <row r="194" spans="26:28" x14ac:dyDescent="0.25">
      <c r="Z194" s="15"/>
      <c r="AA194" s="15"/>
    </row>
    <row r="195" spans="26:28" x14ac:dyDescent="0.25">
      <c r="Z195" s="15"/>
      <c r="AA195" s="15"/>
    </row>
    <row r="196" spans="26:28" x14ac:dyDescent="0.25">
      <c r="Z196" s="15"/>
      <c r="AA196" s="15"/>
      <c r="AB196" s="10"/>
    </row>
    <row r="197" spans="26:28" x14ac:dyDescent="0.25">
      <c r="Z197" s="15"/>
      <c r="AA197" s="15"/>
      <c r="AB197" s="10"/>
    </row>
    <row r="198" spans="26:28" x14ac:dyDescent="0.25">
      <c r="Z198" s="17"/>
      <c r="AA198" s="17"/>
      <c r="AB198" s="10"/>
    </row>
    <row r="199" spans="26:28" x14ac:dyDescent="0.25">
      <c r="Z199" s="14"/>
      <c r="AA199" s="14"/>
      <c r="AB199" s="10"/>
    </row>
    <row r="200" spans="26:28" x14ac:dyDescent="0.25">
      <c r="Z200" s="19"/>
      <c r="AA200" s="19"/>
      <c r="AB200" s="10"/>
    </row>
    <row r="201" spans="26:28" x14ac:dyDescent="0.25">
      <c r="Z201" s="13"/>
      <c r="AA201" s="13"/>
      <c r="AB201" s="10"/>
    </row>
    <row r="202" spans="26:28" x14ac:dyDescent="0.25">
      <c r="Z202" s="20"/>
      <c r="AA202" s="20"/>
      <c r="AB202" s="10"/>
    </row>
    <row r="203" spans="26:28" x14ac:dyDescent="0.25">
      <c r="Z203" s="21"/>
      <c r="AA203" s="21"/>
      <c r="AB203" s="10"/>
    </row>
    <row r="204" spans="26:28" x14ac:dyDescent="0.25">
      <c r="Z204" s="21"/>
      <c r="AA204" s="21"/>
      <c r="AB204" s="10"/>
    </row>
    <row r="205" spans="26:28" x14ac:dyDescent="0.25">
      <c r="Z205" s="20"/>
      <c r="AA205" s="20"/>
      <c r="AB205" s="10"/>
    </row>
    <row r="206" spans="26:28" x14ac:dyDescent="0.25">
      <c r="Z206" s="22"/>
      <c r="AA206" s="22"/>
      <c r="AB206" s="16"/>
    </row>
    <row r="207" spans="26:28" x14ac:dyDescent="0.25">
      <c r="Z207" s="22"/>
      <c r="AA207" s="22"/>
    </row>
    <row r="208" spans="26:28" x14ac:dyDescent="0.25">
      <c r="Z208" s="23"/>
      <c r="AA208" s="23"/>
    </row>
    <row r="209" spans="26:28" x14ac:dyDescent="0.25">
      <c r="Z209" s="24"/>
      <c r="AA209" s="24"/>
      <c r="AB209" s="10"/>
    </row>
    <row r="210" spans="26:28" x14ac:dyDescent="0.25">
      <c r="Z210" s="25"/>
      <c r="AA210" s="25"/>
    </row>
    <row r="211" spans="26:28" x14ac:dyDescent="0.25">
      <c r="Z211" s="26"/>
      <c r="AA211" s="26"/>
    </row>
    <row r="212" spans="26:28" x14ac:dyDescent="0.25">
      <c r="Z212" s="25"/>
      <c r="AA212" s="25"/>
      <c r="AB212" s="13"/>
    </row>
    <row r="213" spans="26:28" x14ac:dyDescent="0.25">
      <c r="Z213" s="25"/>
      <c r="AA213" s="25"/>
      <c r="AB213" s="13"/>
    </row>
    <row r="214" spans="26:28" x14ac:dyDescent="0.25">
      <c r="Z214" s="25"/>
      <c r="AA214" s="25"/>
      <c r="AB214" s="13"/>
    </row>
    <row r="215" spans="26:28" x14ac:dyDescent="0.25">
      <c r="Z215" s="25"/>
      <c r="AA215" s="25"/>
    </row>
    <row r="216" spans="26:28" x14ac:dyDescent="0.25">
      <c r="Z216" s="25"/>
      <c r="AA216" s="25"/>
    </row>
    <row r="217" spans="26:28" x14ac:dyDescent="0.25">
      <c r="Z217" s="26"/>
      <c r="AA217" s="26"/>
    </row>
    <row r="218" spans="26:28" x14ac:dyDescent="0.25">
      <c r="Z218" s="25"/>
      <c r="AA218" s="25"/>
    </row>
    <row r="219" spans="26:28" x14ac:dyDescent="0.25">
      <c r="Z219" s="20"/>
      <c r="AA219" s="20"/>
    </row>
    <row r="220" spans="26:28" x14ac:dyDescent="0.25">
      <c r="Z220" s="15"/>
      <c r="AA220" s="15"/>
      <c r="AB220" s="10"/>
    </row>
    <row r="221" spans="26:28" x14ac:dyDescent="0.25">
      <c r="Z221" s="15"/>
      <c r="AA221" s="15"/>
    </row>
    <row r="222" spans="26:28" x14ac:dyDescent="0.25">
      <c r="Z222" s="15"/>
      <c r="AA222" s="15"/>
    </row>
    <row r="223" spans="26:28" x14ac:dyDescent="0.25">
      <c r="Z223" s="15"/>
      <c r="AA223" s="15"/>
    </row>
    <row r="224" spans="26:28" x14ac:dyDescent="0.25">
      <c r="Z224" s="15"/>
      <c r="AA224" s="15"/>
    </row>
    <row r="225" spans="26:28" x14ac:dyDescent="0.25">
      <c r="Z225" s="15"/>
      <c r="AA225" s="15"/>
    </row>
    <row r="226" spans="26:28" x14ac:dyDescent="0.25">
      <c r="Z226" s="17"/>
      <c r="AA226" s="17"/>
    </row>
    <row r="227" spans="26:28" x14ac:dyDescent="0.25">
      <c r="Z227" s="27"/>
      <c r="AA227" s="27"/>
    </row>
    <row r="228" spans="26:28" x14ac:dyDescent="0.25">
      <c r="Z228" s="27"/>
      <c r="AA228" s="27"/>
    </row>
    <row r="229" spans="26:28" x14ac:dyDescent="0.25">
      <c r="AB229" s="10"/>
    </row>
    <row r="254" spans="26:28" x14ac:dyDescent="0.25">
      <c r="AB254" s="10"/>
    </row>
    <row r="255" spans="26:28" x14ac:dyDescent="0.25">
      <c r="Z255" s="17"/>
      <c r="AA255" s="17"/>
      <c r="AB255" s="10"/>
    </row>
    <row r="256" spans="26:28" x14ac:dyDescent="0.25">
      <c r="Z256" s="14"/>
      <c r="AA256" s="14"/>
      <c r="AB256" s="10"/>
    </row>
    <row r="257" spans="26:28" x14ac:dyDescent="0.25">
      <c r="Z257" s="17"/>
      <c r="AA257" s="17"/>
      <c r="AB257" s="10"/>
    </row>
    <row r="258" spans="26:28" x14ac:dyDescent="0.25">
      <c r="Z258" s="15"/>
      <c r="AA258" s="15"/>
      <c r="AB258" s="16"/>
    </row>
    <row r="259" spans="26:28" x14ac:dyDescent="0.25">
      <c r="Z259" s="15"/>
      <c r="AA259" s="15"/>
      <c r="AB259" s="16"/>
    </row>
    <row r="260" spans="26:28" x14ac:dyDescent="0.25">
      <c r="Z260" s="20"/>
      <c r="AA260" s="20"/>
      <c r="AB260" s="10"/>
    </row>
    <row r="261" spans="26:28" x14ac:dyDescent="0.25">
      <c r="Z261" s="14"/>
      <c r="AA261" s="14"/>
      <c r="AB261" s="10"/>
    </row>
    <row r="262" spans="26:28" x14ac:dyDescent="0.25">
      <c r="Z262" s="15"/>
      <c r="AA262" s="15"/>
      <c r="AB262" s="10"/>
    </row>
    <row r="263" spans="26:28" x14ac:dyDescent="0.25">
      <c r="Z263" s="15"/>
      <c r="AA263" s="15"/>
      <c r="AB263" s="10"/>
    </row>
    <row r="264" spans="26:28" x14ac:dyDescent="0.25">
      <c r="Z264" s="15"/>
      <c r="AA264" s="15"/>
      <c r="AB264" s="10"/>
    </row>
    <row r="265" spans="26:28" x14ac:dyDescent="0.25">
      <c r="Z265" s="19"/>
      <c r="AA265" s="19"/>
      <c r="AB265" s="10"/>
    </row>
    <row r="266" spans="26:28" x14ac:dyDescent="0.25">
      <c r="Z266" s="14"/>
      <c r="AA266" s="14"/>
      <c r="AB266" s="10"/>
    </row>
    <row r="267" spans="26:28" x14ac:dyDescent="0.25">
      <c r="Z267" s="15"/>
      <c r="AA267" s="15"/>
      <c r="AB267" s="10"/>
    </row>
    <row r="268" spans="26:28" x14ac:dyDescent="0.25">
      <c r="Z268" s="15"/>
      <c r="AA268" s="15"/>
      <c r="AB268" s="10"/>
    </row>
    <row r="269" spans="26:28" x14ac:dyDescent="0.25">
      <c r="Z269" s="15"/>
      <c r="AA269" s="15"/>
      <c r="AB269" s="10"/>
    </row>
    <row r="270" spans="26:28" x14ac:dyDescent="0.25">
      <c r="Z270" s="15"/>
      <c r="AA270" s="15"/>
      <c r="AB270" s="10"/>
    </row>
    <row r="271" spans="26:28" x14ac:dyDescent="0.25">
      <c r="Z271" s="17"/>
      <c r="AA271" s="17"/>
      <c r="AB271" s="10"/>
    </row>
    <row r="273" spans="26:28" x14ac:dyDescent="0.25">
      <c r="AB273" s="10"/>
    </row>
    <row r="286" spans="26:28" x14ac:dyDescent="0.25">
      <c r="Z286" s="18"/>
      <c r="AA286" s="18"/>
    </row>
    <row r="287" spans="26:28" x14ac:dyDescent="0.25">
      <c r="Z287" s="14"/>
      <c r="AA287" s="14"/>
      <c r="AB287" s="10"/>
    </row>
    <row r="288" spans="26:28" x14ac:dyDescent="0.25">
      <c r="Z288" s="14"/>
      <c r="AA288" s="14"/>
      <c r="AB288" s="10"/>
    </row>
    <row r="289" spans="26:28" x14ac:dyDescent="0.25">
      <c r="Z289" s="15"/>
      <c r="AA289" s="15"/>
      <c r="AB289" s="16"/>
    </row>
    <row r="290" spans="26:28" x14ac:dyDescent="0.25">
      <c r="Z290" s="15"/>
      <c r="AA290" s="15"/>
    </row>
    <row r="291" spans="26:28" x14ac:dyDescent="0.25">
      <c r="Z291" s="15"/>
      <c r="AA291" s="15"/>
    </row>
    <row r="292" spans="26:28" x14ac:dyDescent="0.25">
      <c r="Z292" s="17"/>
      <c r="AA292" s="17"/>
    </row>
    <row r="297" spans="26:28" x14ac:dyDescent="0.25">
      <c r="AB297" s="10"/>
    </row>
    <row r="304" spans="26:28" x14ac:dyDescent="0.25">
      <c r="Z304" s="6"/>
      <c r="AA304" s="6"/>
    </row>
    <row r="305" spans="26:28" x14ac:dyDescent="0.25">
      <c r="Z305" s="28"/>
      <c r="AA305" s="28"/>
      <c r="AB305" s="16"/>
    </row>
    <row r="306" spans="26:28" x14ac:dyDescent="0.25">
      <c r="Z306" s="28"/>
      <c r="AA306" s="28"/>
      <c r="AB306" s="16"/>
    </row>
    <row r="307" spans="26:28" x14ac:dyDescent="0.25">
      <c r="Z307" s="28"/>
      <c r="AA307" s="28"/>
      <c r="AB307" s="16"/>
    </row>
    <row r="308" spans="26:28" x14ac:dyDescent="0.25">
      <c r="Z308" s="28"/>
      <c r="AA308" s="28"/>
      <c r="AB308" s="16"/>
    </row>
    <row r="309" spans="26:28" x14ac:dyDescent="0.25">
      <c r="Z309" s="28"/>
      <c r="AA309" s="28"/>
      <c r="AB309" s="16"/>
    </row>
    <row r="310" spans="26:28" x14ac:dyDescent="0.25">
      <c r="Z310" s="28"/>
      <c r="AA310" s="28"/>
    </row>
    <row r="311" spans="26:28" x14ac:dyDescent="0.25">
      <c r="Z311" s="18"/>
      <c r="AA311" s="18"/>
    </row>
    <row r="312" spans="26:28" x14ac:dyDescent="0.25">
      <c r="AB312" s="10"/>
    </row>
    <row r="313" spans="26:28" x14ac:dyDescent="0.25">
      <c r="AB313" s="10"/>
    </row>
    <row r="314" spans="26:28" x14ac:dyDescent="0.25">
      <c r="AB314" s="10"/>
    </row>
    <row r="315" spans="26:28" x14ac:dyDescent="0.25">
      <c r="AB315" s="10"/>
    </row>
    <row r="316" spans="26:28" x14ac:dyDescent="0.25">
      <c r="AB316" s="10"/>
    </row>
    <row r="319" spans="26:28" x14ac:dyDescent="0.25">
      <c r="AB319" s="10"/>
    </row>
    <row r="335" spans="28:28" x14ac:dyDescent="0.25">
      <c r="AB335" s="10"/>
    </row>
    <row r="336" spans="28:28" x14ac:dyDescent="0.25">
      <c r="AB336" s="10"/>
    </row>
    <row r="340" spans="26:28" x14ac:dyDescent="0.25">
      <c r="AB340" s="10"/>
    </row>
    <row r="342" spans="26:28" x14ac:dyDescent="0.25">
      <c r="AB342" s="16"/>
    </row>
    <row r="343" spans="26:28" x14ac:dyDescent="0.25">
      <c r="AB343" s="16"/>
    </row>
    <row r="346" spans="26:28" x14ac:dyDescent="0.25">
      <c r="AB346" s="16"/>
    </row>
    <row r="347" spans="26:28" x14ac:dyDescent="0.25">
      <c r="Z347" s="15"/>
      <c r="AA347" s="15"/>
    </row>
    <row r="348" spans="26:28" x14ac:dyDescent="0.25">
      <c r="Z348" s="29"/>
      <c r="AA348" s="29"/>
    </row>
    <row r="349" spans="26:28" x14ac:dyDescent="0.25">
      <c r="Z349" s="6"/>
      <c r="AA349" s="6"/>
    </row>
    <row r="350" spans="26:28" x14ac:dyDescent="0.25">
      <c r="Z350" s="15"/>
      <c r="AA350" s="15"/>
      <c r="AB350" s="16"/>
    </row>
    <row r="351" spans="26:28" x14ac:dyDescent="0.25">
      <c r="Z351" s="15"/>
      <c r="AA351" s="15"/>
      <c r="AB351" s="16"/>
    </row>
    <row r="352" spans="26:28" x14ac:dyDescent="0.25">
      <c r="Z352" s="17"/>
      <c r="AA352" s="17"/>
    </row>
    <row r="353" spans="26:28" x14ac:dyDescent="0.25">
      <c r="Z353" s="15"/>
      <c r="AA353" s="15"/>
      <c r="AB353" s="10"/>
    </row>
    <row r="354" spans="26:28" x14ac:dyDescent="0.25">
      <c r="Z354" s="15"/>
      <c r="AA354" s="15"/>
      <c r="AB354" s="10"/>
    </row>
    <row r="355" spans="26:28" x14ac:dyDescent="0.25">
      <c r="Z355" s="15"/>
      <c r="AA355" s="15"/>
      <c r="AB355" s="10"/>
    </row>
    <row r="356" spans="26:28" x14ac:dyDescent="0.25">
      <c r="Z356" s="17"/>
      <c r="AA356" s="17"/>
      <c r="AB356" s="10"/>
    </row>
    <row r="357" spans="26:28" x14ac:dyDescent="0.25">
      <c r="Z357" s="6"/>
      <c r="AA357" s="6"/>
    </row>
    <row r="358" spans="26:28" x14ac:dyDescent="0.25">
      <c r="Z358" s="15"/>
      <c r="AA358" s="15"/>
      <c r="AB358" s="16"/>
    </row>
    <row r="359" spans="26:28" x14ac:dyDescent="0.25">
      <c r="Z359" s="15"/>
      <c r="AA359" s="15"/>
      <c r="AB359" s="10"/>
    </row>
    <row r="360" spans="26:28" x14ac:dyDescent="0.25">
      <c r="Z360" s="15"/>
      <c r="AA360" s="15"/>
    </row>
    <row r="361" spans="26:28" x14ac:dyDescent="0.25">
      <c r="Z361" s="15"/>
      <c r="AA361" s="15"/>
    </row>
    <row r="362" spans="26:28" x14ac:dyDescent="0.25">
      <c r="Z362" s="15"/>
      <c r="AA362" s="15"/>
    </row>
    <row r="363" spans="26:28" x14ac:dyDescent="0.25">
      <c r="Z363" s="15"/>
      <c r="AA363" s="15"/>
    </row>
    <row r="364" spans="26:28" x14ac:dyDescent="0.25">
      <c r="Z364" s="15"/>
      <c r="AA364" s="15"/>
    </row>
    <row r="365" spans="26:28" x14ac:dyDescent="0.25">
      <c r="Z365" s="15"/>
      <c r="AA365" s="15"/>
    </row>
    <row r="366" spans="26:28" x14ac:dyDescent="0.25">
      <c r="Z366" s="15"/>
      <c r="AA366" s="15"/>
    </row>
    <row r="367" spans="26:28" x14ac:dyDescent="0.25">
      <c r="Z367" s="15"/>
      <c r="AA367" s="15"/>
    </row>
    <row r="369" spans="26:28" x14ac:dyDescent="0.25">
      <c r="Z369" s="14"/>
      <c r="AA369" s="14"/>
    </row>
    <row r="370" spans="26:28" x14ac:dyDescent="0.25">
      <c r="Z370" s="15"/>
      <c r="AA370" s="15"/>
      <c r="AB370" s="16"/>
    </row>
    <row r="371" spans="26:28" x14ac:dyDescent="0.25">
      <c r="Z371" s="15"/>
      <c r="AA371" s="15"/>
      <c r="AB371" s="16"/>
    </row>
    <row r="372" spans="26:28" x14ac:dyDescent="0.25">
      <c r="Z372" s="15"/>
      <c r="AA372" s="15"/>
    </row>
    <row r="377" spans="26:28" x14ac:dyDescent="0.25">
      <c r="Z377" s="15"/>
      <c r="AA377" s="15"/>
    </row>
    <row r="379" spans="26:28" x14ac:dyDescent="0.25">
      <c r="Z379" s="15"/>
      <c r="AA379" s="15"/>
    </row>
    <row r="380" spans="26:28" x14ac:dyDescent="0.25">
      <c r="AB380" s="16"/>
    </row>
    <row r="381" spans="26:28" x14ac:dyDescent="0.25">
      <c r="Z381" s="15"/>
      <c r="AA381" s="15"/>
    </row>
    <row r="383" spans="26:28" x14ac:dyDescent="0.25">
      <c r="Z383" s="15"/>
      <c r="AA383" s="15"/>
    </row>
    <row r="385" spans="1:28" x14ac:dyDescent="0.25">
      <c r="Z385" s="15"/>
      <c r="AA385" s="15"/>
    </row>
    <row r="387" spans="1:28" x14ac:dyDescent="0.25">
      <c r="Z387" s="15"/>
      <c r="AA387" s="15"/>
    </row>
    <row r="389" spans="1:28" x14ac:dyDescent="0.25">
      <c r="Z389" s="15"/>
      <c r="AA389" s="15"/>
    </row>
    <row r="391" spans="1:28" s="6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5"/>
      <c r="AA391" s="15"/>
    </row>
    <row r="393" spans="1:28" x14ac:dyDescent="0.25">
      <c r="Z393" s="15"/>
      <c r="AA393" s="15"/>
      <c r="AB393" s="16"/>
    </row>
    <row r="395" spans="1:28" x14ac:dyDescent="0.25">
      <c r="Z395" s="15"/>
      <c r="AA395" s="15"/>
    </row>
    <row r="398" spans="1:28" x14ac:dyDescent="0.25">
      <c r="Z398" s="14"/>
      <c r="AA398" s="14"/>
    </row>
    <row r="407" spans="28:28" x14ac:dyDescent="0.25">
      <c r="AB407" s="9"/>
    </row>
  </sheetData>
  <mergeCells count="46">
    <mergeCell ref="R7:V7"/>
    <mergeCell ref="R8:V8"/>
    <mergeCell ref="R9:V9"/>
    <mergeCell ref="R10:V10"/>
    <mergeCell ref="R11:V11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B20:P21"/>
    <mergeCell ref="Q20:V21"/>
    <mergeCell ref="W20:X21"/>
    <mergeCell ref="B22:P23"/>
    <mergeCell ref="Q22:V23"/>
    <mergeCell ref="W22:X23"/>
    <mergeCell ref="B24:P25"/>
    <mergeCell ref="Q24:V25"/>
    <mergeCell ref="W24:X25"/>
    <mergeCell ref="B28:J29"/>
    <mergeCell ref="K28:P29"/>
    <mergeCell ref="Q28:V29"/>
    <mergeCell ref="W28:X29"/>
    <mergeCell ref="B30:J31"/>
    <mergeCell ref="K30:P31"/>
    <mergeCell ref="Q30:V31"/>
    <mergeCell ref="W30:X31"/>
    <mergeCell ref="B32:J33"/>
    <mergeCell ref="K32:P33"/>
    <mergeCell ref="Q32:V33"/>
    <mergeCell ref="W32:X33"/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73958333333333337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O417"/>
  <sheetViews>
    <sheetView tabSelected="1" view="pageLayout" topLeftCell="A51" zoomScale="145" zoomScaleNormal="100" zoomScalePageLayoutView="145" workbookViewId="0">
      <selection activeCell="C53" sqref="C53:Q53"/>
    </sheetView>
  </sheetViews>
  <sheetFormatPr defaultColWidth="9.85546875" defaultRowHeight="15" x14ac:dyDescent="0.25"/>
  <cols>
    <col min="1" max="2" width="3.140625" style="30" customWidth="1"/>
    <col min="3" max="67" width="3.140625" style="31" customWidth="1"/>
    <col min="68" max="16384" width="9.85546875" style="31"/>
  </cols>
  <sheetData>
    <row r="1" spans="1:41" ht="18.75" x14ac:dyDescent="0.25">
      <c r="U1" s="32" t="s">
        <v>0</v>
      </c>
      <c r="AC1" s="78"/>
    </row>
    <row r="3" spans="1:41" x14ac:dyDescent="0.25">
      <c r="A3" s="212" t="s">
        <v>24</v>
      </c>
      <c r="B3" s="212"/>
      <c r="C3" s="213" t="s">
        <v>25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 t="s">
        <v>26</v>
      </c>
      <c r="V3" s="213"/>
      <c r="W3" s="213" t="s">
        <v>27</v>
      </c>
      <c r="X3" s="213"/>
      <c r="Y3" s="213"/>
      <c r="Z3" s="213"/>
      <c r="AA3" s="213"/>
      <c r="AB3" s="213"/>
      <c r="AC3" s="213"/>
      <c r="AD3" s="213"/>
      <c r="AE3" s="213"/>
      <c r="AF3" s="213"/>
      <c r="AG3" s="214"/>
      <c r="AH3" s="213" t="s">
        <v>28</v>
      </c>
      <c r="AI3" s="213"/>
      <c r="AJ3" s="213"/>
      <c r="AK3" s="213"/>
      <c r="AL3" s="213"/>
      <c r="AM3" s="213"/>
      <c r="AN3" s="213"/>
      <c r="AO3" s="213"/>
    </row>
    <row r="4" spans="1:41" s="33" customFormat="1" x14ac:dyDescent="0.25">
      <c r="A4" s="212"/>
      <c r="B4" s="212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07" t="s">
        <v>29</v>
      </c>
      <c r="X4" s="207"/>
      <c r="Y4" s="207"/>
      <c r="Z4" s="207" t="s">
        <v>30</v>
      </c>
      <c r="AA4" s="207"/>
      <c r="AB4" s="207"/>
      <c r="AC4" s="207"/>
      <c r="AD4" s="215" t="s">
        <v>31</v>
      </c>
      <c r="AE4" s="215"/>
      <c r="AF4" s="215"/>
      <c r="AG4" s="216"/>
      <c r="AH4" s="207" t="s">
        <v>30</v>
      </c>
      <c r="AI4" s="207"/>
      <c r="AJ4" s="207"/>
      <c r="AK4" s="207"/>
      <c r="AL4" s="207" t="s">
        <v>31</v>
      </c>
      <c r="AM4" s="207"/>
      <c r="AN4" s="207"/>
      <c r="AO4" s="207"/>
    </row>
    <row r="5" spans="1:41" x14ac:dyDescent="0.25">
      <c r="A5" s="208" t="s">
        <v>32</v>
      </c>
      <c r="B5" s="209"/>
      <c r="C5" s="210" t="s">
        <v>33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179"/>
      <c r="S5" s="180"/>
      <c r="T5" s="180"/>
      <c r="U5" s="179" t="s">
        <v>34</v>
      </c>
      <c r="V5" s="181"/>
      <c r="W5" s="182" t="s">
        <v>34</v>
      </c>
      <c r="X5" s="183"/>
      <c r="Y5" s="184"/>
      <c r="Z5" s="185">
        <f>SUM(Z6:AC25)</f>
        <v>0</v>
      </c>
      <c r="AA5" s="186"/>
      <c r="AB5" s="186"/>
      <c r="AC5" s="187"/>
      <c r="AD5" s="185">
        <f>SUM(AD6:AG25)</f>
        <v>0</v>
      </c>
      <c r="AE5" s="186"/>
      <c r="AF5" s="186"/>
      <c r="AG5" s="187"/>
      <c r="AH5" s="185">
        <f>SUM(AH6:AK25)</f>
        <v>0</v>
      </c>
      <c r="AI5" s="186"/>
      <c r="AJ5" s="186"/>
      <c r="AK5" s="187"/>
      <c r="AL5" s="185">
        <f>SUM(AL6:AO25)</f>
        <v>0</v>
      </c>
      <c r="AM5" s="186"/>
      <c r="AN5" s="186"/>
      <c r="AO5" s="187"/>
    </row>
    <row r="6" spans="1:41" x14ac:dyDescent="0.2">
      <c r="A6" s="124" t="s">
        <v>35</v>
      </c>
      <c r="B6" s="124"/>
      <c r="C6" s="206" t="s">
        <v>115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29">
        <v>20</v>
      </c>
      <c r="S6" s="130"/>
      <c r="T6" s="130"/>
      <c r="U6" s="129" t="s">
        <v>36</v>
      </c>
      <c r="V6" s="131"/>
      <c r="W6" s="133"/>
      <c r="X6" s="134"/>
      <c r="Y6" s="135"/>
      <c r="Z6" s="136">
        <f t="shared" ref="Z6:Z11" si="0">R6*W6</f>
        <v>0</v>
      </c>
      <c r="AA6" s="137"/>
      <c r="AB6" s="137"/>
      <c r="AC6" s="138"/>
      <c r="AD6" s="139" t="s">
        <v>34</v>
      </c>
      <c r="AE6" s="140"/>
      <c r="AF6" s="140"/>
      <c r="AG6" s="141"/>
      <c r="AH6" s="125">
        <f t="shared" ref="AH6:AH11" si="1">Z6*1.21</f>
        <v>0</v>
      </c>
      <c r="AI6" s="125"/>
      <c r="AJ6" s="125"/>
      <c r="AK6" s="125"/>
      <c r="AL6" s="176" t="s">
        <v>34</v>
      </c>
      <c r="AM6" s="176"/>
      <c r="AN6" s="176"/>
      <c r="AO6" s="176"/>
    </row>
    <row r="7" spans="1:41" x14ac:dyDescent="0.2">
      <c r="A7" s="124" t="s">
        <v>37</v>
      </c>
      <c r="B7" s="124"/>
      <c r="C7" s="206" t="s">
        <v>116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29">
        <v>9</v>
      </c>
      <c r="S7" s="130"/>
      <c r="T7" s="130"/>
      <c r="U7" s="129" t="s">
        <v>36</v>
      </c>
      <c r="V7" s="131"/>
      <c r="W7" s="133"/>
      <c r="X7" s="134"/>
      <c r="Y7" s="135"/>
      <c r="Z7" s="136">
        <f t="shared" si="0"/>
        <v>0</v>
      </c>
      <c r="AA7" s="137"/>
      <c r="AB7" s="137"/>
      <c r="AC7" s="138"/>
      <c r="AD7" s="139" t="s">
        <v>34</v>
      </c>
      <c r="AE7" s="140"/>
      <c r="AF7" s="140"/>
      <c r="AG7" s="141"/>
      <c r="AH7" s="125">
        <f t="shared" si="1"/>
        <v>0</v>
      </c>
      <c r="AI7" s="125"/>
      <c r="AJ7" s="125"/>
      <c r="AK7" s="125"/>
      <c r="AL7" s="176" t="s">
        <v>34</v>
      </c>
      <c r="AM7" s="176"/>
      <c r="AN7" s="176"/>
      <c r="AO7" s="176"/>
    </row>
    <row r="8" spans="1:41" x14ac:dyDescent="0.2">
      <c r="A8" s="124" t="s">
        <v>38</v>
      </c>
      <c r="B8" s="124"/>
      <c r="C8" s="206" t="s">
        <v>117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29">
        <v>20</v>
      </c>
      <c r="S8" s="130"/>
      <c r="T8" s="130"/>
      <c r="U8" s="129" t="s">
        <v>36</v>
      </c>
      <c r="V8" s="131"/>
      <c r="W8" s="133"/>
      <c r="X8" s="134"/>
      <c r="Y8" s="135"/>
      <c r="Z8" s="136">
        <f t="shared" si="0"/>
        <v>0</v>
      </c>
      <c r="AA8" s="137"/>
      <c r="AB8" s="137"/>
      <c r="AC8" s="138"/>
      <c r="AD8" s="139" t="s">
        <v>34</v>
      </c>
      <c r="AE8" s="140"/>
      <c r="AF8" s="140"/>
      <c r="AG8" s="141"/>
      <c r="AH8" s="125">
        <f t="shared" si="1"/>
        <v>0</v>
      </c>
      <c r="AI8" s="125"/>
      <c r="AJ8" s="125"/>
      <c r="AK8" s="125"/>
      <c r="AL8" s="176" t="s">
        <v>34</v>
      </c>
      <c r="AM8" s="176"/>
      <c r="AN8" s="176"/>
      <c r="AO8" s="176"/>
    </row>
    <row r="9" spans="1:41" x14ac:dyDescent="0.2">
      <c r="A9" s="124" t="s">
        <v>39</v>
      </c>
      <c r="B9" s="124"/>
      <c r="C9" s="206" t="s">
        <v>118</v>
      </c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29">
        <v>44</v>
      </c>
      <c r="S9" s="130"/>
      <c r="T9" s="130"/>
      <c r="U9" s="129" t="s">
        <v>36</v>
      </c>
      <c r="V9" s="131"/>
      <c r="W9" s="133"/>
      <c r="X9" s="134"/>
      <c r="Y9" s="135"/>
      <c r="Z9" s="136">
        <f t="shared" si="0"/>
        <v>0</v>
      </c>
      <c r="AA9" s="137"/>
      <c r="AB9" s="137"/>
      <c r="AC9" s="138"/>
      <c r="AD9" s="139" t="s">
        <v>34</v>
      </c>
      <c r="AE9" s="140"/>
      <c r="AF9" s="140"/>
      <c r="AG9" s="141"/>
      <c r="AH9" s="125">
        <f t="shared" si="1"/>
        <v>0</v>
      </c>
      <c r="AI9" s="125"/>
      <c r="AJ9" s="125"/>
      <c r="AK9" s="125"/>
      <c r="AL9" s="176" t="s">
        <v>34</v>
      </c>
      <c r="AM9" s="176"/>
      <c r="AN9" s="176"/>
      <c r="AO9" s="176"/>
    </row>
    <row r="10" spans="1:41" x14ac:dyDescent="0.2">
      <c r="A10" s="124" t="s">
        <v>40</v>
      </c>
      <c r="B10" s="124"/>
      <c r="C10" s="206" t="s">
        <v>119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29">
        <v>20</v>
      </c>
      <c r="S10" s="130"/>
      <c r="T10" s="130"/>
      <c r="U10" s="129" t="s">
        <v>36</v>
      </c>
      <c r="V10" s="131"/>
      <c r="W10" s="133"/>
      <c r="X10" s="134"/>
      <c r="Y10" s="135"/>
      <c r="Z10" s="136">
        <f t="shared" si="0"/>
        <v>0</v>
      </c>
      <c r="AA10" s="137"/>
      <c r="AB10" s="137"/>
      <c r="AC10" s="138"/>
      <c r="AD10" s="139" t="s">
        <v>34</v>
      </c>
      <c r="AE10" s="140"/>
      <c r="AF10" s="140"/>
      <c r="AG10" s="141"/>
      <c r="AH10" s="125">
        <f t="shared" si="1"/>
        <v>0</v>
      </c>
      <c r="AI10" s="125"/>
      <c r="AJ10" s="125"/>
      <c r="AK10" s="125"/>
      <c r="AL10" s="176" t="s">
        <v>34</v>
      </c>
      <c r="AM10" s="176"/>
      <c r="AN10" s="176"/>
      <c r="AO10" s="176"/>
    </row>
    <row r="11" spans="1:41" x14ac:dyDescent="0.2">
      <c r="A11" s="124" t="s">
        <v>41</v>
      </c>
      <c r="B11" s="124"/>
      <c r="C11" s="206" t="s">
        <v>120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29">
        <v>9</v>
      </c>
      <c r="S11" s="130"/>
      <c r="T11" s="130"/>
      <c r="U11" s="129" t="s">
        <v>36</v>
      </c>
      <c r="V11" s="131"/>
      <c r="W11" s="133"/>
      <c r="X11" s="134"/>
      <c r="Y11" s="135"/>
      <c r="Z11" s="136">
        <f t="shared" si="0"/>
        <v>0</v>
      </c>
      <c r="AA11" s="137"/>
      <c r="AB11" s="137"/>
      <c r="AC11" s="138"/>
      <c r="AD11" s="139" t="s">
        <v>34</v>
      </c>
      <c r="AE11" s="140"/>
      <c r="AF11" s="140"/>
      <c r="AG11" s="141"/>
      <c r="AH11" s="125">
        <f t="shared" si="1"/>
        <v>0</v>
      </c>
      <c r="AI11" s="125"/>
      <c r="AJ11" s="125"/>
      <c r="AK11" s="125"/>
      <c r="AL11" s="176" t="s">
        <v>34</v>
      </c>
      <c r="AM11" s="176"/>
      <c r="AN11" s="176"/>
      <c r="AO11" s="176"/>
    </row>
    <row r="12" spans="1:41" x14ac:dyDescent="0.2">
      <c r="A12" s="124" t="s">
        <v>137</v>
      </c>
      <c r="B12" s="124"/>
      <c r="C12" s="206" t="s">
        <v>121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29">
        <v>2</v>
      </c>
      <c r="S12" s="130"/>
      <c r="T12" s="130"/>
      <c r="U12" s="129" t="s">
        <v>36</v>
      </c>
      <c r="V12" s="131"/>
      <c r="W12" s="133"/>
      <c r="X12" s="134"/>
      <c r="Y12" s="135"/>
      <c r="Z12" s="203" t="s">
        <v>34</v>
      </c>
      <c r="AA12" s="199"/>
      <c r="AB12" s="140"/>
      <c r="AC12" s="141"/>
      <c r="AD12" s="136">
        <f>R12*W12</f>
        <v>0</v>
      </c>
      <c r="AE12" s="137"/>
      <c r="AF12" s="137"/>
      <c r="AG12" s="138"/>
      <c r="AH12" s="176" t="s">
        <v>34</v>
      </c>
      <c r="AI12" s="176"/>
      <c r="AJ12" s="176"/>
      <c r="AK12" s="176"/>
      <c r="AL12" s="125">
        <f>AD12*1.21</f>
        <v>0</v>
      </c>
      <c r="AM12" s="125"/>
      <c r="AN12" s="125"/>
      <c r="AO12" s="125"/>
    </row>
    <row r="13" spans="1:41" x14ac:dyDescent="0.2">
      <c r="A13" s="124" t="s">
        <v>42</v>
      </c>
      <c r="B13" s="124"/>
      <c r="C13" s="206" t="s">
        <v>122</v>
      </c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29">
        <v>1</v>
      </c>
      <c r="S13" s="130"/>
      <c r="T13" s="130"/>
      <c r="U13" s="129" t="s">
        <v>36</v>
      </c>
      <c r="V13" s="131"/>
      <c r="W13" s="133"/>
      <c r="X13" s="134"/>
      <c r="Y13" s="135"/>
      <c r="Z13" s="203" t="s">
        <v>34</v>
      </c>
      <c r="AA13" s="199"/>
      <c r="AB13" s="140"/>
      <c r="AC13" s="141"/>
      <c r="AD13" s="136">
        <f>R13*W13</f>
        <v>0</v>
      </c>
      <c r="AE13" s="137"/>
      <c r="AF13" s="137"/>
      <c r="AG13" s="138"/>
      <c r="AH13" s="176" t="s">
        <v>34</v>
      </c>
      <c r="AI13" s="176"/>
      <c r="AJ13" s="176"/>
      <c r="AK13" s="176"/>
      <c r="AL13" s="125">
        <f>AD13*1.21</f>
        <v>0</v>
      </c>
      <c r="AM13" s="125"/>
      <c r="AN13" s="125"/>
      <c r="AO13" s="125"/>
    </row>
    <row r="14" spans="1:41" x14ac:dyDescent="0.2">
      <c r="A14" s="124" t="s">
        <v>43</v>
      </c>
      <c r="B14" s="124"/>
      <c r="C14" s="206" t="s">
        <v>123</v>
      </c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29">
        <v>9</v>
      </c>
      <c r="S14" s="130"/>
      <c r="T14" s="130"/>
      <c r="U14" s="129" t="s">
        <v>36</v>
      </c>
      <c r="V14" s="131"/>
      <c r="W14" s="133"/>
      <c r="X14" s="134"/>
      <c r="Y14" s="135"/>
      <c r="Z14" s="203" t="s">
        <v>34</v>
      </c>
      <c r="AA14" s="199"/>
      <c r="AB14" s="140"/>
      <c r="AC14" s="141"/>
      <c r="AD14" s="136">
        <f>R14*W14</f>
        <v>0</v>
      </c>
      <c r="AE14" s="137"/>
      <c r="AF14" s="137"/>
      <c r="AG14" s="138"/>
      <c r="AH14" s="176" t="s">
        <v>34</v>
      </c>
      <c r="AI14" s="176"/>
      <c r="AJ14" s="176"/>
      <c r="AK14" s="176"/>
      <c r="AL14" s="125">
        <f>AD14*1.21</f>
        <v>0</v>
      </c>
      <c r="AM14" s="125"/>
      <c r="AN14" s="125"/>
      <c r="AO14" s="125"/>
    </row>
    <row r="15" spans="1:41" x14ac:dyDescent="0.2">
      <c r="A15" s="124" t="s">
        <v>44</v>
      </c>
      <c r="B15" s="124"/>
      <c r="C15" s="206" t="s">
        <v>124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29">
        <v>1</v>
      </c>
      <c r="S15" s="130"/>
      <c r="T15" s="130"/>
      <c r="U15" s="129" t="s">
        <v>36</v>
      </c>
      <c r="V15" s="131"/>
      <c r="W15" s="133"/>
      <c r="X15" s="134"/>
      <c r="Y15" s="135"/>
      <c r="Z15" s="203" t="s">
        <v>34</v>
      </c>
      <c r="AA15" s="199"/>
      <c r="AB15" s="140"/>
      <c r="AC15" s="141"/>
      <c r="AD15" s="136">
        <f>R15*W15</f>
        <v>0</v>
      </c>
      <c r="AE15" s="137"/>
      <c r="AF15" s="137"/>
      <c r="AG15" s="138"/>
      <c r="AH15" s="176" t="s">
        <v>34</v>
      </c>
      <c r="AI15" s="176"/>
      <c r="AJ15" s="176"/>
      <c r="AK15" s="176"/>
      <c r="AL15" s="125">
        <f>AD15*1.21</f>
        <v>0</v>
      </c>
      <c r="AM15" s="125"/>
      <c r="AN15" s="125"/>
      <c r="AO15" s="125"/>
    </row>
    <row r="16" spans="1:41" x14ac:dyDescent="0.2">
      <c r="A16" s="124" t="s">
        <v>45</v>
      </c>
      <c r="B16" s="124"/>
      <c r="C16" s="205" t="s">
        <v>110</v>
      </c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129">
        <v>24</v>
      </c>
      <c r="S16" s="130"/>
      <c r="T16" s="130"/>
      <c r="U16" s="129" t="s">
        <v>36</v>
      </c>
      <c r="V16" s="131"/>
      <c r="W16" s="133"/>
      <c r="X16" s="134"/>
      <c r="Y16" s="135"/>
      <c r="Z16" s="136">
        <f t="shared" ref="Z16:Z22" si="2">R16*W16</f>
        <v>0</v>
      </c>
      <c r="AA16" s="137"/>
      <c r="AB16" s="137"/>
      <c r="AC16" s="138"/>
      <c r="AD16" s="139" t="s">
        <v>34</v>
      </c>
      <c r="AE16" s="140"/>
      <c r="AF16" s="140"/>
      <c r="AG16" s="141"/>
      <c r="AH16" s="125">
        <f t="shared" ref="AH16:AH22" si="3">Z16*1.21</f>
        <v>0</v>
      </c>
      <c r="AI16" s="125"/>
      <c r="AJ16" s="125"/>
      <c r="AK16" s="125"/>
      <c r="AL16" s="176" t="s">
        <v>34</v>
      </c>
      <c r="AM16" s="176"/>
      <c r="AN16" s="176"/>
      <c r="AO16" s="176"/>
    </row>
    <row r="17" spans="1:41" x14ac:dyDescent="0.2">
      <c r="A17" s="124" t="s">
        <v>46</v>
      </c>
      <c r="B17" s="124"/>
      <c r="C17" s="154" t="s">
        <v>125</v>
      </c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29">
        <v>1</v>
      </c>
      <c r="S17" s="130"/>
      <c r="T17" s="130"/>
      <c r="U17" s="129" t="s">
        <v>36</v>
      </c>
      <c r="V17" s="131"/>
      <c r="W17" s="133"/>
      <c r="X17" s="134"/>
      <c r="Y17" s="135"/>
      <c r="Z17" s="136">
        <f t="shared" si="2"/>
        <v>0</v>
      </c>
      <c r="AA17" s="137"/>
      <c r="AB17" s="137"/>
      <c r="AC17" s="138"/>
      <c r="AD17" s="139" t="s">
        <v>34</v>
      </c>
      <c r="AE17" s="140"/>
      <c r="AF17" s="140"/>
      <c r="AG17" s="141"/>
      <c r="AH17" s="125">
        <f t="shared" si="3"/>
        <v>0</v>
      </c>
      <c r="AI17" s="125"/>
      <c r="AJ17" s="125"/>
      <c r="AK17" s="125"/>
      <c r="AL17" s="176" t="s">
        <v>34</v>
      </c>
      <c r="AM17" s="176"/>
      <c r="AN17" s="176"/>
      <c r="AO17" s="176"/>
    </row>
    <row r="18" spans="1:41" x14ac:dyDescent="0.2">
      <c r="A18" s="124" t="s">
        <v>47</v>
      </c>
      <c r="B18" s="124"/>
      <c r="C18" s="154" t="s">
        <v>111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29">
        <v>7</v>
      </c>
      <c r="S18" s="130"/>
      <c r="T18" s="130"/>
      <c r="U18" s="129" t="s">
        <v>36</v>
      </c>
      <c r="V18" s="131"/>
      <c r="W18" s="133"/>
      <c r="X18" s="134"/>
      <c r="Y18" s="135"/>
      <c r="Z18" s="136">
        <f t="shared" si="2"/>
        <v>0</v>
      </c>
      <c r="AA18" s="137"/>
      <c r="AB18" s="137"/>
      <c r="AC18" s="138"/>
      <c r="AD18" s="139" t="s">
        <v>34</v>
      </c>
      <c r="AE18" s="140"/>
      <c r="AF18" s="140"/>
      <c r="AG18" s="141"/>
      <c r="AH18" s="125">
        <f t="shared" si="3"/>
        <v>0</v>
      </c>
      <c r="AI18" s="125"/>
      <c r="AJ18" s="125"/>
      <c r="AK18" s="125"/>
      <c r="AL18" s="176" t="s">
        <v>34</v>
      </c>
      <c r="AM18" s="176"/>
      <c r="AN18" s="176"/>
      <c r="AO18" s="176"/>
    </row>
    <row r="19" spans="1:41" x14ac:dyDescent="0.2">
      <c r="A19" s="124" t="s">
        <v>48</v>
      </c>
      <c r="B19" s="124"/>
      <c r="C19" s="154" t="s">
        <v>126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29">
        <v>21</v>
      </c>
      <c r="S19" s="130"/>
      <c r="T19" s="130"/>
      <c r="U19" s="129" t="s">
        <v>36</v>
      </c>
      <c r="V19" s="131"/>
      <c r="W19" s="133"/>
      <c r="X19" s="134"/>
      <c r="Y19" s="135"/>
      <c r="Z19" s="136">
        <f t="shared" si="2"/>
        <v>0</v>
      </c>
      <c r="AA19" s="137"/>
      <c r="AB19" s="137"/>
      <c r="AC19" s="138"/>
      <c r="AD19" s="139" t="s">
        <v>34</v>
      </c>
      <c r="AE19" s="140"/>
      <c r="AF19" s="140"/>
      <c r="AG19" s="141"/>
      <c r="AH19" s="125">
        <f t="shared" si="3"/>
        <v>0</v>
      </c>
      <c r="AI19" s="125"/>
      <c r="AJ19" s="125"/>
      <c r="AK19" s="125"/>
      <c r="AL19" s="176" t="s">
        <v>34</v>
      </c>
      <c r="AM19" s="176"/>
      <c r="AN19" s="176"/>
      <c r="AO19" s="176"/>
    </row>
    <row r="20" spans="1:41" x14ac:dyDescent="0.2">
      <c r="A20" s="124" t="s">
        <v>50</v>
      </c>
      <c r="B20" s="124"/>
      <c r="C20" s="154" t="s">
        <v>127</v>
      </c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29">
        <v>11</v>
      </c>
      <c r="S20" s="130"/>
      <c r="T20" s="130"/>
      <c r="U20" s="129" t="s">
        <v>36</v>
      </c>
      <c r="V20" s="131"/>
      <c r="W20" s="133"/>
      <c r="X20" s="134"/>
      <c r="Y20" s="135"/>
      <c r="Z20" s="136">
        <f t="shared" si="2"/>
        <v>0</v>
      </c>
      <c r="AA20" s="137"/>
      <c r="AB20" s="137"/>
      <c r="AC20" s="138"/>
      <c r="AD20" s="139" t="s">
        <v>34</v>
      </c>
      <c r="AE20" s="140"/>
      <c r="AF20" s="140"/>
      <c r="AG20" s="141"/>
      <c r="AH20" s="125">
        <f t="shared" si="3"/>
        <v>0</v>
      </c>
      <c r="AI20" s="125"/>
      <c r="AJ20" s="125"/>
      <c r="AK20" s="125"/>
      <c r="AL20" s="176" t="s">
        <v>34</v>
      </c>
      <c r="AM20" s="176"/>
      <c r="AN20" s="176"/>
      <c r="AO20" s="176"/>
    </row>
    <row r="21" spans="1:41" x14ac:dyDescent="0.2">
      <c r="A21" s="124" t="s">
        <v>138</v>
      </c>
      <c r="B21" s="124"/>
      <c r="C21" s="154" t="s">
        <v>128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29">
        <v>5</v>
      </c>
      <c r="S21" s="130"/>
      <c r="T21" s="130"/>
      <c r="U21" s="129" t="s">
        <v>36</v>
      </c>
      <c r="V21" s="131"/>
      <c r="W21" s="133"/>
      <c r="X21" s="134"/>
      <c r="Y21" s="135"/>
      <c r="Z21" s="136">
        <f t="shared" si="2"/>
        <v>0</v>
      </c>
      <c r="AA21" s="137"/>
      <c r="AB21" s="137"/>
      <c r="AC21" s="138"/>
      <c r="AD21" s="139" t="s">
        <v>34</v>
      </c>
      <c r="AE21" s="140"/>
      <c r="AF21" s="140"/>
      <c r="AG21" s="141"/>
      <c r="AH21" s="125">
        <f t="shared" si="3"/>
        <v>0</v>
      </c>
      <c r="AI21" s="125"/>
      <c r="AJ21" s="125"/>
      <c r="AK21" s="125"/>
      <c r="AL21" s="176" t="s">
        <v>34</v>
      </c>
      <c r="AM21" s="176"/>
      <c r="AN21" s="176"/>
      <c r="AO21" s="176"/>
    </row>
    <row r="22" spans="1:41" ht="15" customHeight="1" x14ac:dyDescent="0.2">
      <c r="A22" s="124" t="s">
        <v>139</v>
      </c>
      <c r="B22" s="124"/>
      <c r="C22" s="154" t="s">
        <v>90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29">
        <f>SUM(R6:T11)*10</f>
        <v>1220</v>
      </c>
      <c r="S22" s="130"/>
      <c r="T22" s="130"/>
      <c r="U22" s="129" t="s">
        <v>49</v>
      </c>
      <c r="V22" s="131"/>
      <c r="W22" s="133"/>
      <c r="X22" s="134"/>
      <c r="Y22" s="135"/>
      <c r="Z22" s="136">
        <f t="shared" si="2"/>
        <v>0</v>
      </c>
      <c r="AA22" s="137"/>
      <c r="AB22" s="137"/>
      <c r="AC22" s="138"/>
      <c r="AD22" s="139" t="s">
        <v>34</v>
      </c>
      <c r="AE22" s="140"/>
      <c r="AF22" s="140"/>
      <c r="AG22" s="141"/>
      <c r="AH22" s="125">
        <f t="shared" si="3"/>
        <v>0</v>
      </c>
      <c r="AI22" s="125"/>
      <c r="AJ22" s="125"/>
      <c r="AK22" s="125"/>
      <c r="AL22" s="176" t="s">
        <v>34</v>
      </c>
      <c r="AM22" s="176"/>
      <c r="AN22" s="176"/>
      <c r="AO22" s="176"/>
    </row>
    <row r="23" spans="1:41" ht="15" customHeight="1" x14ac:dyDescent="0.2">
      <c r="A23" s="124" t="s">
        <v>92</v>
      </c>
      <c r="B23" s="124"/>
      <c r="C23" s="154" t="s">
        <v>91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29">
        <f>SUM(R12:T15)*10</f>
        <v>130</v>
      </c>
      <c r="S23" s="130"/>
      <c r="T23" s="130"/>
      <c r="U23" s="129" t="s">
        <v>49</v>
      </c>
      <c r="V23" s="131"/>
      <c r="W23" s="133"/>
      <c r="X23" s="134"/>
      <c r="Y23" s="135"/>
      <c r="Z23" s="203" t="s">
        <v>34</v>
      </c>
      <c r="AA23" s="140"/>
      <c r="AB23" s="140"/>
      <c r="AC23" s="141"/>
      <c r="AD23" s="136">
        <f>R23*W23</f>
        <v>0</v>
      </c>
      <c r="AE23" s="137"/>
      <c r="AF23" s="137"/>
      <c r="AG23" s="138"/>
      <c r="AH23" s="176" t="s">
        <v>34</v>
      </c>
      <c r="AI23" s="176"/>
      <c r="AJ23" s="176"/>
      <c r="AK23" s="176"/>
      <c r="AL23" s="125">
        <f>AD23*1.21</f>
        <v>0</v>
      </c>
      <c r="AM23" s="125"/>
      <c r="AN23" s="125"/>
      <c r="AO23" s="125"/>
    </row>
    <row r="24" spans="1:41" x14ac:dyDescent="0.2">
      <c r="A24" s="124" t="s">
        <v>113</v>
      </c>
      <c r="B24" s="124"/>
      <c r="C24" s="154" t="s">
        <v>51</v>
      </c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29">
        <v>9</v>
      </c>
      <c r="S24" s="130"/>
      <c r="T24" s="130"/>
      <c r="U24" s="129" t="s">
        <v>36</v>
      </c>
      <c r="V24" s="131"/>
      <c r="W24" s="133"/>
      <c r="X24" s="134"/>
      <c r="Y24" s="135"/>
      <c r="Z24" s="136">
        <f>R24*W24</f>
        <v>0</v>
      </c>
      <c r="AA24" s="137"/>
      <c r="AB24" s="137"/>
      <c r="AC24" s="138"/>
      <c r="AD24" s="139" t="s">
        <v>34</v>
      </c>
      <c r="AE24" s="140"/>
      <c r="AF24" s="140"/>
      <c r="AG24" s="141"/>
      <c r="AH24" s="125">
        <f>Z24*1.21</f>
        <v>0</v>
      </c>
      <c r="AI24" s="125"/>
      <c r="AJ24" s="125"/>
      <c r="AK24" s="125"/>
      <c r="AL24" s="176" t="s">
        <v>34</v>
      </c>
      <c r="AM24" s="176"/>
      <c r="AN24" s="176"/>
      <c r="AO24" s="176"/>
    </row>
    <row r="25" spans="1:41" x14ac:dyDescent="0.2">
      <c r="A25" s="124" t="s">
        <v>140</v>
      </c>
      <c r="B25" s="124"/>
      <c r="C25" s="154" t="s">
        <v>52</v>
      </c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29">
        <f>SUM(R6:T15)</f>
        <v>135</v>
      </c>
      <c r="S25" s="130"/>
      <c r="T25" s="130"/>
      <c r="U25" s="129" t="s">
        <v>36</v>
      </c>
      <c r="V25" s="131"/>
      <c r="W25" s="133"/>
      <c r="X25" s="134"/>
      <c r="Y25" s="135"/>
      <c r="Z25" s="203" t="s">
        <v>34</v>
      </c>
      <c r="AA25" s="199"/>
      <c r="AB25" s="140"/>
      <c r="AC25" s="141"/>
      <c r="AD25" s="136">
        <f>R25*W25</f>
        <v>0</v>
      </c>
      <c r="AE25" s="137"/>
      <c r="AF25" s="137"/>
      <c r="AG25" s="138"/>
      <c r="AH25" s="176" t="s">
        <v>34</v>
      </c>
      <c r="AI25" s="176"/>
      <c r="AJ25" s="176"/>
      <c r="AK25" s="176"/>
      <c r="AL25" s="125">
        <f>AD25*1.21</f>
        <v>0</v>
      </c>
      <c r="AM25" s="125"/>
      <c r="AN25" s="125"/>
      <c r="AO25" s="125"/>
    </row>
    <row r="26" spans="1:41" x14ac:dyDescent="0.25">
      <c r="A26" s="201" t="s">
        <v>53</v>
      </c>
      <c r="B26" s="201"/>
      <c r="C26" s="202" t="s">
        <v>54</v>
      </c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179" t="s">
        <v>34</v>
      </c>
      <c r="S26" s="180"/>
      <c r="T26" s="180"/>
      <c r="U26" s="179" t="s">
        <v>34</v>
      </c>
      <c r="V26" s="181"/>
      <c r="W26" s="182" t="s">
        <v>34</v>
      </c>
      <c r="X26" s="183"/>
      <c r="Y26" s="184"/>
      <c r="Z26" s="185">
        <f>SUM(Z27:AC39)</f>
        <v>0</v>
      </c>
      <c r="AA26" s="186"/>
      <c r="AB26" s="186"/>
      <c r="AC26" s="187"/>
      <c r="AD26" s="185">
        <f>SUM(AD27:AG39)</f>
        <v>0</v>
      </c>
      <c r="AE26" s="186"/>
      <c r="AF26" s="186"/>
      <c r="AG26" s="187"/>
      <c r="AH26" s="204">
        <f>SUM(AH27:AK39)</f>
        <v>0</v>
      </c>
      <c r="AI26" s="204"/>
      <c r="AJ26" s="204"/>
      <c r="AK26" s="204"/>
      <c r="AL26" s="204">
        <f>SUM(AL27:AO39)</f>
        <v>0</v>
      </c>
      <c r="AM26" s="204"/>
      <c r="AN26" s="204"/>
      <c r="AO26" s="204"/>
    </row>
    <row r="27" spans="1:41" x14ac:dyDescent="0.25">
      <c r="A27" s="124" t="s">
        <v>55</v>
      </c>
      <c r="B27" s="124"/>
      <c r="C27" s="154" t="s">
        <v>103</v>
      </c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29">
        <f>SUM(R6:T11)</f>
        <v>122</v>
      </c>
      <c r="S27" s="130"/>
      <c r="T27" s="130"/>
      <c r="U27" s="129" t="s">
        <v>36</v>
      </c>
      <c r="V27" s="131"/>
      <c r="W27" s="200"/>
      <c r="X27" s="195"/>
      <c r="Y27" s="197"/>
      <c r="Z27" s="188">
        <f>R27*W27</f>
        <v>0</v>
      </c>
      <c r="AA27" s="137"/>
      <c r="AB27" s="137"/>
      <c r="AC27" s="138"/>
      <c r="AD27" s="139" t="s">
        <v>34</v>
      </c>
      <c r="AE27" s="140"/>
      <c r="AF27" s="140"/>
      <c r="AG27" s="141"/>
      <c r="AH27" s="173">
        <f>Z27*1.21</f>
        <v>0</v>
      </c>
      <c r="AI27" s="174"/>
      <c r="AJ27" s="174"/>
      <c r="AK27" s="175"/>
      <c r="AL27" s="190" t="s">
        <v>34</v>
      </c>
      <c r="AM27" s="191"/>
      <c r="AN27" s="191"/>
      <c r="AO27" s="192"/>
    </row>
    <row r="28" spans="1:41" x14ac:dyDescent="0.25">
      <c r="A28" s="124" t="s">
        <v>56</v>
      </c>
      <c r="B28" s="124"/>
      <c r="C28" s="154" t="s">
        <v>104</v>
      </c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29">
        <f>SUM(R12:T15)</f>
        <v>13</v>
      </c>
      <c r="S28" s="130"/>
      <c r="T28" s="130"/>
      <c r="U28" s="129" t="s">
        <v>36</v>
      </c>
      <c r="V28" s="131"/>
      <c r="W28" s="200"/>
      <c r="X28" s="195"/>
      <c r="Y28" s="197"/>
      <c r="Z28" s="198" t="s">
        <v>34</v>
      </c>
      <c r="AA28" s="140"/>
      <c r="AB28" s="140"/>
      <c r="AC28" s="141"/>
      <c r="AD28" s="136">
        <f>R28*W28</f>
        <v>0</v>
      </c>
      <c r="AE28" s="137"/>
      <c r="AF28" s="137"/>
      <c r="AG28" s="138"/>
      <c r="AH28" s="190" t="s">
        <v>34</v>
      </c>
      <c r="AI28" s="191"/>
      <c r="AJ28" s="191"/>
      <c r="AK28" s="192"/>
      <c r="AL28" s="173">
        <f>AD28*1.21</f>
        <v>0</v>
      </c>
      <c r="AM28" s="174"/>
      <c r="AN28" s="174"/>
      <c r="AO28" s="175"/>
    </row>
    <row r="29" spans="1:41" x14ac:dyDescent="0.25">
      <c r="A29" s="124" t="s">
        <v>141</v>
      </c>
      <c r="B29" s="124"/>
      <c r="C29" s="126" t="s">
        <v>105</v>
      </c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8"/>
      <c r="R29" s="129">
        <f>SUM(R16:T21)</f>
        <v>69</v>
      </c>
      <c r="S29" s="130"/>
      <c r="T29" s="130"/>
      <c r="U29" s="129" t="s">
        <v>36</v>
      </c>
      <c r="V29" s="131"/>
      <c r="W29" s="200"/>
      <c r="X29" s="195"/>
      <c r="Y29" s="197"/>
      <c r="Z29" s="188">
        <f>R29*W29</f>
        <v>0</v>
      </c>
      <c r="AA29" s="137"/>
      <c r="AB29" s="137"/>
      <c r="AC29" s="138"/>
      <c r="AD29" s="139" t="s">
        <v>34</v>
      </c>
      <c r="AE29" s="140"/>
      <c r="AF29" s="140"/>
      <c r="AG29" s="141"/>
      <c r="AH29" s="173">
        <f t="shared" ref="AH29:AH39" si="4">Z29*1.21</f>
        <v>0</v>
      </c>
      <c r="AI29" s="174"/>
      <c r="AJ29" s="174"/>
      <c r="AK29" s="175"/>
      <c r="AL29" s="190" t="s">
        <v>34</v>
      </c>
      <c r="AM29" s="191"/>
      <c r="AN29" s="191"/>
      <c r="AO29" s="192"/>
    </row>
    <row r="30" spans="1:41" x14ac:dyDescent="0.25">
      <c r="A30" s="124" t="s">
        <v>57</v>
      </c>
      <c r="B30" s="124"/>
      <c r="C30" s="126" t="s">
        <v>106</v>
      </c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  <c r="R30" s="129">
        <f>R24/3</f>
        <v>3</v>
      </c>
      <c r="S30" s="130"/>
      <c r="T30" s="130"/>
      <c r="U30" s="129" t="s">
        <v>36</v>
      </c>
      <c r="V30" s="131"/>
      <c r="W30" s="133"/>
      <c r="X30" s="195"/>
      <c r="Y30" s="197"/>
      <c r="Z30" s="188">
        <f>R30*W30</f>
        <v>0</v>
      </c>
      <c r="AA30" s="137"/>
      <c r="AB30" s="137"/>
      <c r="AC30" s="138"/>
      <c r="AD30" s="139" t="s">
        <v>34</v>
      </c>
      <c r="AE30" s="140"/>
      <c r="AF30" s="140"/>
      <c r="AG30" s="141"/>
      <c r="AH30" s="173">
        <f t="shared" si="4"/>
        <v>0</v>
      </c>
      <c r="AI30" s="174"/>
      <c r="AJ30" s="174"/>
      <c r="AK30" s="175"/>
      <c r="AL30" s="190" t="s">
        <v>34</v>
      </c>
      <c r="AM30" s="191"/>
      <c r="AN30" s="191"/>
      <c r="AO30" s="192"/>
    </row>
    <row r="31" spans="1:41" ht="15" customHeight="1" x14ac:dyDescent="0.25">
      <c r="A31" s="124" t="s">
        <v>58</v>
      </c>
      <c r="B31" s="124"/>
      <c r="C31" s="126" t="s">
        <v>100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9">
        <f>R22</f>
        <v>1220</v>
      </c>
      <c r="S31" s="130"/>
      <c r="T31" s="130"/>
      <c r="U31" s="129" t="s">
        <v>49</v>
      </c>
      <c r="V31" s="131"/>
      <c r="W31" s="133"/>
      <c r="X31" s="195"/>
      <c r="Y31" s="197"/>
      <c r="Z31" s="188">
        <f>R31*W31</f>
        <v>0</v>
      </c>
      <c r="AA31" s="137"/>
      <c r="AB31" s="137"/>
      <c r="AC31" s="138"/>
      <c r="AD31" s="139" t="s">
        <v>34</v>
      </c>
      <c r="AE31" s="140"/>
      <c r="AF31" s="140"/>
      <c r="AG31" s="141"/>
      <c r="AH31" s="173">
        <f t="shared" si="4"/>
        <v>0</v>
      </c>
      <c r="AI31" s="174"/>
      <c r="AJ31" s="174"/>
      <c r="AK31" s="175"/>
      <c r="AL31" s="190" t="s">
        <v>34</v>
      </c>
      <c r="AM31" s="191"/>
      <c r="AN31" s="191"/>
      <c r="AO31" s="192"/>
    </row>
    <row r="32" spans="1:41" ht="15" customHeight="1" x14ac:dyDescent="0.25">
      <c r="A32" s="124" t="s">
        <v>142</v>
      </c>
      <c r="B32" s="124"/>
      <c r="C32" s="126" t="s">
        <v>101</v>
      </c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9">
        <f>R23</f>
        <v>130</v>
      </c>
      <c r="S32" s="130"/>
      <c r="T32" s="130"/>
      <c r="U32" s="129" t="s">
        <v>49</v>
      </c>
      <c r="V32" s="131"/>
      <c r="W32" s="133"/>
      <c r="X32" s="195"/>
      <c r="Y32" s="197"/>
      <c r="Z32" s="198" t="s">
        <v>34</v>
      </c>
      <c r="AA32" s="140"/>
      <c r="AB32" s="140"/>
      <c r="AC32" s="141"/>
      <c r="AD32" s="136">
        <f>R32*W32</f>
        <v>0</v>
      </c>
      <c r="AE32" s="137"/>
      <c r="AF32" s="137"/>
      <c r="AG32" s="138"/>
      <c r="AH32" s="190" t="s">
        <v>34</v>
      </c>
      <c r="AI32" s="191"/>
      <c r="AJ32" s="191"/>
      <c r="AK32" s="192"/>
      <c r="AL32" s="173">
        <f>AD32*1.21</f>
        <v>0</v>
      </c>
      <c r="AM32" s="174"/>
      <c r="AN32" s="174"/>
      <c r="AO32" s="175"/>
    </row>
    <row r="33" spans="1:41" x14ac:dyDescent="0.25">
      <c r="A33" s="124" t="s">
        <v>143</v>
      </c>
      <c r="B33" s="124"/>
      <c r="C33" s="126" t="s">
        <v>114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8"/>
      <c r="R33" s="129">
        <v>15</v>
      </c>
      <c r="S33" s="130"/>
      <c r="T33" s="130"/>
      <c r="U33" s="129" t="s">
        <v>59</v>
      </c>
      <c r="V33" s="131"/>
      <c r="W33" s="133"/>
      <c r="X33" s="195"/>
      <c r="Y33" s="197"/>
      <c r="Z33" s="198" t="s">
        <v>34</v>
      </c>
      <c r="AA33" s="199"/>
      <c r="AB33" s="140"/>
      <c r="AC33" s="141"/>
      <c r="AD33" s="136">
        <f>R33*W33</f>
        <v>0</v>
      </c>
      <c r="AE33" s="137"/>
      <c r="AF33" s="137"/>
      <c r="AG33" s="138"/>
      <c r="AH33" s="190" t="s">
        <v>34</v>
      </c>
      <c r="AI33" s="191"/>
      <c r="AJ33" s="191"/>
      <c r="AK33" s="192"/>
      <c r="AL33" s="173">
        <f>AD33*1.21</f>
        <v>0</v>
      </c>
      <c r="AM33" s="174"/>
      <c r="AN33" s="174"/>
      <c r="AO33" s="175"/>
    </row>
    <row r="34" spans="1:41" x14ac:dyDescent="0.25">
      <c r="A34" s="124" t="s">
        <v>60</v>
      </c>
      <c r="B34" s="124"/>
      <c r="C34" s="126" t="s">
        <v>94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93">
        <f>SUM(R6:T11)*2/3</f>
        <v>81.333333333333329</v>
      </c>
      <c r="S34" s="194"/>
      <c r="T34" s="194"/>
      <c r="U34" s="129" t="s">
        <v>59</v>
      </c>
      <c r="V34" s="131"/>
      <c r="W34" s="133"/>
      <c r="X34" s="195"/>
      <c r="Y34" s="196"/>
      <c r="Z34" s="188">
        <f>R34*W34</f>
        <v>0</v>
      </c>
      <c r="AA34" s="137"/>
      <c r="AB34" s="137"/>
      <c r="AC34" s="138"/>
      <c r="AD34" s="139" t="s">
        <v>34</v>
      </c>
      <c r="AE34" s="140"/>
      <c r="AF34" s="140"/>
      <c r="AG34" s="141"/>
      <c r="AH34" s="173">
        <f t="shared" si="4"/>
        <v>0</v>
      </c>
      <c r="AI34" s="174"/>
      <c r="AJ34" s="174"/>
      <c r="AK34" s="175"/>
      <c r="AL34" s="190" t="s">
        <v>34</v>
      </c>
      <c r="AM34" s="191"/>
      <c r="AN34" s="191"/>
      <c r="AO34" s="192"/>
    </row>
    <row r="35" spans="1:41" x14ac:dyDescent="0.25">
      <c r="A35" s="124" t="s">
        <v>61</v>
      </c>
      <c r="B35" s="124"/>
      <c r="C35" s="126" t="s">
        <v>95</v>
      </c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93">
        <f>SUM(R12:T15)*2/3</f>
        <v>8.6666666666666661</v>
      </c>
      <c r="S35" s="194"/>
      <c r="T35" s="194"/>
      <c r="U35" s="129" t="s">
        <v>59</v>
      </c>
      <c r="V35" s="131"/>
      <c r="W35" s="133"/>
      <c r="X35" s="195"/>
      <c r="Y35" s="196"/>
      <c r="Z35" s="198" t="s">
        <v>34</v>
      </c>
      <c r="AA35" s="140"/>
      <c r="AB35" s="140"/>
      <c r="AC35" s="141"/>
      <c r="AD35" s="136">
        <f>R35*W35</f>
        <v>0</v>
      </c>
      <c r="AE35" s="137"/>
      <c r="AF35" s="137"/>
      <c r="AG35" s="138"/>
      <c r="AH35" s="190" t="s">
        <v>34</v>
      </c>
      <c r="AI35" s="191"/>
      <c r="AJ35" s="191"/>
      <c r="AK35" s="192"/>
      <c r="AL35" s="173">
        <f>AD35*1.21</f>
        <v>0</v>
      </c>
      <c r="AM35" s="174"/>
      <c r="AN35" s="174"/>
      <c r="AO35" s="175"/>
    </row>
    <row r="36" spans="1:41" x14ac:dyDescent="0.25">
      <c r="A36" s="124" t="s">
        <v>62</v>
      </c>
      <c r="B36" s="124"/>
      <c r="C36" s="154" t="s">
        <v>134</v>
      </c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29">
        <v>3</v>
      </c>
      <c r="S36" s="130"/>
      <c r="T36" s="130"/>
      <c r="U36" s="129" t="s">
        <v>36</v>
      </c>
      <c r="V36" s="131"/>
      <c r="W36" s="125"/>
      <c r="X36" s="125"/>
      <c r="Y36" s="125"/>
      <c r="Z36" s="188">
        <f>R36*W36</f>
        <v>0</v>
      </c>
      <c r="AA36" s="137"/>
      <c r="AB36" s="137"/>
      <c r="AC36" s="138"/>
      <c r="AD36" s="139" t="s">
        <v>34</v>
      </c>
      <c r="AE36" s="140"/>
      <c r="AF36" s="140"/>
      <c r="AG36" s="141"/>
      <c r="AH36" s="173">
        <f t="shared" ref="AH36" si="5">Z36*1.21</f>
        <v>0</v>
      </c>
      <c r="AI36" s="174"/>
      <c r="AJ36" s="174"/>
      <c r="AK36" s="175"/>
      <c r="AL36" s="176" t="s">
        <v>34</v>
      </c>
      <c r="AM36" s="176"/>
      <c r="AN36" s="176"/>
      <c r="AO36" s="176"/>
    </row>
    <row r="37" spans="1:41" x14ac:dyDescent="0.25">
      <c r="A37" s="124" t="s">
        <v>63</v>
      </c>
      <c r="B37" s="124"/>
      <c r="C37" s="154" t="s">
        <v>98</v>
      </c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29">
        <v>109</v>
      </c>
      <c r="S37" s="130"/>
      <c r="T37" s="130"/>
      <c r="U37" s="129" t="s">
        <v>36</v>
      </c>
      <c r="V37" s="131"/>
      <c r="W37" s="125"/>
      <c r="X37" s="125"/>
      <c r="Y37" s="125"/>
      <c r="Z37" s="188">
        <f>R37*W37</f>
        <v>0</v>
      </c>
      <c r="AA37" s="137"/>
      <c r="AB37" s="137"/>
      <c r="AC37" s="138"/>
      <c r="AD37" s="139" t="s">
        <v>34</v>
      </c>
      <c r="AE37" s="140"/>
      <c r="AF37" s="140"/>
      <c r="AG37" s="141"/>
      <c r="AH37" s="173">
        <f t="shared" si="4"/>
        <v>0</v>
      </c>
      <c r="AI37" s="174"/>
      <c r="AJ37" s="174"/>
      <c r="AK37" s="175"/>
      <c r="AL37" s="176" t="s">
        <v>34</v>
      </c>
      <c r="AM37" s="176"/>
      <c r="AN37" s="176"/>
      <c r="AO37" s="176"/>
    </row>
    <row r="38" spans="1:41" x14ac:dyDescent="0.25">
      <c r="A38" s="124" t="s">
        <v>96</v>
      </c>
      <c r="B38" s="124"/>
      <c r="C38" s="154" t="s">
        <v>99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29">
        <v>11</v>
      </c>
      <c r="S38" s="130"/>
      <c r="T38" s="130"/>
      <c r="U38" s="129" t="s">
        <v>36</v>
      </c>
      <c r="V38" s="131"/>
      <c r="W38" s="125"/>
      <c r="X38" s="125"/>
      <c r="Y38" s="125"/>
      <c r="Z38" s="198" t="s">
        <v>34</v>
      </c>
      <c r="AA38" s="140"/>
      <c r="AB38" s="140"/>
      <c r="AC38" s="141"/>
      <c r="AD38" s="136">
        <f>R38*W38</f>
        <v>0</v>
      </c>
      <c r="AE38" s="137"/>
      <c r="AF38" s="137"/>
      <c r="AG38" s="138"/>
      <c r="AH38" s="190" t="s">
        <v>34</v>
      </c>
      <c r="AI38" s="191"/>
      <c r="AJ38" s="191"/>
      <c r="AK38" s="192"/>
      <c r="AL38" s="125">
        <f>AD38*1.21</f>
        <v>0</v>
      </c>
      <c r="AM38" s="125"/>
      <c r="AN38" s="125"/>
      <c r="AO38" s="125"/>
    </row>
    <row r="39" spans="1:41" x14ac:dyDescent="0.25">
      <c r="A39" s="124" t="s">
        <v>97</v>
      </c>
      <c r="B39" s="124"/>
      <c r="C39" s="154" t="s">
        <v>93</v>
      </c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29">
        <f>R30*4</f>
        <v>12</v>
      </c>
      <c r="S39" s="130"/>
      <c r="T39" s="130"/>
      <c r="U39" s="129" t="s">
        <v>59</v>
      </c>
      <c r="V39" s="131"/>
      <c r="W39" s="125"/>
      <c r="X39" s="125"/>
      <c r="Y39" s="125"/>
      <c r="Z39" s="188">
        <f>R39*W39</f>
        <v>0</v>
      </c>
      <c r="AA39" s="137"/>
      <c r="AB39" s="137"/>
      <c r="AC39" s="138"/>
      <c r="AD39" s="139" t="s">
        <v>34</v>
      </c>
      <c r="AE39" s="140"/>
      <c r="AF39" s="140"/>
      <c r="AG39" s="141"/>
      <c r="AH39" s="173">
        <f t="shared" si="4"/>
        <v>0</v>
      </c>
      <c r="AI39" s="174"/>
      <c r="AJ39" s="174"/>
      <c r="AK39" s="175"/>
      <c r="AL39" s="176" t="s">
        <v>34</v>
      </c>
      <c r="AM39" s="176"/>
      <c r="AN39" s="176"/>
      <c r="AO39" s="176"/>
    </row>
    <row r="40" spans="1:41" x14ac:dyDescent="0.25">
      <c r="A40" s="177" t="s">
        <v>64</v>
      </c>
      <c r="B40" s="177"/>
      <c r="C40" s="178" t="s">
        <v>65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9" t="s">
        <v>34</v>
      </c>
      <c r="S40" s="180"/>
      <c r="T40" s="180"/>
      <c r="U40" s="179" t="s">
        <v>34</v>
      </c>
      <c r="V40" s="181"/>
      <c r="W40" s="182" t="s">
        <v>34</v>
      </c>
      <c r="X40" s="183"/>
      <c r="Y40" s="184"/>
      <c r="Z40" s="185">
        <f>SUM(Z41:AC51)</f>
        <v>0</v>
      </c>
      <c r="AA40" s="186"/>
      <c r="AB40" s="186"/>
      <c r="AC40" s="187"/>
      <c r="AD40" s="185">
        <f>SUM(AD41:AG51)</f>
        <v>0</v>
      </c>
      <c r="AE40" s="186"/>
      <c r="AF40" s="186"/>
      <c r="AG40" s="187"/>
      <c r="AH40" s="189">
        <f>SUM(AH41:AK51)</f>
        <v>0</v>
      </c>
      <c r="AI40" s="189"/>
      <c r="AJ40" s="189"/>
      <c r="AK40" s="189"/>
      <c r="AL40" s="189">
        <f>SUM(AL41:AO51)</f>
        <v>0</v>
      </c>
      <c r="AM40" s="189"/>
      <c r="AN40" s="189"/>
      <c r="AO40" s="189"/>
    </row>
    <row r="41" spans="1:41" x14ac:dyDescent="0.2">
      <c r="A41" s="124" t="s">
        <v>66</v>
      </c>
      <c r="B41" s="124"/>
      <c r="C41" s="154" t="s">
        <v>67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29">
        <v>1</v>
      </c>
      <c r="S41" s="130"/>
      <c r="T41" s="131"/>
      <c r="U41" s="132" t="s">
        <v>68</v>
      </c>
      <c r="V41" s="132"/>
      <c r="W41" s="133"/>
      <c r="X41" s="134"/>
      <c r="Y41" s="135"/>
      <c r="Z41" s="139" t="s">
        <v>34</v>
      </c>
      <c r="AA41" s="140"/>
      <c r="AB41" s="140"/>
      <c r="AC41" s="141"/>
      <c r="AD41" s="136">
        <f>R41*W41</f>
        <v>0</v>
      </c>
      <c r="AE41" s="137"/>
      <c r="AF41" s="137"/>
      <c r="AG41" s="138"/>
      <c r="AH41" s="125" t="s">
        <v>34</v>
      </c>
      <c r="AI41" s="125"/>
      <c r="AJ41" s="125"/>
      <c r="AK41" s="125"/>
      <c r="AL41" s="125">
        <f>AD41*1.21</f>
        <v>0</v>
      </c>
      <c r="AM41" s="125"/>
      <c r="AN41" s="125"/>
      <c r="AO41" s="125"/>
    </row>
    <row r="42" spans="1:41" x14ac:dyDescent="0.2">
      <c r="A42" s="124" t="s">
        <v>69</v>
      </c>
      <c r="B42" s="124"/>
      <c r="C42" s="154" t="s">
        <v>102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29">
        <v>1</v>
      </c>
      <c r="S42" s="130"/>
      <c r="T42" s="131"/>
      <c r="U42" s="132" t="s">
        <v>68</v>
      </c>
      <c r="V42" s="132"/>
      <c r="W42" s="133"/>
      <c r="X42" s="134"/>
      <c r="Y42" s="135"/>
      <c r="Z42" s="136">
        <f>R42*W42</f>
        <v>0</v>
      </c>
      <c r="AA42" s="137"/>
      <c r="AB42" s="137"/>
      <c r="AC42" s="138"/>
      <c r="AD42" s="139" t="s">
        <v>34</v>
      </c>
      <c r="AE42" s="140"/>
      <c r="AF42" s="140"/>
      <c r="AG42" s="141"/>
      <c r="AH42" s="125">
        <f>Z42*1.21</f>
        <v>0</v>
      </c>
      <c r="AI42" s="125"/>
      <c r="AJ42" s="125"/>
      <c r="AK42" s="125"/>
      <c r="AL42" s="125" t="s">
        <v>34</v>
      </c>
      <c r="AM42" s="125"/>
      <c r="AN42" s="125"/>
      <c r="AO42" s="125"/>
    </row>
    <row r="43" spans="1:41" x14ac:dyDescent="0.2">
      <c r="A43" s="124" t="s">
        <v>70</v>
      </c>
      <c r="B43" s="124"/>
      <c r="C43" s="154" t="s">
        <v>71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29">
        <f>R38+R37</f>
        <v>120</v>
      </c>
      <c r="S43" s="130"/>
      <c r="T43" s="131"/>
      <c r="U43" s="132" t="s">
        <v>36</v>
      </c>
      <c r="V43" s="132"/>
      <c r="W43" s="133"/>
      <c r="X43" s="134"/>
      <c r="Y43" s="135"/>
      <c r="Z43" s="139" t="s">
        <v>34</v>
      </c>
      <c r="AA43" s="140"/>
      <c r="AB43" s="140"/>
      <c r="AC43" s="141"/>
      <c r="AD43" s="136">
        <f>R43*W43</f>
        <v>0</v>
      </c>
      <c r="AE43" s="137"/>
      <c r="AF43" s="137"/>
      <c r="AG43" s="138"/>
      <c r="AH43" s="125" t="s">
        <v>34</v>
      </c>
      <c r="AI43" s="125"/>
      <c r="AJ43" s="125"/>
      <c r="AK43" s="125"/>
      <c r="AL43" s="125">
        <f>AD43*1.21</f>
        <v>0</v>
      </c>
      <c r="AM43" s="125"/>
      <c r="AN43" s="125"/>
      <c r="AO43" s="125"/>
    </row>
    <row r="44" spans="1:41" ht="32.25" customHeight="1" x14ac:dyDescent="0.2">
      <c r="A44" s="124" t="s">
        <v>72</v>
      </c>
      <c r="B44" s="124"/>
      <c r="C44" s="170" t="s">
        <v>135</v>
      </c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29">
        <v>1</v>
      </c>
      <c r="S44" s="130"/>
      <c r="T44" s="131"/>
      <c r="U44" s="171" t="s">
        <v>68</v>
      </c>
      <c r="V44" s="172"/>
      <c r="W44" s="133"/>
      <c r="X44" s="134"/>
      <c r="Y44" s="135"/>
      <c r="Z44" s="139" t="s">
        <v>34</v>
      </c>
      <c r="AA44" s="140"/>
      <c r="AB44" s="140"/>
      <c r="AC44" s="141"/>
      <c r="AD44" s="136">
        <f>R44*W44</f>
        <v>0</v>
      </c>
      <c r="AE44" s="137"/>
      <c r="AF44" s="137"/>
      <c r="AG44" s="138"/>
      <c r="AH44" s="125" t="s">
        <v>34</v>
      </c>
      <c r="AI44" s="125"/>
      <c r="AJ44" s="125"/>
      <c r="AK44" s="125"/>
      <c r="AL44" s="125">
        <f>AD44*1.21</f>
        <v>0</v>
      </c>
      <c r="AM44" s="125"/>
      <c r="AN44" s="125"/>
      <c r="AO44" s="125"/>
    </row>
    <row r="45" spans="1:41" x14ac:dyDescent="0.2">
      <c r="A45" s="124" t="s">
        <v>74</v>
      </c>
      <c r="B45" s="124"/>
      <c r="C45" s="154" t="s">
        <v>73</v>
      </c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29">
        <v>1</v>
      </c>
      <c r="S45" s="130"/>
      <c r="T45" s="131"/>
      <c r="U45" s="132" t="s">
        <v>68</v>
      </c>
      <c r="V45" s="132"/>
      <c r="W45" s="133"/>
      <c r="X45" s="134"/>
      <c r="Y45" s="135"/>
      <c r="Z45" s="136">
        <f>R45*W45</f>
        <v>0</v>
      </c>
      <c r="AA45" s="137"/>
      <c r="AB45" s="137"/>
      <c r="AC45" s="138"/>
      <c r="AD45" s="139" t="s">
        <v>34</v>
      </c>
      <c r="AE45" s="140"/>
      <c r="AF45" s="140"/>
      <c r="AG45" s="141"/>
      <c r="AH45" s="125">
        <f>Z45*1.21</f>
        <v>0</v>
      </c>
      <c r="AI45" s="125"/>
      <c r="AJ45" s="125"/>
      <c r="AK45" s="125"/>
      <c r="AL45" s="125" t="s">
        <v>34</v>
      </c>
      <c r="AM45" s="125"/>
      <c r="AN45" s="125"/>
      <c r="AO45" s="125"/>
    </row>
    <row r="46" spans="1:41" x14ac:dyDescent="0.2">
      <c r="A46" s="124" t="s">
        <v>75</v>
      </c>
      <c r="B46" s="124"/>
      <c r="C46" s="154" t="s">
        <v>89</v>
      </c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129">
        <v>1</v>
      </c>
      <c r="S46" s="130"/>
      <c r="T46" s="131"/>
      <c r="U46" s="132" t="s">
        <v>68</v>
      </c>
      <c r="V46" s="132"/>
      <c r="W46" s="133"/>
      <c r="X46" s="134"/>
      <c r="Y46" s="135"/>
      <c r="Z46" s="136">
        <f>R46*W46</f>
        <v>0</v>
      </c>
      <c r="AA46" s="137"/>
      <c r="AB46" s="137"/>
      <c r="AC46" s="138"/>
      <c r="AD46" s="139" t="s">
        <v>34</v>
      </c>
      <c r="AE46" s="140"/>
      <c r="AF46" s="140"/>
      <c r="AG46" s="141"/>
      <c r="AH46" s="125">
        <f>Z46*1.21</f>
        <v>0</v>
      </c>
      <c r="AI46" s="125"/>
      <c r="AJ46" s="125"/>
      <c r="AK46" s="125"/>
      <c r="AL46" s="125" t="s">
        <v>34</v>
      </c>
      <c r="AM46" s="125"/>
      <c r="AN46" s="125"/>
      <c r="AO46" s="125"/>
    </row>
    <row r="47" spans="1:41" x14ac:dyDescent="0.2">
      <c r="A47" s="124" t="s">
        <v>77</v>
      </c>
      <c r="B47" s="124"/>
      <c r="C47" s="154" t="s">
        <v>76</v>
      </c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29">
        <v>1</v>
      </c>
      <c r="S47" s="130"/>
      <c r="T47" s="131"/>
      <c r="U47" s="132" t="s">
        <v>68</v>
      </c>
      <c r="V47" s="132"/>
      <c r="W47" s="133"/>
      <c r="X47" s="134"/>
      <c r="Y47" s="135"/>
      <c r="Z47" s="139" t="s">
        <v>34</v>
      </c>
      <c r="AA47" s="140"/>
      <c r="AB47" s="140"/>
      <c r="AC47" s="141"/>
      <c r="AD47" s="136">
        <f>R47*W47</f>
        <v>0</v>
      </c>
      <c r="AE47" s="137"/>
      <c r="AF47" s="137"/>
      <c r="AG47" s="138"/>
      <c r="AH47" s="125" t="s">
        <v>34</v>
      </c>
      <c r="AI47" s="125"/>
      <c r="AJ47" s="125"/>
      <c r="AK47" s="125"/>
      <c r="AL47" s="125">
        <f>AD47*1.21</f>
        <v>0</v>
      </c>
      <c r="AM47" s="125"/>
      <c r="AN47" s="125"/>
      <c r="AO47" s="125"/>
    </row>
    <row r="48" spans="1:41" ht="30" customHeight="1" x14ac:dyDescent="0.2">
      <c r="A48" s="124" t="s">
        <v>78</v>
      </c>
      <c r="B48" s="124"/>
      <c r="C48" s="169" t="s">
        <v>107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29">
        <v>1</v>
      </c>
      <c r="S48" s="130"/>
      <c r="T48" s="131"/>
      <c r="U48" s="132" t="s">
        <v>68</v>
      </c>
      <c r="V48" s="132"/>
      <c r="W48" s="133"/>
      <c r="X48" s="134"/>
      <c r="Y48" s="135"/>
      <c r="Z48" s="139" t="s">
        <v>34</v>
      </c>
      <c r="AA48" s="140"/>
      <c r="AB48" s="140"/>
      <c r="AC48" s="141"/>
      <c r="AD48" s="136">
        <f>R48*W48</f>
        <v>0</v>
      </c>
      <c r="AE48" s="137"/>
      <c r="AF48" s="137"/>
      <c r="AG48" s="138"/>
      <c r="AH48" s="125" t="s">
        <v>34</v>
      </c>
      <c r="AI48" s="125"/>
      <c r="AJ48" s="125"/>
      <c r="AK48" s="125"/>
      <c r="AL48" s="125">
        <f>AD48*1.21</f>
        <v>0</v>
      </c>
      <c r="AM48" s="125"/>
      <c r="AN48" s="125"/>
      <c r="AO48" s="125"/>
    </row>
    <row r="49" spans="1:41" x14ac:dyDescent="0.2">
      <c r="A49" s="124" t="s">
        <v>79</v>
      </c>
      <c r="B49" s="124"/>
      <c r="C49" s="126" t="s">
        <v>108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8"/>
      <c r="R49" s="129">
        <v>1</v>
      </c>
      <c r="S49" s="130"/>
      <c r="T49" s="131"/>
      <c r="U49" s="132" t="s">
        <v>68</v>
      </c>
      <c r="V49" s="132"/>
      <c r="W49" s="133"/>
      <c r="X49" s="134"/>
      <c r="Y49" s="135"/>
      <c r="Z49" s="136">
        <f>R49*W49</f>
        <v>0</v>
      </c>
      <c r="AA49" s="137"/>
      <c r="AB49" s="137"/>
      <c r="AC49" s="138"/>
      <c r="AD49" s="139" t="s">
        <v>34</v>
      </c>
      <c r="AE49" s="140"/>
      <c r="AF49" s="140"/>
      <c r="AG49" s="141"/>
      <c r="AH49" s="125">
        <f>Z49*1.21</f>
        <v>0</v>
      </c>
      <c r="AI49" s="125"/>
      <c r="AJ49" s="125"/>
      <c r="AK49" s="125"/>
      <c r="AL49" s="125" t="s">
        <v>34</v>
      </c>
      <c r="AM49" s="125"/>
      <c r="AN49" s="125"/>
      <c r="AO49" s="125"/>
    </row>
    <row r="50" spans="1:41" ht="30" customHeight="1" x14ac:dyDescent="0.2">
      <c r="A50" s="124" t="s">
        <v>109</v>
      </c>
      <c r="B50" s="124"/>
      <c r="C50" s="159" t="s">
        <v>112</v>
      </c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60">
        <v>20</v>
      </c>
      <c r="S50" s="161"/>
      <c r="T50" s="162"/>
      <c r="U50" s="132" t="s">
        <v>59</v>
      </c>
      <c r="V50" s="132"/>
      <c r="W50" s="163"/>
      <c r="X50" s="164"/>
      <c r="Y50" s="165"/>
      <c r="Z50" s="136">
        <f>R50*W50</f>
        <v>0</v>
      </c>
      <c r="AA50" s="137"/>
      <c r="AB50" s="137"/>
      <c r="AC50" s="138"/>
      <c r="AD50" s="166" t="s">
        <v>34</v>
      </c>
      <c r="AE50" s="167"/>
      <c r="AF50" s="167"/>
      <c r="AG50" s="168"/>
      <c r="AH50" s="153">
        <f>Z50*1.21</f>
        <v>0</v>
      </c>
      <c r="AI50" s="153"/>
      <c r="AJ50" s="153"/>
      <c r="AK50" s="153"/>
      <c r="AL50" s="153" t="s">
        <v>34</v>
      </c>
      <c r="AM50" s="153"/>
      <c r="AN50" s="153"/>
      <c r="AO50" s="153"/>
    </row>
    <row r="51" spans="1:41" x14ac:dyDescent="0.2">
      <c r="A51" s="124" t="s">
        <v>144</v>
      </c>
      <c r="B51" s="124"/>
      <c r="C51" s="154" t="s">
        <v>80</v>
      </c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5">
        <v>1</v>
      </c>
      <c r="S51" s="155"/>
      <c r="T51" s="155"/>
      <c r="U51" s="132" t="s">
        <v>68</v>
      </c>
      <c r="V51" s="132"/>
      <c r="W51" s="156"/>
      <c r="X51" s="157"/>
      <c r="Y51" s="157"/>
      <c r="Z51" s="145" t="s">
        <v>34</v>
      </c>
      <c r="AA51" s="145"/>
      <c r="AB51" s="145"/>
      <c r="AC51" s="145"/>
      <c r="AD51" s="158">
        <f>R51*W51</f>
        <v>0</v>
      </c>
      <c r="AE51" s="158"/>
      <c r="AF51" s="158"/>
      <c r="AG51" s="158"/>
      <c r="AH51" s="125" t="s">
        <v>34</v>
      </c>
      <c r="AI51" s="125"/>
      <c r="AJ51" s="125"/>
      <c r="AK51" s="125"/>
      <c r="AL51" s="125">
        <f>AD51*1.21</f>
        <v>0</v>
      </c>
      <c r="AM51" s="125"/>
      <c r="AN51" s="125"/>
      <c r="AO51" s="125"/>
    </row>
    <row r="52" spans="1:41" ht="27" customHeight="1" x14ac:dyDescent="0.2">
      <c r="A52" s="124" t="s">
        <v>146</v>
      </c>
      <c r="B52" s="124"/>
      <c r="C52" s="169" t="s">
        <v>148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55">
        <v>135</v>
      </c>
      <c r="S52" s="155"/>
      <c r="T52" s="155"/>
      <c r="U52" s="132" t="s">
        <v>149</v>
      </c>
      <c r="V52" s="132"/>
      <c r="W52" s="156"/>
      <c r="X52" s="157"/>
      <c r="Y52" s="157"/>
      <c r="Z52" s="145" t="s">
        <v>34</v>
      </c>
      <c r="AA52" s="145"/>
      <c r="AB52" s="145"/>
      <c r="AC52" s="145"/>
      <c r="AD52" s="158">
        <f t="shared" ref="AD52:AD53" si="6">R52*W52</f>
        <v>0</v>
      </c>
      <c r="AE52" s="158"/>
      <c r="AF52" s="158"/>
      <c r="AG52" s="158"/>
      <c r="AH52" s="125" t="s">
        <v>34</v>
      </c>
      <c r="AI52" s="125"/>
      <c r="AJ52" s="125"/>
      <c r="AK52" s="125"/>
      <c r="AL52" s="125">
        <f t="shared" ref="AL52:AL53" si="7">AD52*1.21</f>
        <v>0</v>
      </c>
      <c r="AM52" s="125"/>
      <c r="AN52" s="125"/>
      <c r="AO52" s="125"/>
    </row>
    <row r="53" spans="1:41" ht="23.25" customHeight="1" x14ac:dyDescent="0.2">
      <c r="A53" s="124" t="s">
        <v>147</v>
      </c>
      <c r="B53" s="124"/>
      <c r="C53" s="169" t="s">
        <v>150</v>
      </c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55">
        <v>135</v>
      </c>
      <c r="S53" s="155"/>
      <c r="T53" s="155"/>
      <c r="U53" s="132" t="s">
        <v>149</v>
      </c>
      <c r="V53" s="132"/>
      <c r="W53" s="156"/>
      <c r="X53" s="157"/>
      <c r="Y53" s="157"/>
      <c r="Z53" s="145" t="s">
        <v>34</v>
      </c>
      <c r="AA53" s="145"/>
      <c r="AB53" s="145"/>
      <c r="AC53" s="145"/>
      <c r="AD53" s="158">
        <f t="shared" si="6"/>
        <v>0</v>
      </c>
      <c r="AE53" s="158"/>
      <c r="AF53" s="158"/>
      <c r="AG53" s="158"/>
      <c r="AH53" s="125" t="s">
        <v>34</v>
      </c>
      <c r="AI53" s="125"/>
      <c r="AJ53" s="125"/>
      <c r="AK53" s="125"/>
      <c r="AL53" s="125">
        <f t="shared" si="7"/>
        <v>0</v>
      </c>
      <c r="AM53" s="125"/>
      <c r="AN53" s="125"/>
      <c r="AO53" s="125"/>
    </row>
    <row r="54" spans="1:41" ht="15.75" thickBot="1" x14ac:dyDescent="0.25">
      <c r="A54" s="34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6"/>
      <c r="S54" s="36"/>
      <c r="T54" s="36"/>
      <c r="U54" s="36"/>
      <c r="V54" s="36"/>
      <c r="W54" s="37"/>
      <c r="X54" s="38"/>
      <c r="Y54" s="38"/>
      <c r="Z54" s="39"/>
      <c r="AA54" s="39"/>
      <c r="AB54" s="39"/>
      <c r="AC54" s="39"/>
      <c r="AD54" s="39"/>
      <c r="AE54" s="39"/>
      <c r="AF54" s="39"/>
      <c r="AG54" s="39"/>
      <c r="AH54" s="40"/>
      <c r="AI54" s="40"/>
      <c r="AJ54" s="40"/>
      <c r="AK54" s="40"/>
      <c r="AL54" s="40"/>
      <c r="AM54" s="40"/>
      <c r="AN54" s="40"/>
      <c r="AO54" s="40"/>
    </row>
    <row r="55" spans="1:41" ht="15.75" thickBot="1" x14ac:dyDescent="0.3">
      <c r="A55" s="149" t="s">
        <v>10</v>
      </c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1">
        <f>Z40+Z26+Z5</f>
        <v>0</v>
      </c>
      <c r="AA55" s="151"/>
      <c r="AB55" s="151"/>
      <c r="AC55" s="151"/>
      <c r="AD55" s="151">
        <f>AD40+AD26+AD5</f>
        <v>0</v>
      </c>
      <c r="AE55" s="151"/>
      <c r="AF55" s="151"/>
      <c r="AG55" s="151"/>
      <c r="AH55" s="151">
        <f>AH40+AH26+AH5</f>
        <v>0</v>
      </c>
      <c r="AI55" s="151"/>
      <c r="AJ55" s="151"/>
      <c r="AK55" s="151"/>
      <c r="AL55" s="151">
        <f>AL40+AL26+AL5</f>
        <v>0</v>
      </c>
      <c r="AM55" s="151"/>
      <c r="AN55" s="151"/>
      <c r="AO55" s="152"/>
    </row>
    <row r="56" spans="1:41" x14ac:dyDescent="0.25"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</row>
    <row r="57" spans="1:41" x14ac:dyDescent="0.25"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</row>
    <row r="58" spans="1:41" x14ac:dyDescent="0.25"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</row>
    <row r="59" spans="1:41" x14ac:dyDescent="0.25"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</row>
    <row r="60" spans="1:41" x14ac:dyDescent="0.25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146" t="s">
        <v>81</v>
      </c>
      <c r="V60" s="146"/>
      <c r="W60" s="146"/>
      <c r="X60" s="46"/>
      <c r="Y60" s="45"/>
      <c r="Z60" s="146" t="s">
        <v>82</v>
      </c>
      <c r="AA60" s="146"/>
      <c r="AB60" s="146"/>
      <c r="AC60" s="146"/>
      <c r="AD60" s="146"/>
      <c r="AE60" s="146"/>
      <c r="AF60" s="146"/>
      <c r="AG60" s="146" t="s">
        <v>83</v>
      </c>
      <c r="AH60" s="146"/>
      <c r="AI60" s="146"/>
      <c r="AJ60" s="146"/>
      <c r="AK60" s="146" t="s">
        <v>84</v>
      </c>
      <c r="AL60" s="146"/>
      <c r="AM60" s="146"/>
      <c r="AN60" s="146"/>
      <c r="AO60" s="146"/>
    </row>
    <row r="61" spans="1:41" x14ac:dyDescent="0.25">
      <c r="A61" s="147" t="s">
        <v>85</v>
      </c>
      <c r="B61" s="147"/>
      <c r="C61" s="147"/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8" t="s">
        <v>86</v>
      </c>
      <c r="V61" s="148"/>
      <c r="W61" s="148"/>
      <c r="X61" s="144" t="s">
        <v>5</v>
      </c>
      <c r="Y61" s="144"/>
      <c r="Z61" s="145">
        <f>Z55+AD55</f>
        <v>0</v>
      </c>
      <c r="AA61" s="145"/>
      <c r="AB61" s="145"/>
      <c r="AC61" s="145"/>
      <c r="AD61" s="145"/>
      <c r="AE61" s="145"/>
      <c r="AF61" s="145"/>
      <c r="AG61" s="145">
        <f>AK61-Z61</f>
        <v>0</v>
      </c>
      <c r="AH61" s="145"/>
      <c r="AI61" s="145"/>
      <c r="AJ61" s="145"/>
      <c r="AK61" s="145">
        <f>AH55+AL55</f>
        <v>0</v>
      </c>
      <c r="AL61" s="145"/>
      <c r="AM61" s="145"/>
      <c r="AN61" s="145"/>
      <c r="AO61" s="145"/>
    </row>
    <row r="62" spans="1:41" ht="15" customHeight="1" x14ac:dyDescent="0.25">
      <c r="A62" s="142" t="s">
        <v>87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3" t="e">
        <f>AK62/AK61</f>
        <v>#DIV/0!</v>
      </c>
      <c r="V62" s="143"/>
      <c r="W62" s="143"/>
      <c r="X62" s="144" t="s">
        <v>5</v>
      </c>
      <c r="Y62" s="144"/>
      <c r="Z62" s="145">
        <f>Z55</f>
        <v>0</v>
      </c>
      <c r="AA62" s="145"/>
      <c r="AB62" s="145"/>
      <c r="AC62" s="145"/>
      <c r="AD62" s="145"/>
      <c r="AE62" s="145"/>
      <c r="AF62" s="145"/>
      <c r="AG62" s="145">
        <f>AK62-Z62</f>
        <v>0</v>
      </c>
      <c r="AH62" s="145"/>
      <c r="AI62" s="145"/>
      <c r="AJ62" s="145"/>
      <c r="AK62" s="145">
        <f>AH55</f>
        <v>0</v>
      </c>
      <c r="AL62" s="145"/>
      <c r="AM62" s="145"/>
      <c r="AN62" s="145"/>
      <c r="AO62" s="145"/>
    </row>
    <row r="63" spans="1:41" x14ac:dyDescent="0.25">
      <c r="A63" s="142" t="s">
        <v>88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3" t="e">
        <f>U61-U62</f>
        <v>#DIV/0!</v>
      </c>
      <c r="V63" s="143"/>
      <c r="W63" s="143"/>
      <c r="X63" s="144" t="s">
        <v>5</v>
      </c>
      <c r="Y63" s="144"/>
      <c r="Z63" s="145">
        <f>AD55</f>
        <v>0</v>
      </c>
      <c r="AA63" s="145"/>
      <c r="AB63" s="145"/>
      <c r="AC63" s="145"/>
      <c r="AD63" s="145"/>
      <c r="AE63" s="145"/>
      <c r="AF63" s="145"/>
      <c r="AG63" s="145">
        <f>AK63-Z63</f>
        <v>0</v>
      </c>
      <c r="AH63" s="145"/>
      <c r="AI63" s="145"/>
      <c r="AJ63" s="145"/>
      <c r="AK63" s="145">
        <f>AL55</f>
        <v>0</v>
      </c>
      <c r="AL63" s="145"/>
      <c r="AM63" s="145"/>
      <c r="AN63" s="145"/>
      <c r="AO63" s="145"/>
    </row>
    <row r="64" spans="1:41" s="33" customFormat="1" ht="15.75" customHeight="1" x14ac:dyDescent="0.25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7"/>
      <c r="V64" s="47"/>
      <c r="W64" s="47"/>
      <c r="X64" s="47"/>
      <c r="Y64" s="47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79"/>
    </row>
    <row r="65" spans="1:41" x14ac:dyDescent="0.25"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</row>
    <row r="66" spans="1:41" x14ac:dyDescent="0.25">
      <c r="A66" s="123" t="s">
        <v>136</v>
      </c>
      <c r="B66" s="123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</row>
    <row r="67" spans="1:41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</row>
    <row r="68" spans="1:41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</row>
    <row r="69" spans="1:41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D69" s="123"/>
      <c r="AE69" s="123"/>
      <c r="AF69" s="123"/>
      <c r="AG69" s="123"/>
      <c r="AH69" s="123"/>
      <c r="AI69" s="123"/>
      <c r="AJ69" s="123"/>
      <c r="AK69" s="123"/>
      <c r="AL69" s="123"/>
      <c r="AM69" s="123"/>
      <c r="AN69" s="123"/>
      <c r="AO69" s="123"/>
    </row>
    <row r="70" spans="1:41" x14ac:dyDescent="0.25">
      <c r="AC70" s="49"/>
      <c r="AD70" s="50"/>
      <c r="AE70" s="50"/>
    </row>
    <row r="71" spans="1:41" x14ac:dyDescent="0.25">
      <c r="AC71" s="49"/>
      <c r="AD71" s="50"/>
      <c r="AE71" s="50"/>
    </row>
    <row r="72" spans="1:41" x14ac:dyDescent="0.25">
      <c r="AD72" s="33"/>
      <c r="AE72" s="33"/>
    </row>
    <row r="73" spans="1:41" x14ac:dyDescent="0.25">
      <c r="AD73" s="33"/>
      <c r="AE73" s="33"/>
      <c r="AF73" s="51"/>
    </row>
    <row r="74" spans="1:41" x14ac:dyDescent="0.25">
      <c r="AD74" s="33"/>
      <c r="AE74" s="33"/>
    </row>
    <row r="75" spans="1:41" x14ac:dyDescent="0.25">
      <c r="AD75" s="33"/>
      <c r="AE75" s="33"/>
    </row>
    <row r="76" spans="1:41" x14ac:dyDescent="0.25">
      <c r="AD76" s="33"/>
      <c r="AE76" s="33"/>
    </row>
    <row r="77" spans="1:41" x14ac:dyDescent="0.25">
      <c r="AD77" s="33"/>
      <c r="AE77" s="33"/>
    </row>
    <row r="78" spans="1:41" x14ac:dyDescent="0.25">
      <c r="AD78" s="33"/>
      <c r="AE78" s="33"/>
    </row>
    <row r="79" spans="1:41" x14ac:dyDescent="0.25">
      <c r="AD79" s="33"/>
      <c r="AE79" s="33"/>
    </row>
    <row r="80" spans="1:41" x14ac:dyDescent="0.25">
      <c r="AD80" s="33"/>
      <c r="AE80" s="33"/>
    </row>
    <row r="81" spans="30:31" x14ac:dyDescent="0.25">
      <c r="AD81" s="33"/>
      <c r="AE81" s="33"/>
    </row>
    <row r="82" spans="30:31" x14ac:dyDescent="0.25">
      <c r="AD82" s="33"/>
      <c r="AE82" s="33"/>
    </row>
    <row r="83" spans="30:31" x14ac:dyDescent="0.25">
      <c r="AD83" s="33"/>
      <c r="AE83" s="33"/>
    </row>
    <row r="84" spans="30:31" x14ac:dyDescent="0.25">
      <c r="AD84" s="33"/>
      <c r="AE84" s="33"/>
    </row>
    <row r="107" spans="1:32" s="53" customFormat="1" ht="15" customHeight="1" x14ac:dyDescent="0.25">
      <c r="A107" s="30"/>
      <c r="B107" s="30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52"/>
      <c r="AD107" s="52"/>
      <c r="AE107" s="52"/>
    </row>
    <row r="109" spans="1:32" x14ac:dyDescent="0.25">
      <c r="AC109" s="54"/>
      <c r="AD109" s="54"/>
      <c r="AE109" s="54"/>
      <c r="AF109" s="55"/>
    </row>
    <row r="110" spans="1:32" x14ac:dyDescent="0.25">
      <c r="AC110" s="54"/>
      <c r="AD110" s="54"/>
      <c r="AE110" s="54"/>
    </row>
    <row r="111" spans="1:32" x14ac:dyDescent="0.25">
      <c r="AC111" s="56"/>
      <c r="AD111" s="56"/>
      <c r="AE111" s="56"/>
    </row>
    <row r="112" spans="1:32" x14ac:dyDescent="0.25">
      <c r="AC112" s="54"/>
      <c r="AD112" s="54"/>
      <c r="AE112" s="54"/>
    </row>
    <row r="113" spans="29:31" x14ac:dyDescent="0.25">
      <c r="AC113" s="54"/>
      <c r="AD113" s="54"/>
      <c r="AE113" s="54"/>
    </row>
    <row r="114" spans="29:31" x14ac:dyDescent="0.25">
      <c r="AC114" s="54"/>
      <c r="AD114" s="54"/>
      <c r="AE114" s="54"/>
    </row>
    <row r="116" spans="29:31" ht="15.75" x14ac:dyDescent="0.25">
      <c r="AC116" s="57"/>
      <c r="AD116" s="57"/>
      <c r="AE116" s="57"/>
    </row>
    <row r="128" spans="29:31" ht="15.75" x14ac:dyDescent="0.25">
      <c r="AC128" s="57"/>
      <c r="AD128" s="57"/>
      <c r="AE128" s="57"/>
    </row>
    <row r="130" spans="29:32" x14ac:dyDescent="0.25">
      <c r="AF130" s="55"/>
    </row>
    <row r="131" spans="29:32" x14ac:dyDescent="0.25">
      <c r="AC131" s="35"/>
      <c r="AD131" s="35"/>
      <c r="AE131" s="35"/>
    </row>
    <row r="133" spans="29:32" x14ac:dyDescent="0.25">
      <c r="AC133" s="35"/>
      <c r="AD133" s="35"/>
      <c r="AE133" s="35"/>
    </row>
    <row r="135" spans="29:32" x14ac:dyDescent="0.25">
      <c r="AC135" s="35"/>
      <c r="AD135" s="35"/>
      <c r="AE135" s="35"/>
    </row>
    <row r="136" spans="29:32" ht="15.75" x14ac:dyDescent="0.25">
      <c r="AC136" s="57"/>
      <c r="AD136" s="57"/>
      <c r="AE136" s="57"/>
    </row>
    <row r="139" spans="29:32" x14ac:dyDescent="0.25">
      <c r="AC139" s="35"/>
      <c r="AD139" s="35"/>
      <c r="AE139" s="35"/>
    </row>
    <row r="141" spans="29:32" x14ac:dyDescent="0.25">
      <c r="AC141" s="35"/>
      <c r="AD141" s="35"/>
      <c r="AE141" s="35"/>
    </row>
    <row r="143" spans="29:32" x14ac:dyDescent="0.25">
      <c r="AC143" s="35"/>
      <c r="AD143" s="35"/>
      <c r="AE143" s="35"/>
    </row>
    <row r="145" spans="29:31" x14ac:dyDescent="0.25">
      <c r="AC145" s="35"/>
      <c r="AD145" s="35"/>
      <c r="AE145" s="35"/>
    </row>
    <row r="149" spans="29:31" x14ac:dyDescent="0.25">
      <c r="AC149" s="35"/>
      <c r="AD149" s="35"/>
      <c r="AE149" s="35"/>
    </row>
    <row r="151" spans="29:31" x14ac:dyDescent="0.25">
      <c r="AC151" s="35"/>
      <c r="AD151" s="35"/>
      <c r="AE151" s="35"/>
    </row>
    <row r="152" spans="29:31" x14ac:dyDescent="0.25">
      <c r="AC152" s="35"/>
      <c r="AD152" s="35"/>
      <c r="AE152" s="35"/>
    </row>
    <row r="153" spans="29:31" x14ac:dyDescent="0.25">
      <c r="AC153" s="35"/>
      <c r="AD153" s="35"/>
      <c r="AE153" s="35"/>
    </row>
    <row r="154" spans="29:31" x14ac:dyDescent="0.25">
      <c r="AC154" s="35"/>
      <c r="AD154" s="35"/>
      <c r="AE154" s="35"/>
    </row>
    <row r="155" spans="29:31" x14ac:dyDescent="0.25">
      <c r="AC155" s="35"/>
      <c r="AD155" s="35"/>
      <c r="AE155" s="35"/>
    </row>
    <row r="156" spans="29:31" x14ac:dyDescent="0.25">
      <c r="AC156" s="35"/>
      <c r="AD156" s="35"/>
      <c r="AE156" s="35"/>
    </row>
    <row r="157" spans="29:31" x14ac:dyDescent="0.25">
      <c r="AC157" s="35"/>
      <c r="AD157" s="35"/>
      <c r="AE157" s="35"/>
    </row>
    <row r="158" spans="29:31" x14ac:dyDescent="0.25">
      <c r="AC158" s="35"/>
      <c r="AD158" s="35"/>
      <c r="AE158" s="35"/>
    </row>
    <row r="159" spans="29:31" x14ac:dyDescent="0.25">
      <c r="AC159" s="35"/>
      <c r="AD159" s="35"/>
      <c r="AE159" s="35"/>
    </row>
    <row r="161" spans="29:32" ht="15.75" x14ac:dyDescent="0.25">
      <c r="AC161" s="57"/>
      <c r="AD161" s="57"/>
      <c r="AE161" s="57"/>
    </row>
    <row r="163" spans="29:32" x14ac:dyDescent="0.25">
      <c r="AC163" s="54"/>
      <c r="AD163" s="54"/>
      <c r="AE163" s="54"/>
      <c r="AF163" s="55"/>
    </row>
    <row r="164" spans="29:32" x14ac:dyDescent="0.25">
      <c r="AC164" s="54"/>
      <c r="AD164" s="54"/>
      <c r="AE164" s="54"/>
      <c r="AF164" s="55"/>
    </row>
    <row r="165" spans="29:32" x14ac:dyDescent="0.25">
      <c r="AC165" s="54"/>
      <c r="AD165" s="54"/>
      <c r="AE165" s="54"/>
    </row>
    <row r="166" spans="29:32" x14ac:dyDescent="0.25">
      <c r="AC166" s="54"/>
      <c r="AD166" s="54"/>
      <c r="AE166" s="54"/>
    </row>
    <row r="168" spans="29:32" ht="15.75" x14ac:dyDescent="0.25">
      <c r="AC168" s="57"/>
      <c r="AD168" s="57"/>
      <c r="AE168" s="57"/>
    </row>
    <row r="176" spans="29:32" x14ac:dyDescent="0.25">
      <c r="AC176" s="49"/>
      <c r="AD176" s="49"/>
      <c r="AE176" s="49"/>
    </row>
    <row r="177" spans="1:32" x14ac:dyDescent="0.25">
      <c r="AC177" s="49"/>
      <c r="AD177" s="49"/>
      <c r="AE177" s="49"/>
    </row>
    <row r="178" spans="1:32" x14ac:dyDescent="0.25">
      <c r="AC178" s="56"/>
    </row>
    <row r="181" spans="1:32" x14ac:dyDescent="0.25">
      <c r="AC181" s="49"/>
      <c r="AD181" s="49"/>
      <c r="AE181" s="49"/>
    </row>
    <row r="182" spans="1:32" x14ac:dyDescent="0.25">
      <c r="AC182" s="49"/>
      <c r="AD182" s="49"/>
      <c r="AE182" s="49"/>
    </row>
    <row r="185" spans="1:32" s="53" customFormat="1" ht="18.75" x14ac:dyDescent="0.25">
      <c r="A185" s="30"/>
      <c r="B185" s="30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58"/>
      <c r="AD185" s="58"/>
      <c r="AE185" s="58"/>
    </row>
    <row r="187" spans="1:32" x14ac:dyDescent="0.25">
      <c r="AC187" s="54"/>
      <c r="AD187" s="54"/>
      <c r="AE187" s="54"/>
      <c r="AF187" s="59"/>
    </row>
    <row r="188" spans="1:32" x14ac:dyDescent="0.25">
      <c r="AC188" s="54"/>
      <c r="AD188" s="54"/>
      <c r="AE188" s="54"/>
      <c r="AF188" s="59"/>
    </row>
    <row r="189" spans="1:32" x14ac:dyDescent="0.25">
      <c r="AC189" s="54"/>
      <c r="AD189" s="54"/>
      <c r="AE189" s="54"/>
    </row>
    <row r="190" spans="1:32" x14ac:dyDescent="0.25">
      <c r="AC190" s="54"/>
      <c r="AD190" s="54"/>
      <c r="AE190" s="54"/>
    </row>
    <row r="192" spans="1:32" ht="15.75" x14ac:dyDescent="0.25">
      <c r="AC192" s="57"/>
      <c r="AD192" s="57"/>
      <c r="AE192" s="57"/>
    </row>
    <row r="193" spans="1:32" ht="15.75" x14ac:dyDescent="0.25">
      <c r="AC193" s="57"/>
      <c r="AD193" s="57"/>
      <c r="AE193" s="57"/>
    </row>
    <row r="194" spans="1:32" x14ac:dyDescent="0.25">
      <c r="AC194" s="54"/>
      <c r="AD194" s="54"/>
      <c r="AE194" s="54"/>
      <c r="AF194" s="59"/>
    </row>
    <row r="195" spans="1:32" x14ac:dyDescent="0.25">
      <c r="AC195" s="54"/>
      <c r="AD195" s="54"/>
      <c r="AE195" s="54"/>
      <c r="AF195" s="59"/>
    </row>
    <row r="196" spans="1:32" x14ac:dyDescent="0.25">
      <c r="AC196" s="54"/>
      <c r="AD196" s="54"/>
      <c r="AE196" s="54"/>
    </row>
    <row r="197" spans="1:32" x14ac:dyDescent="0.25">
      <c r="AC197" s="56"/>
      <c r="AD197" s="56"/>
      <c r="AE197" s="56"/>
    </row>
    <row r="199" spans="1:32" s="53" customFormat="1" ht="18.75" x14ac:dyDescent="0.25">
      <c r="A199" s="30"/>
      <c r="B199" s="30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60"/>
      <c r="AD199" s="60"/>
      <c r="AE199" s="60"/>
    </row>
    <row r="200" spans="1:32" ht="15.75" x14ac:dyDescent="0.25">
      <c r="AC200" s="61"/>
      <c r="AD200" s="61"/>
      <c r="AE200" s="61"/>
    </row>
    <row r="201" spans="1:32" x14ac:dyDescent="0.25">
      <c r="AC201" s="54"/>
      <c r="AD201" s="54"/>
      <c r="AE201" s="54"/>
      <c r="AF201" s="59"/>
    </row>
    <row r="202" spans="1:32" x14ac:dyDescent="0.25">
      <c r="AC202" s="54"/>
      <c r="AD202" s="54"/>
      <c r="AE202" s="54"/>
    </row>
    <row r="203" spans="1:32" x14ac:dyDescent="0.25">
      <c r="AC203" s="54"/>
      <c r="AD203" s="54"/>
      <c r="AE203" s="54"/>
    </row>
    <row r="204" spans="1:32" x14ac:dyDescent="0.25">
      <c r="AC204" s="54"/>
      <c r="AD204" s="54"/>
      <c r="AE204" s="54"/>
    </row>
    <row r="205" spans="1:32" x14ac:dyDescent="0.25">
      <c r="AC205" s="54"/>
      <c r="AD205" s="54"/>
      <c r="AE205" s="54"/>
    </row>
    <row r="206" spans="1:32" x14ac:dyDescent="0.25">
      <c r="AC206" s="54"/>
      <c r="AD206" s="54"/>
      <c r="AE206" s="54"/>
      <c r="AF206" s="59"/>
    </row>
    <row r="207" spans="1:32" x14ac:dyDescent="0.25">
      <c r="AC207" s="54"/>
      <c r="AD207" s="54"/>
      <c r="AE207" s="54"/>
      <c r="AF207" s="59"/>
    </row>
    <row r="208" spans="1:32" x14ac:dyDescent="0.25">
      <c r="AC208" s="56"/>
      <c r="AD208" s="56"/>
      <c r="AE208" s="56"/>
      <c r="AF208" s="59"/>
    </row>
    <row r="209" spans="29:32" ht="15.75" x14ac:dyDescent="0.25">
      <c r="AC209" s="61"/>
      <c r="AD209" s="61"/>
      <c r="AE209" s="61"/>
      <c r="AF209" s="59"/>
    </row>
    <row r="210" spans="29:32" ht="15.75" x14ac:dyDescent="0.25">
      <c r="AC210" s="62"/>
      <c r="AD210" s="62"/>
      <c r="AE210" s="62"/>
      <c r="AF210" s="59"/>
    </row>
    <row r="211" spans="29:32" x14ac:dyDescent="0.25">
      <c r="AC211" s="49"/>
      <c r="AD211" s="49"/>
      <c r="AE211" s="49"/>
      <c r="AF211" s="59"/>
    </row>
    <row r="212" spans="29:32" x14ac:dyDescent="0.25">
      <c r="AC212" s="63"/>
      <c r="AD212" s="63"/>
      <c r="AE212" s="63"/>
      <c r="AF212" s="59"/>
    </row>
    <row r="213" spans="29:32" x14ac:dyDescent="0.25">
      <c r="AC213" s="64"/>
      <c r="AD213" s="64"/>
      <c r="AE213" s="64"/>
      <c r="AF213" s="59"/>
    </row>
    <row r="214" spans="29:32" x14ac:dyDescent="0.25">
      <c r="AC214" s="64"/>
      <c r="AD214" s="64"/>
      <c r="AE214" s="64"/>
      <c r="AF214" s="59"/>
    </row>
    <row r="215" spans="29:32" x14ac:dyDescent="0.25">
      <c r="AC215" s="63"/>
      <c r="AD215" s="63"/>
      <c r="AE215" s="63"/>
      <c r="AF215" s="59"/>
    </row>
    <row r="216" spans="29:32" x14ac:dyDescent="0.25">
      <c r="AC216" s="65"/>
      <c r="AD216" s="65"/>
      <c r="AE216" s="65"/>
      <c r="AF216" s="55"/>
    </row>
    <row r="217" spans="29:32" x14ac:dyDescent="0.25">
      <c r="AC217" s="65"/>
      <c r="AD217" s="65"/>
      <c r="AE217" s="65"/>
    </row>
    <row r="218" spans="29:32" x14ac:dyDescent="0.25">
      <c r="AC218" s="66"/>
      <c r="AD218" s="66"/>
      <c r="AE218" s="66"/>
    </row>
    <row r="219" spans="29:32" x14ac:dyDescent="0.25">
      <c r="AC219" s="67"/>
      <c r="AD219" s="67"/>
      <c r="AE219" s="67"/>
      <c r="AF219" s="59"/>
    </row>
    <row r="220" spans="29:32" x14ac:dyDescent="0.25">
      <c r="AC220" s="68"/>
      <c r="AD220" s="68"/>
      <c r="AE220" s="68"/>
    </row>
    <row r="221" spans="29:32" x14ac:dyDescent="0.25">
      <c r="AC221" s="69"/>
      <c r="AD221" s="69"/>
      <c r="AE221" s="69"/>
    </row>
    <row r="222" spans="29:32" x14ac:dyDescent="0.25">
      <c r="AC222" s="68"/>
      <c r="AD222" s="68"/>
      <c r="AE222" s="68"/>
      <c r="AF222" s="49"/>
    </row>
    <row r="223" spans="29:32" x14ac:dyDescent="0.25">
      <c r="AC223" s="68"/>
      <c r="AD223" s="68"/>
      <c r="AE223" s="68"/>
      <c r="AF223" s="49"/>
    </row>
    <row r="224" spans="29:32" x14ac:dyDescent="0.25">
      <c r="AC224" s="68"/>
      <c r="AD224" s="68"/>
      <c r="AE224" s="68"/>
      <c r="AF224" s="49"/>
    </row>
    <row r="225" spans="29:32" x14ac:dyDescent="0.25">
      <c r="AC225" s="68"/>
      <c r="AD225" s="68"/>
      <c r="AE225" s="68"/>
    </row>
    <row r="226" spans="29:32" x14ac:dyDescent="0.25">
      <c r="AC226" s="68"/>
      <c r="AD226" s="68"/>
      <c r="AE226" s="68"/>
    </row>
    <row r="227" spans="29:32" x14ac:dyDescent="0.25">
      <c r="AC227" s="69"/>
      <c r="AD227" s="69"/>
      <c r="AE227" s="69"/>
    </row>
    <row r="228" spans="29:32" x14ac:dyDescent="0.25">
      <c r="AC228" s="68"/>
      <c r="AD228" s="68"/>
      <c r="AE228" s="68"/>
    </row>
    <row r="229" spans="29:32" x14ac:dyDescent="0.25">
      <c r="AC229" s="63"/>
      <c r="AD229" s="63"/>
      <c r="AE229" s="63"/>
    </row>
    <row r="230" spans="29:32" x14ac:dyDescent="0.25">
      <c r="AC230" s="54"/>
      <c r="AD230" s="54"/>
      <c r="AE230" s="54"/>
      <c r="AF230" s="59"/>
    </row>
    <row r="231" spans="29:32" x14ac:dyDescent="0.25">
      <c r="AC231" s="54"/>
      <c r="AD231" s="54"/>
      <c r="AE231" s="54"/>
    </row>
    <row r="232" spans="29:32" x14ac:dyDescent="0.25">
      <c r="AC232" s="54"/>
      <c r="AD232" s="54"/>
      <c r="AE232" s="54"/>
    </row>
    <row r="233" spans="29:32" x14ac:dyDescent="0.25">
      <c r="AC233" s="54"/>
      <c r="AD233" s="54"/>
      <c r="AE233" s="54"/>
    </row>
    <row r="234" spans="29:32" x14ac:dyDescent="0.25">
      <c r="AC234" s="54"/>
      <c r="AD234" s="54"/>
      <c r="AE234" s="54"/>
    </row>
    <row r="235" spans="29:32" x14ac:dyDescent="0.25">
      <c r="AC235" s="54"/>
      <c r="AD235" s="54"/>
      <c r="AE235" s="54"/>
    </row>
    <row r="236" spans="29:32" x14ac:dyDescent="0.25">
      <c r="AC236" s="56"/>
      <c r="AD236" s="56"/>
      <c r="AE236" s="56"/>
    </row>
    <row r="237" spans="29:32" x14ac:dyDescent="0.25">
      <c r="AC237" s="70"/>
      <c r="AD237" s="70"/>
      <c r="AE237" s="70"/>
    </row>
    <row r="238" spans="29:32" x14ac:dyDescent="0.25">
      <c r="AC238" s="70"/>
      <c r="AD238" s="70"/>
      <c r="AE238" s="70"/>
    </row>
    <row r="239" spans="29:32" x14ac:dyDescent="0.25">
      <c r="AF239" s="59"/>
    </row>
    <row r="264" spans="29:32" x14ac:dyDescent="0.25">
      <c r="AF264" s="59"/>
    </row>
    <row r="265" spans="29:32" x14ac:dyDescent="0.25">
      <c r="AC265" s="56"/>
      <c r="AD265" s="56"/>
      <c r="AE265" s="56"/>
      <c r="AF265" s="59"/>
    </row>
    <row r="266" spans="29:32" ht="15.75" x14ac:dyDescent="0.25">
      <c r="AC266" s="61"/>
      <c r="AD266" s="61"/>
      <c r="AE266" s="61"/>
      <c r="AF266" s="59"/>
    </row>
    <row r="267" spans="29:32" x14ac:dyDescent="0.25">
      <c r="AC267" s="56"/>
      <c r="AD267" s="56"/>
      <c r="AE267" s="56"/>
      <c r="AF267" s="59"/>
    </row>
    <row r="268" spans="29:32" x14ac:dyDescent="0.25">
      <c r="AC268" s="54"/>
      <c r="AD268" s="54"/>
      <c r="AE268" s="54"/>
      <c r="AF268" s="55"/>
    </row>
    <row r="269" spans="29:32" x14ac:dyDescent="0.25">
      <c r="AC269" s="54"/>
      <c r="AD269" s="54"/>
      <c r="AE269" s="54"/>
      <c r="AF269" s="55"/>
    </row>
    <row r="270" spans="29:32" x14ac:dyDescent="0.25">
      <c r="AC270" s="63"/>
      <c r="AD270" s="63"/>
      <c r="AE270" s="63"/>
      <c r="AF270" s="59"/>
    </row>
    <row r="271" spans="29:32" x14ac:dyDescent="0.25">
      <c r="AC271" s="50"/>
      <c r="AD271" s="50"/>
      <c r="AE271" s="50"/>
      <c r="AF271" s="59"/>
    </row>
    <row r="272" spans="29:32" x14ac:dyDescent="0.25">
      <c r="AC272" s="54"/>
      <c r="AD272" s="54"/>
      <c r="AE272" s="54"/>
      <c r="AF272" s="59"/>
    </row>
    <row r="273" spans="29:32" x14ac:dyDescent="0.25">
      <c r="AC273" s="54"/>
      <c r="AD273" s="54"/>
      <c r="AE273" s="54"/>
      <c r="AF273" s="59"/>
    </row>
    <row r="274" spans="29:32" x14ac:dyDescent="0.25">
      <c r="AC274" s="54"/>
      <c r="AD274" s="54"/>
      <c r="AE274" s="54"/>
      <c r="AF274" s="59"/>
    </row>
    <row r="275" spans="29:32" x14ac:dyDescent="0.25">
      <c r="AC275" s="71"/>
      <c r="AD275" s="71"/>
      <c r="AE275" s="71"/>
      <c r="AF275" s="59"/>
    </row>
    <row r="276" spans="29:32" x14ac:dyDescent="0.25">
      <c r="AC276" s="50"/>
      <c r="AD276" s="50"/>
      <c r="AE276" s="50"/>
      <c r="AF276" s="59"/>
    </row>
    <row r="277" spans="29:32" x14ac:dyDescent="0.25">
      <c r="AC277" s="72"/>
      <c r="AD277" s="72"/>
      <c r="AE277" s="72"/>
      <c r="AF277" s="59"/>
    </row>
    <row r="278" spans="29:32" x14ac:dyDescent="0.25">
      <c r="AC278" s="72"/>
      <c r="AD278" s="72"/>
      <c r="AE278" s="72"/>
      <c r="AF278" s="59"/>
    </row>
    <row r="279" spans="29:32" x14ac:dyDescent="0.25">
      <c r="AC279" s="72"/>
      <c r="AD279" s="72"/>
      <c r="AE279" s="72"/>
      <c r="AF279" s="59"/>
    </row>
    <row r="280" spans="29:32" x14ac:dyDescent="0.25">
      <c r="AC280" s="72"/>
      <c r="AD280" s="72"/>
      <c r="AE280" s="72"/>
      <c r="AF280" s="59"/>
    </row>
    <row r="281" spans="29:32" x14ac:dyDescent="0.25">
      <c r="AC281" s="73"/>
      <c r="AD281" s="73"/>
      <c r="AE281" s="73"/>
      <c r="AF281" s="59"/>
    </row>
    <row r="283" spans="29:32" x14ac:dyDescent="0.25">
      <c r="AF283" s="59"/>
    </row>
    <row r="296" spans="29:32" x14ac:dyDescent="0.25">
      <c r="AC296" s="35"/>
      <c r="AD296" s="35"/>
      <c r="AE296" s="35"/>
    </row>
    <row r="297" spans="29:32" x14ac:dyDescent="0.25">
      <c r="AC297" s="50"/>
      <c r="AD297" s="50"/>
      <c r="AE297" s="50"/>
      <c r="AF297" s="59"/>
    </row>
    <row r="298" spans="29:32" x14ac:dyDescent="0.25">
      <c r="AC298" s="50"/>
      <c r="AD298" s="50"/>
      <c r="AE298" s="50"/>
      <c r="AF298" s="59"/>
    </row>
    <row r="299" spans="29:32" x14ac:dyDescent="0.25">
      <c r="AC299" s="54"/>
      <c r="AD299" s="54"/>
      <c r="AE299" s="54"/>
      <c r="AF299" s="55"/>
    </row>
    <row r="300" spans="29:32" x14ac:dyDescent="0.25">
      <c r="AC300" s="54"/>
      <c r="AD300" s="54"/>
      <c r="AE300" s="54"/>
    </row>
    <row r="301" spans="29:32" x14ac:dyDescent="0.25">
      <c r="AC301" s="54"/>
      <c r="AD301" s="54"/>
      <c r="AE301" s="54"/>
    </row>
    <row r="302" spans="29:32" x14ac:dyDescent="0.25">
      <c r="AC302" s="56"/>
      <c r="AD302" s="56"/>
      <c r="AE302" s="56"/>
    </row>
    <row r="307" spans="29:32" x14ac:dyDescent="0.25">
      <c r="AF307" s="59"/>
    </row>
    <row r="314" spans="29:32" x14ac:dyDescent="0.25">
      <c r="AC314" s="33"/>
      <c r="AD314" s="33"/>
      <c r="AE314" s="33"/>
    </row>
    <row r="315" spans="29:32" x14ac:dyDescent="0.25">
      <c r="AC315" s="74"/>
      <c r="AD315" s="74"/>
      <c r="AE315" s="74"/>
      <c r="AF315" s="55"/>
    </row>
    <row r="316" spans="29:32" x14ac:dyDescent="0.25">
      <c r="AC316" s="74"/>
      <c r="AD316" s="74"/>
      <c r="AE316" s="74"/>
      <c r="AF316" s="55"/>
    </row>
    <row r="317" spans="29:32" x14ac:dyDescent="0.25">
      <c r="AC317" s="74"/>
      <c r="AD317" s="74"/>
      <c r="AE317" s="74"/>
      <c r="AF317" s="55"/>
    </row>
    <row r="318" spans="29:32" x14ac:dyDescent="0.25">
      <c r="AC318" s="74"/>
      <c r="AD318" s="74"/>
      <c r="AE318" s="74"/>
      <c r="AF318" s="55"/>
    </row>
    <row r="319" spans="29:32" x14ac:dyDescent="0.25">
      <c r="AC319" s="74"/>
      <c r="AD319" s="74"/>
      <c r="AE319" s="74"/>
      <c r="AF319" s="55"/>
    </row>
    <row r="320" spans="29:32" x14ac:dyDescent="0.25">
      <c r="AC320" s="74"/>
      <c r="AD320" s="74"/>
      <c r="AE320" s="74"/>
    </row>
    <row r="321" spans="29:32" x14ac:dyDescent="0.25">
      <c r="AC321" s="75"/>
      <c r="AD321" s="75"/>
      <c r="AE321" s="75"/>
    </row>
    <row r="322" spans="29:32" x14ac:dyDescent="0.25">
      <c r="AF322" s="59"/>
    </row>
    <row r="323" spans="29:32" x14ac:dyDescent="0.25">
      <c r="AF323" s="59"/>
    </row>
    <row r="324" spans="29:32" x14ac:dyDescent="0.25">
      <c r="AF324" s="59"/>
    </row>
    <row r="325" spans="29:32" x14ac:dyDescent="0.25">
      <c r="AF325" s="59"/>
    </row>
    <row r="326" spans="29:32" x14ac:dyDescent="0.25">
      <c r="AF326" s="59"/>
    </row>
    <row r="329" spans="29:32" x14ac:dyDescent="0.25">
      <c r="AF329" s="59"/>
    </row>
    <row r="345" spans="32:32" x14ac:dyDescent="0.25">
      <c r="AF345" s="59"/>
    </row>
    <row r="346" spans="32:32" x14ac:dyDescent="0.25">
      <c r="AF346" s="59"/>
    </row>
    <row r="350" spans="32:32" x14ac:dyDescent="0.25">
      <c r="AF350" s="59"/>
    </row>
    <row r="352" spans="32:32" x14ac:dyDescent="0.25">
      <c r="AF352" s="55"/>
    </row>
    <row r="353" spans="29:32" x14ac:dyDescent="0.25">
      <c r="AF353" s="55"/>
    </row>
    <row r="356" spans="29:32" x14ac:dyDescent="0.25">
      <c r="AF356" s="55"/>
    </row>
    <row r="357" spans="29:32" x14ac:dyDescent="0.25">
      <c r="AC357" s="54"/>
      <c r="AD357" s="54"/>
      <c r="AE357" s="54"/>
    </row>
    <row r="358" spans="29:32" x14ac:dyDescent="0.25">
      <c r="AC358" s="76"/>
      <c r="AD358" s="76"/>
      <c r="AE358" s="76"/>
    </row>
    <row r="359" spans="29:32" x14ac:dyDescent="0.25">
      <c r="AC359" s="33"/>
      <c r="AD359" s="33"/>
      <c r="AE359" s="33"/>
    </row>
    <row r="360" spans="29:32" x14ac:dyDescent="0.25">
      <c r="AC360" s="72"/>
      <c r="AD360" s="72"/>
      <c r="AE360" s="72"/>
      <c r="AF360" s="55"/>
    </row>
    <row r="361" spans="29:32" x14ac:dyDescent="0.25">
      <c r="AC361" s="72"/>
      <c r="AD361" s="72"/>
      <c r="AE361" s="72"/>
      <c r="AF361" s="55"/>
    </row>
    <row r="362" spans="29:32" x14ac:dyDescent="0.25">
      <c r="AC362" s="73"/>
      <c r="AD362" s="73"/>
      <c r="AE362" s="73"/>
    </row>
    <row r="363" spans="29:32" x14ac:dyDescent="0.25">
      <c r="AC363" s="54"/>
      <c r="AD363" s="54"/>
      <c r="AE363" s="54"/>
      <c r="AF363" s="59"/>
    </row>
    <row r="364" spans="29:32" x14ac:dyDescent="0.25">
      <c r="AC364" s="54"/>
      <c r="AD364" s="54"/>
      <c r="AE364" s="54"/>
      <c r="AF364" s="59"/>
    </row>
    <row r="365" spans="29:32" x14ac:dyDescent="0.25">
      <c r="AC365" s="54"/>
      <c r="AD365" s="54"/>
      <c r="AE365" s="54"/>
      <c r="AF365" s="59"/>
    </row>
    <row r="366" spans="29:32" x14ac:dyDescent="0.25">
      <c r="AC366" s="56"/>
      <c r="AD366" s="56"/>
      <c r="AE366" s="56"/>
      <c r="AF366" s="59"/>
    </row>
    <row r="367" spans="29:32" x14ac:dyDescent="0.25">
      <c r="AC367" s="33"/>
      <c r="AD367" s="33"/>
      <c r="AE367" s="33"/>
    </row>
    <row r="368" spans="29:32" x14ac:dyDescent="0.25">
      <c r="AC368" s="54"/>
      <c r="AD368" s="54"/>
      <c r="AE368" s="54"/>
      <c r="AF368" s="55"/>
    </row>
    <row r="369" spans="29:32" x14ac:dyDescent="0.25">
      <c r="AC369" s="54"/>
      <c r="AD369" s="54"/>
      <c r="AE369" s="54"/>
      <c r="AF369" s="59"/>
    </row>
    <row r="370" spans="29:32" x14ac:dyDescent="0.25">
      <c r="AC370" s="54"/>
      <c r="AD370" s="54"/>
      <c r="AE370" s="54"/>
    </row>
    <row r="371" spans="29:32" x14ac:dyDescent="0.25">
      <c r="AC371" s="54"/>
      <c r="AD371" s="54"/>
      <c r="AE371" s="54"/>
    </row>
    <row r="372" spans="29:32" x14ac:dyDescent="0.25">
      <c r="AC372" s="54"/>
      <c r="AD372" s="54"/>
      <c r="AE372" s="54"/>
    </row>
    <row r="373" spans="29:32" x14ac:dyDescent="0.25">
      <c r="AC373" s="54"/>
      <c r="AD373" s="54"/>
      <c r="AE373" s="54"/>
    </row>
    <row r="374" spans="29:32" x14ac:dyDescent="0.25">
      <c r="AC374" s="54"/>
      <c r="AD374" s="54"/>
      <c r="AE374" s="54"/>
    </row>
    <row r="375" spans="29:32" x14ac:dyDescent="0.25">
      <c r="AC375" s="54"/>
      <c r="AD375" s="54"/>
      <c r="AE375" s="54"/>
    </row>
    <row r="376" spans="29:32" x14ac:dyDescent="0.25">
      <c r="AC376" s="54"/>
      <c r="AD376" s="54"/>
      <c r="AE376" s="54"/>
    </row>
    <row r="377" spans="29:32" x14ac:dyDescent="0.25">
      <c r="AC377" s="54"/>
      <c r="AD377" s="54"/>
      <c r="AE377" s="54"/>
    </row>
    <row r="379" spans="29:32" x14ac:dyDescent="0.25">
      <c r="AC379" s="50"/>
      <c r="AD379" s="50"/>
      <c r="AE379" s="50"/>
    </row>
    <row r="380" spans="29:32" x14ac:dyDescent="0.25">
      <c r="AC380" s="72"/>
      <c r="AD380" s="72"/>
      <c r="AE380" s="72"/>
      <c r="AF380" s="55"/>
    </row>
    <row r="381" spans="29:32" x14ac:dyDescent="0.25">
      <c r="AC381" s="72"/>
      <c r="AD381" s="72"/>
      <c r="AE381" s="72"/>
      <c r="AF381" s="55"/>
    </row>
    <row r="382" spans="29:32" x14ac:dyDescent="0.25">
      <c r="AC382" s="72"/>
      <c r="AD382" s="72"/>
      <c r="AE382" s="72"/>
    </row>
    <row r="387" spans="1:32" s="53" customFormat="1" ht="18.75" x14ac:dyDescent="0.25">
      <c r="A387" s="30"/>
      <c r="B387" s="30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54"/>
      <c r="AD387" s="54"/>
      <c r="AE387" s="54"/>
    </row>
    <row r="388" spans="1:32" s="53" customFormat="1" ht="18.75" x14ac:dyDescent="0.25">
      <c r="A388" s="30"/>
      <c r="B388" s="30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</row>
    <row r="389" spans="1:32" x14ac:dyDescent="0.25">
      <c r="AC389" s="54"/>
      <c r="AD389" s="54"/>
      <c r="AE389" s="54"/>
    </row>
    <row r="390" spans="1:32" x14ac:dyDescent="0.25">
      <c r="AF390" s="55"/>
    </row>
    <row r="391" spans="1:32" x14ac:dyDescent="0.25">
      <c r="AC391" s="54"/>
      <c r="AD391" s="54"/>
      <c r="AE391" s="54"/>
    </row>
    <row r="393" spans="1:32" x14ac:dyDescent="0.25">
      <c r="AC393" s="54"/>
      <c r="AD393" s="54"/>
      <c r="AE393" s="54"/>
    </row>
    <row r="395" spans="1:32" x14ac:dyDescent="0.25">
      <c r="AC395" s="54"/>
      <c r="AD395" s="54"/>
      <c r="AE395" s="54"/>
    </row>
    <row r="397" spans="1:32" x14ac:dyDescent="0.25">
      <c r="AC397" s="54"/>
      <c r="AD397" s="54"/>
      <c r="AE397" s="54"/>
    </row>
    <row r="399" spans="1:32" x14ac:dyDescent="0.25">
      <c r="AC399" s="54"/>
      <c r="AD399" s="54"/>
      <c r="AE399" s="54"/>
    </row>
    <row r="401" spans="1:32" s="58" customFormat="1" ht="18.75" x14ac:dyDescent="0.25">
      <c r="A401" s="30"/>
      <c r="B401" s="30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54"/>
      <c r="AD401" s="54"/>
      <c r="AE401" s="54"/>
    </row>
    <row r="403" spans="1:32" x14ac:dyDescent="0.25">
      <c r="AC403" s="54"/>
      <c r="AD403" s="54"/>
      <c r="AE403" s="54"/>
      <c r="AF403" s="55"/>
    </row>
    <row r="405" spans="1:32" x14ac:dyDescent="0.25">
      <c r="AC405" s="54"/>
      <c r="AD405" s="54"/>
      <c r="AE405" s="54"/>
    </row>
    <row r="408" spans="1:32" s="53" customFormat="1" ht="18.75" x14ac:dyDescent="0.25">
      <c r="A408" s="30"/>
      <c r="B408" s="30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60"/>
      <c r="AD408" s="60"/>
      <c r="AE408" s="60"/>
    </row>
    <row r="417" spans="32:32" x14ac:dyDescent="0.25">
      <c r="AF417" s="77"/>
    </row>
  </sheetData>
  <mergeCells count="480">
    <mergeCell ref="AL52:AO52"/>
    <mergeCell ref="A53:B53"/>
    <mergeCell ref="C53:Q53"/>
    <mergeCell ref="R53:T53"/>
    <mergeCell ref="U53:V53"/>
    <mergeCell ref="W53:Y53"/>
    <mergeCell ref="Z53:AC53"/>
    <mergeCell ref="AD53:AG53"/>
    <mergeCell ref="AH53:AK53"/>
    <mergeCell ref="AL53:AO53"/>
    <mergeCell ref="AH29:AK29"/>
    <mergeCell ref="AL29:AO29"/>
    <mergeCell ref="U23:V23"/>
    <mergeCell ref="A36:B36"/>
    <mergeCell ref="C36:Q36"/>
    <mergeCell ref="R36:T36"/>
    <mergeCell ref="U36:V36"/>
    <mergeCell ref="W36:Y36"/>
    <mergeCell ref="Z36:AC36"/>
    <mergeCell ref="AD36:AG36"/>
    <mergeCell ref="AH36:AK36"/>
    <mergeCell ref="AL36:AO36"/>
    <mergeCell ref="A23:B23"/>
    <mergeCell ref="C23:Q23"/>
    <mergeCell ref="R23:T23"/>
    <mergeCell ref="AD28:AG28"/>
    <mergeCell ref="AH28:AK28"/>
    <mergeCell ref="AL28:AO28"/>
    <mergeCell ref="A32:B32"/>
    <mergeCell ref="C32:Q32"/>
    <mergeCell ref="R32:T32"/>
    <mergeCell ref="U32:V32"/>
    <mergeCell ref="W32:Y32"/>
    <mergeCell ref="Z32:AC32"/>
    <mergeCell ref="R13:T13"/>
    <mergeCell ref="R14:T14"/>
    <mergeCell ref="R15:T15"/>
    <mergeCell ref="AH44:AK44"/>
    <mergeCell ref="AL44:AO44"/>
    <mergeCell ref="R44:T44"/>
    <mergeCell ref="C19:Q19"/>
    <mergeCell ref="R19:T19"/>
    <mergeCell ref="U19:V19"/>
    <mergeCell ref="W19:Y19"/>
    <mergeCell ref="Z19:AC19"/>
    <mergeCell ref="AD19:AG19"/>
    <mergeCell ref="AH19:AK19"/>
    <mergeCell ref="AL19:AO19"/>
    <mergeCell ref="AD38:AG38"/>
    <mergeCell ref="AH38:AK38"/>
    <mergeCell ref="AL38:AO38"/>
    <mergeCell ref="AD35:AG35"/>
    <mergeCell ref="AH35:AK35"/>
    <mergeCell ref="AL35:AO35"/>
    <mergeCell ref="AD32:AG32"/>
    <mergeCell ref="AH32:AK32"/>
    <mergeCell ref="AL32:AO32"/>
    <mergeCell ref="AD29:AG29"/>
    <mergeCell ref="AL13:AO13"/>
    <mergeCell ref="AL14:AO14"/>
    <mergeCell ref="AL15:AO15"/>
    <mergeCell ref="AD13:AG13"/>
    <mergeCell ref="AD14:AG14"/>
    <mergeCell ref="AD15:AG15"/>
    <mergeCell ref="A13:B13"/>
    <mergeCell ref="A14:B14"/>
    <mergeCell ref="A15:B15"/>
    <mergeCell ref="W13:Y13"/>
    <mergeCell ref="W14:Y14"/>
    <mergeCell ref="W15:Y15"/>
    <mergeCell ref="Z13:AC13"/>
    <mergeCell ref="Z14:AC14"/>
    <mergeCell ref="Z15:AC15"/>
    <mergeCell ref="AH13:AK13"/>
    <mergeCell ref="AH14:AK14"/>
    <mergeCell ref="AH15:AK15"/>
    <mergeCell ref="C13:Q13"/>
    <mergeCell ref="C14:Q14"/>
    <mergeCell ref="C15:Q15"/>
    <mergeCell ref="U13:V13"/>
    <mergeCell ref="U14:V14"/>
    <mergeCell ref="U15:V15"/>
    <mergeCell ref="U38:V38"/>
    <mergeCell ref="W38:Y38"/>
    <mergeCell ref="Z38:AC38"/>
    <mergeCell ref="A35:B35"/>
    <mergeCell ref="C35:Q35"/>
    <mergeCell ref="R35:T35"/>
    <mergeCell ref="U35:V35"/>
    <mergeCell ref="W35:Y35"/>
    <mergeCell ref="Z35:AC35"/>
    <mergeCell ref="A37:B37"/>
    <mergeCell ref="C37:Q37"/>
    <mergeCell ref="R37:T37"/>
    <mergeCell ref="U37:V37"/>
    <mergeCell ref="W37:Y37"/>
    <mergeCell ref="Z37:AC37"/>
    <mergeCell ref="A29:B29"/>
    <mergeCell ref="C29:Q29"/>
    <mergeCell ref="R29:T29"/>
    <mergeCell ref="U29:V29"/>
    <mergeCell ref="W29:Y29"/>
    <mergeCell ref="Z29:AC29"/>
    <mergeCell ref="A28:B28"/>
    <mergeCell ref="C28:Q28"/>
    <mergeCell ref="R28:T28"/>
    <mergeCell ref="U28:V28"/>
    <mergeCell ref="W28:Y28"/>
    <mergeCell ref="Z28:AC28"/>
    <mergeCell ref="W23:Y23"/>
    <mergeCell ref="Z23:AC23"/>
    <mergeCell ref="AD23:AG23"/>
    <mergeCell ref="AH23:AK23"/>
    <mergeCell ref="AL23:AO23"/>
    <mergeCell ref="AL4:AO4"/>
    <mergeCell ref="A5:B5"/>
    <mergeCell ref="C5:Q5"/>
    <mergeCell ref="R5:T5"/>
    <mergeCell ref="U5:V5"/>
    <mergeCell ref="W5:Y5"/>
    <mergeCell ref="Z5:AC5"/>
    <mergeCell ref="AD5:AG5"/>
    <mergeCell ref="AH5:AK5"/>
    <mergeCell ref="AL5:AO5"/>
    <mergeCell ref="A3:B4"/>
    <mergeCell ref="C3:Q4"/>
    <mergeCell ref="R3:T4"/>
    <mergeCell ref="U3:V4"/>
    <mergeCell ref="W3:AG3"/>
    <mergeCell ref="AH3:AO3"/>
    <mergeCell ref="W4:Y4"/>
    <mergeCell ref="Z4:AC4"/>
    <mergeCell ref="AD4:AG4"/>
    <mergeCell ref="AH4:AK4"/>
    <mergeCell ref="AD6:AG6"/>
    <mergeCell ref="AH6:AK6"/>
    <mergeCell ref="AL6:AO6"/>
    <mergeCell ref="A7:B7"/>
    <mergeCell ref="C7:Q7"/>
    <mergeCell ref="R7:T7"/>
    <mergeCell ref="U7:V7"/>
    <mergeCell ref="W7:Y7"/>
    <mergeCell ref="Z7:AC7"/>
    <mergeCell ref="AD7:AG7"/>
    <mergeCell ref="A6:B6"/>
    <mergeCell ref="C6:Q6"/>
    <mergeCell ref="R6:T6"/>
    <mergeCell ref="U6:V6"/>
    <mergeCell ref="W6:Y6"/>
    <mergeCell ref="Z6:AC6"/>
    <mergeCell ref="AH7:AK7"/>
    <mergeCell ref="AL7:AO7"/>
    <mergeCell ref="A8:B8"/>
    <mergeCell ref="C8:Q8"/>
    <mergeCell ref="R8:T8"/>
    <mergeCell ref="U8:V8"/>
    <mergeCell ref="W8:Y8"/>
    <mergeCell ref="Z8:AC8"/>
    <mergeCell ref="AD8:AG8"/>
    <mergeCell ref="AH8:AK8"/>
    <mergeCell ref="AL8:AO8"/>
    <mergeCell ref="A9:B9"/>
    <mergeCell ref="C9:Q9"/>
    <mergeCell ref="R9:T9"/>
    <mergeCell ref="U9:V9"/>
    <mergeCell ref="W9:Y9"/>
    <mergeCell ref="Z9:AC9"/>
    <mergeCell ref="AD9:AG9"/>
    <mergeCell ref="AH9:AK9"/>
    <mergeCell ref="AL9:AO9"/>
    <mergeCell ref="AD10:AG10"/>
    <mergeCell ref="AH10:AK10"/>
    <mergeCell ref="AL10:AO10"/>
    <mergeCell ref="A11:B11"/>
    <mergeCell ref="C11:Q11"/>
    <mergeCell ref="R11:T11"/>
    <mergeCell ref="U11:V11"/>
    <mergeCell ref="W11:Y11"/>
    <mergeCell ref="Z11:AC11"/>
    <mergeCell ref="AD11:AG11"/>
    <mergeCell ref="A10:B10"/>
    <mergeCell ref="C10:Q10"/>
    <mergeCell ref="R10:T10"/>
    <mergeCell ref="U10:V10"/>
    <mergeCell ref="W10:Y10"/>
    <mergeCell ref="Z10:AC10"/>
    <mergeCell ref="AH11:AK11"/>
    <mergeCell ref="AL11:AO11"/>
    <mergeCell ref="C12:Q12"/>
    <mergeCell ref="A12:B12"/>
    <mergeCell ref="R12:T12"/>
    <mergeCell ref="U12:V12"/>
    <mergeCell ref="W12:Y12"/>
    <mergeCell ref="Z12:AC12"/>
    <mergeCell ref="AD12:AG12"/>
    <mergeCell ref="AH12:AK12"/>
    <mergeCell ref="AL12:AO12"/>
    <mergeCell ref="AD17:AG17"/>
    <mergeCell ref="AH17:AK17"/>
    <mergeCell ref="AL17:AO17"/>
    <mergeCell ref="A16:B16"/>
    <mergeCell ref="C16:Q16"/>
    <mergeCell ref="R16:T16"/>
    <mergeCell ref="U16:V16"/>
    <mergeCell ref="W16:Y16"/>
    <mergeCell ref="Z16:AC16"/>
    <mergeCell ref="AD16:AG16"/>
    <mergeCell ref="C17:Q17"/>
    <mergeCell ref="R17:T17"/>
    <mergeCell ref="U17:V17"/>
    <mergeCell ref="W17:Y17"/>
    <mergeCell ref="Z17:AC17"/>
    <mergeCell ref="AH16:AK16"/>
    <mergeCell ref="AL16:AO16"/>
    <mergeCell ref="A18:B18"/>
    <mergeCell ref="C18:Q18"/>
    <mergeCell ref="R18:T18"/>
    <mergeCell ref="U18:V18"/>
    <mergeCell ref="W18:Y18"/>
    <mergeCell ref="Z18:AC18"/>
    <mergeCell ref="AD18:AG18"/>
    <mergeCell ref="AH18:AK18"/>
    <mergeCell ref="AL18:AO18"/>
    <mergeCell ref="A20:B20"/>
    <mergeCell ref="C20:Q20"/>
    <mergeCell ref="R20:T20"/>
    <mergeCell ref="U20:V20"/>
    <mergeCell ref="W20:Y20"/>
    <mergeCell ref="Z20:AC20"/>
    <mergeCell ref="AD20:AG20"/>
    <mergeCell ref="AH20:AK20"/>
    <mergeCell ref="AL20:AO20"/>
    <mergeCell ref="AD21:AG21"/>
    <mergeCell ref="AH21:AK21"/>
    <mergeCell ref="AL21:AO21"/>
    <mergeCell ref="A22:B22"/>
    <mergeCell ref="C22:Q22"/>
    <mergeCell ref="R22:T22"/>
    <mergeCell ref="U22:V22"/>
    <mergeCell ref="W22:Y22"/>
    <mergeCell ref="Z22:AC22"/>
    <mergeCell ref="AD22:AG22"/>
    <mergeCell ref="A21:B21"/>
    <mergeCell ref="C21:Q21"/>
    <mergeCell ref="R21:T21"/>
    <mergeCell ref="U21:V21"/>
    <mergeCell ref="W21:Y21"/>
    <mergeCell ref="Z21:AC21"/>
    <mergeCell ref="AH22:AK22"/>
    <mergeCell ref="AL22:AO22"/>
    <mergeCell ref="A24:B24"/>
    <mergeCell ref="C24:Q24"/>
    <mergeCell ref="R24:T24"/>
    <mergeCell ref="U24:V24"/>
    <mergeCell ref="W24:Y24"/>
    <mergeCell ref="Z24:AC24"/>
    <mergeCell ref="AD24:AG24"/>
    <mergeCell ref="AH24:AK24"/>
    <mergeCell ref="AL24:AO24"/>
    <mergeCell ref="AD25:AG25"/>
    <mergeCell ref="AH25:AK25"/>
    <mergeCell ref="AL25:AO25"/>
    <mergeCell ref="A26:B26"/>
    <mergeCell ref="C26:Q26"/>
    <mergeCell ref="R26:T26"/>
    <mergeCell ref="U26:V26"/>
    <mergeCell ref="W26:Y26"/>
    <mergeCell ref="Z26:AC26"/>
    <mergeCell ref="AD26:AG26"/>
    <mergeCell ref="A25:B25"/>
    <mergeCell ref="C25:Q25"/>
    <mergeCell ref="R25:T25"/>
    <mergeCell ref="U25:V25"/>
    <mergeCell ref="W25:Y25"/>
    <mergeCell ref="Z25:AC25"/>
    <mergeCell ref="AH26:AK26"/>
    <mergeCell ref="AL26:AO26"/>
    <mergeCell ref="A27:B27"/>
    <mergeCell ref="C27:Q27"/>
    <mergeCell ref="R27:T27"/>
    <mergeCell ref="U27:V27"/>
    <mergeCell ref="W27:Y27"/>
    <mergeCell ref="Z27:AC27"/>
    <mergeCell ref="AD27:AG27"/>
    <mergeCell ref="AH27:AK27"/>
    <mergeCell ref="AL27:AO27"/>
    <mergeCell ref="AH30:AK30"/>
    <mergeCell ref="AL30:AO30"/>
    <mergeCell ref="A31:B31"/>
    <mergeCell ref="C31:Q31"/>
    <mergeCell ref="R31:T31"/>
    <mergeCell ref="U31:V31"/>
    <mergeCell ref="W31:Y31"/>
    <mergeCell ref="Z31:AC31"/>
    <mergeCell ref="AD31:AG31"/>
    <mergeCell ref="AH31:AK31"/>
    <mergeCell ref="AL31:AO31"/>
    <mergeCell ref="A30:B30"/>
    <mergeCell ref="C30:Q30"/>
    <mergeCell ref="R30:T30"/>
    <mergeCell ref="U30:V30"/>
    <mergeCell ref="W30:Y30"/>
    <mergeCell ref="Z30:AC30"/>
    <mergeCell ref="AD30:AG30"/>
    <mergeCell ref="AD33:AG33"/>
    <mergeCell ref="AH33:AK33"/>
    <mergeCell ref="AL33:AO33"/>
    <mergeCell ref="A34:B34"/>
    <mergeCell ref="C34:Q34"/>
    <mergeCell ref="R34:T34"/>
    <mergeCell ref="U34:V34"/>
    <mergeCell ref="W34:Y34"/>
    <mergeCell ref="Z34:AC34"/>
    <mergeCell ref="AD34:AG34"/>
    <mergeCell ref="A33:B33"/>
    <mergeCell ref="C33:Q33"/>
    <mergeCell ref="R33:T33"/>
    <mergeCell ref="U33:V33"/>
    <mergeCell ref="W33:Y33"/>
    <mergeCell ref="Z33:AC33"/>
    <mergeCell ref="AH34:AK34"/>
    <mergeCell ref="AL34:AO34"/>
    <mergeCell ref="AD37:AG37"/>
    <mergeCell ref="AH37:AK37"/>
    <mergeCell ref="AL37:AO37"/>
    <mergeCell ref="AD39:AG39"/>
    <mergeCell ref="AH39:AK39"/>
    <mergeCell ref="AL39:AO39"/>
    <mergeCell ref="A40:B40"/>
    <mergeCell ref="C40:Q40"/>
    <mergeCell ref="R40:T40"/>
    <mergeCell ref="U40:V40"/>
    <mergeCell ref="W40:Y40"/>
    <mergeCell ref="Z40:AC40"/>
    <mergeCell ref="AD40:AG40"/>
    <mergeCell ref="A39:B39"/>
    <mergeCell ref="C39:Q39"/>
    <mergeCell ref="R39:T39"/>
    <mergeCell ref="U39:V39"/>
    <mergeCell ref="W39:Y39"/>
    <mergeCell ref="Z39:AC39"/>
    <mergeCell ref="AH40:AK40"/>
    <mergeCell ref="AL40:AO40"/>
    <mergeCell ref="A38:B38"/>
    <mergeCell ref="C38:Q38"/>
    <mergeCell ref="R38:T38"/>
    <mergeCell ref="A41:B41"/>
    <mergeCell ref="C41:Q41"/>
    <mergeCell ref="R41:T41"/>
    <mergeCell ref="U41:V41"/>
    <mergeCell ref="W41:Y41"/>
    <mergeCell ref="Z41:AC41"/>
    <mergeCell ref="AD41:AG41"/>
    <mergeCell ref="AH41:AK41"/>
    <mergeCell ref="AL41:AO41"/>
    <mergeCell ref="A42:B42"/>
    <mergeCell ref="C42:Q42"/>
    <mergeCell ref="R42:T42"/>
    <mergeCell ref="U42:V42"/>
    <mergeCell ref="W42:Y42"/>
    <mergeCell ref="Z42:AC42"/>
    <mergeCell ref="AD42:AG42"/>
    <mergeCell ref="AH42:AK42"/>
    <mergeCell ref="AL42:AO42"/>
    <mergeCell ref="AD43:AG43"/>
    <mergeCell ref="AH43:AK43"/>
    <mergeCell ref="AL43:AO43"/>
    <mergeCell ref="A45:B45"/>
    <mergeCell ref="C45:Q45"/>
    <mergeCell ref="R45:T45"/>
    <mergeCell ref="U45:V45"/>
    <mergeCell ref="W45:Y45"/>
    <mergeCell ref="Z45:AC45"/>
    <mergeCell ref="AD45:AG45"/>
    <mergeCell ref="A43:B43"/>
    <mergeCell ref="C43:Q43"/>
    <mergeCell ref="R43:T43"/>
    <mergeCell ref="U43:V43"/>
    <mergeCell ref="W43:Y43"/>
    <mergeCell ref="Z43:AC43"/>
    <mergeCell ref="AH45:AK45"/>
    <mergeCell ref="AL45:AO45"/>
    <mergeCell ref="A44:B44"/>
    <mergeCell ref="C44:Q44"/>
    <mergeCell ref="U44:V44"/>
    <mergeCell ref="W44:Y44"/>
    <mergeCell ref="Z44:AC44"/>
    <mergeCell ref="AD44:AG44"/>
    <mergeCell ref="A46:B46"/>
    <mergeCell ref="C46:Q46"/>
    <mergeCell ref="R46:T46"/>
    <mergeCell ref="U46:V46"/>
    <mergeCell ref="W46:Y46"/>
    <mergeCell ref="Z46:AC46"/>
    <mergeCell ref="AD46:AG46"/>
    <mergeCell ref="AH46:AK46"/>
    <mergeCell ref="AL46:AO46"/>
    <mergeCell ref="A47:B47"/>
    <mergeCell ref="AD47:AG47"/>
    <mergeCell ref="AH47:AK47"/>
    <mergeCell ref="AL47:AO47"/>
    <mergeCell ref="A50:B50"/>
    <mergeCell ref="C50:Q50"/>
    <mergeCell ref="R50:T50"/>
    <mergeCell ref="U50:V50"/>
    <mergeCell ref="W50:Y50"/>
    <mergeCell ref="Z50:AC50"/>
    <mergeCell ref="AD50:AG50"/>
    <mergeCell ref="C47:Q47"/>
    <mergeCell ref="R47:T47"/>
    <mergeCell ref="U47:V47"/>
    <mergeCell ref="W47:Y47"/>
    <mergeCell ref="Z47:AC47"/>
    <mergeCell ref="A48:B48"/>
    <mergeCell ref="C48:Q48"/>
    <mergeCell ref="R48:T48"/>
    <mergeCell ref="U48:V48"/>
    <mergeCell ref="W48:Y48"/>
    <mergeCell ref="Z48:AC48"/>
    <mergeCell ref="AD48:AG48"/>
    <mergeCell ref="AH48:AK48"/>
    <mergeCell ref="A55:Y55"/>
    <mergeCell ref="Z55:AC55"/>
    <mergeCell ref="AD55:AG55"/>
    <mergeCell ref="AH55:AK55"/>
    <mergeCell ref="AL55:AO55"/>
    <mergeCell ref="AH50:AK50"/>
    <mergeCell ref="AL50:AO50"/>
    <mergeCell ref="A51:B51"/>
    <mergeCell ref="C51:Q51"/>
    <mergeCell ref="R51:T51"/>
    <mergeCell ref="U51:V51"/>
    <mergeCell ref="W51:Y51"/>
    <mergeCell ref="Z51:AC51"/>
    <mergeCell ref="AD51:AG51"/>
    <mergeCell ref="AH51:AK51"/>
    <mergeCell ref="AL51:AO51"/>
    <mergeCell ref="A52:B52"/>
    <mergeCell ref="C52:Q52"/>
    <mergeCell ref="R52:T52"/>
    <mergeCell ref="U52:V52"/>
    <mergeCell ref="W52:Y52"/>
    <mergeCell ref="Z52:AC52"/>
    <mergeCell ref="AD52:AG52"/>
    <mergeCell ref="AH52:AK52"/>
    <mergeCell ref="AK62:AO62"/>
    <mergeCell ref="U60:W60"/>
    <mergeCell ref="Z60:AF60"/>
    <mergeCell ref="AG60:AJ60"/>
    <mergeCell ref="AK60:AO60"/>
    <mergeCell ref="A61:T61"/>
    <mergeCell ref="U61:W61"/>
    <mergeCell ref="X61:Y61"/>
    <mergeCell ref="Z61:AF61"/>
    <mergeCell ref="AG61:AJ61"/>
    <mergeCell ref="AK61:AO61"/>
    <mergeCell ref="A66:AO69"/>
    <mergeCell ref="A17:B17"/>
    <mergeCell ref="A19:B19"/>
    <mergeCell ref="AL48:AO48"/>
    <mergeCell ref="A49:B49"/>
    <mergeCell ref="C49:Q49"/>
    <mergeCell ref="R49:T49"/>
    <mergeCell ref="U49:V49"/>
    <mergeCell ref="W49:Y49"/>
    <mergeCell ref="Z49:AC49"/>
    <mergeCell ref="AD49:AG49"/>
    <mergeCell ref="AH49:AK49"/>
    <mergeCell ref="AL49:AO49"/>
    <mergeCell ref="A63:T63"/>
    <mergeCell ref="U63:W63"/>
    <mergeCell ref="X63:Y63"/>
    <mergeCell ref="Z63:AF63"/>
    <mergeCell ref="AG63:AJ63"/>
    <mergeCell ref="AK63:AO63"/>
    <mergeCell ref="A62:T62"/>
    <mergeCell ref="U62:W62"/>
    <mergeCell ref="X62:Y62"/>
    <mergeCell ref="Z62:AF62"/>
    <mergeCell ref="AG62:AJ62"/>
  </mergeCells>
  <phoneticPr fontId="30" type="noConversion"/>
  <conditionalFormatting sqref="A216">
    <cfRule type="containsText" dxfId="0" priority="1" operator="containsText" text="CHYBA. Doplň Buňku G15 v záložce Doplň">
      <formula>NOT(ISERROR(SEARCH("CHYBA. Doplň Buňku G15 v záložce Doplň",A216)))</formula>
    </cfRule>
  </conditionalFormatting>
  <dataValidations disablePrompts="1" count="2">
    <dataValidation errorStyle="warning" allowBlank="1" showInputMessage="1" error="Are you sure? " sqref="B222:B224 B228 A219:A228 B225:AE225 A230:AE236" xr:uid="{0A3BDD9E-73C5-4B7E-8D33-2A3EFB403285}"/>
    <dataValidation errorStyle="warning" allowBlank="1" showInputMessage="1" showErrorMessage="1" error="Are you sure? " sqref="A229:AE229 A216:AE218" xr:uid="{1D6C9DEB-E183-4EAF-9C70-8873879FE299}"/>
  </dataValidations>
  <pageMargins left="0.78740157480314965" right="0.73958333333333337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Pavel Jurečka</cp:lastModifiedBy>
  <dcterms:created xsi:type="dcterms:W3CDTF">2022-04-28T07:59:58Z</dcterms:created>
  <dcterms:modified xsi:type="dcterms:W3CDTF">2024-08-26T13:33:02Z</dcterms:modified>
</cp:coreProperties>
</file>