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2195" windowHeight="11760"/>
  </bookViews>
  <sheets>
    <sheet name="Položky" sheetId="3" r:id="rId1"/>
  </sheets>
  <definedNames>
    <definedName name="cisloobjektu">#REF!</definedName>
    <definedName name="cislostavby">#REF!</definedName>
    <definedName name="Datum">#REF!</definedName>
    <definedName name="Dil">#REF!</definedName>
    <definedName name="Dodavka">#REF!</definedName>
    <definedName name="Dodavka0">Položky!#REF!</definedName>
    <definedName name="HSV">#REF!</definedName>
    <definedName name="HSV0">Položky!#REF!</definedName>
    <definedName name="HZS">#REF!</definedName>
    <definedName name="HZS0">Položky!#REF!</definedName>
    <definedName name="JKSO">#REF!</definedName>
    <definedName name="MJ">#REF!</definedName>
    <definedName name="Mont">#REF!</definedName>
    <definedName name="Montaz0">Položky!#REF!</definedName>
    <definedName name="NazevDilu">#REF!</definedName>
    <definedName name="nazevobjektu">#REF!</definedName>
    <definedName name="nazevstavby">#REF!</definedName>
    <definedName name="_xlnm.Print_Titles" localSheetId="0">Položky!$1:$6</definedName>
    <definedName name="Objednatel">#REF!</definedName>
    <definedName name="_xlnm.Print_Area" localSheetId="0">Položky!$A$1:$H$43</definedName>
    <definedName name="PocetMJ">#REF!</definedName>
    <definedName name="Poznamka">#REF!</definedName>
    <definedName name="Projektant">#REF!</definedName>
    <definedName name="PSV">#REF!</definedName>
    <definedName name="PSV0">Položky!#REF!</definedName>
    <definedName name="SloupecCC">Položky!$G$6</definedName>
    <definedName name="SloupecCisloPol">Položky!$B$6</definedName>
    <definedName name="SloupecCH">Položky!#REF!</definedName>
    <definedName name="SloupecJC">Položky!$F$6</definedName>
    <definedName name="SloupecJH">Položky!#REF!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0" hidden="1">0</definedName>
    <definedName name="solver_num" localSheetId="0" hidden="1">0</definedName>
    <definedName name="solver_opt" localSheetId="0" hidden="1">Položky!#REF!</definedName>
    <definedName name="solver_typ" localSheetId="0" hidden="1">1</definedName>
    <definedName name="solver_val" localSheetId="0" hidden="1">0</definedName>
    <definedName name="Typ">Položky!#REF!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Zakazka">#REF!</definedName>
    <definedName name="Zaklad22">#REF!</definedName>
    <definedName name="Zaklad5">#REF!</definedName>
    <definedName name="Zhotovitel">#REF!</definedName>
  </definedNames>
  <calcPr calcId="145621" iterateCount="1"/>
</workbook>
</file>

<file path=xl/calcChain.xml><?xml version="1.0" encoding="utf-8"?>
<calcChain xmlns="http://schemas.openxmlformats.org/spreadsheetml/2006/main">
  <c r="BD35" i="3" l="1"/>
  <c r="BC35" i="3"/>
  <c r="BB35" i="3"/>
  <c r="BA35" i="3"/>
  <c r="G35" i="3"/>
  <c r="AZ35" i="3" s="1"/>
  <c r="BD34" i="3"/>
  <c r="BC34" i="3"/>
  <c r="BB34" i="3"/>
  <c r="BA34" i="3"/>
  <c r="G34" i="3"/>
  <c r="AZ34" i="3" s="1"/>
  <c r="BD33" i="3"/>
  <c r="BC33" i="3"/>
  <c r="BB33" i="3"/>
  <c r="BA33" i="3"/>
  <c r="G33" i="3"/>
  <c r="AZ33" i="3" s="1"/>
  <c r="BD32" i="3"/>
  <c r="BC32" i="3"/>
  <c r="BB32" i="3"/>
  <c r="BA32" i="3"/>
  <c r="G32" i="3"/>
  <c r="AZ32" i="3" s="1"/>
  <c r="BD31" i="3"/>
  <c r="BC31" i="3"/>
  <c r="BB31" i="3"/>
  <c r="BA31" i="3"/>
  <c r="G31" i="3"/>
  <c r="AZ31" i="3" s="1"/>
  <c r="BC36" i="3"/>
  <c r="C36" i="3"/>
  <c r="BD28" i="3"/>
  <c r="BC28" i="3"/>
  <c r="BC29" i="3" s="1"/>
  <c r="BB28" i="3"/>
  <c r="AZ28" i="3"/>
  <c r="AZ29" i="3" s="1"/>
  <c r="G28" i="3"/>
  <c r="BA28" i="3" s="1"/>
  <c r="BA29" i="3" s="1"/>
  <c r="BD29" i="3"/>
  <c r="BB29" i="3"/>
  <c r="C29" i="3"/>
  <c r="BD25" i="3"/>
  <c r="BC25" i="3"/>
  <c r="BB25" i="3"/>
  <c r="AZ25" i="3"/>
  <c r="G25" i="3"/>
  <c r="BA25" i="3" s="1"/>
  <c r="BD24" i="3"/>
  <c r="BC24" i="3"/>
  <c r="BB24" i="3"/>
  <c r="AZ24" i="3"/>
  <c r="G24" i="3"/>
  <c r="BA24" i="3" s="1"/>
  <c r="BD23" i="3"/>
  <c r="BC23" i="3"/>
  <c r="BB23" i="3"/>
  <c r="AZ23" i="3"/>
  <c r="G23" i="3"/>
  <c r="BA23" i="3" s="1"/>
  <c r="BD22" i="3"/>
  <c r="BC22" i="3"/>
  <c r="BB22" i="3"/>
  <c r="AZ22" i="3"/>
  <c r="G22" i="3"/>
  <c r="BA22" i="3" s="1"/>
  <c r="BD21" i="3"/>
  <c r="BC21" i="3"/>
  <c r="BB21" i="3"/>
  <c r="AZ21" i="3"/>
  <c r="G21" i="3"/>
  <c r="BA21" i="3" s="1"/>
  <c r="BD20" i="3"/>
  <c r="BC20" i="3"/>
  <c r="BB20" i="3"/>
  <c r="AZ20" i="3"/>
  <c r="G20" i="3"/>
  <c r="BA20" i="3" s="1"/>
  <c r="BD19" i="3"/>
  <c r="BC19" i="3"/>
  <c r="BB19" i="3"/>
  <c r="AZ19" i="3"/>
  <c r="G19" i="3"/>
  <c r="BA19" i="3" s="1"/>
  <c r="BD18" i="3"/>
  <c r="BC18" i="3"/>
  <c r="BB18" i="3"/>
  <c r="AZ18" i="3"/>
  <c r="G18" i="3"/>
  <c r="BA18" i="3" s="1"/>
  <c r="BD17" i="3"/>
  <c r="BC17" i="3"/>
  <c r="BB17" i="3"/>
  <c r="AZ17" i="3"/>
  <c r="G17" i="3"/>
  <c r="BA17" i="3" s="1"/>
  <c r="BD16" i="3"/>
  <c r="BC16" i="3"/>
  <c r="BB16" i="3"/>
  <c r="AZ16" i="3"/>
  <c r="G16" i="3"/>
  <c r="BA16" i="3" s="1"/>
  <c r="BD15" i="3"/>
  <c r="BC15" i="3"/>
  <c r="BB15" i="3"/>
  <c r="AZ15" i="3"/>
  <c r="G15" i="3"/>
  <c r="BA15" i="3" s="1"/>
  <c r="BD14" i="3"/>
  <c r="BC14" i="3"/>
  <c r="BB14" i="3"/>
  <c r="AZ14" i="3"/>
  <c r="G14" i="3"/>
  <c r="BA14" i="3" s="1"/>
  <c r="BD13" i="3"/>
  <c r="BC13" i="3"/>
  <c r="BB13" i="3"/>
  <c r="AZ13" i="3"/>
  <c r="G13" i="3"/>
  <c r="BA13" i="3" s="1"/>
  <c r="BD12" i="3"/>
  <c r="BC12" i="3"/>
  <c r="BB12" i="3"/>
  <c r="AZ12" i="3"/>
  <c r="G12" i="3"/>
  <c r="BA12" i="3" s="1"/>
  <c r="BD11" i="3"/>
  <c r="BC11" i="3"/>
  <c r="BB11" i="3"/>
  <c r="AZ11" i="3"/>
  <c r="G11" i="3"/>
  <c r="BA11" i="3" s="1"/>
  <c r="BD10" i="3"/>
  <c r="BC10" i="3"/>
  <c r="BB10" i="3"/>
  <c r="AZ10" i="3"/>
  <c r="G10" i="3"/>
  <c r="BA10" i="3" s="1"/>
  <c r="BD9" i="3"/>
  <c r="BC9" i="3"/>
  <c r="BB9" i="3"/>
  <c r="AZ9" i="3"/>
  <c r="G9" i="3"/>
  <c r="BA9" i="3" s="1"/>
  <c r="BD8" i="3"/>
  <c r="BC8" i="3"/>
  <c r="BB8" i="3"/>
  <c r="AZ8" i="3"/>
  <c r="G8" i="3"/>
  <c r="C26" i="3"/>
  <c r="BB36" i="3" l="1"/>
  <c r="AZ36" i="3"/>
  <c r="AZ26" i="3"/>
  <c r="BC26" i="3"/>
  <c r="BD36" i="3"/>
  <c r="BD26" i="3"/>
  <c r="BB26" i="3"/>
  <c r="G26" i="3"/>
  <c r="BA8" i="3"/>
  <c r="BA26" i="3" s="1"/>
  <c r="BA36" i="3"/>
  <c r="G29" i="3"/>
  <c r="G36" i="3"/>
  <c r="G37" i="3" l="1"/>
</calcChain>
</file>

<file path=xl/sharedStrings.xml><?xml version="1.0" encoding="utf-8"?>
<sst xmlns="http://schemas.openxmlformats.org/spreadsheetml/2006/main" count="96" uniqueCount="73">
  <si>
    <t>Objekt :</t>
  </si>
  <si>
    <t>Stavba :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</si>
  <si>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</si>
  <si>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</si>
  <si>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</si>
  <si>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</si>
  <si>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</si>
  <si>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</si>
  <si>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</si>
  <si>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</si>
  <si>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</si>
  <si>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Celkem za</t>
  </si>
  <si>
    <t>723</t>
  </si>
  <si>
    <t>Vnitřní plynovod</t>
  </si>
  <si>
    <t>723 11-0203.R00</t>
  </si>
  <si>
    <t>Potrubí ocel. závitové černé šroubované DN 20</t>
  </si>
  <si>
    <t>m</t>
  </si>
  <si>
    <t>723 15-0369.R00</t>
  </si>
  <si>
    <t>Potrubí ocel. černé svařované - chráničky D 89/3,6</t>
  </si>
  <si>
    <t>723 23-7214.R00</t>
  </si>
  <si>
    <t>Kohout kulový,2xvnitřní závit,DN 20</t>
  </si>
  <si>
    <t>kus</t>
  </si>
  <si>
    <t>723 23-7215.R00</t>
  </si>
  <si>
    <t>Kohout kulový,2xvnitřní závit, DN 25</t>
  </si>
  <si>
    <t>734 26-5313.R00</t>
  </si>
  <si>
    <t>723 16-0334.R00</t>
  </si>
  <si>
    <t>Rozpěrka přípojky plynoměru G 1</t>
  </si>
  <si>
    <t>soubor</t>
  </si>
  <si>
    <t>723 16-0204.R00</t>
  </si>
  <si>
    <t>Přípojka k plynoměru, závitová bez ochozu G 1</t>
  </si>
  <si>
    <t>723 19-0203.R00</t>
  </si>
  <si>
    <t>Přípojka plynovodu, trubky závitové černé DN 20</t>
  </si>
  <si>
    <t>230 23-0016.R00</t>
  </si>
  <si>
    <t>Hlavní tlaková zkouška vzduchem 0,6 MPa, DN 50</t>
  </si>
  <si>
    <t>723 15-0352.R00</t>
  </si>
  <si>
    <t>Zhotovení redukce kováním přes 2 DN, DN 50/20</t>
  </si>
  <si>
    <t>484-85210</t>
  </si>
  <si>
    <t>Objímka na trubky ocelové velikost 3/4''</t>
  </si>
  <si>
    <t>484-85215</t>
  </si>
  <si>
    <t>Objímka na trubky ocelové velikost 1''</t>
  </si>
  <si>
    <t>484-81972</t>
  </si>
  <si>
    <t>Příslušenství kotlů odkouření typové  potrubí 80/125 - 2,0m</t>
  </si>
  <si>
    <t>484-81965</t>
  </si>
  <si>
    <t>Odkouření sada pro kaskádu 80/125</t>
  </si>
  <si>
    <t>484-81984</t>
  </si>
  <si>
    <t>Koleno koaxiální typové 80/125</t>
  </si>
  <si>
    <t>484-81987</t>
  </si>
  <si>
    <t>Ukončení střešní hlaviceí typové 80/125</t>
  </si>
  <si>
    <t>998 72-3101.R00</t>
  </si>
  <si>
    <t>Přesun hmot pro vnitřní plynovod, výšky do 6 m</t>
  </si>
  <si>
    <t>t</t>
  </si>
  <si>
    <t>783</t>
  </si>
  <si>
    <t>Nátěry</t>
  </si>
  <si>
    <t>783 42-5350.R00</t>
  </si>
  <si>
    <t>Nátěr syntet. potrubí do DN 100 mm Z +2x +1x email</t>
  </si>
  <si>
    <t>VN</t>
  </si>
  <si>
    <t>Vedlejší náklady</t>
  </si>
  <si>
    <t>58005068.M</t>
  </si>
  <si>
    <t>Revize instalace domovního plynovodu NTL vč.revizní zprávy</t>
  </si>
  <si>
    <t>58005063.M</t>
  </si>
  <si>
    <t>Provedení tlakové zkoušky plynodovu NTL vč.revizní zprávy</t>
  </si>
  <si>
    <t>58005078.M</t>
  </si>
  <si>
    <t>Revize spalinových cest vč.revizní zprávy</t>
  </si>
  <si>
    <t>58005084.M</t>
  </si>
  <si>
    <t>Vpuštění plynu a zaškolení obsluhy vč.písemného protokolu</t>
  </si>
  <si>
    <t>58005092.M</t>
  </si>
  <si>
    <t>Uvedení plyn.spotřebiče do provozu</t>
  </si>
  <si>
    <t>Celkem za vnitřní plynovod</t>
  </si>
  <si>
    <t>ADAPTACE OBJEKTU čp.83 HODICE</t>
  </si>
  <si>
    <t>NTL plynovod, vnitřní plynofikace</t>
  </si>
  <si>
    <t>Potrubí ocel. závitové černé šroubované DN 25</t>
  </si>
  <si>
    <t>723 11-0204.R00</t>
  </si>
  <si>
    <t>Šroubení, přímé,  DN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</si>
</sst>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#,##0.00000"/>
    <numFmt numFmtId="165" formatCode="_-* #,##0\ _K_č_s_-;\-* #,##0\ _K_č_s_-;_-* &quot;-&quot;\ _K_č_s_-;_-@_-"/>
    <numFmt numFmtId="166" formatCode="0.00000"/>
    <numFmt numFmtId="167" formatCode="_-&quot;L.&quot;\ * #,##0_-;\-&quot;L.&quot;\ * #,##0_-;_-&quot;L.&quot;\ * &quot;-&quot;_-;_-@_-"/>
    <numFmt numFmtId="168" formatCode="#,##0&quot; F&quot;_);[Red]\(#,##0&quot; F&quot;\)"/>
    <numFmt numFmtId="169" formatCode="General_)"/>
    <numFmt numFmtId="170" formatCode="0.000"/>
    <numFmt numFmtId="171" formatCode="#,##0.00&quot; F&quot;_);[Red]\(#,##0.00&quot; F&quot;\)"/>
    <numFmt numFmtId="172" formatCode="#,##0&quot; $&quot;;\-#,##0&quot; $&quot;"/>
    <numFmt numFmtId="173" formatCode="#,##0&quot; $&quot;;[Red]\-#,##0&quot; $&quot;"/>
    <numFmt numFmtId="174" formatCode="0.0&quot;  &quot;"/>
    <numFmt numFmtId="175" formatCode="0_ "/>
    <numFmt numFmtId="176" formatCode="_(&quot;$&quot;* #,##0.0_);_(&quot;$&quot;* \(#,##0.0\);_(&quot;$&quot;* &quot;-&quot;??_);_(@_)"/>
    <numFmt numFmtId="177" formatCode="_(* #,##0_);_(* \(#,##0\);_(* &quot;-&quot;_);_(@_)"/>
    <numFmt numFmtId="178" formatCode="&quot;$&quot;0.000"/>
    <numFmt numFmtId="179" formatCode="0.0%"/>
    <numFmt numFmtId="180" formatCode="#,##0.00&quot; $&quot;;\-#,##0.00&quot; $&quot;"/>
    <numFmt numFmtId="181" formatCode="#,##0.00&quot; $&quot;;[Red]\-#,##0.00&quot; $&quot;"/>
    <numFmt numFmtId="182" formatCode="_-* #,##0;_-* #,##0;_-* &quot;-&quot;;_-@_-"/>
    <numFmt numFmtId="183" formatCode="_(&quot;Itl.&quot;\ * #,##0_);_(&quot;Itl.&quot;\ * \(#,##0\);_(&quot;Itl.&quot;\ * &quot;-&quot;_);_(@_)"/>
    <numFmt numFmtId="184" formatCode="_-* #,##0.00\ [$€-1]_-;\-* #,##0.00\ [$€-1]_-;_-* &quot;-&quot;??\ [$€-1]_-"/>
    <numFmt numFmtId="185" formatCode="_-* #,##0.00\ &quot;€&quot;_-;\-* #,##0.00\ &quot;€&quot;_-;_-* &quot;-&quot;??\ &quot;€&quot;_-;_-@_-"/>
  </numFmts>
  <fonts count="6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color indexed="9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Trebuchet MS"/>
      <family val="2"/>
      <charset val="238"/>
    </font>
    <font>
      <u/>
      <sz val="8"/>
      <color theme="10"/>
      <name val="Trebuchet MS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Arial MT"/>
    </font>
    <font>
      <sz val="9"/>
      <name val="Times New Roman"/>
      <family val="1"/>
    </font>
    <font>
      <sz val="12"/>
      <name val="Arial MT"/>
    </font>
    <font>
      <sz val="10"/>
      <name val="MS Serif"/>
      <family val="1"/>
    </font>
    <font>
      <sz val="10"/>
      <color indexed="8"/>
      <name val="Arial"/>
      <family val="2"/>
    </font>
    <font>
      <sz val="10"/>
      <color indexed="16"/>
      <name val="MS Serif"/>
      <family val="1"/>
    </font>
    <font>
      <sz val="10"/>
      <name val="Geneva"/>
    </font>
    <font>
      <sz val="8"/>
      <name val="Arial"/>
      <family val="2"/>
    </font>
    <font>
      <b/>
      <sz val="12"/>
      <name val="Arial"/>
      <family val="2"/>
    </font>
    <font>
      <b/>
      <sz val="8"/>
      <name val="MS Sans Serif"/>
      <family val="2"/>
      <charset val="238"/>
    </font>
    <font>
      <u/>
      <sz val="8"/>
      <color indexed="12"/>
      <name val="Times New Roman"/>
      <family val="1"/>
      <charset val="238"/>
    </font>
    <font>
      <sz val="8"/>
      <name val="Wingdings"/>
      <charset val="2"/>
    </font>
    <font>
      <sz val="8"/>
      <name val="MS Sans Serif"/>
      <family val="2"/>
      <charset val="238"/>
    </font>
    <font>
      <b/>
      <sz val="8"/>
      <color indexed="8"/>
      <name val="Helv"/>
    </font>
    <font>
      <b/>
      <sz val="8"/>
      <name val="Arial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2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>
      <alignment horizontal="left" indent="2"/>
      <protection locked="0"/>
    </xf>
    <xf numFmtId="0" fontId="5" fillId="0" borderId="0">
      <alignment horizontal="left" indent="2"/>
      <protection locked="0"/>
    </xf>
    <xf numFmtId="0" fontId="17" fillId="0" borderId="0">
      <alignment horizontal="center"/>
    </xf>
    <xf numFmtId="0" fontId="17" fillId="0" borderId="0">
      <alignment horizontal="center"/>
    </xf>
    <xf numFmtId="0" fontId="5" fillId="0" borderId="0"/>
    <xf numFmtId="0" fontId="5" fillId="0" borderId="0"/>
    <xf numFmtId="0" fontId="18" fillId="0" borderId="0" applyAlignment="0">
      <alignment vertical="top" wrapText="1"/>
      <protection locked="0"/>
    </xf>
    <xf numFmtId="0" fontId="5" fillId="0" borderId="0"/>
    <xf numFmtId="0" fontId="21" fillId="0" borderId="0"/>
    <xf numFmtId="4" fontId="5" fillId="0" borderId="4"/>
    <xf numFmtId="4" fontId="20" fillId="0" borderId="4"/>
    <xf numFmtId="167" fontId="17" fillId="0" borderId="0" applyFont="0" applyFill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7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22" fillId="0" borderId="0">
      <alignment horizontal="center" wrapText="1"/>
      <protection locked="0"/>
    </xf>
    <xf numFmtId="0" fontId="22" fillId="0" borderId="0">
      <alignment horizontal="center" wrapText="1"/>
      <protection locked="0"/>
    </xf>
    <xf numFmtId="0" fontId="23" fillId="0" borderId="0" applyFont="0" applyFill="0" applyBorder="0" applyAlignment="0" applyProtection="0">
      <alignment horizontal="right"/>
    </xf>
    <xf numFmtId="0" fontId="24" fillId="0" borderId="0"/>
    <xf numFmtId="0" fontId="23" fillId="0" borderId="0" applyFont="0" applyFill="0" applyBorder="0" applyAlignment="0" applyProtection="0">
      <alignment horizontal="right"/>
    </xf>
    <xf numFmtId="0" fontId="23" fillId="0" borderId="0" applyFont="0" applyFill="0" applyBorder="0" applyAlignment="0" applyProtection="0">
      <alignment horizontal="right"/>
    </xf>
    <xf numFmtId="168" fontId="17" fillId="0" borderId="0" applyFill="0" applyBorder="0" applyAlignment="0"/>
    <xf numFmtId="168" fontId="17" fillId="0" borderId="0" applyFill="0" applyBorder="0" applyAlignment="0"/>
    <xf numFmtId="169" fontId="25" fillId="0" borderId="0" applyFill="0" applyBorder="0" applyAlignment="0"/>
    <xf numFmtId="170" fontId="25" fillId="0" borderId="0" applyFill="0" applyBorder="0" applyAlignment="0"/>
    <xf numFmtId="171" fontId="17" fillId="0" borderId="0" applyFill="0" applyBorder="0" applyAlignment="0"/>
    <xf numFmtId="171" fontId="17" fillId="0" borderId="0" applyFill="0" applyBorder="0" applyAlignment="0"/>
    <xf numFmtId="172" fontId="17" fillId="0" borderId="0" applyFill="0" applyBorder="0" applyAlignment="0"/>
    <xf numFmtId="172" fontId="17" fillId="0" borderId="0" applyFill="0" applyBorder="0" applyAlignment="0"/>
    <xf numFmtId="168" fontId="17" fillId="0" borderId="0" applyFill="0" applyBorder="0" applyAlignment="0"/>
    <xf numFmtId="168" fontId="17" fillId="0" borderId="0" applyFill="0" applyBorder="0" applyAlignment="0"/>
    <xf numFmtId="173" fontId="17" fillId="0" borderId="0" applyFill="0" applyBorder="0" applyAlignment="0"/>
    <xf numFmtId="173" fontId="17" fillId="0" borderId="0" applyFill="0" applyBorder="0" applyAlignment="0"/>
    <xf numFmtId="169" fontId="25" fillId="0" borderId="0" applyFill="0" applyBorder="0" applyAlignment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0" fontId="27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21" fillId="0" borderId="0" applyFont="0" applyFill="0" applyBorder="0" applyAlignment="0" applyProtection="0"/>
    <xf numFmtId="169" fontId="25" fillId="0" borderId="0" applyFont="0" applyFill="0" applyBorder="0" applyAlignment="0" applyProtection="0"/>
    <xf numFmtId="173" fontId="17" fillId="0" borderId="0" applyFont="0" applyFill="0" applyBorder="0" applyAlignment="0" applyProtection="0"/>
    <xf numFmtId="14" fontId="28" fillId="0" borderId="0" applyFill="0" applyBorder="0" applyAlignment="0"/>
    <xf numFmtId="175" fontId="17" fillId="0" borderId="20">
      <alignment vertical="center"/>
    </xf>
    <xf numFmtId="175" fontId="17" fillId="0" borderId="20">
      <alignment vertical="center"/>
    </xf>
    <xf numFmtId="168" fontId="17" fillId="0" borderId="0" applyFill="0" applyBorder="0" applyAlignment="0"/>
    <xf numFmtId="168" fontId="17" fillId="0" borderId="0" applyFill="0" applyBorder="0" applyAlignment="0"/>
    <xf numFmtId="169" fontId="25" fillId="0" borderId="0" applyFill="0" applyBorder="0" applyAlignment="0"/>
    <xf numFmtId="168" fontId="17" fillId="0" borderId="0" applyFill="0" applyBorder="0" applyAlignment="0"/>
    <xf numFmtId="168" fontId="17" fillId="0" borderId="0" applyFill="0" applyBorder="0" applyAlignment="0"/>
    <xf numFmtId="173" fontId="17" fillId="0" borderId="0" applyFill="0" applyBorder="0" applyAlignment="0"/>
    <xf numFmtId="173" fontId="17" fillId="0" borderId="0" applyFill="0" applyBorder="0" applyAlignment="0"/>
    <xf numFmtId="169" fontId="25" fillId="0" borderId="0" applyFill="0" applyBorder="0" applyAlignment="0"/>
    <xf numFmtId="0" fontId="29" fillId="0" borderId="0" applyNumberFormat="0" applyAlignment="0">
      <alignment horizontal="left"/>
    </xf>
    <xf numFmtId="0" fontId="40" fillId="0" borderId="0" applyNumberFormat="0" applyAlignment="0">
      <alignment horizontal="left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184" fontId="58" fillId="0" borderId="0" applyFont="0" applyFill="0" applyBorder="0" applyAlignment="0" applyProtection="0">
      <alignment vertical="top"/>
    </xf>
    <xf numFmtId="2" fontId="30" fillId="0" borderId="0">
      <alignment horizontal="left"/>
    </xf>
    <xf numFmtId="38" fontId="31" fillId="2" borderId="0" applyNumberFormat="0" applyBorder="0" applyAlignment="0" applyProtection="0"/>
    <xf numFmtId="176" fontId="23" fillId="0" borderId="0" applyNumberFormat="0" applyFill="0" applyBorder="0" applyProtection="0">
      <alignment horizontal="right"/>
    </xf>
    <xf numFmtId="176" fontId="23" fillId="0" borderId="0" applyNumberFormat="0" applyFill="0" applyBorder="0" applyProtection="0">
      <alignment horizontal="right"/>
    </xf>
    <xf numFmtId="0" fontId="32" fillId="0" borderId="8" applyNumberFormat="0" applyAlignment="0" applyProtection="0">
      <alignment horizontal="left" vertical="center"/>
    </xf>
    <xf numFmtId="0" fontId="32" fillId="0" borderId="4">
      <alignment horizontal="left" vertical="center"/>
    </xf>
    <xf numFmtId="0" fontId="33" fillId="0" borderId="21">
      <alignment horizontal="center"/>
    </xf>
    <xf numFmtId="0" fontId="33" fillId="0" borderId="21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10" fontId="31" fillId="17" borderId="15" applyNumberFormat="0" applyBorder="0" applyAlignment="0" applyProtection="0"/>
    <xf numFmtId="0" fontId="45" fillId="18" borderId="22" applyNumberFormat="0" applyAlignment="0" applyProtection="0"/>
    <xf numFmtId="0" fontId="45" fillId="18" borderId="22" applyNumberFormat="0" applyAlignment="0" applyProtection="0"/>
    <xf numFmtId="0" fontId="45" fillId="18" borderId="22" applyNumberFormat="0" applyAlignment="0" applyProtection="0"/>
    <xf numFmtId="168" fontId="17" fillId="0" borderId="0" applyFill="0" applyBorder="0" applyAlignment="0"/>
    <xf numFmtId="168" fontId="17" fillId="0" borderId="0" applyFill="0" applyBorder="0" applyAlignment="0"/>
    <xf numFmtId="169" fontId="25" fillId="0" borderId="0" applyFill="0" applyBorder="0" applyAlignment="0"/>
    <xf numFmtId="168" fontId="17" fillId="0" borderId="0" applyFill="0" applyBorder="0" applyAlignment="0"/>
    <xf numFmtId="168" fontId="17" fillId="0" borderId="0" applyFill="0" applyBorder="0" applyAlignment="0"/>
    <xf numFmtId="173" fontId="17" fillId="0" borderId="0" applyFill="0" applyBorder="0" applyAlignment="0"/>
    <xf numFmtId="173" fontId="17" fillId="0" borderId="0" applyFill="0" applyBorder="0" applyAlignment="0"/>
    <xf numFmtId="169" fontId="25" fillId="0" borderId="0" applyFill="0" applyBorder="0" applyAlignment="0"/>
    <xf numFmtId="177" fontId="17" fillId="0" borderId="0" applyFont="0" applyFill="0" applyBorder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47" fillId="0" borderId="24" applyNumberFormat="0" applyFill="0" applyAlignment="0" applyProtection="0"/>
    <xf numFmtId="0" fontId="47" fillId="0" borderId="24" applyNumberFormat="0" applyFill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28" fillId="0" borderId="0"/>
    <xf numFmtId="178" fontId="17" fillId="0" borderId="0"/>
    <xf numFmtId="178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9" fillId="0" borderId="0"/>
    <xf numFmtId="0" fontId="59" fillId="0" borderId="0"/>
    <xf numFmtId="0" fontId="1" fillId="0" borderId="0"/>
    <xf numFmtId="0" fontId="59" fillId="0" borderId="0"/>
    <xf numFmtId="0" fontId="28" fillId="0" borderId="0"/>
    <xf numFmtId="0" fontId="28" fillId="0" borderId="0"/>
    <xf numFmtId="0" fontId="59" fillId="0" borderId="0"/>
    <xf numFmtId="0" fontId="4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0" fillId="0" borderId="0"/>
    <xf numFmtId="0" fontId="59" fillId="0" borderId="0"/>
    <xf numFmtId="0" fontId="20" fillId="0" borderId="0"/>
    <xf numFmtId="14" fontId="22" fillId="0" borderId="0">
      <alignment horizontal="center" wrapText="1"/>
      <protection locked="0"/>
    </xf>
    <xf numFmtId="14" fontId="22" fillId="0" borderId="0">
      <alignment horizontal="center" wrapText="1"/>
      <protection locked="0"/>
    </xf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0" fontId="20" fillId="20" borderId="26" applyNumberFormat="0" applyFont="0" applyAlignment="0" applyProtection="0"/>
    <xf numFmtId="0" fontId="20" fillId="20" borderId="26" applyNumberFormat="0" applyFont="0" applyAlignment="0" applyProtection="0"/>
    <xf numFmtId="0" fontId="20" fillId="20" borderId="26" applyNumberFormat="0" applyFont="0" applyAlignment="0" applyProtection="0"/>
    <xf numFmtId="168" fontId="17" fillId="0" borderId="0" applyFill="0" applyBorder="0" applyAlignment="0"/>
    <xf numFmtId="168" fontId="17" fillId="0" borderId="0" applyFill="0" applyBorder="0" applyAlignment="0"/>
    <xf numFmtId="169" fontId="25" fillId="0" borderId="0" applyFill="0" applyBorder="0" applyAlignment="0"/>
    <xf numFmtId="168" fontId="17" fillId="0" borderId="0" applyFill="0" applyBorder="0" applyAlignment="0"/>
    <xf numFmtId="168" fontId="17" fillId="0" borderId="0" applyFill="0" applyBorder="0" applyAlignment="0"/>
    <xf numFmtId="173" fontId="17" fillId="0" borderId="0" applyFill="0" applyBorder="0" applyAlignment="0"/>
    <xf numFmtId="173" fontId="17" fillId="0" borderId="0" applyFill="0" applyBorder="0" applyAlignment="0"/>
    <xf numFmtId="169" fontId="25" fillId="0" borderId="0" applyFill="0" applyBorder="0" applyAlignment="0"/>
    <xf numFmtId="0" fontId="51" fillId="0" borderId="27" applyNumberFormat="0" applyFill="0" applyAlignment="0" applyProtection="0"/>
    <xf numFmtId="0" fontId="51" fillId="0" borderId="27" applyNumberFormat="0" applyFill="0" applyAlignment="0" applyProtection="0"/>
    <xf numFmtId="0" fontId="51" fillId="0" borderId="27" applyNumberFormat="0" applyFill="0" applyAlignment="0" applyProtection="0"/>
    <xf numFmtId="0" fontId="35" fillId="21" borderId="0" applyNumberFormat="0" applyFont="0" applyBorder="0" applyAlignment="0">
      <alignment horizontal="center"/>
    </xf>
    <xf numFmtId="0" fontId="35" fillId="21" borderId="0" applyNumberFormat="0" applyFont="0" applyBorder="0" applyAlignment="0">
      <alignment horizontal="center"/>
    </xf>
    <xf numFmtId="166" fontId="17" fillId="0" borderId="0" applyNumberFormat="0" applyFill="0" applyBorder="0" applyAlignment="0" applyProtection="0">
      <alignment horizontal="left"/>
    </xf>
    <xf numFmtId="166" fontId="17" fillId="0" borderId="0" applyNumberFormat="0" applyFill="0" applyBorder="0" applyAlignment="0" applyProtection="0">
      <alignment horizontal="left"/>
    </xf>
    <xf numFmtId="0" fontId="35" fillId="1" borderId="4" applyNumberFormat="0" applyFont="0" applyAlignment="0">
      <alignment horizontal="center"/>
    </xf>
    <xf numFmtId="0" fontId="35" fillId="1" borderId="4" applyNumberFormat="0" applyFont="0" applyAlignment="0">
      <alignment horizontal="center"/>
    </xf>
    <xf numFmtId="0" fontId="36" fillId="0" borderId="0" applyNumberFormat="0" applyFill="0" applyBorder="0" applyAlignment="0">
      <alignment horizontal="center"/>
    </xf>
    <xf numFmtId="0" fontId="36" fillId="0" borderId="0" applyNumberFormat="0" applyFill="0" applyBorder="0" applyAlignment="0">
      <alignment horizontal="center"/>
    </xf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40" fontId="37" fillId="0" borderId="0" applyBorder="0">
      <alignment horizontal="right"/>
    </xf>
    <xf numFmtId="4" fontId="3" fillId="2" borderId="17" applyNumberFormat="0" applyFont="0" applyFill="0" applyBorder="0" applyAlignment="0" applyProtection="0">
      <alignment horizontal="left" vertical="top"/>
    </xf>
    <xf numFmtId="49" fontId="28" fillId="0" borderId="0" applyFill="0" applyBorder="0" applyAlignment="0"/>
    <xf numFmtId="180" fontId="17" fillId="0" borderId="0" applyFill="0" applyBorder="0" applyAlignment="0"/>
    <xf numFmtId="180" fontId="17" fillId="0" borderId="0" applyFill="0" applyBorder="0" applyAlignment="0"/>
    <xf numFmtId="181" fontId="17" fillId="0" borderId="0" applyFill="0" applyBorder="0" applyAlignment="0"/>
    <xf numFmtId="181" fontId="17" fillId="0" borderId="0" applyFill="0" applyBorder="0" applyAlignment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82" fontId="38" fillId="0" borderId="0">
      <alignment vertical="center"/>
    </xf>
    <xf numFmtId="182" fontId="38" fillId="0" borderId="0">
      <alignment vertical="center"/>
    </xf>
    <xf numFmtId="183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0" fontId="54" fillId="8" borderId="28" applyNumberFormat="0" applyAlignment="0" applyProtection="0"/>
    <xf numFmtId="0" fontId="54" fillId="8" borderId="28" applyNumberFormat="0" applyAlignment="0" applyProtection="0"/>
    <xf numFmtId="0" fontId="54" fillId="8" borderId="28" applyNumberFormat="0" applyAlignment="0" applyProtection="0"/>
    <xf numFmtId="0" fontId="55" fillId="22" borderId="28" applyNumberFormat="0" applyAlignment="0" applyProtection="0"/>
    <xf numFmtId="0" fontId="55" fillId="22" borderId="28" applyNumberFormat="0" applyAlignment="0" applyProtection="0"/>
    <xf numFmtId="0" fontId="55" fillId="22" borderId="28" applyNumberFormat="0" applyAlignment="0" applyProtection="0"/>
    <xf numFmtId="0" fontId="56" fillId="22" borderId="29" applyNumberFormat="0" applyAlignment="0" applyProtection="0"/>
    <xf numFmtId="0" fontId="56" fillId="22" borderId="29" applyNumberFormat="0" applyAlignment="0" applyProtection="0"/>
    <xf numFmtId="0" fontId="56" fillId="22" borderId="29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1" fillId="0" borderId="0"/>
    <xf numFmtId="0" fontId="59" fillId="0" borderId="0"/>
    <xf numFmtId="0" fontId="41" fillId="0" borderId="0"/>
    <xf numFmtId="0" fontId="59" fillId="0" borderId="0"/>
    <xf numFmtId="0" fontId="41" fillId="0" borderId="0"/>
    <xf numFmtId="0" fontId="5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9" fillId="0" borderId="0"/>
    <xf numFmtId="0" fontId="41" fillId="0" borderId="0"/>
    <xf numFmtId="0" fontId="59" fillId="0" borderId="0"/>
    <xf numFmtId="0" fontId="41" fillId="0" borderId="0"/>
    <xf numFmtId="0" fontId="59" fillId="0" borderId="0"/>
    <xf numFmtId="0" fontId="41" fillId="0" borderId="0"/>
    <xf numFmtId="0" fontId="41" fillId="0" borderId="0"/>
  </cellStyleXfs>
  <cellXfs count="90">
    <xf numFmtId="0" fontId="0" fillId="0" borderId="0" xfId="0"/>
    <xf numFmtId="0" fontId="7" fillId="0" borderId="11" xfId="1" applyBorder="1"/>
    <xf numFmtId="0" fontId="7" fillId="0" borderId="11" xfId="1" applyBorder="1" applyAlignment="1">
      <alignment horizontal="right"/>
    </xf>
    <xf numFmtId="0" fontId="7" fillId="0" borderId="13" xfId="1" applyBorder="1"/>
    <xf numFmtId="0" fontId="7" fillId="0" borderId="13" xfId="1" applyBorder="1" applyAlignment="1">
      <alignment horizontal="right"/>
    </xf>
    <xf numFmtId="0" fontId="7" fillId="0" borderId="0" xfId="1"/>
    <xf numFmtId="0" fontId="3" fillId="0" borderId="5" xfId="1" applyFont="1" applyFill="1" applyBorder="1" applyAlignment="1">
      <alignment horizontal="center"/>
    </xf>
    <xf numFmtId="0" fontId="3" fillId="0" borderId="5" xfId="1" applyNumberFormat="1" applyFont="1" applyFill="1" applyBorder="1" applyAlignment="1">
      <alignment horizontal="center"/>
    </xf>
    <xf numFmtId="49" fontId="4" fillId="0" borderId="14" xfId="1" applyNumberFormat="1" applyFont="1" applyFill="1" applyBorder="1" applyAlignment="1">
      <alignment horizontal="left"/>
    </xf>
    <xf numFmtId="0" fontId="4" fillId="0" borderId="14" xfId="1" applyFont="1" applyFill="1" applyBorder="1"/>
    <xf numFmtId="0" fontId="7" fillId="0" borderId="14" xfId="1" applyFill="1" applyBorder="1" applyAlignment="1">
      <alignment horizontal="center"/>
    </xf>
    <xf numFmtId="0" fontId="7" fillId="0" borderId="14" xfId="1" applyNumberFormat="1" applyFill="1" applyBorder="1" applyAlignment="1">
      <alignment horizontal="right"/>
    </xf>
    <xf numFmtId="0" fontId="13" fillId="0" borderId="0" xfId="1" applyFont="1"/>
    <xf numFmtId="49" fontId="5" fillId="0" borderId="14" xfId="1" applyNumberFormat="1" applyFont="1" applyFill="1" applyBorder="1" applyAlignment="1">
      <alignment horizontal="left"/>
    </xf>
    <xf numFmtId="0" fontId="5" fillId="0" borderId="14" xfId="1" applyFont="1" applyFill="1" applyBorder="1" applyAlignment="1">
      <alignment wrapText="1"/>
    </xf>
    <xf numFmtId="49" fontId="5" fillId="0" borderId="14" xfId="1" applyNumberFormat="1" applyFont="1" applyFill="1" applyBorder="1" applyAlignment="1">
      <alignment horizontal="center" shrinkToFit="1"/>
    </xf>
    <xf numFmtId="4" fontId="5" fillId="0" borderId="14" xfId="1" applyNumberFormat="1" applyFont="1" applyFill="1" applyBorder="1" applyAlignment="1">
      <alignment horizontal="right"/>
    </xf>
    <xf numFmtId="0" fontId="7" fillId="0" borderId="18" xfId="1" applyFill="1" applyBorder="1" applyAlignment="1">
      <alignment horizontal="center"/>
    </xf>
    <xf numFmtId="49" fontId="2" fillId="0" borderId="18" xfId="1" applyNumberFormat="1" applyFont="1" applyFill="1" applyBorder="1" applyAlignment="1">
      <alignment horizontal="left"/>
    </xf>
    <xf numFmtId="0" fontId="2" fillId="0" borderId="18" xfId="1" applyFont="1" applyFill="1" applyBorder="1"/>
    <xf numFmtId="4" fontId="7" fillId="0" borderId="18" xfId="1" applyNumberFormat="1" applyFill="1" applyBorder="1" applyAlignment="1">
      <alignment horizontal="right"/>
    </xf>
    <xf numFmtId="3" fontId="7" fillId="0" borderId="0" xfId="1" applyNumberFormat="1"/>
    <xf numFmtId="0" fontId="7" fillId="0" borderId="0" xfId="1" applyBorder="1"/>
    <xf numFmtId="0" fontId="14" fillId="0" borderId="0" xfId="1" applyFont="1" applyAlignment="1"/>
    <xf numFmtId="0" fontId="7" fillId="0" borderId="0" xfId="1" applyAlignment="1">
      <alignment horizontal="right"/>
    </xf>
    <xf numFmtId="0" fontId="15" fillId="0" borderId="0" xfId="1" applyFont="1" applyBorder="1"/>
    <xf numFmtId="3" fontId="15" fillId="0" borderId="0" xfId="1" applyNumberFormat="1" applyFont="1" applyBorder="1" applyAlignment="1">
      <alignment horizontal="right"/>
    </xf>
    <xf numFmtId="4" fontId="15" fillId="0" borderId="0" xfId="1" applyNumberFormat="1" applyFont="1" applyBorder="1"/>
    <xf numFmtId="0" fontId="14" fillId="0" borderId="0" xfId="1" applyFont="1" applyBorder="1" applyAlignment="1"/>
    <xf numFmtId="0" fontId="7" fillId="0" borderId="0" xfId="1" applyBorder="1" applyAlignment="1">
      <alignment horizontal="right"/>
    </xf>
    <xf numFmtId="49" fontId="2" fillId="0" borderId="14" xfId="1" applyNumberFormat="1" applyFont="1" applyFill="1" applyBorder="1" applyAlignment="1">
      <alignment horizontal="left"/>
    </xf>
    <xf numFmtId="0" fontId="2" fillId="0" borderId="14" xfId="1" applyFont="1" applyFill="1" applyBorder="1"/>
    <xf numFmtId="4" fontId="7" fillId="0" borderId="14" xfId="1" applyNumberFormat="1" applyFill="1" applyBorder="1" applyAlignment="1">
      <alignment horizontal="right"/>
    </xf>
    <xf numFmtId="0" fontId="7" fillId="0" borderId="7" xfId="1" applyBorder="1"/>
    <xf numFmtId="0" fontId="7" fillId="0" borderId="8" xfId="1" applyBorder="1"/>
    <xf numFmtId="0" fontId="7" fillId="0" borderId="9" xfId="1" applyBorder="1"/>
    <xf numFmtId="0" fontId="2" fillId="0" borderId="13" xfId="13" applyFont="1" applyBorder="1"/>
    <xf numFmtId="0" fontId="2" fillId="0" borderId="11" xfId="13" applyFont="1" applyBorder="1"/>
    <xf numFmtId="0" fontId="16" fillId="0" borderId="8" xfId="13" applyFont="1" applyBorder="1"/>
    <xf numFmtId="0" fontId="17" fillId="0" borderId="0" xfId="1" applyFont="1" applyBorder="1"/>
    <xf numFmtId="0" fontId="7" fillId="0" borderId="16" xfId="1" applyBorder="1"/>
    <xf numFmtId="0" fontId="17" fillId="0" borderId="6" xfId="1" applyFont="1" applyBorder="1"/>
    <xf numFmtId="0" fontId="60" fillId="0" borderId="0" xfId="1" applyFont="1" applyBorder="1"/>
    <xf numFmtId="0" fontId="7" fillId="0" borderId="1" xfId="1" applyBorder="1"/>
    <xf numFmtId="0" fontId="7" fillId="0" borderId="2" xfId="1" applyBorder="1"/>
    <xf numFmtId="0" fontId="17" fillId="0" borderId="3" xfId="1" applyFont="1" applyBorder="1"/>
    <xf numFmtId="0" fontId="12" fillId="0" borderId="5" xfId="1" applyFont="1" applyFill="1" applyBorder="1"/>
    <xf numFmtId="0" fontId="6" fillId="0" borderId="2" xfId="1" applyNumberFormat="1" applyFont="1" applyFill="1" applyBorder="1"/>
    <xf numFmtId="164" fontId="5" fillId="0" borderId="1" xfId="1" applyNumberFormat="1" applyFont="1" applyFill="1" applyBorder="1"/>
    <xf numFmtId="164" fontId="4" fillId="0" borderId="16" xfId="1" applyNumberFormat="1" applyFont="1" applyFill="1" applyBorder="1"/>
    <xf numFmtId="164" fontId="4" fillId="0" borderId="1" xfId="1" applyNumberFormat="1" applyFont="1" applyFill="1" applyBorder="1"/>
    <xf numFmtId="0" fontId="7" fillId="0" borderId="33" xfId="1" applyBorder="1"/>
    <xf numFmtId="0" fontId="10" fillId="0" borderId="0" xfId="1" applyFont="1" applyBorder="1" applyAlignment="1">
      <alignment horizontal="centerContinuous"/>
    </xf>
    <xf numFmtId="0" fontId="11" fillId="0" borderId="0" xfId="1" applyFont="1" applyBorder="1" applyAlignment="1">
      <alignment horizontal="centerContinuous"/>
    </xf>
    <xf numFmtId="0" fontId="11" fillId="0" borderId="0" xfId="1" applyFont="1" applyBorder="1" applyAlignment="1">
      <alignment horizontal="right"/>
    </xf>
    <xf numFmtId="0" fontId="11" fillId="0" borderId="34" xfId="1" applyFont="1" applyBorder="1" applyAlignment="1">
      <alignment horizontal="centerContinuous"/>
    </xf>
    <xf numFmtId="0" fontId="7" fillId="0" borderId="36" xfId="1" applyFont="1" applyBorder="1" applyAlignment="1">
      <alignment horizontal="center"/>
    </xf>
    <xf numFmtId="0" fontId="7" fillId="0" borderId="38" xfId="1" applyBorder="1" applyAlignment="1">
      <alignment horizontal="left" shrinkToFit="1"/>
    </xf>
    <xf numFmtId="0" fontId="8" fillId="0" borderId="33" xfId="1" applyFont="1" applyFill="1" applyBorder="1"/>
    <xf numFmtId="0" fontId="7" fillId="0" borderId="0" xfId="1" applyFont="1" applyFill="1" applyBorder="1"/>
    <xf numFmtId="0" fontId="7" fillId="0" borderId="0" xfId="1" applyFill="1" applyBorder="1"/>
    <xf numFmtId="0" fontId="7" fillId="0" borderId="0" xfId="1" applyFill="1" applyBorder="1" applyAlignment="1">
      <alignment horizontal="right"/>
    </xf>
    <xf numFmtId="0" fontId="7" fillId="0" borderId="34" xfId="1" applyFill="1" applyBorder="1" applyAlignment="1"/>
    <xf numFmtId="49" fontId="3" fillId="0" borderId="39" xfId="1" applyNumberFormat="1" applyFont="1" applyFill="1" applyBorder="1"/>
    <xf numFmtId="0" fontId="3" fillId="0" borderId="40" xfId="1" applyFont="1" applyFill="1" applyBorder="1" applyAlignment="1">
      <alignment horizontal="center"/>
    </xf>
    <xf numFmtId="0" fontId="4" fillId="0" borderId="41" xfId="1" applyFont="1" applyFill="1" applyBorder="1" applyAlignment="1">
      <alignment horizontal="center"/>
    </xf>
    <xf numFmtId="0" fontId="7" fillId="0" borderId="42" xfId="1" applyNumberFormat="1" applyFill="1" applyBorder="1"/>
    <xf numFmtId="0" fontId="5" fillId="0" borderId="41" xfId="1" applyFont="1" applyFill="1" applyBorder="1" applyAlignment="1">
      <alignment horizontal="center"/>
    </xf>
    <xf numFmtId="4" fontId="5" fillId="0" borderId="42" xfId="1" applyNumberFormat="1" applyFont="1" applyFill="1" applyBorder="1"/>
    <xf numFmtId="0" fontId="7" fillId="0" borderId="43" xfId="1" applyFill="1" applyBorder="1" applyAlignment="1">
      <alignment horizontal="center"/>
    </xf>
    <xf numFmtId="4" fontId="4" fillId="0" borderId="44" xfId="1" applyNumberFormat="1" applyFont="1" applyFill="1" applyBorder="1"/>
    <xf numFmtId="0" fontId="7" fillId="0" borderId="41" xfId="1" applyFill="1" applyBorder="1" applyAlignment="1">
      <alignment horizontal="center"/>
    </xf>
    <xf numFmtId="4" fontId="4" fillId="0" borderId="42" xfId="1" applyNumberFormat="1" applyFont="1" applyFill="1" applyBorder="1"/>
    <xf numFmtId="4" fontId="7" fillId="0" borderId="9" xfId="1" applyNumberFormat="1" applyBorder="1"/>
    <xf numFmtId="0" fontId="17" fillId="0" borderId="45" xfId="1" applyFont="1" applyBorder="1"/>
    <xf numFmtId="0" fontId="17" fillId="0" borderId="46" xfId="1" applyFont="1" applyBorder="1"/>
    <xf numFmtId="0" fontId="17" fillId="0" borderId="33" xfId="1" applyFont="1" applyBorder="1"/>
    <xf numFmtId="0" fontId="17" fillId="0" borderId="34" xfId="1" applyFont="1" applyBorder="1"/>
    <xf numFmtId="0" fontId="17" fillId="0" borderId="47" xfId="1" applyFont="1" applyBorder="1"/>
    <xf numFmtId="0" fontId="17" fillId="0" borderId="48" xfId="1" applyFont="1" applyBorder="1"/>
    <xf numFmtId="0" fontId="7" fillId="0" borderId="49" xfId="1" applyBorder="1"/>
    <xf numFmtId="0" fontId="7" fillId="0" borderId="21" xfId="1" applyBorder="1"/>
    <xf numFmtId="0" fontId="7" fillId="0" borderId="50" xfId="1" applyBorder="1"/>
    <xf numFmtId="0" fontId="9" fillId="0" borderId="30" xfId="1" applyFont="1" applyBorder="1" applyAlignment="1">
      <alignment horizontal="center"/>
    </xf>
    <xf numFmtId="0" fontId="9" fillId="0" borderId="31" xfId="1" applyFont="1" applyBorder="1" applyAlignment="1">
      <alignment horizontal="center"/>
    </xf>
    <xf numFmtId="0" fontId="9" fillId="0" borderId="32" xfId="1" applyFont="1" applyBorder="1" applyAlignment="1">
      <alignment horizontal="center"/>
    </xf>
    <xf numFmtId="0" fontId="7" fillId="0" borderId="35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49" fontId="7" fillId="0" borderId="37" xfId="1" applyNumberFormat="1" applyFont="1" applyBorder="1" applyAlignment="1">
      <alignment horizontal="center"/>
    </xf>
    <xf numFmtId="0" fontId="7" fillId="0" borderId="12" xfId="1" applyFont="1" applyBorder="1" applyAlignment="1">
      <alignment horizontal="center"/>
    </xf>
  </cellXfs>
  <cellStyles count="502">
    <cellStyle name="_x0004_" xfId="14"/>
    <cellStyle name="1 000 EUR" xfId="15"/>
    <cellStyle name="1 000 EUR 2" xfId="16"/>
    <cellStyle name="1 000 Kč_TP-42N1" xfId="17"/>
    <cellStyle name="20 % – Zvýraznění1 2" xfId="18"/>
    <cellStyle name="20 % – Zvýraznění1 3" xfId="19"/>
    <cellStyle name="20 % – Zvýraznění1 4" xfId="20"/>
    <cellStyle name="20 % – Zvýraznění2 2" xfId="21"/>
    <cellStyle name="20 % – Zvýraznění2 3" xfId="22"/>
    <cellStyle name="20 % – Zvýraznění2 4" xfId="23"/>
    <cellStyle name="20 % – Zvýraznění3 2" xfId="24"/>
    <cellStyle name="20 % – Zvýraznění3 3" xfId="25"/>
    <cellStyle name="20 % – Zvýraznění3 4" xfId="26"/>
    <cellStyle name="20 % – Zvýraznění4 2" xfId="27"/>
    <cellStyle name="20 % – Zvýraznění4 3" xfId="28"/>
    <cellStyle name="20 % – Zvýraznění4 4" xfId="29"/>
    <cellStyle name="20 % – Zvýraznění5 2" xfId="30"/>
    <cellStyle name="20 % – Zvýraznění5 3" xfId="31"/>
    <cellStyle name="20 % – Zvýraznění5 4" xfId="32"/>
    <cellStyle name="20 % – Zvýraznění6 2" xfId="33"/>
    <cellStyle name="20 % – Zvýraznění6 3" xfId="34"/>
    <cellStyle name="20 % – Zvýraznění6 4" xfId="35"/>
    <cellStyle name="40 % – Zvýraznění1 2" xfId="36"/>
    <cellStyle name="40 % – Zvýraznění1 3" xfId="37"/>
    <cellStyle name="40 % – Zvýraznění1 4" xfId="38"/>
    <cellStyle name="40 % – Zvýraznění2 2" xfId="39"/>
    <cellStyle name="40 % – Zvýraznění2 3" xfId="40"/>
    <cellStyle name="40 % – Zvýraznění2 4" xfId="41"/>
    <cellStyle name="40 % – Zvýraznění3 2" xfId="42"/>
    <cellStyle name="40 % – Zvýraznění3 3" xfId="43"/>
    <cellStyle name="40 % – Zvýraznění3 4" xfId="44"/>
    <cellStyle name="40 % – Zvýraznění4 2" xfId="45"/>
    <cellStyle name="40 % – Zvýraznění4 3" xfId="46"/>
    <cellStyle name="40 % – Zvýraznění4 4" xfId="47"/>
    <cellStyle name="40 % – Zvýraznění5 2" xfId="48"/>
    <cellStyle name="40 % – Zvýraznění5 3" xfId="49"/>
    <cellStyle name="40 % – Zvýraznění5 4" xfId="50"/>
    <cellStyle name="40 % – Zvýraznění6 2" xfId="51"/>
    <cellStyle name="40 % – Zvýraznění6 3" xfId="52"/>
    <cellStyle name="40 % – Zvýraznění6 4" xfId="53"/>
    <cellStyle name="60 % – Zvýraznění1 2" xfId="54"/>
    <cellStyle name="60 % – Zvýraznění1 3" xfId="55"/>
    <cellStyle name="60 % – Zvýraznění1 4" xfId="56"/>
    <cellStyle name="60 % – Zvýraznění2 2" xfId="57"/>
    <cellStyle name="60 % – Zvýraznění2 3" xfId="58"/>
    <cellStyle name="60 % – Zvýraznění2 4" xfId="59"/>
    <cellStyle name="60 % – Zvýraznění3 2" xfId="60"/>
    <cellStyle name="60 % – Zvýraznění3 3" xfId="61"/>
    <cellStyle name="60 % – Zvýraznění3 4" xfId="62"/>
    <cellStyle name="60 % – Zvýraznění4 2" xfId="63"/>
    <cellStyle name="60 % – Zvýraznění4 3" xfId="64"/>
    <cellStyle name="60 % – Zvýraznění4 4" xfId="65"/>
    <cellStyle name="60 % – Zvýraznění5 2" xfId="66"/>
    <cellStyle name="60 % – Zvýraznění5 3" xfId="67"/>
    <cellStyle name="60 % – Zvýraznění5 4" xfId="68"/>
    <cellStyle name="60 % – Zvýraznění6 2" xfId="69"/>
    <cellStyle name="60 % – Zvýraznění6 3" xfId="70"/>
    <cellStyle name="60 % – Zvýraznění6 4" xfId="71"/>
    <cellStyle name="args.style" xfId="72"/>
    <cellStyle name="args.style 2" xfId="73"/>
    <cellStyle name="blank" xfId="74"/>
    <cellStyle name="blank - Style1" xfId="75"/>
    <cellStyle name="blank 2" xfId="76"/>
    <cellStyle name="blank 3" xfId="77"/>
    <cellStyle name="Calc Currency (0)" xfId="78"/>
    <cellStyle name="Calc Currency (0) 2" xfId="79"/>
    <cellStyle name="Calc Currency (2)" xfId="80"/>
    <cellStyle name="Calc Percent (0)" xfId="81"/>
    <cellStyle name="Calc Percent (1)" xfId="82"/>
    <cellStyle name="Calc Percent (1) 2" xfId="83"/>
    <cellStyle name="Calc Percent (2)" xfId="84"/>
    <cellStyle name="Calc Percent (2) 2" xfId="85"/>
    <cellStyle name="Calc Units (0)" xfId="86"/>
    <cellStyle name="Calc Units (0) 2" xfId="87"/>
    <cellStyle name="Calc Units (1)" xfId="88"/>
    <cellStyle name="Calc Units (1) 2" xfId="89"/>
    <cellStyle name="Calc Units (2)" xfId="90"/>
    <cellStyle name="Celkem 2" xfId="91"/>
    <cellStyle name="Celkem 3" xfId="92"/>
    <cellStyle name="Celkem 4" xfId="93"/>
    <cellStyle name="Comma  - Style2" xfId="94"/>
    <cellStyle name="Comma  - Style3" xfId="95"/>
    <cellStyle name="Comma  - Style4" xfId="96"/>
    <cellStyle name="Comma  - Style5" xfId="97"/>
    <cellStyle name="Comma  - Style6" xfId="98"/>
    <cellStyle name="Comma  - Style7" xfId="99"/>
    <cellStyle name="Comma  - Style8" xfId="100"/>
    <cellStyle name="Comma [0]_#6 Temps &amp; Contractors" xfId="101"/>
    <cellStyle name="Comma [00]" xfId="102"/>
    <cellStyle name="Comma [00] 2" xfId="103"/>
    <cellStyle name="Comma_#6 Temps &amp; Contractors" xfId="104"/>
    <cellStyle name="Copied" xfId="105"/>
    <cellStyle name="Copied 2" xfId="106"/>
    <cellStyle name="Currency [0]_#6 Temps &amp; Contractors" xfId="107"/>
    <cellStyle name="Currency [00]" xfId="108"/>
    <cellStyle name="Currency_#6 Temps &amp; Contractors" xfId="109"/>
    <cellStyle name="čárky [0]_PolozRozpisNakladu.xls" xfId="2"/>
    <cellStyle name="Date Short" xfId="110"/>
    <cellStyle name="DELTA" xfId="111"/>
    <cellStyle name="DELTA 2" xfId="112"/>
    <cellStyle name="Enter Currency (0)" xfId="113"/>
    <cellStyle name="Enter Currency (0) 2" xfId="114"/>
    <cellStyle name="Enter Currency (2)" xfId="115"/>
    <cellStyle name="Enter Units (0)" xfId="116"/>
    <cellStyle name="Enter Units (0) 2" xfId="117"/>
    <cellStyle name="Enter Units (1)" xfId="118"/>
    <cellStyle name="Enter Units (1) 2" xfId="119"/>
    <cellStyle name="Enter Units (2)" xfId="120"/>
    <cellStyle name="Entered" xfId="121"/>
    <cellStyle name="Entered 2" xfId="122"/>
    <cellStyle name="Euro" xfId="123"/>
    <cellStyle name="Euro 10" xfId="124"/>
    <cellStyle name="Euro 10 2" xfId="125"/>
    <cellStyle name="Euro 10 3" xfId="126"/>
    <cellStyle name="Euro 11" xfId="127"/>
    <cellStyle name="Euro 11 2" xfId="128"/>
    <cellStyle name="Euro 11 3" xfId="129"/>
    <cellStyle name="Euro 12" xfId="130"/>
    <cellStyle name="Euro 12 2" xfId="131"/>
    <cellStyle name="Euro 12 3" xfId="132"/>
    <cellStyle name="Euro 13" xfId="133"/>
    <cellStyle name="Euro 13 2" xfId="134"/>
    <cellStyle name="Euro 13 3" xfId="135"/>
    <cellStyle name="Euro 14" xfId="136"/>
    <cellStyle name="Euro 14 2" xfId="137"/>
    <cellStyle name="Euro 14 3" xfId="138"/>
    <cellStyle name="Euro 15" xfId="139"/>
    <cellStyle name="Euro 15 2" xfId="140"/>
    <cellStyle name="Euro 15 3" xfId="141"/>
    <cellStyle name="Euro 16" xfId="142"/>
    <cellStyle name="Euro 16 2" xfId="143"/>
    <cellStyle name="Euro 16 3" xfId="144"/>
    <cellStyle name="Euro 17" xfId="145"/>
    <cellStyle name="Euro 17 2" xfId="146"/>
    <cellStyle name="Euro 17 3" xfId="147"/>
    <cellStyle name="Euro 18" xfId="148"/>
    <cellStyle name="Euro 18 2" xfId="149"/>
    <cellStyle name="Euro 18 3" xfId="150"/>
    <cellStyle name="Euro 19" xfId="151"/>
    <cellStyle name="Euro 19 2" xfId="152"/>
    <cellStyle name="Euro 19 3" xfId="153"/>
    <cellStyle name="Euro 2" xfId="154"/>
    <cellStyle name="Euro 2 2" xfId="155"/>
    <cellStyle name="Euro 2 3" xfId="156"/>
    <cellStyle name="Euro 20" xfId="157"/>
    <cellStyle name="Euro 20 2" xfId="158"/>
    <cellStyle name="Euro 20 3" xfId="159"/>
    <cellStyle name="Euro 21" xfId="160"/>
    <cellStyle name="Euro 21 2" xfId="161"/>
    <cellStyle name="Euro 21 3" xfId="162"/>
    <cellStyle name="Euro 22" xfId="163"/>
    <cellStyle name="Euro 22 2" xfId="164"/>
    <cellStyle name="Euro 22 3" xfId="165"/>
    <cellStyle name="Euro 23" xfId="166"/>
    <cellStyle name="Euro 23 2" xfId="167"/>
    <cellStyle name="Euro 23 3" xfId="168"/>
    <cellStyle name="Euro 24" xfId="169"/>
    <cellStyle name="Euro 24 2" xfId="170"/>
    <cellStyle name="Euro 24 3" xfId="171"/>
    <cellStyle name="Euro 25" xfId="172"/>
    <cellStyle name="Euro 25 2" xfId="173"/>
    <cellStyle name="Euro 25 3" xfId="174"/>
    <cellStyle name="Euro 26" xfId="175"/>
    <cellStyle name="Euro 26 2" xfId="176"/>
    <cellStyle name="Euro 26 3" xfId="177"/>
    <cellStyle name="Euro 27" xfId="178"/>
    <cellStyle name="Euro 27 2" xfId="179"/>
    <cellStyle name="Euro 27 3" xfId="180"/>
    <cellStyle name="Euro 28" xfId="181"/>
    <cellStyle name="Euro 28 2" xfId="182"/>
    <cellStyle name="Euro 28 3" xfId="183"/>
    <cellStyle name="Euro 29" xfId="184"/>
    <cellStyle name="Euro 29 2" xfId="185"/>
    <cellStyle name="Euro 29 3" xfId="186"/>
    <cellStyle name="Euro 3" xfId="187"/>
    <cellStyle name="Euro 3 2" xfId="188"/>
    <cellStyle name="Euro 3 3" xfId="189"/>
    <cellStyle name="Euro 30" xfId="190"/>
    <cellStyle name="Euro 30 2" xfId="191"/>
    <cellStyle name="Euro 30 3" xfId="192"/>
    <cellStyle name="Euro 31" xfId="193"/>
    <cellStyle name="Euro 31 2" xfId="194"/>
    <cellStyle name="Euro 4" xfId="195"/>
    <cellStyle name="Euro 4 2" xfId="196"/>
    <cellStyle name="Euro 4 3" xfId="197"/>
    <cellStyle name="Euro 5" xfId="198"/>
    <cellStyle name="Euro 5 2" xfId="199"/>
    <cellStyle name="Euro 5 3" xfId="200"/>
    <cellStyle name="Euro 6" xfId="201"/>
    <cellStyle name="Euro 6 2" xfId="202"/>
    <cellStyle name="Euro 6 3" xfId="203"/>
    <cellStyle name="Euro 7" xfId="204"/>
    <cellStyle name="Euro 7 2" xfId="205"/>
    <cellStyle name="Euro 7 3" xfId="206"/>
    <cellStyle name="Euro 8" xfId="207"/>
    <cellStyle name="Euro 8 2" xfId="208"/>
    <cellStyle name="Euro 8 3" xfId="209"/>
    <cellStyle name="Euro 9" xfId="210"/>
    <cellStyle name="Euro 9 2" xfId="211"/>
    <cellStyle name="Euro 9 3" xfId="212"/>
    <cellStyle name="G10" xfId="213"/>
    <cellStyle name="Grey" xfId="214"/>
    <cellStyle name="Header" xfId="215"/>
    <cellStyle name="Header 2" xfId="216"/>
    <cellStyle name="Header1" xfId="217"/>
    <cellStyle name="Header2" xfId="218"/>
    <cellStyle name="HEADINGS" xfId="219"/>
    <cellStyle name="HEADINGS 2" xfId="220"/>
    <cellStyle name="HEADINGSTOP" xfId="221"/>
    <cellStyle name="HEADINGSTOP 2" xfId="222"/>
    <cellStyle name="Hyperlink" xfId="223"/>
    <cellStyle name="Hyperlink 2" xfId="224"/>
    <cellStyle name="Hypertextový odkaz 2" xfId="3"/>
    <cellStyle name="Chybně 2" xfId="225"/>
    <cellStyle name="Chybně 3" xfId="226"/>
    <cellStyle name="Chybně 4" xfId="227"/>
    <cellStyle name="Input [yellow]" xfId="228"/>
    <cellStyle name="Kontrolní buňka 2" xfId="229"/>
    <cellStyle name="Kontrolní buňka 3" xfId="230"/>
    <cellStyle name="Kontrolní buňka 4" xfId="231"/>
    <cellStyle name="Link Currency (0)" xfId="232"/>
    <cellStyle name="Link Currency (0) 2" xfId="233"/>
    <cellStyle name="Link Currency (2)" xfId="234"/>
    <cellStyle name="Link Units (0)" xfId="235"/>
    <cellStyle name="Link Units (0) 2" xfId="236"/>
    <cellStyle name="Link Units (1)" xfId="237"/>
    <cellStyle name="Link Units (1) 2" xfId="238"/>
    <cellStyle name="Link Units (2)" xfId="239"/>
    <cellStyle name="Migliaia (0)_PortF2k" xfId="240"/>
    <cellStyle name="Nadpis 1 2" xfId="241"/>
    <cellStyle name="Nadpis 1 3" xfId="242"/>
    <cellStyle name="Nadpis 1 4" xfId="243"/>
    <cellStyle name="Nadpis 2 2" xfId="244"/>
    <cellStyle name="Nadpis 2 3" xfId="245"/>
    <cellStyle name="Nadpis 2 4" xfId="246"/>
    <cellStyle name="Nadpis 3 2" xfId="247"/>
    <cellStyle name="Nadpis 3 3" xfId="248"/>
    <cellStyle name="Nadpis 3 4" xfId="249"/>
    <cellStyle name="Nadpis 4 2" xfId="250"/>
    <cellStyle name="Nadpis 4 3" xfId="251"/>
    <cellStyle name="Nadpis 4 4" xfId="252"/>
    <cellStyle name="Název 2" xfId="253"/>
    <cellStyle name="Název 3" xfId="254"/>
    <cellStyle name="Název 4" xfId="255"/>
    <cellStyle name="Neutrální 2" xfId="256"/>
    <cellStyle name="Neutrální 3" xfId="257"/>
    <cellStyle name="Neutrální 4" xfId="258"/>
    <cellStyle name="Normal" xfId="259"/>
    <cellStyle name="Normal - Style1" xfId="260"/>
    <cellStyle name="Normal - Style1 2" xfId="261"/>
    <cellStyle name="Normal 2" xfId="262"/>
    <cellStyle name="Normal 2 10" xfId="263"/>
    <cellStyle name="Normal 2 10 2" xfId="264"/>
    <cellStyle name="Normal 2 10 3" xfId="265"/>
    <cellStyle name="Normal 2 10_Ceník 20090707 sestavený Formatou-KOREKTURA-pro Tondu_kontrola" xfId="266"/>
    <cellStyle name="Normal 2 11" xfId="267"/>
    <cellStyle name="Normal 2 11 2" xfId="268"/>
    <cellStyle name="Normal 2 11 3" xfId="269"/>
    <cellStyle name="Normal 2 11_Ceník 20090707 sestavený Formatou-KOREKTURA-pro Tondu_kontrola" xfId="270"/>
    <cellStyle name="Normal 2 12" xfId="271"/>
    <cellStyle name="Normal 2 12 2" xfId="272"/>
    <cellStyle name="Normal 2 12 3" xfId="273"/>
    <cellStyle name="Normal 2 12_Ceník 20090707 sestavený Formatou-KOREKTURA-pro Tondu_kontrola" xfId="274"/>
    <cellStyle name="Normal 2 13" xfId="275"/>
    <cellStyle name="Normal 2 13 2" xfId="276"/>
    <cellStyle name="Normal 2 13 3" xfId="277"/>
    <cellStyle name="Normal 2 13_Ceník 20090707 sestavený Formatou-KOREKTURA-pro Tondu_kontrola" xfId="278"/>
    <cellStyle name="Normal 2 14" xfId="279"/>
    <cellStyle name="Normal 2 14 2" xfId="280"/>
    <cellStyle name="Normal 2 14 3" xfId="281"/>
    <cellStyle name="Normal 2 14_Ceník 20090707 sestavený Formatou-KOREKTURA-pro Tondu_kontrola" xfId="282"/>
    <cellStyle name="Normal 2 15" xfId="283"/>
    <cellStyle name="Normal 2 15 2" xfId="284"/>
    <cellStyle name="Normal 2 15 3" xfId="285"/>
    <cellStyle name="Normal 2 15_Ceník 20090707 sestavený Formatou-KOREKTURA-pro Tondu_kontrola" xfId="286"/>
    <cellStyle name="Normal 2 16" xfId="287"/>
    <cellStyle name="Normal 2 16 2" xfId="288"/>
    <cellStyle name="Normal 2 16 3" xfId="289"/>
    <cellStyle name="Normal 2 16_Ceník 20090707 sestavený Formatou-KOREKTURA-pro Tondu_kontrola" xfId="290"/>
    <cellStyle name="Normal 2 17" xfId="291"/>
    <cellStyle name="Normal 2 17 2" xfId="292"/>
    <cellStyle name="Normal 2 17 3" xfId="293"/>
    <cellStyle name="Normal 2 17_Ceník 20090707 sestavený Formatou-KOREKTURA-pro Tondu_kontrola" xfId="294"/>
    <cellStyle name="Normal 2 18" xfId="295"/>
    <cellStyle name="Normal 2 18 2" xfId="296"/>
    <cellStyle name="Normal 2 18 3" xfId="297"/>
    <cellStyle name="Normal 2 18_Ceník 20090707 sestavený Formatou-KOREKTURA-pro Tondu_kontrola" xfId="298"/>
    <cellStyle name="Normal 2 19" xfId="299"/>
    <cellStyle name="Normal 2 19 2" xfId="300"/>
    <cellStyle name="Normal 2 19 3" xfId="301"/>
    <cellStyle name="Normal 2 19_Ceník 20090707 sestavený Formatou-KOREKTURA-pro Tondu_kontrola" xfId="302"/>
    <cellStyle name="Normal 2 2" xfId="303"/>
    <cellStyle name="Normal 2 2 2" xfId="304"/>
    <cellStyle name="Normal 2 2 3" xfId="305"/>
    <cellStyle name="Normal 2 2_Ceník 20090707 sestavený Formatou-KOREKTURA-pro Tondu_kontrola" xfId="306"/>
    <cellStyle name="Normal 2 20" xfId="307"/>
    <cellStyle name="Normal 2 20 2" xfId="308"/>
    <cellStyle name="Normal 2 20 3" xfId="309"/>
    <cellStyle name="Normal 2 20_Ceník 20090707 sestavený Formatou-KOREKTURA-pro Tondu_kontrola" xfId="310"/>
    <cellStyle name="Normal 2 21" xfId="311"/>
    <cellStyle name="Normal 2 21 2" xfId="312"/>
    <cellStyle name="Normal 2 21 3" xfId="313"/>
    <cellStyle name="Normal 2 21_Ceník 20090707 sestavený Formatou-KOREKTURA-pro Tondu_kontrola" xfId="314"/>
    <cellStyle name="Normal 2 22" xfId="315"/>
    <cellStyle name="Normal 2 22 2" xfId="316"/>
    <cellStyle name="Normal 2 22 3" xfId="317"/>
    <cellStyle name="Normal 2 22_Ceník 20090707 sestavený Formatou-KOREKTURA-pro Tondu_kontrola" xfId="318"/>
    <cellStyle name="Normal 2 23" xfId="319"/>
    <cellStyle name="Normal 2 23 2" xfId="320"/>
    <cellStyle name="Normal 2 23 3" xfId="321"/>
    <cellStyle name="Normal 2 23_Ceník 20090707 sestavený Formatou-KOREKTURA-pro Tondu_kontrola" xfId="322"/>
    <cellStyle name="Normal 2 24" xfId="323"/>
    <cellStyle name="Normal 2 24 2" xfId="324"/>
    <cellStyle name="Normal 2 24 3" xfId="325"/>
    <cellStyle name="Normal 2 24_Ceník 20090707 sestavený Formatou-KOREKTURA-pro Tondu_kontrola" xfId="326"/>
    <cellStyle name="Normal 2 25" xfId="327"/>
    <cellStyle name="Normal 2 25 2" xfId="328"/>
    <cellStyle name="Normal 2 25 3" xfId="329"/>
    <cellStyle name="Normal 2 25_Ceník 20090707 sestavený Formatou-KOREKTURA-pro Tondu_kontrola" xfId="330"/>
    <cellStyle name="Normal 2 26" xfId="331"/>
    <cellStyle name="Normal 2 26 2" xfId="332"/>
    <cellStyle name="Normal 2 26 3" xfId="333"/>
    <cellStyle name="Normal 2 26_Ceník 20090707 sestavený Formatou-KOREKTURA-pro Tondu_kontrola" xfId="334"/>
    <cellStyle name="Normal 2 27" xfId="335"/>
    <cellStyle name="Normal 2 27 2" xfId="336"/>
    <cellStyle name="Normal 2 27 3" xfId="337"/>
    <cellStyle name="Normal 2 27_Ceník 20090707 sestavený Formatou-KOREKTURA-pro Tondu_kontrola" xfId="338"/>
    <cellStyle name="Normal 2 28" xfId="339"/>
    <cellStyle name="Normal 2 28 2" xfId="340"/>
    <cellStyle name="Normal 2 28 3" xfId="341"/>
    <cellStyle name="Normal 2 28_Ceník 20090707 sestavený Formatou-KOREKTURA-pro Tondu_kontrola" xfId="342"/>
    <cellStyle name="Normal 2 29" xfId="343"/>
    <cellStyle name="Normal 2 29 2" xfId="344"/>
    <cellStyle name="Normal 2 29 3" xfId="345"/>
    <cellStyle name="Normal 2 29_Ceník 20090707 sestavený Formatou-KOREKTURA-pro Tondu_kontrola" xfId="346"/>
    <cellStyle name="Normal 2 3" xfId="347"/>
    <cellStyle name="Normal 2 3 2" xfId="348"/>
    <cellStyle name="Normal 2 3 3" xfId="349"/>
    <cellStyle name="Normal 2 3_Ceník 20090707 sestavený Formatou-KOREKTURA-pro Tondu_kontrola" xfId="350"/>
    <cellStyle name="Normal 2 30" xfId="351"/>
    <cellStyle name="Normal 2 30 2" xfId="352"/>
    <cellStyle name="Normal 2 30 3" xfId="353"/>
    <cellStyle name="Normal 2 30_Ceník 20090707 sestavený Formatou-KOREKTURA-pro Tondu_kontrola" xfId="354"/>
    <cellStyle name="Normal 2 31" xfId="355"/>
    <cellStyle name="Normal 2 31 2" xfId="356"/>
    <cellStyle name="Normal 2 31_Ceník 20090707 sestavený Formatou-KOREKTURA-pro Tondu_kontrola" xfId="357"/>
    <cellStyle name="Normal 2 4" xfId="358"/>
    <cellStyle name="Normal 2 4 2" xfId="359"/>
    <cellStyle name="Normal 2 4 3" xfId="360"/>
    <cellStyle name="Normal 2 4_Ceník 20090707 sestavený Formatou-KOREKTURA-pro Tondu_kontrola" xfId="361"/>
    <cellStyle name="Normal 2 5" xfId="362"/>
    <cellStyle name="Normal 2 5 2" xfId="363"/>
    <cellStyle name="Normal 2 5 3" xfId="364"/>
    <cellStyle name="Normal 2 5_Ceník 20090707 sestavený Formatou-KOREKTURA-pro Tondu_kontrola" xfId="365"/>
    <cellStyle name="Normal 2 6" xfId="366"/>
    <cellStyle name="Normal 2 6 2" xfId="367"/>
    <cellStyle name="Normal 2 6 3" xfId="368"/>
    <cellStyle name="Normal 2 6_Ceník 20090707 sestavený Formatou-KOREKTURA-pro Tondu_kontrola" xfId="369"/>
    <cellStyle name="Normal 2 7" xfId="370"/>
    <cellStyle name="Normal 2 7 2" xfId="371"/>
    <cellStyle name="Normal 2 7 3" xfId="372"/>
    <cellStyle name="Normal 2 7_Ceník 20090707 sestavený Formatou-KOREKTURA-pro Tondu_kontrola" xfId="373"/>
    <cellStyle name="Normal 2 8" xfId="374"/>
    <cellStyle name="Normal 2 8 2" xfId="375"/>
    <cellStyle name="Normal 2 8 3" xfId="376"/>
    <cellStyle name="Normal 2 8_Ceník 20090707 sestavený Formatou-KOREKTURA-pro Tondu_kontrola" xfId="377"/>
    <cellStyle name="Normal 2 9" xfId="378"/>
    <cellStyle name="Normal 2 9 2" xfId="379"/>
    <cellStyle name="Normal 2 9 3" xfId="380"/>
    <cellStyle name="Normal 2 9_Ceník 20090707 sestavený Formatou-KOREKTURA-pro Tondu_kontrola" xfId="381"/>
    <cellStyle name="Normal_# 41-Market &amp;Trends" xfId="382"/>
    <cellStyle name="Normální" xfId="0" builtinId="0"/>
    <cellStyle name="normální 10" xfId="383"/>
    <cellStyle name="normální 10 2" xfId="384"/>
    <cellStyle name="normální 11" xfId="385"/>
    <cellStyle name="normální 12" xfId="386"/>
    <cellStyle name="Normální 2" xfId="4"/>
    <cellStyle name="normální 2 10" xfId="491"/>
    <cellStyle name="Normální 2 2" xfId="5"/>
    <cellStyle name="normální 2 2 2" xfId="388"/>
    <cellStyle name="Normální 2 3" xfId="6"/>
    <cellStyle name="normální 2 3 10" xfId="484"/>
    <cellStyle name="Normální 2 3 2" xfId="7"/>
    <cellStyle name="Normální 2 3 3" xfId="8"/>
    <cellStyle name="normální 2 3 4" xfId="389"/>
    <cellStyle name="normální 2 3 5" xfId="495"/>
    <cellStyle name="normální 2 3 6" xfId="488"/>
    <cellStyle name="normální 2 3 7" xfId="497"/>
    <cellStyle name="normální 2 3 8" xfId="486"/>
    <cellStyle name="normální 2 3 9" xfId="499"/>
    <cellStyle name="normální 2 4" xfId="387"/>
    <cellStyle name="normální 2 5" xfId="494"/>
    <cellStyle name="normální 2 6" xfId="489"/>
    <cellStyle name="normální 2 7" xfId="493"/>
    <cellStyle name="normální 2 8" xfId="490"/>
    <cellStyle name="normální 2 9" xfId="492"/>
    <cellStyle name="Normální 3" xfId="9"/>
    <cellStyle name="normální 3 10" xfId="501"/>
    <cellStyle name="Normální 3 2" xfId="10"/>
    <cellStyle name="normální 3 3" xfId="390"/>
    <cellStyle name="normální 3 4" xfId="496"/>
    <cellStyle name="normální 3 5" xfId="487"/>
    <cellStyle name="normální 3 6" xfId="498"/>
    <cellStyle name="normální 3 7" xfId="485"/>
    <cellStyle name="normální 3 8" xfId="500"/>
    <cellStyle name="normální 3 9" xfId="483"/>
    <cellStyle name="Normální 4" xfId="11"/>
    <cellStyle name="normální 4 2" xfId="391"/>
    <cellStyle name="Normální 5" xfId="12"/>
    <cellStyle name="normální 5 2" xfId="393"/>
    <cellStyle name="normální 5 3" xfId="394"/>
    <cellStyle name="normální 5 4" xfId="392"/>
    <cellStyle name="normální 6" xfId="395"/>
    <cellStyle name="normální 6 2" xfId="396"/>
    <cellStyle name="normální 6 3" xfId="397"/>
    <cellStyle name="normální 7" xfId="398"/>
    <cellStyle name="normální 7 2" xfId="399"/>
    <cellStyle name="normální 8" xfId="400"/>
    <cellStyle name="normální 9" xfId="401"/>
    <cellStyle name="normální 9 2" xfId="402"/>
    <cellStyle name="normální_POL.XLS" xfId="1"/>
    <cellStyle name="normální_POL.XLS 2" xfId="13"/>
    <cellStyle name="per.style" xfId="403"/>
    <cellStyle name="per.style 2" xfId="404"/>
    <cellStyle name="Percent (0)" xfId="405"/>
    <cellStyle name="Percent (0) 2" xfId="406"/>
    <cellStyle name="Percent [0]" xfId="407"/>
    <cellStyle name="Percent [0] 2" xfId="408"/>
    <cellStyle name="Percent [00]" xfId="409"/>
    <cellStyle name="Percent [00] 2" xfId="410"/>
    <cellStyle name="Percent [2]" xfId="411"/>
    <cellStyle name="Percent [2] 2" xfId="412"/>
    <cellStyle name="Percent_#6 Temps &amp; Contractors" xfId="413"/>
    <cellStyle name="Poznámka 2" xfId="414"/>
    <cellStyle name="Poznámka 3" xfId="415"/>
    <cellStyle name="Poznámka 4" xfId="416"/>
    <cellStyle name="PrePop Currency (0)" xfId="417"/>
    <cellStyle name="PrePop Currency (0) 2" xfId="418"/>
    <cellStyle name="PrePop Currency (2)" xfId="419"/>
    <cellStyle name="PrePop Units (0)" xfId="420"/>
    <cellStyle name="PrePop Units (0) 2" xfId="421"/>
    <cellStyle name="PrePop Units (1)" xfId="422"/>
    <cellStyle name="PrePop Units (1) 2" xfId="423"/>
    <cellStyle name="PrePop Units (2)" xfId="424"/>
    <cellStyle name="Propojená buňka 2" xfId="425"/>
    <cellStyle name="Propojená buňka 3" xfId="426"/>
    <cellStyle name="Propojená buňka 4" xfId="427"/>
    <cellStyle name="regstoresfromspecstores" xfId="428"/>
    <cellStyle name="regstoresfromspecstores 2" xfId="429"/>
    <cellStyle name="RevList" xfId="430"/>
    <cellStyle name="RevList 2" xfId="431"/>
    <cellStyle name="SHADEDSTORES" xfId="432"/>
    <cellStyle name="SHADEDSTORES 2" xfId="433"/>
    <cellStyle name="specstores" xfId="434"/>
    <cellStyle name="specstores 2" xfId="435"/>
    <cellStyle name="Správně 2" xfId="436"/>
    <cellStyle name="Správně 3" xfId="437"/>
    <cellStyle name="Správně 4" xfId="438"/>
    <cellStyle name="Subtotal" xfId="439"/>
    <cellStyle name="tabulka" xfId="440"/>
    <cellStyle name="Text Indent A" xfId="441"/>
    <cellStyle name="Text Indent B" xfId="442"/>
    <cellStyle name="Text Indent B 2" xfId="443"/>
    <cellStyle name="Text Indent C" xfId="444"/>
    <cellStyle name="Text Indent C 2" xfId="445"/>
    <cellStyle name="Text upozornění 2" xfId="446"/>
    <cellStyle name="Text upozornění 3" xfId="447"/>
    <cellStyle name="Text upozornění 4" xfId="448"/>
    <cellStyle name="Total" xfId="449"/>
    <cellStyle name="Total 2" xfId="450"/>
    <cellStyle name="Valuta (0)_PortF2k" xfId="451"/>
    <cellStyle name="Valuta_prezzi recuperatori direttamente accopp ep s&amp;p 2007" xfId="452"/>
    <cellStyle name="Vstup 2" xfId="453"/>
    <cellStyle name="Vstup 3" xfId="454"/>
    <cellStyle name="Vstup 4" xfId="455"/>
    <cellStyle name="Výpočet 2" xfId="456"/>
    <cellStyle name="Výpočet 3" xfId="457"/>
    <cellStyle name="Výpočet 4" xfId="458"/>
    <cellStyle name="Výstup 2" xfId="459"/>
    <cellStyle name="Výstup 3" xfId="460"/>
    <cellStyle name="Výstup 4" xfId="461"/>
    <cellStyle name="Vysvětlující text 2" xfId="462"/>
    <cellStyle name="Vysvětlující text 3" xfId="463"/>
    <cellStyle name="Vysvětlující text 4" xfId="464"/>
    <cellStyle name="Zvýraznění 1 2" xfId="465"/>
    <cellStyle name="Zvýraznění 1 3" xfId="466"/>
    <cellStyle name="Zvýraznění 1 4" xfId="467"/>
    <cellStyle name="Zvýraznění 2 2" xfId="468"/>
    <cellStyle name="Zvýraznění 2 3" xfId="469"/>
    <cellStyle name="Zvýraznění 2 4" xfId="470"/>
    <cellStyle name="Zvýraznění 3 2" xfId="471"/>
    <cellStyle name="Zvýraznění 3 3" xfId="472"/>
    <cellStyle name="Zvýraznění 3 4" xfId="473"/>
    <cellStyle name="Zvýraznění 4 2" xfId="474"/>
    <cellStyle name="Zvýraznění 4 3" xfId="475"/>
    <cellStyle name="Zvýraznění 4 4" xfId="476"/>
    <cellStyle name="Zvýraznění 5 2" xfId="477"/>
    <cellStyle name="Zvýraznění 5 3" xfId="478"/>
    <cellStyle name="Zvýraznění 5 4" xfId="479"/>
    <cellStyle name="Zvýraznění 6 2" xfId="480"/>
    <cellStyle name="Zvýraznění 6 3" xfId="481"/>
    <cellStyle name="Zvýraznění 6 4" xfId="4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BD103"/>
  <sheetViews>
    <sheetView showGridLines="0" showZeros="0" tabSelected="1" view="pageBreakPreview" zoomScaleNormal="80" zoomScaleSheetLayoutView="100" workbookViewId="0">
      <selection activeCell="F31" sqref="F31:F35"/>
    </sheetView>
  </sheetViews>
  <sheetFormatPr defaultRowHeight="12.75"/>
  <cols>
    <col min="1" max="1" width="4.42578125" style="5" customWidth="1"/>
    <col min="2" max="2" width="16.85546875" style="5" customWidth="1"/>
    <col min="3" max="3" width="50.85546875" style="5" customWidth="1"/>
    <col min="4" max="4" width="5.5703125" style="5" customWidth="1"/>
    <col min="5" max="5" width="10" style="24" customWidth="1"/>
    <col min="6" max="6" width="11.28515625" style="5" customWidth="1"/>
    <col min="7" max="7" width="13.85546875" style="5" customWidth="1"/>
    <col min="8" max="8" width="13.5703125" style="5" hidden="1" customWidth="1"/>
    <col min="9" max="16384" width="9.140625" style="5"/>
  </cols>
  <sheetData>
    <row r="1" spans="1:56" ht="15.75">
      <c r="A1" s="83" t="s">
        <v>2</v>
      </c>
      <c r="B1" s="84"/>
      <c r="C1" s="84"/>
      <c r="D1" s="84"/>
      <c r="E1" s="84"/>
      <c r="F1" s="84"/>
      <c r="G1" s="85"/>
    </row>
    <row r="2" spans="1:56" ht="13.5" thickBot="1">
      <c r="A2" s="51"/>
      <c r="B2" s="52"/>
      <c r="C2" s="53"/>
      <c r="D2" s="53"/>
      <c r="E2" s="54"/>
      <c r="F2" s="53"/>
      <c r="G2" s="55"/>
    </row>
    <row r="3" spans="1:56" ht="13.5" thickTop="1">
      <c r="A3" s="86" t="s">
        <v>1</v>
      </c>
      <c r="B3" s="87"/>
      <c r="C3" s="37" t="s">
        <v>68</v>
      </c>
      <c r="D3" s="1"/>
      <c r="E3" s="2"/>
      <c r="F3" s="1"/>
      <c r="G3" s="56"/>
    </row>
    <row r="4" spans="1:56" ht="13.5" thickBot="1">
      <c r="A4" s="88" t="s">
        <v>0</v>
      </c>
      <c r="B4" s="89"/>
      <c r="C4" s="36" t="s">
        <v>69</v>
      </c>
      <c r="D4" s="3"/>
      <c r="E4" s="4"/>
      <c r="F4" s="3"/>
      <c r="G4" s="57"/>
    </row>
    <row r="5" spans="1:56" ht="13.5" thickTop="1">
      <c r="A5" s="58"/>
      <c r="B5" s="59"/>
      <c r="C5" s="59"/>
      <c r="D5" s="60"/>
      <c r="E5" s="61"/>
      <c r="F5" s="60"/>
      <c r="G5" s="62"/>
    </row>
    <row r="6" spans="1:56">
      <c r="A6" s="63" t="s">
        <v>3</v>
      </c>
      <c r="B6" s="6" t="s">
        <v>4</v>
      </c>
      <c r="C6" s="6" t="s">
        <v>5</v>
      </c>
      <c r="D6" s="6" t="s">
        <v>6</v>
      </c>
      <c r="E6" s="7" t="s">
        <v>7</v>
      </c>
      <c r="F6" s="6" t="s">
        <v>8</v>
      </c>
      <c r="G6" s="64" t="s">
        <v>9</v>
      </c>
      <c r="H6" s="46"/>
    </row>
    <row r="7" spans="1:56">
      <c r="A7" s="65" t="s">
        <v>10</v>
      </c>
      <c r="B7" s="8" t="s">
        <v>12</v>
      </c>
      <c r="C7" s="9" t="s">
        <v>13</v>
      </c>
      <c r="D7" s="10"/>
      <c r="E7" s="11"/>
      <c r="F7" s="11"/>
      <c r="G7" s="66"/>
      <c r="H7" s="47"/>
      <c r="N7" s="12"/>
    </row>
    <row r="8" spans="1:56">
      <c r="A8" s="67">
        <v>1</v>
      </c>
      <c r="B8" s="13" t="s">
        <v>14</v>
      </c>
      <c r="C8" s="14" t="s">
        <v>15</v>
      </c>
      <c r="D8" s="15" t="s">
        <v>16</v>
      </c>
      <c r="E8" s="16">
        <v>4</v>
      </c>
      <c r="F8" s="16"/>
      <c r="G8" s="68">
        <f t="shared" ref="G8:G25" si="0">E8*F8</f>
        <v>0</v>
      </c>
      <c r="H8" s="48"/>
      <c r="N8" s="12"/>
      <c r="AY8" s="5">
        <v>2</v>
      </c>
      <c r="AZ8" s="5">
        <f t="shared" ref="AZ8:AZ25" si="1">IF(AY8=1,G8,0)</f>
        <v>0</v>
      </c>
      <c r="BA8" s="5">
        <f t="shared" ref="BA8:BA25" si="2">IF(AY8=2,G8,0)</f>
        <v>0</v>
      </c>
      <c r="BB8" s="5">
        <f t="shared" ref="BB8:BB25" si="3">IF(AY8=3,G8,0)</f>
        <v>0</v>
      </c>
      <c r="BC8" s="5">
        <f t="shared" ref="BC8:BC25" si="4">IF(AY8=4,G8,0)</f>
        <v>0</v>
      </c>
      <c r="BD8" s="5">
        <f t="shared" ref="BD8:BD25" si="5">IF(AY8=5,G8,0)</f>
        <v>0</v>
      </c>
    </row>
    <row r="9" spans="1:56">
      <c r="A9" s="67">
        <v>2</v>
      </c>
      <c r="B9" s="13" t="s">
        <v>71</v>
      </c>
      <c r="C9" s="14" t="s">
        <v>70</v>
      </c>
      <c r="D9" s="15" t="s">
        <v>16</v>
      </c>
      <c r="E9" s="16">
        <v>14</v>
      </c>
      <c r="F9" s="16"/>
      <c r="G9" s="68">
        <f t="shared" si="0"/>
        <v>0</v>
      </c>
      <c r="H9" s="48"/>
      <c r="N9" s="12"/>
      <c r="AY9" s="5">
        <v>2</v>
      </c>
      <c r="AZ9" s="5">
        <f t="shared" si="1"/>
        <v>0</v>
      </c>
      <c r="BA9" s="5">
        <f t="shared" si="2"/>
        <v>0</v>
      </c>
      <c r="BB9" s="5">
        <f t="shared" si="3"/>
        <v>0</v>
      </c>
      <c r="BC9" s="5">
        <f t="shared" si="4"/>
        <v>0</v>
      </c>
      <c r="BD9" s="5">
        <f t="shared" si="5"/>
        <v>0</v>
      </c>
    </row>
    <row r="10" spans="1:56">
      <c r="A10" s="67">
        <v>3</v>
      </c>
      <c r="B10" s="13" t="s">
        <v>17</v>
      </c>
      <c r="C10" s="14" t="s">
        <v>18</v>
      </c>
      <c r="D10" s="15" t="s">
        <v>16</v>
      </c>
      <c r="E10" s="16">
        <v>2</v>
      </c>
      <c r="F10" s="16"/>
      <c r="G10" s="68">
        <f t="shared" si="0"/>
        <v>0</v>
      </c>
      <c r="H10" s="48"/>
      <c r="N10" s="12"/>
      <c r="AY10" s="5">
        <v>2</v>
      </c>
      <c r="AZ10" s="5">
        <f t="shared" si="1"/>
        <v>0</v>
      </c>
      <c r="BA10" s="5">
        <f t="shared" si="2"/>
        <v>0</v>
      </c>
      <c r="BB10" s="5">
        <f t="shared" si="3"/>
        <v>0</v>
      </c>
      <c r="BC10" s="5">
        <f t="shared" si="4"/>
        <v>0</v>
      </c>
      <c r="BD10" s="5">
        <f t="shared" si="5"/>
        <v>0</v>
      </c>
    </row>
    <row r="11" spans="1:56">
      <c r="A11" s="67">
        <v>4</v>
      </c>
      <c r="B11" s="13" t="s">
        <v>19</v>
      </c>
      <c r="C11" s="14" t="s">
        <v>20</v>
      </c>
      <c r="D11" s="15" t="s">
        <v>21</v>
      </c>
      <c r="E11" s="16">
        <v>1</v>
      </c>
      <c r="F11" s="16"/>
      <c r="G11" s="68">
        <f t="shared" si="0"/>
        <v>0</v>
      </c>
      <c r="H11" s="48"/>
      <c r="N11" s="12"/>
      <c r="AY11" s="5">
        <v>2</v>
      </c>
      <c r="AZ11" s="5">
        <f t="shared" si="1"/>
        <v>0</v>
      </c>
      <c r="BA11" s="5">
        <f t="shared" si="2"/>
        <v>0</v>
      </c>
      <c r="BB11" s="5">
        <f t="shared" si="3"/>
        <v>0</v>
      </c>
      <c r="BC11" s="5">
        <f t="shared" si="4"/>
        <v>0</v>
      </c>
      <c r="BD11" s="5">
        <f t="shared" si="5"/>
        <v>0</v>
      </c>
    </row>
    <row r="12" spans="1:56">
      <c r="A12" s="67">
        <v>5</v>
      </c>
      <c r="B12" s="13" t="s">
        <v>22</v>
      </c>
      <c r="C12" s="14" t="s">
        <v>23</v>
      </c>
      <c r="D12" s="15" t="s">
        <v>21</v>
      </c>
      <c r="E12" s="16">
        <v>2</v>
      </c>
      <c r="F12" s="16"/>
      <c r="G12" s="68">
        <f t="shared" si="0"/>
        <v>0</v>
      </c>
      <c r="H12" s="48"/>
      <c r="N12" s="12"/>
      <c r="AY12" s="5">
        <v>2</v>
      </c>
      <c r="AZ12" s="5">
        <f t="shared" si="1"/>
        <v>0</v>
      </c>
      <c r="BA12" s="5">
        <f t="shared" si="2"/>
        <v>0</v>
      </c>
      <c r="BB12" s="5">
        <f t="shared" si="3"/>
        <v>0</v>
      </c>
      <c r="BC12" s="5">
        <f t="shared" si="4"/>
        <v>0</v>
      </c>
      <c r="BD12" s="5">
        <f t="shared" si="5"/>
        <v>0</v>
      </c>
    </row>
    <row r="13" spans="1:56">
      <c r="A13" s="67">
        <v>6</v>
      </c>
      <c r="B13" s="13" t="s">
        <v>24</v>
      </c>
      <c r="C13" s="14" t="s">
        <v>72</v>
      </c>
      <c r="D13" s="15" t="s">
        <v>21</v>
      </c>
      <c r="E13" s="16">
        <v>1</v>
      </c>
      <c r="F13" s="16"/>
      <c r="G13" s="68">
        <f t="shared" si="0"/>
        <v>0</v>
      </c>
      <c r="H13" s="48"/>
      <c r="N13" s="12"/>
      <c r="AY13" s="5">
        <v>2</v>
      </c>
      <c r="AZ13" s="5">
        <f t="shared" si="1"/>
        <v>0</v>
      </c>
      <c r="BA13" s="5">
        <f t="shared" si="2"/>
        <v>0</v>
      </c>
      <c r="BB13" s="5">
        <f t="shared" si="3"/>
        <v>0</v>
      </c>
      <c r="BC13" s="5">
        <f t="shared" si="4"/>
        <v>0</v>
      </c>
      <c r="BD13" s="5">
        <f t="shared" si="5"/>
        <v>0</v>
      </c>
    </row>
    <row r="14" spans="1:56">
      <c r="A14" s="67">
        <v>7</v>
      </c>
      <c r="B14" s="13" t="s">
        <v>25</v>
      </c>
      <c r="C14" s="14" t="s">
        <v>26</v>
      </c>
      <c r="D14" s="15" t="s">
        <v>27</v>
      </c>
      <c r="E14" s="16">
        <v>1</v>
      </c>
      <c r="F14" s="16"/>
      <c r="G14" s="68">
        <f t="shared" si="0"/>
        <v>0</v>
      </c>
      <c r="H14" s="48"/>
      <c r="N14" s="12"/>
      <c r="AY14" s="5">
        <v>2</v>
      </c>
      <c r="AZ14" s="5">
        <f t="shared" si="1"/>
        <v>0</v>
      </c>
      <c r="BA14" s="5">
        <f t="shared" si="2"/>
        <v>0</v>
      </c>
      <c r="BB14" s="5">
        <f t="shared" si="3"/>
        <v>0</v>
      </c>
      <c r="BC14" s="5">
        <f t="shared" si="4"/>
        <v>0</v>
      </c>
      <c r="BD14" s="5">
        <f t="shared" si="5"/>
        <v>0</v>
      </c>
    </row>
    <row r="15" spans="1:56">
      <c r="A15" s="67">
        <v>8</v>
      </c>
      <c r="B15" s="13" t="s">
        <v>28</v>
      </c>
      <c r="C15" s="14" t="s">
        <v>29</v>
      </c>
      <c r="D15" s="15" t="s">
        <v>27</v>
      </c>
      <c r="E15" s="16">
        <v>1</v>
      </c>
      <c r="F15" s="16"/>
      <c r="G15" s="68">
        <f t="shared" si="0"/>
        <v>0</v>
      </c>
      <c r="H15" s="48"/>
      <c r="N15" s="12"/>
      <c r="AY15" s="5">
        <v>2</v>
      </c>
      <c r="AZ15" s="5">
        <f t="shared" si="1"/>
        <v>0</v>
      </c>
      <c r="BA15" s="5">
        <f t="shared" si="2"/>
        <v>0</v>
      </c>
      <c r="BB15" s="5">
        <f t="shared" si="3"/>
        <v>0</v>
      </c>
      <c r="BC15" s="5">
        <f t="shared" si="4"/>
        <v>0</v>
      </c>
      <c r="BD15" s="5">
        <f t="shared" si="5"/>
        <v>0</v>
      </c>
    </row>
    <row r="16" spans="1:56">
      <c r="A16" s="67">
        <v>9</v>
      </c>
      <c r="B16" s="13" t="s">
        <v>30</v>
      </c>
      <c r="C16" s="14" t="s">
        <v>31</v>
      </c>
      <c r="D16" s="15" t="s">
        <v>27</v>
      </c>
      <c r="E16" s="16">
        <v>1</v>
      </c>
      <c r="F16" s="16"/>
      <c r="G16" s="68">
        <f t="shared" si="0"/>
        <v>0</v>
      </c>
      <c r="H16" s="48"/>
      <c r="N16" s="12"/>
      <c r="AY16" s="5">
        <v>2</v>
      </c>
      <c r="AZ16" s="5">
        <f t="shared" si="1"/>
        <v>0</v>
      </c>
      <c r="BA16" s="5">
        <f t="shared" si="2"/>
        <v>0</v>
      </c>
      <c r="BB16" s="5">
        <f t="shared" si="3"/>
        <v>0</v>
      </c>
      <c r="BC16" s="5">
        <f t="shared" si="4"/>
        <v>0</v>
      </c>
      <c r="BD16" s="5">
        <f t="shared" si="5"/>
        <v>0</v>
      </c>
    </row>
    <row r="17" spans="1:56">
      <c r="A17" s="67">
        <v>10</v>
      </c>
      <c r="B17" s="13" t="s">
        <v>32</v>
      </c>
      <c r="C17" s="14" t="s">
        <v>33</v>
      </c>
      <c r="D17" s="15" t="s">
        <v>16</v>
      </c>
      <c r="E17" s="16">
        <v>18</v>
      </c>
      <c r="F17" s="16"/>
      <c r="G17" s="68">
        <f t="shared" si="0"/>
        <v>0</v>
      </c>
      <c r="H17" s="48"/>
      <c r="N17" s="12"/>
      <c r="AY17" s="5">
        <v>2</v>
      </c>
      <c r="AZ17" s="5">
        <f t="shared" si="1"/>
        <v>0</v>
      </c>
      <c r="BA17" s="5">
        <f t="shared" si="2"/>
        <v>0</v>
      </c>
      <c r="BB17" s="5">
        <f t="shared" si="3"/>
        <v>0</v>
      </c>
      <c r="BC17" s="5">
        <f t="shared" si="4"/>
        <v>0</v>
      </c>
      <c r="BD17" s="5">
        <f t="shared" si="5"/>
        <v>0</v>
      </c>
    </row>
    <row r="18" spans="1:56">
      <c r="A18" s="67">
        <v>11</v>
      </c>
      <c r="B18" s="13" t="s">
        <v>34</v>
      </c>
      <c r="C18" s="14" t="s">
        <v>35</v>
      </c>
      <c r="D18" s="15" t="s">
        <v>21</v>
      </c>
      <c r="E18" s="16">
        <v>1</v>
      </c>
      <c r="F18" s="16"/>
      <c r="G18" s="68">
        <f t="shared" si="0"/>
        <v>0</v>
      </c>
      <c r="H18" s="48"/>
      <c r="N18" s="12"/>
      <c r="AY18" s="5">
        <v>2</v>
      </c>
      <c r="AZ18" s="5">
        <f t="shared" si="1"/>
        <v>0</v>
      </c>
      <c r="BA18" s="5">
        <f t="shared" si="2"/>
        <v>0</v>
      </c>
      <c r="BB18" s="5">
        <f t="shared" si="3"/>
        <v>0</v>
      </c>
      <c r="BC18" s="5">
        <f t="shared" si="4"/>
        <v>0</v>
      </c>
      <c r="BD18" s="5">
        <f t="shared" si="5"/>
        <v>0</v>
      </c>
    </row>
    <row r="19" spans="1:56">
      <c r="A19" s="67">
        <v>12</v>
      </c>
      <c r="B19" s="13" t="s">
        <v>36</v>
      </c>
      <c r="C19" s="14" t="s">
        <v>37</v>
      </c>
      <c r="D19" s="15" t="s">
        <v>21</v>
      </c>
      <c r="E19" s="16">
        <v>8</v>
      </c>
      <c r="F19" s="16"/>
      <c r="G19" s="68">
        <f t="shared" si="0"/>
        <v>0</v>
      </c>
      <c r="H19" s="48"/>
      <c r="N19" s="12"/>
      <c r="AY19" s="5">
        <v>2</v>
      </c>
      <c r="AZ19" s="5">
        <f t="shared" si="1"/>
        <v>0</v>
      </c>
      <c r="BA19" s="5">
        <f t="shared" si="2"/>
        <v>0</v>
      </c>
      <c r="BB19" s="5">
        <f t="shared" si="3"/>
        <v>0</v>
      </c>
      <c r="BC19" s="5">
        <f t="shared" si="4"/>
        <v>0</v>
      </c>
      <c r="BD19" s="5">
        <f t="shared" si="5"/>
        <v>0</v>
      </c>
    </row>
    <row r="20" spans="1:56">
      <c r="A20" s="67">
        <v>13</v>
      </c>
      <c r="B20" s="13" t="s">
        <v>38</v>
      </c>
      <c r="C20" s="14" t="s">
        <v>39</v>
      </c>
      <c r="D20" s="15" t="s">
        <v>21</v>
      </c>
      <c r="E20" s="16">
        <v>20</v>
      </c>
      <c r="F20" s="16"/>
      <c r="G20" s="68">
        <f t="shared" si="0"/>
        <v>0</v>
      </c>
      <c r="H20" s="48"/>
      <c r="N20" s="12"/>
      <c r="AY20" s="5">
        <v>2</v>
      </c>
      <c r="AZ20" s="5">
        <f t="shared" si="1"/>
        <v>0</v>
      </c>
      <c r="BA20" s="5">
        <f t="shared" si="2"/>
        <v>0</v>
      </c>
      <c r="BB20" s="5">
        <f t="shared" si="3"/>
        <v>0</v>
      </c>
      <c r="BC20" s="5">
        <f t="shared" si="4"/>
        <v>0</v>
      </c>
      <c r="BD20" s="5">
        <f t="shared" si="5"/>
        <v>0</v>
      </c>
    </row>
    <row r="21" spans="1:56" ht="15" customHeight="1">
      <c r="A21" s="67">
        <v>14</v>
      </c>
      <c r="B21" s="13" t="s">
        <v>40</v>
      </c>
      <c r="C21" s="14" t="s">
        <v>41</v>
      </c>
      <c r="D21" s="15" t="s">
        <v>21</v>
      </c>
      <c r="E21" s="16">
        <v>2</v>
      </c>
      <c r="F21" s="16"/>
      <c r="G21" s="68">
        <f t="shared" si="0"/>
        <v>0</v>
      </c>
      <c r="H21" s="48"/>
      <c r="N21" s="12"/>
      <c r="AY21" s="5">
        <v>2</v>
      </c>
      <c r="AZ21" s="5">
        <f t="shared" si="1"/>
        <v>0</v>
      </c>
      <c r="BA21" s="5">
        <f t="shared" si="2"/>
        <v>0</v>
      </c>
      <c r="BB21" s="5">
        <f t="shared" si="3"/>
        <v>0</v>
      </c>
      <c r="BC21" s="5">
        <f t="shared" si="4"/>
        <v>0</v>
      </c>
      <c r="BD21" s="5">
        <f t="shared" si="5"/>
        <v>0</v>
      </c>
    </row>
    <row r="22" spans="1:56">
      <c r="A22" s="67">
        <v>15</v>
      </c>
      <c r="B22" s="13" t="s">
        <v>42</v>
      </c>
      <c r="C22" s="14" t="s">
        <v>43</v>
      </c>
      <c r="D22" s="15" t="s">
        <v>27</v>
      </c>
      <c r="E22" s="16">
        <v>1</v>
      </c>
      <c r="F22" s="16"/>
      <c r="G22" s="68">
        <f t="shared" si="0"/>
        <v>0</v>
      </c>
      <c r="H22" s="48"/>
      <c r="N22" s="12"/>
      <c r="AY22" s="5">
        <v>2</v>
      </c>
      <c r="AZ22" s="5">
        <f t="shared" si="1"/>
        <v>0</v>
      </c>
      <c r="BA22" s="5">
        <f t="shared" si="2"/>
        <v>0</v>
      </c>
      <c r="BB22" s="5">
        <f t="shared" si="3"/>
        <v>0</v>
      </c>
      <c r="BC22" s="5">
        <f t="shared" si="4"/>
        <v>0</v>
      </c>
      <c r="BD22" s="5">
        <f t="shared" si="5"/>
        <v>0</v>
      </c>
    </row>
    <row r="23" spans="1:56">
      <c r="A23" s="67">
        <v>16</v>
      </c>
      <c r="B23" s="13" t="s">
        <v>44</v>
      </c>
      <c r="C23" s="14" t="s">
        <v>45</v>
      </c>
      <c r="D23" s="15" t="s">
        <v>21</v>
      </c>
      <c r="E23" s="16">
        <v>1</v>
      </c>
      <c r="F23" s="16"/>
      <c r="G23" s="68">
        <f t="shared" si="0"/>
        <v>0</v>
      </c>
      <c r="H23" s="48"/>
      <c r="N23" s="12"/>
      <c r="AY23" s="5">
        <v>2</v>
      </c>
      <c r="AZ23" s="5">
        <f t="shared" si="1"/>
        <v>0</v>
      </c>
      <c r="BA23" s="5">
        <f t="shared" si="2"/>
        <v>0</v>
      </c>
      <c r="BB23" s="5">
        <f t="shared" si="3"/>
        <v>0</v>
      </c>
      <c r="BC23" s="5">
        <f t="shared" si="4"/>
        <v>0</v>
      </c>
      <c r="BD23" s="5">
        <f t="shared" si="5"/>
        <v>0</v>
      </c>
    </row>
    <row r="24" spans="1:56">
      <c r="A24" s="67">
        <v>17</v>
      </c>
      <c r="B24" s="13" t="s">
        <v>46</v>
      </c>
      <c r="C24" s="14" t="s">
        <v>47</v>
      </c>
      <c r="D24" s="15" t="s">
        <v>21</v>
      </c>
      <c r="E24" s="16">
        <v>1</v>
      </c>
      <c r="F24" s="16"/>
      <c r="G24" s="68">
        <f t="shared" si="0"/>
        <v>0</v>
      </c>
      <c r="H24" s="48"/>
      <c r="N24" s="12"/>
      <c r="AY24" s="5">
        <v>2</v>
      </c>
      <c r="AZ24" s="5">
        <f t="shared" si="1"/>
        <v>0</v>
      </c>
      <c r="BA24" s="5">
        <f t="shared" si="2"/>
        <v>0</v>
      </c>
      <c r="BB24" s="5">
        <f t="shared" si="3"/>
        <v>0</v>
      </c>
      <c r="BC24" s="5">
        <f t="shared" si="4"/>
        <v>0</v>
      </c>
      <c r="BD24" s="5">
        <f t="shared" si="5"/>
        <v>0</v>
      </c>
    </row>
    <row r="25" spans="1:56">
      <c r="A25" s="67">
        <v>18</v>
      </c>
      <c r="B25" s="13" t="s">
        <v>48</v>
      </c>
      <c r="C25" s="14" t="s">
        <v>49</v>
      </c>
      <c r="D25" s="15" t="s">
        <v>50</v>
      </c>
      <c r="E25" s="16">
        <v>0.25</v>
      </c>
      <c r="F25" s="16"/>
      <c r="G25" s="68">
        <f t="shared" si="0"/>
        <v>0</v>
      </c>
      <c r="H25" s="48"/>
      <c r="N25" s="12"/>
      <c r="AY25" s="5">
        <v>2</v>
      </c>
      <c r="AZ25" s="5">
        <f t="shared" si="1"/>
        <v>0</v>
      </c>
      <c r="BA25" s="5">
        <f t="shared" si="2"/>
        <v>0</v>
      </c>
      <c r="BB25" s="5">
        <f t="shared" si="3"/>
        <v>0</v>
      </c>
      <c r="BC25" s="5">
        <f t="shared" si="4"/>
        <v>0</v>
      </c>
      <c r="BD25" s="5">
        <f t="shared" si="5"/>
        <v>0</v>
      </c>
    </row>
    <row r="26" spans="1:56">
      <c r="A26" s="69"/>
      <c r="B26" s="18" t="s">
        <v>11</v>
      </c>
      <c r="C26" s="19" t="str">
        <f>CONCATENATE(B7," ",C7)</f>
        <v>723 Vnitřní plynovod</v>
      </c>
      <c r="D26" s="17"/>
      <c r="E26" s="20"/>
      <c r="F26" s="20"/>
      <c r="G26" s="70">
        <f>SUM(G7:G25)</f>
        <v>0</v>
      </c>
      <c r="H26" s="49"/>
      <c r="N26" s="12"/>
      <c r="AZ26" s="21">
        <f>SUM(AZ7:AZ25)</f>
        <v>0</v>
      </c>
      <c r="BA26" s="21">
        <f>SUM(BA7:BA25)</f>
        <v>0</v>
      </c>
      <c r="BB26" s="21">
        <f>SUM(BB7:BB25)</f>
        <v>0</v>
      </c>
      <c r="BC26" s="21">
        <f>SUM(BC7:BC25)</f>
        <v>0</v>
      </c>
      <c r="BD26" s="21">
        <f>SUM(BD7:BD25)</f>
        <v>0</v>
      </c>
    </row>
    <row r="27" spans="1:56">
      <c r="A27" s="65"/>
      <c r="B27" s="8" t="s">
        <v>51</v>
      </c>
      <c r="C27" s="9" t="s">
        <v>52</v>
      </c>
      <c r="D27" s="10"/>
      <c r="E27" s="11"/>
      <c r="F27" s="11"/>
      <c r="G27" s="66"/>
      <c r="H27" s="47"/>
      <c r="N27" s="12"/>
    </row>
    <row r="28" spans="1:56">
      <c r="A28" s="67">
        <v>19</v>
      </c>
      <c r="B28" s="13" t="s">
        <v>53</v>
      </c>
      <c r="C28" s="14" t="s">
        <v>54</v>
      </c>
      <c r="D28" s="15" t="s">
        <v>16</v>
      </c>
      <c r="E28" s="16">
        <v>18</v>
      </c>
      <c r="F28" s="16"/>
      <c r="G28" s="68">
        <f>E28*F28</f>
        <v>0</v>
      </c>
      <c r="H28" s="48"/>
      <c r="N28" s="12"/>
      <c r="AY28" s="5">
        <v>2</v>
      </c>
      <c r="AZ28" s="5">
        <f>IF(AY28=1,G28,0)</f>
        <v>0</v>
      </c>
      <c r="BA28" s="5">
        <f>IF(AY28=2,G28,0)</f>
        <v>0</v>
      </c>
      <c r="BB28" s="5">
        <f>IF(AY28=3,G28,0)</f>
        <v>0</v>
      </c>
      <c r="BC28" s="5">
        <f>IF(AY28=4,G28,0)</f>
        <v>0</v>
      </c>
      <c r="BD28" s="5">
        <f>IF(AY28=5,G28,0)</f>
        <v>0</v>
      </c>
    </row>
    <row r="29" spans="1:56">
      <c r="A29" s="69"/>
      <c r="B29" s="18" t="s">
        <v>11</v>
      </c>
      <c r="C29" s="19" t="str">
        <f>CONCATENATE(B27," ",C27)</f>
        <v>783 Nátěry</v>
      </c>
      <c r="D29" s="17"/>
      <c r="E29" s="20"/>
      <c r="F29" s="20"/>
      <c r="G29" s="70">
        <f>SUM(G27:G28)</f>
        <v>0</v>
      </c>
      <c r="H29" s="49"/>
      <c r="N29" s="12"/>
      <c r="AZ29" s="21">
        <f>SUM(AZ27:AZ28)</f>
        <v>0</v>
      </c>
      <c r="BA29" s="21">
        <f>SUM(BA27:BA28)</f>
        <v>0</v>
      </c>
      <c r="BB29" s="21">
        <f>SUM(BB27:BB28)</f>
        <v>0</v>
      </c>
      <c r="BC29" s="21">
        <f>SUM(BC27:BC28)</f>
        <v>0</v>
      </c>
      <c r="BD29" s="21">
        <f>SUM(BD27:BD28)</f>
        <v>0</v>
      </c>
    </row>
    <row r="30" spans="1:56">
      <c r="A30" s="65" t="s">
        <v>10</v>
      </c>
      <c r="B30" s="8" t="s">
        <v>55</v>
      </c>
      <c r="C30" s="9" t="s">
        <v>56</v>
      </c>
      <c r="D30" s="10"/>
      <c r="E30" s="11"/>
      <c r="F30" s="11"/>
      <c r="G30" s="66"/>
      <c r="H30" s="47"/>
      <c r="N30" s="12"/>
    </row>
    <row r="31" spans="1:56" ht="25.5">
      <c r="A31" s="67">
        <v>20</v>
      </c>
      <c r="B31" s="13" t="s">
        <v>57</v>
      </c>
      <c r="C31" s="14" t="s">
        <v>58</v>
      </c>
      <c r="D31" s="15" t="s">
        <v>27</v>
      </c>
      <c r="E31" s="16">
        <v>1</v>
      </c>
      <c r="F31" s="16"/>
      <c r="G31" s="68">
        <f>E31*F31</f>
        <v>0</v>
      </c>
      <c r="H31" s="48"/>
      <c r="N31" s="12"/>
      <c r="AY31" s="5">
        <v>1</v>
      </c>
      <c r="AZ31" s="5">
        <f>IF(AY31=1,G31,0)</f>
        <v>0</v>
      </c>
      <c r="BA31" s="5">
        <f>IF(AY31=2,G31,0)</f>
        <v>0</v>
      </c>
      <c r="BB31" s="5">
        <f>IF(AY31=3,G31,0)</f>
        <v>0</v>
      </c>
      <c r="BC31" s="5">
        <f>IF(AY31=4,G31,0)</f>
        <v>0</v>
      </c>
      <c r="BD31" s="5">
        <f>IF(AY31=5,G31,0)</f>
        <v>0</v>
      </c>
    </row>
    <row r="32" spans="1:56">
      <c r="A32" s="67">
        <v>21</v>
      </c>
      <c r="B32" s="13" t="s">
        <v>59</v>
      </c>
      <c r="C32" s="14" t="s">
        <v>60</v>
      </c>
      <c r="D32" s="15" t="s">
        <v>27</v>
      </c>
      <c r="E32" s="16">
        <v>1</v>
      </c>
      <c r="F32" s="16"/>
      <c r="G32" s="68">
        <f>E32*F32</f>
        <v>0</v>
      </c>
      <c r="H32" s="48"/>
      <c r="N32" s="12"/>
      <c r="AY32" s="5">
        <v>1</v>
      </c>
      <c r="AZ32" s="5">
        <f>IF(AY32=1,G32,0)</f>
        <v>0</v>
      </c>
      <c r="BA32" s="5">
        <f>IF(AY32=2,G32,0)</f>
        <v>0</v>
      </c>
      <c r="BB32" s="5">
        <f>IF(AY32=3,G32,0)</f>
        <v>0</v>
      </c>
      <c r="BC32" s="5">
        <f>IF(AY32=4,G32,0)</f>
        <v>0</v>
      </c>
      <c r="BD32" s="5">
        <f>IF(AY32=5,G32,0)</f>
        <v>0</v>
      </c>
    </row>
    <row r="33" spans="1:56">
      <c r="A33" s="67">
        <v>22</v>
      </c>
      <c r="B33" s="13" t="s">
        <v>61</v>
      </c>
      <c r="C33" s="14" t="s">
        <v>62</v>
      </c>
      <c r="D33" s="15" t="s">
        <v>27</v>
      </c>
      <c r="E33" s="16">
        <v>1</v>
      </c>
      <c r="F33" s="16"/>
      <c r="G33" s="68">
        <f>E33*F33</f>
        <v>0</v>
      </c>
      <c r="H33" s="48"/>
      <c r="N33" s="12"/>
      <c r="AY33" s="5">
        <v>1</v>
      </c>
      <c r="AZ33" s="5">
        <f>IF(AY33=1,G33,0)</f>
        <v>0</v>
      </c>
      <c r="BA33" s="5">
        <f>IF(AY33=2,G33,0)</f>
        <v>0</v>
      </c>
      <c r="BB33" s="5">
        <f>IF(AY33=3,G33,0)</f>
        <v>0</v>
      </c>
      <c r="BC33" s="5">
        <f>IF(AY33=4,G33,0)</f>
        <v>0</v>
      </c>
      <c r="BD33" s="5">
        <f>IF(AY33=5,G33,0)</f>
        <v>0</v>
      </c>
    </row>
    <row r="34" spans="1:56" ht="25.5">
      <c r="A34" s="67">
        <v>23</v>
      </c>
      <c r="B34" s="13" t="s">
        <v>63</v>
      </c>
      <c r="C34" s="14" t="s">
        <v>64</v>
      </c>
      <c r="D34" s="15" t="s">
        <v>27</v>
      </c>
      <c r="E34" s="16">
        <v>1</v>
      </c>
      <c r="F34" s="16"/>
      <c r="G34" s="68">
        <f>E34*F34</f>
        <v>0</v>
      </c>
      <c r="H34" s="48"/>
      <c r="N34" s="12"/>
      <c r="AY34" s="5">
        <v>1</v>
      </c>
      <c r="AZ34" s="5">
        <f>IF(AY34=1,G34,0)</f>
        <v>0</v>
      </c>
      <c r="BA34" s="5">
        <f>IF(AY34=2,G34,0)</f>
        <v>0</v>
      </c>
      <c r="BB34" s="5">
        <f>IF(AY34=3,G34,0)</f>
        <v>0</v>
      </c>
      <c r="BC34" s="5">
        <f>IF(AY34=4,G34,0)</f>
        <v>0</v>
      </c>
      <c r="BD34" s="5">
        <f>IF(AY34=5,G34,0)</f>
        <v>0</v>
      </c>
    </row>
    <row r="35" spans="1:56">
      <c r="A35" s="67">
        <v>24</v>
      </c>
      <c r="B35" s="13" t="s">
        <v>65</v>
      </c>
      <c r="C35" s="14" t="s">
        <v>66</v>
      </c>
      <c r="D35" s="15" t="s">
        <v>27</v>
      </c>
      <c r="E35" s="16">
        <v>1</v>
      </c>
      <c r="F35" s="16"/>
      <c r="G35" s="68">
        <f>E35*F35</f>
        <v>0</v>
      </c>
      <c r="H35" s="48"/>
      <c r="N35" s="12"/>
      <c r="AY35" s="5">
        <v>1</v>
      </c>
      <c r="AZ35" s="5">
        <f>IF(AY35=1,G35,0)</f>
        <v>0</v>
      </c>
      <c r="BA35" s="5">
        <f>IF(AY35=2,G35,0)</f>
        <v>0</v>
      </c>
      <c r="BB35" s="5">
        <f>IF(AY35=3,G35,0)</f>
        <v>0</v>
      </c>
      <c r="BC35" s="5">
        <f>IF(AY35=4,G35,0)</f>
        <v>0</v>
      </c>
      <c r="BD35" s="5">
        <f>IF(AY35=5,G35,0)</f>
        <v>0</v>
      </c>
    </row>
    <row r="36" spans="1:56" ht="13.5" thickBot="1">
      <c r="A36" s="71"/>
      <c r="B36" s="30" t="s">
        <v>11</v>
      </c>
      <c r="C36" s="31" t="str">
        <f>CONCATENATE(B30," ",C30)</f>
        <v>VN Vedlejší náklady</v>
      </c>
      <c r="D36" s="10"/>
      <c r="E36" s="32"/>
      <c r="F36" s="32"/>
      <c r="G36" s="72">
        <f>SUM(G30:G35)</f>
        <v>0</v>
      </c>
      <c r="H36" s="50"/>
      <c r="N36" s="12"/>
      <c r="AZ36" s="21">
        <f>SUM(AZ30:AZ35)</f>
        <v>0</v>
      </c>
      <c r="BA36" s="21">
        <f>SUM(BA30:BA35)</f>
        <v>0</v>
      </c>
      <c r="BB36" s="21">
        <f>SUM(BB30:BB35)</f>
        <v>0</v>
      </c>
      <c r="BC36" s="21">
        <f>SUM(BC30:BC35)</f>
        <v>0</v>
      </c>
      <c r="BD36" s="21">
        <f>SUM(BD30:BD35)</f>
        <v>0</v>
      </c>
    </row>
    <row r="37" spans="1:56" ht="13.5" thickBot="1">
      <c r="A37" s="33"/>
      <c r="B37" s="34"/>
      <c r="C37" s="38" t="s">
        <v>67</v>
      </c>
      <c r="D37" s="38"/>
      <c r="E37" s="34"/>
      <c r="F37" s="34"/>
      <c r="G37" s="73">
        <f>SUM(G36,G29,G26)</f>
        <v>0</v>
      </c>
      <c r="H37" s="35"/>
    </row>
    <row r="38" spans="1:56">
      <c r="A38" s="74"/>
      <c r="B38" s="45"/>
      <c r="C38" s="45"/>
      <c r="D38" s="45"/>
      <c r="E38" s="45"/>
      <c r="F38" s="45"/>
      <c r="G38" s="75"/>
      <c r="H38" s="44"/>
    </row>
    <row r="39" spans="1:56">
      <c r="A39" s="76"/>
      <c r="B39" s="39"/>
      <c r="C39" s="39"/>
      <c r="D39" s="39"/>
      <c r="E39" s="39"/>
      <c r="F39" s="39"/>
      <c r="G39" s="77"/>
      <c r="H39" s="43"/>
    </row>
    <row r="40" spans="1:56">
      <c r="A40" s="76"/>
      <c r="B40" s="42"/>
      <c r="C40" s="39"/>
      <c r="D40" s="39"/>
      <c r="E40" s="39"/>
      <c r="F40" s="39"/>
      <c r="G40" s="77"/>
      <c r="H40" s="43"/>
    </row>
    <row r="41" spans="1:56">
      <c r="A41" s="76"/>
      <c r="B41" s="39"/>
      <c r="C41" s="39"/>
      <c r="D41" s="39"/>
      <c r="E41" s="39"/>
      <c r="F41" s="39"/>
      <c r="G41" s="77"/>
      <c r="H41" s="43"/>
    </row>
    <row r="42" spans="1:56">
      <c r="A42" s="78"/>
      <c r="B42" s="41"/>
      <c r="C42" s="41"/>
      <c r="D42" s="41"/>
      <c r="E42" s="41"/>
      <c r="F42" s="41"/>
      <c r="G42" s="79"/>
      <c r="H42" s="40"/>
    </row>
    <row r="43" spans="1:56" ht="13.5" thickBot="1">
      <c r="A43" s="80"/>
      <c r="B43" s="81"/>
      <c r="C43" s="81"/>
      <c r="D43" s="81"/>
      <c r="E43" s="81"/>
      <c r="F43" s="81"/>
      <c r="G43" s="82"/>
    </row>
    <row r="44" spans="1:56">
      <c r="E44" s="5"/>
    </row>
    <row r="45" spans="1:56">
      <c r="E45" s="5"/>
    </row>
    <row r="46" spans="1:56">
      <c r="E46" s="5"/>
    </row>
    <row r="47" spans="1:56">
      <c r="E47" s="5"/>
    </row>
    <row r="48" spans="1:56">
      <c r="E48" s="5"/>
    </row>
    <row r="49" spans="1:7">
      <c r="E49" s="5"/>
    </row>
    <row r="50" spans="1:7">
      <c r="E50" s="5"/>
    </row>
    <row r="51" spans="1:7">
      <c r="E51" s="5"/>
    </row>
    <row r="52" spans="1:7">
      <c r="E52" s="5"/>
    </row>
    <row r="53" spans="1:7">
      <c r="E53" s="5"/>
    </row>
    <row r="54" spans="1:7">
      <c r="E54" s="5"/>
    </row>
    <row r="55" spans="1:7">
      <c r="E55" s="5"/>
    </row>
    <row r="56" spans="1:7">
      <c r="E56" s="5"/>
    </row>
    <row r="57" spans="1:7">
      <c r="E57" s="5"/>
    </row>
    <row r="58" spans="1:7">
      <c r="E58" s="5"/>
    </row>
    <row r="59" spans="1:7">
      <c r="E59" s="5"/>
    </row>
    <row r="60" spans="1:7">
      <c r="A60" s="22"/>
      <c r="B60" s="22"/>
      <c r="C60" s="22"/>
      <c r="D60" s="22"/>
      <c r="E60" s="22"/>
      <c r="F60" s="22"/>
      <c r="G60" s="22"/>
    </row>
    <row r="61" spans="1:7">
      <c r="A61" s="22"/>
      <c r="B61" s="22"/>
      <c r="C61" s="22"/>
      <c r="D61" s="22"/>
      <c r="E61" s="22"/>
      <c r="F61" s="22"/>
      <c r="G61" s="22"/>
    </row>
    <row r="62" spans="1:7">
      <c r="A62" s="22"/>
      <c r="B62" s="22"/>
      <c r="C62" s="22"/>
      <c r="D62" s="22"/>
      <c r="E62" s="22"/>
      <c r="F62" s="22"/>
      <c r="G62" s="22"/>
    </row>
    <row r="63" spans="1:7">
      <c r="A63" s="22"/>
      <c r="B63" s="22"/>
      <c r="C63" s="22"/>
      <c r="D63" s="22"/>
      <c r="E63" s="22"/>
      <c r="F63" s="22"/>
      <c r="G63" s="22"/>
    </row>
    <row r="64" spans="1:7">
      <c r="E64" s="5"/>
    </row>
    <row r="65" spans="5:5">
      <c r="E65" s="5"/>
    </row>
    <row r="66" spans="5:5">
      <c r="E66" s="5"/>
    </row>
    <row r="67" spans="5:5">
      <c r="E67" s="5"/>
    </row>
    <row r="68" spans="5:5">
      <c r="E68" s="5"/>
    </row>
    <row r="69" spans="5:5">
      <c r="E69" s="5"/>
    </row>
    <row r="70" spans="5:5">
      <c r="E70" s="5"/>
    </row>
    <row r="71" spans="5:5">
      <c r="E71" s="5"/>
    </row>
    <row r="72" spans="5:5">
      <c r="E72" s="5"/>
    </row>
    <row r="73" spans="5:5">
      <c r="E73" s="5"/>
    </row>
    <row r="74" spans="5:5">
      <c r="E74" s="5"/>
    </row>
    <row r="75" spans="5:5">
      <c r="E75" s="5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1:7">
      <c r="E81" s="5"/>
    </row>
    <row r="82" spans="1:7">
      <c r="E82" s="5"/>
    </row>
    <row r="83" spans="1:7">
      <c r="E83" s="5"/>
    </row>
    <row r="84" spans="1:7">
      <c r="E84" s="5"/>
    </row>
    <row r="85" spans="1:7">
      <c r="E85" s="5"/>
    </row>
    <row r="86" spans="1:7">
      <c r="E86" s="5"/>
    </row>
    <row r="87" spans="1:7">
      <c r="E87" s="5"/>
    </row>
    <row r="88" spans="1:7">
      <c r="E88" s="5"/>
    </row>
    <row r="89" spans="1:7">
      <c r="A89" s="23"/>
      <c r="B89" s="23"/>
    </row>
    <row r="90" spans="1:7">
      <c r="A90" s="22"/>
      <c r="B90" s="22"/>
      <c r="C90" s="25"/>
      <c r="D90" s="25"/>
      <c r="E90" s="26"/>
      <c r="F90" s="25"/>
      <c r="G90" s="27"/>
    </row>
    <row r="91" spans="1:7">
      <c r="A91" s="28"/>
      <c r="B91" s="28"/>
      <c r="C91" s="22"/>
      <c r="D91" s="22"/>
      <c r="E91" s="29"/>
      <c r="F91" s="22"/>
      <c r="G91" s="22"/>
    </row>
    <row r="92" spans="1:7">
      <c r="A92" s="22"/>
      <c r="B92" s="22"/>
      <c r="C92" s="22"/>
      <c r="D92" s="22"/>
      <c r="E92" s="29"/>
      <c r="F92" s="22"/>
      <c r="G92" s="22"/>
    </row>
    <row r="93" spans="1:7">
      <c r="A93" s="22"/>
      <c r="B93" s="22"/>
      <c r="C93" s="22"/>
      <c r="D93" s="22"/>
      <c r="E93" s="29"/>
      <c r="F93" s="22"/>
      <c r="G93" s="22"/>
    </row>
    <row r="94" spans="1:7">
      <c r="A94" s="22"/>
      <c r="B94" s="22"/>
      <c r="C94" s="22"/>
      <c r="D94" s="22"/>
      <c r="E94" s="29"/>
      <c r="F94" s="22"/>
      <c r="G94" s="22"/>
    </row>
    <row r="95" spans="1:7">
      <c r="A95" s="22"/>
      <c r="B95" s="22"/>
      <c r="C95" s="22"/>
      <c r="D95" s="22"/>
      <c r="E95" s="29"/>
      <c r="F95" s="22"/>
      <c r="G95" s="22"/>
    </row>
    <row r="96" spans="1:7">
      <c r="A96" s="22"/>
      <c r="B96" s="22"/>
      <c r="C96" s="22"/>
      <c r="D96" s="22"/>
      <c r="E96" s="29"/>
      <c r="F96" s="22"/>
      <c r="G96" s="22"/>
    </row>
    <row r="97" spans="1:7">
      <c r="A97" s="22"/>
      <c r="B97" s="22"/>
      <c r="C97" s="22"/>
      <c r="D97" s="22"/>
      <c r="E97" s="29"/>
      <c r="F97" s="22"/>
      <c r="G97" s="22"/>
    </row>
    <row r="98" spans="1:7">
      <c r="A98" s="22"/>
      <c r="B98" s="22"/>
      <c r="C98" s="22"/>
      <c r="D98" s="22"/>
      <c r="E98" s="29"/>
      <c r="F98" s="22"/>
      <c r="G98" s="22"/>
    </row>
    <row r="99" spans="1:7">
      <c r="A99" s="22"/>
      <c r="B99" s="22"/>
      <c r="C99" s="22"/>
      <c r="D99" s="22"/>
      <c r="E99" s="29"/>
      <c r="F99" s="22"/>
      <c r="G99" s="22"/>
    </row>
    <row r="100" spans="1:7">
      <c r="A100" s="22"/>
      <c r="B100" s="22"/>
      <c r="C100" s="22"/>
      <c r="D100" s="22"/>
      <c r="E100" s="29"/>
      <c r="F100" s="22"/>
      <c r="G100" s="22"/>
    </row>
    <row r="101" spans="1:7">
      <c r="A101" s="22"/>
      <c r="B101" s="22"/>
      <c r="C101" s="22"/>
      <c r="D101" s="22"/>
      <c r="E101" s="29"/>
      <c r="F101" s="22"/>
      <c r="G101" s="22"/>
    </row>
    <row r="102" spans="1:7">
      <c r="A102" s="22"/>
      <c r="B102" s="22"/>
      <c r="C102" s="22"/>
      <c r="D102" s="22"/>
      <c r="E102" s="29"/>
      <c r="F102" s="22"/>
      <c r="G102" s="22"/>
    </row>
    <row r="103" spans="1:7">
      <c r="A103" s="22"/>
      <c r="B103" s="22"/>
      <c r="C103" s="22"/>
      <c r="D103" s="22"/>
      <c r="E103" s="29"/>
      <c r="F103" s="22"/>
      <c r="G103" s="22"/>
    </row>
  </sheetData>
  <mergeCells count="3">
    <mergeCell ref="A1:G1"/>
    <mergeCell ref="A3:B3"/>
    <mergeCell ref="A4:B4"/>
  </mergeCells>
  <printOptions gridLinesSet="0"/>
  <pageMargins left="0.59055118110236227" right="0.39370078740157483" top="0.78740157480314965" bottom="0.78740157480314965" header="0.31496062992125984" footer="0.31496062992125984"/>
  <pageSetup paperSize="9" scale="83" orientation="portrait" horizontalDpi="300" r:id="rId1"/>
  <headerFooter alignWithMargins="0">
    <oddFooter>Stránka &amp;P z &amp;N</oddFooter>
  </headerFooter>
  <rowBreaks count="1" manualBreakCount="1">
    <brk id="39" max="10" man="1"/>
  </rowBreaks>
  <colBreaks count="1" manualBreakCount="1">
    <brk id="7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9</vt:i4>
      </vt:variant>
    </vt:vector>
  </HeadingPairs>
  <TitlesOfParts>
    <vt:vector size="10" baseType="lpstr">
      <vt:lpstr>Položky</vt:lpstr>
      <vt:lpstr>Položky!Názvy_tisku</vt:lpstr>
      <vt:lpstr>Položky!Oblast_tisku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</vt:vector>
  </TitlesOfParts>
  <Company>ATC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Černý</dc:creator>
  <cp:lastModifiedBy>Romana</cp:lastModifiedBy>
  <cp:lastPrinted>2017-10-24T06:30:22Z</cp:lastPrinted>
  <dcterms:created xsi:type="dcterms:W3CDTF">2016-03-22T10:31:15Z</dcterms:created>
  <dcterms:modified xsi:type="dcterms:W3CDTF">2018-04-29T21:01:29Z</dcterms:modified>
</cp:coreProperties>
</file>