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4\TELMAX\Pracovní verze\"/>
    </mc:Choice>
  </mc:AlternateContent>
  <xr:revisionPtr revIDLastSave="0" documentId="13_ncr:1_{D3B95947-EC43-4823-87B6-7B99F8C9C3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V" sheetId="1" r:id="rId1"/>
  </sheets>
  <definedNames>
    <definedName name="_xlnm.Print_Area" localSheetId="0">VV!$A$1:$F$179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9" i="1" l="1"/>
  <c r="D138" i="1"/>
  <c r="D140" i="1"/>
  <c r="F175" i="1" l="1"/>
  <c r="F19" i="1" s="1"/>
  <c r="A158" i="1"/>
  <c r="F156" i="1"/>
  <c r="F18" i="1" s="1"/>
  <c r="A148" i="1"/>
  <c r="F146" i="1"/>
  <c r="F17" i="1" s="1"/>
  <c r="A127" i="1"/>
  <c r="F125" i="1"/>
  <c r="F16" i="1" s="1"/>
  <c r="A99" i="1"/>
  <c r="F97" i="1"/>
  <c r="F15" i="1" s="1"/>
  <c r="A65" i="1"/>
  <c r="F63" i="1"/>
  <c r="F14" i="1" s="1"/>
  <c r="A23" i="1"/>
  <c r="F20" i="1" l="1"/>
</calcChain>
</file>

<file path=xl/sharedStrings.xml><?xml version="1.0" encoding="utf-8"?>
<sst xmlns="http://schemas.openxmlformats.org/spreadsheetml/2006/main" count="378" uniqueCount="221">
  <si>
    <t>Číslo pozice</t>
  </si>
  <si>
    <t>POPIS VÝKONU</t>
  </si>
  <si>
    <t>Měrná jednotka</t>
  </si>
  <si>
    <t>Množství</t>
  </si>
  <si>
    <t>Jednotková cena</t>
  </si>
  <si>
    <t xml:space="preserve">Cena </t>
  </si>
  <si>
    <t>kpl</t>
  </si>
  <si>
    <t>ks</t>
  </si>
  <si>
    <t>ø 125</t>
  </si>
  <si>
    <t>ø 160</t>
  </si>
  <si>
    <t>Sonoflex ohebná hadice</t>
  </si>
  <si>
    <t>Spiro potrubí z pozink. plechu</t>
  </si>
  <si>
    <t>m2</t>
  </si>
  <si>
    <t>Tepelná izolace s AL polepem tl.40mm</t>
  </si>
  <si>
    <t>Venkovní tepelná izolace s oplechováním tl.60mm</t>
  </si>
  <si>
    <t>Požární ucpávky kolem prostupů VZT přes požárně dělící konstrukce</t>
  </si>
  <si>
    <t>Výkaz výměr</t>
  </si>
  <si>
    <t>Specifikace materiálu</t>
  </si>
  <si>
    <r>
      <rPr>
        <b/>
        <sz val="12"/>
        <rFont val="Arial"/>
        <family val="2"/>
        <charset val="238"/>
      </rPr>
      <t>Regulační klapka vícelistá</t>
    </r>
    <r>
      <rPr>
        <sz val="12"/>
        <rFont val="Arial"/>
        <family val="2"/>
        <charset val="238"/>
      </rPr>
      <t xml:space="preserve"> - lamelové protiběžné klapky z profilových dutých hliníkových profilů, dosedací plochy lamel opatřeny těsnící pryží, připojení klapek pomocí přírub z lisovaného plechu</t>
    </r>
  </si>
  <si>
    <r>
      <rPr>
        <b/>
        <sz val="12"/>
        <rFont val="Arial"/>
        <family val="2"/>
        <charset val="238"/>
      </rPr>
      <t>Protipožární klapka čtyřhranná</t>
    </r>
    <r>
      <rPr>
        <sz val="12"/>
        <rFont val="Arial"/>
        <family val="2"/>
        <charset val="238"/>
      </rPr>
      <t xml:space="preserve"> - skříň a díly klapky z pozinkovaného plechu s lis. Přírubami uzavírací list klapky ze speciálního izolačního materiálu neobsahující azbest těsnění listu z tepelně zpětného materiálu, ložiska z oceli, požární odolnost 90 min; spouštění pomocí termočidla, spouštěcí teplota 72 °C signalizace polohy pomocí koncového spínače připevněného na tělese klapky kontrolní otvor  a rám pro zalití. Klapky budou osazeny v síle stěny s dokonalou těsností a s dostatečným servisním prostorem bez nutnosti demontovat jiné prvky než ty, pro které je zajišťován servis umístění klapek musí být vždy takové, aby zachovalo stupeň požární odolnosti stěny</t>
    </r>
  </si>
  <si>
    <r>
      <rPr>
        <b/>
        <sz val="12"/>
        <rFont val="Arial"/>
        <family val="2"/>
        <charset val="238"/>
      </rPr>
      <t>Vyústky</t>
    </r>
    <r>
      <rPr>
        <sz val="12"/>
        <rFont val="Arial"/>
        <family val="2"/>
        <charset val="238"/>
      </rPr>
      <t xml:space="preserve"> - rám a listy vyústky z hliníkového profilu - přírodní elox, popřípadě ocelový plech s komaxitovým nátěrem RAL (bílá barva) dle požadavku interiéru včetně regulace a rámečku pro uchycení do potrubí</t>
    </r>
  </si>
  <si>
    <r>
      <rPr>
        <b/>
        <sz val="12"/>
        <rFont val="Arial"/>
        <family val="2"/>
        <charset val="238"/>
      </rPr>
      <t>Anemostat</t>
    </r>
    <r>
      <rPr>
        <sz val="12"/>
        <rFont val="Arial"/>
        <family val="2"/>
        <charset val="238"/>
      </rPr>
      <t xml:space="preserve"> - vířivá čtvercová výusť pro rozsah teploty vzduchu -20 až +70°C, pro vzdušniny bez abrazivních, chemických a lepivých příměsí. Pevné drážky a nastavitelné regulační lopatky, včetně připojovací skříní s připojením na kruhové potrubí.</t>
    </r>
  </si>
  <si>
    <r>
      <rPr>
        <b/>
        <sz val="12"/>
        <rFont val="Arial"/>
        <family val="2"/>
        <charset val="238"/>
      </rPr>
      <t xml:space="preserve">Čtyřhranné potrubí z pozinkovaného plechu sk.I  </t>
    </r>
    <r>
      <rPr>
        <sz val="12"/>
        <rFont val="Arial"/>
        <family val="2"/>
        <charset val="238"/>
      </rPr>
      <t xml:space="preserve">
s přírubovými spoji s tvarových listů dotěsněné pryží a tmelem. Potrubí musí být před montáží očištěno. Použité přírubové spoje budou spojeny v rozích šroubovými spoji tak, aby montáž odpovídala platným normám (zemnění zařízení). V případě délky strany větší než 800 mm bude spoj prošroubován ještě mezi rohovníky  
- minimální tloušťka plechu 0,8 mm; při straně potrubí větší něž 300 mm použít prolisy či výztuhy  
- vyrobeno z kvalitního pozinkovaného plechu  
- úchyty max. 3m od sebe a dále pod každou odbočkou, kolenem a VZT prvků, které jsou součástí potrubí 
- zavěšení provedeno pomocí kovových závitových tyčí umožňujících výškové nastavení  
- úchyty uloženy silenbloky  
- závitové tyče musí zůstat ve vertikální poloze 
- provedení otvorů pro umístění čidel automatické regulace   
- součástí potrubí budou veškeré nosné a kotvící konstrukce, ocelové konstrukce s přichycením ke stavebním konstrukcím.</t>
    </r>
  </si>
  <si>
    <r>
      <rPr>
        <b/>
        <sz val="12"/>
        <rFont val="Arial"/>
        <family val="2"/>
        <charset val="238"/>
      </rPr>
      <t>Kruhové potrubí "SPIRO"</t>
    </r>
    <r>
      <rPr>
        <sz val="12"/>
        <rFont val="Arial"/>
        <family val="2"/>
        <charset val="238"/>
      </rPr>
      <t xml:space="preserve">
 - vyrobeno z kvalitního pozinkovaného plechu
 - úchyty max. 3m od sebe a dále pod každou odbočkou, kolenem a VZT prvků, které jsou součástí potrubí
 - zavěšení provedeno pomocí kovových závitových tyčí umožňujících výškové nastavení
 - úchyty uloženy silenbloky
 - závitové tyče musí zůstat ve vertikální poloze
 - provedení otvorů pro umístění čidel automatické regulace
 - měřící místa musí být zazátkována a trvale přístupna
 - součástí potrubí budou veškeré nosné a  kotvící konstrukce, ocelové konstrukce s přichycením ke stavebním konstrukcím.</t>
    </r>
  </si>
  <si>
    <t>REKAPITULACE</t>
  </si>
  <si>
    <t>CELKEM SOUPIS VÝKONŮ</t>
  </si>
  <si>
    <t xml:space="preserve">CELKEM </t>
  </si>
  <si>
    <t>Závěsový systém</t>
  </si>
  <si>
    <t>Spojovací materiál</t>
  </si>
  <si>
    <t>Těsnící materiál</t>
  </si>
  <si>
    <t>Profilová ocel</t>
  </si>
  <si>
    <t>Otvory do potrubí</t>
  </si>
  <si>
    <t>Tmel</t>
  </si>
  <si>
    <t>Samolepící páska</t>
  </si>
  <si>
    <t>Závěs s objímkou</t>
  </si>
  <si>
    <t>Spojka vnitřní SV</t>
  </si>
  <si>
    <t>Páska QIP</t>
  </si>
  <si>
    <t>Mimostaveništní doprava</t>
  </si>
  <si>
    <t>Přesun hmot</t>
  </si>
  <si>
    <t>Komplexní zkoušky</t>
  </si>
  <si>
    <t>Dokumentace skutečného provedení</t>
  </si>
  <si>
    <t>Zařízení staveniště</t>
  </si>
  <si>
    <t xml:space="preserve">Výše uvedený výpis obsahuje specifikaci základního materiálu. Dodávka akce se předpokládá včetně souvisejícího doplňkového, podružného a montážního materiálu tak, aby celé zařízení bylo funkční a splňovalo všechny předpisy, které se na ně vztahují. Cena obsahuje dodávku a montáž komponentů, mimostaveništní dopravu, přesun hmot, závěsový a spojovací materiál a v případě průchodu přes požárně dělící konstrukci i požární ucpávky. Ceny jsou uvedeny bez DPH
</t>
  </si>
  <si>
    <t>bm</t>
  </si>
  <si>
    <t>kg</t>
  </si>
  <si>
    <t>Protipožární izolace ve vnitřním prostoru s požární odolností do 45min s oboustranným směrem působení tepelného namáhání</t>
  </si>
  <si>
    <t>Zařízení č. 01: Větrání 1.PP-1.NP</t>
  </si>
  <si>
    <t>Zařízení č. 02: Větrání 2.NP</t>
  </si>
  <si>
    <t>Zařízení č. 03: Odtah sociálek</t>
  </si>
  <si>
    <t>Zařízení č. 04: Chlazení VRF</t>
  </si>
  <si>
    <t>Zařízení č. 06: Doplňkový materiál</t>
  </si>
  <si>
    <t>Buňkový tlumič hluku do potrubí 1000x500; L=1000mm</t>
  </si>
  <si>
    <t>01.01</t>
  </si>
  <si>
    <t>01.02</t>
  </si>
  <si>
    <t>01.03.01</t>
  </si>
  <si>
    <t>01.03.02</t>
  </si>
  <si>
    <t>01.03.03</t>
  </si>
  <si>
    <t>01.03.04</t>
  </si>
  <si>
    <t>01.03.05</t>
  </si>
  <si>
    <t>01.03.06</t>
  </si>
  <si>
    <t>01.03.07</t>
  </si>
  <si>
    <t>Požární klapka s tavnou pojistkou a signilizací OTEVŘENO/ZAVŘENO 300x200 H2</t>
  </si>
  <si>
    <t>Požární klapka s tavnou pojistkou a signilizací OTEVŘENO/ZAVŘENO 400x200 H2</t>
  </si>
  <si>
    <t>Požární klapka s tavnou pojistkou a signilizací OTEVŘENO/ZAVŘENO 500x250 H2</t>
  </si>
  <si>
    <t>Požární klapka s tavnou pojistkou a signilizací OTEVŘENO/ZAVŘENO 600x250 H2</t>
  </si>
  <si>
    <t>Požární klapka s tavnou pojistkou a signilizací OTEVŘENO/ZAVŘENO 500x300 H2</t>
  </si>
  <si>
    <t>01.04</t>
  </si>
  <si>
    <t>01.05</t>
  </si>
  <si>
    <t>01.06</t>
  </si>
  <si>
    <t>01.07</t>
  </si>
  <si>
    <t>Vyústka odvodní komfortní jednořadá do čtyř. potrubí včetně regulace 300x150mm</t>
  </si>
  <si>
    <t>01.08</t>
  </si>
  <si>
    <t>01.09</t>
  </si>
  <si>
    <t>Anemostat přívodní s pevnými lamelami a připojovací skříní; regulační klapkou 400x400 (100-140m3/h), 8 lamel</t>
  </si>
  <si>
    <t>Anemostat přívodní s pevnými lamelami a připojovací skříní; regulační klapkou 400x400 (150-300m3/h), 16 lamel</t>
  </si>
  <si>
    <t>Anemostat odvodní s pevnými lamelami a připojovací skříní; regulační klapkou 400x400 (100-140m3/h), 8 lamel</t>
  </si>
  <si>
    <t>Anemostat odvodní s pevnými lamelami a připojovací skříní; regulační klapkou 400x400 (150-300m3/h), 16 lamel</t>
  </si>
  <si>
    <t>01.10</t>
  </si>
  <si>
    <t>01.11</t>
  </si>
  <si>
    <t>02.01</t>
  </si>
  <si>
    <t>02.02</t>
  </si>
  <si>
    <t>Buňkový tlumič hluku do potrubí 500x500; L=1000mm</t>
  </si>
  <si>
    <t>02.07</t>
  </si>
  <si>
    <t>02.09</t>
  </si>
  <si>
    <t>02.03</t>
  </si>
  <si>
    <t>02.04</t>
  </si>
  <si>
    <t>Talířový ventil přívodní ø 125 (120m3/h)</t>
  </si>
  <si>
    <t>Talířový ventil přívodní ø 160 (150m3/h)</t>
  </si>
  <si>
    <t>02.10</t>
  </si>
  <si>
    <t>02.11</t>
  </si>
  <si>
    <t>02.20</t>
  </si>
  <si>
    <t>02.30</t>
  </si>
  <si>
    <t>02.40</t>
  </si>
  <si>
    <t>02.70</t>
  </si>
  <si>
    <t>02.08</t>
  </si>
  <si>
    <t>02.06</t>
  </si>
  <si>
    <t>Neobsazeno</t>
  </si>
  <si>
    <t>Buňkový tlumič hluku do potrubí 500x300; L=1000mm</t>
  </si>
  <si>
    <t>Talířový ventil odovdní ø 125 (50-100m3/h)</t>
  </si>
  <si>
    <t>Talířový ventil odovdní ø 160 (100-150m3/h)</t>
  </si>
  <si>
    <t>03.01</t>
  </si>
  <si>
    <t>03.02</t>
  </si>
  <si>
    <t>03.03</t>
  </si>
  <si>
    <t>03.04</t>
  </si>
  <si>
    <t>03.05</t>
  </si>
  <si>
    <t>03.06</t>
  </si>
  <si>
    <t>venkovní kondenzační jednotka SPLIT
nominální výkon: Qchl=2,6kW / Qtop=3,4kW
nominální el. příkon Pel=0,68-0,74kW / 0,88-1,1kW dle sestavy
napájení 230V, MCA=11A, doporučené jištění C/16A
průměr potrubí: 6,35mm x 9,52mm
typ chladiva - předplnění: R32 - 0,9kg - 20m
rozměry (šířka x výška x hloubka): 790x548x285mm
hmotnost jednotky 32,5kg
provozní rozsah chlazení/vytápění -15,0~46,0°C/-20,0~24,0°C
maximální délka potrubí: 20 m
hladina akustického tlaku v 1m = 47/46dBA</t>
  </si>
  <si>
    <t>vnitřní kazetová jednotka 600x600 WindFree™
nominální výkon: Qchl=2,6kW / Qtop=3,4kW
SEER/SCOP=7,1 (A++)/4,3 (A+)
rozměry (šířka x výška x hloubka): 575x250x575mm
hmotnost jednotky 11,5kg
hladina akustického tlaku v 1m = 31/28/25dBA
průměr potrubí: 6,35mm x 9,52mm
pozn. jednotka s integrovaným čerpadlem kondenzátu</t>
  </si>
  <si>
    <t>venkovní kondenzační jednotka MiniVRF 2-trubková 2-ventilátorová
nominální výkon: Qchl=22,4kW / Qtop=25kW
referenční el. příkon pro návrh kabeláže Pel=10,98kW / 7,79kW (dle Eurovent 2022)
SEER= 6,0/5,75 (kazetové /kanálové j.)
SCOP= 4,25/4,2 (kazetové /kanálové j.)
napájení 400V, MCA=18,4A, doporučené jištění C/25A
průměr potrubí: 9,52 x 19,05mm
typ chladiva R410A, předplněno: 3,7kg
rozměry (šířka x výška x hloubka): 940x1420x330mm
hmotnost jednotky 115kg
hladina akustického tlaku v 1m = 58dBA
hladina akustického výkonu = 73dBA
provozní rozsah chlazení/vytápění -5,0~48,0°C/-20,0~24,0°C
externí statický tlak ventilátoru 29 Pa</t>
  </si>
  <si>
    <t>venkovní kondenzační jednotka MiniVRF 2-trubková 2-ventilátorová
nominální výkon: Qchl=33,6kW / Qtop=37,5kW
referenční el. příkon pro návrh kabeláže Pel=14,3kW / 11,21kW (dle Eurovent 2022)
SEER= 6,5/6,3 (kazetové /kanálové j.)
SCOP= 4,5/4,6 (kazetové /kanálové j.)
napájení 400V, MCA=23,5A, doporučené jištění C/30A
průměr potrubí: 12,7 x 28,58mm
typ chladiva R410A, předplněno: 4,3kg
rozměry (šířka x výška x hloubka): 940x1630x460mm
hmotnost jednotky 155kg
hladina akustického tlaku v 1m = 60dBA
hladina akustického výkonu = 76dBA
provozní rozsah chlazení/vytápění -5,0~52,0°C/-25,0~24,0°C
externí statický tlak ventilátoru 29 Pa</t>
  </si>
  <si>
    <t>venkovní kondenzační jednotka MiniVRF 2-trubková 2-ventilátorová
nominální výkon: Qchl=28kW / Qtop=31,5kW
referenční el. příkon pro návrh kabeláže Pel=12,73kW / 9,6kW (dle Eurovent 2022)
SEER= 6,4/6,3 (kazetové /kanálové j.)
SCOP= 4,15/4,2 (kazetové /kanálové j.)
napájení 400V, MCA=21,5A, doporučené jištění C/30A
průměr potrubí: 9,52 x 22,22mm
typ chladiva R410A, předplněno: 3,7kg
rozměry (šířka x výška x hloubka): 940x1630x460mm
hmotnost jednotky 145kg
hladina akustického tlaku v 1m = 58dBA
hladina akustického výkonu = 74dBA
provozní rozsah chlazení/vytápění -5,0~52,0°C/-25,0~24,0°C
externí statický tlak ventilátoru 29 Pa</t>
  </si>
  <si>
    <t>vnitřní VRF kazetová jednotka 600x600 WindFree™
nominální výkon: Qchl=1,5kW / Qtop=1,7kW
nominální el. příkon Pel=18W / 18W
napájení 230V, provozní proud = 0,17A
rozměry (šířka x výška x hloubka): 575x250x575mm
hmotnost jednotky 11,7kg
hladina akustického tlaku v 1m = 30/23dBA
průměr potrubí: 6,35 x 12,7mm
pozn. jednotka s integrovaným čerpadlem kondenzátu</t>
  </si>
  <si>
    <t>vnitřní VRF nástěnná jednotka WindFree™
nominální výkon: Qchl=2,8kW / Qtop=3,2kW
nominální el. příkon Pel=30W / 30W
napájení 230V, provozní proud = 0,2A
rozměry (šířka x výška x hloubka): 820x299x215mm
hmotnost jednotky 9,5kg
hladina akustického tlaku v 1m = 34/33/32/26(WindFree)dBA
průměr potrubí: 6,35 x 12,7mm</t>
  </si>
  <si>
    <t>vnitřní VRF kazetová jednotka 600x600 WindFree™
nominální výkon: Qchl=3,6kW / Qtop=4kW
nominální el. příkon Pel=20W / 20W
napájení 230V, provozní proud = 0,19A
rozměry (šířka x výška x hloubka): 575x250x575mm
hmotnost jednotky 12kg
hladina akustického tlaku v 1m = 34/26dBA
průměr potrubí: 6,35 x 12,7mm
pozn. jednotka s integrovaným čerpadlem kondenzátu</t>
  </si>
  <si>
    <t>vnitřní VRF kazetová jednotka 600x600 WindFree™
nominální výkon: Qchl=4,5kW / Qtop=5kW
nominální el. příkon Pel=23W / 23W
napájení 230V, provozní proud = 0,22A
rozměry (šířka x výška x hloubka): 575x250x575mm
hmotnost jednotky 12kg
hladina akustického tlaku v 1m = 36/32dBA
průměr potrubí: 6,35 x 12,7mm
pozn. jednotka s integrovaným čerpadlem kondenzátu</t>
  </si>
  <si>
    <t>vnitřní VRF kazetová jednotka 600x600 WindFree™
nominální výkon: Qchl=5,6kW / Qtop=6,3kW
nominální el. příkon Pel=28W / 28W
napájení 230V, provozní proud = 0,27A
rozměry (šířka x výška x hloubka): 575x250x575mm
hmotnost jednotky 12kg
hladina akustického tlaku v 1m = 39/33dBA
průměr potrubí: 6,35 x 12,7mm
pozn. jednotka s integrovaným čerpadlem kondenzátu</t>
  </si>
  <si>
    <t>vnitřní VRF kazetová jednotka 600x600 WindFree™
nominální výkon: Qchl=6kW / Qtop=6,8kW
nominální el. příkon Pel=31W / 31W
napájení 230V, provozní proud = 0,3A
rozměry (šířka x výška x hloubka): 575x250x575mm
hmotnost jednotky 12kg
hladina akustického tlaku v 1m = 40/35dBA
průměr potrubí: 6,35 x 12,7mm
pozn. jednotka s integrovaným čerpadlem kondenzátu</t>
  </si>
  <si>
    <t>04.01</t>
  </si>
  <si>
    <t>04.02</t>
  </si>
  <si>
    <t>04.03</t>
  </si>
  <si>
    <t>04.04</t>
  </si>
  <si>
    <t>04.05</t>
  </si>
  <si>
    <t>04.06</t>
  </si>
  <si>
    <t>04.07</t>
  </si>
  <si>
    <t>04.08</t>
  </si>
  <si>
    <t>04.09</t>
  </si>
  <si>
    <t>1</t>
  </si>
  <si>
    <t>2</t>
  </si>
  <si>
    <t>5</t>
  </si>
  <si>
    <t>7</t>
  </si>
  <si>
    <t>9</t>
  </si>
  <si>
    <t>refnet 2-trubka 15,0kW až 40,0kW</t>
  </si>
  <si>
    <t>refnet 2-trubka 0kW až 15,0kW</t>
  </si>
  <si>
    <t>dekorační panel WindFree™ 620x620mm</t>
  </si>
  <si>
    <t>IR ovladač pro kanálové, nástěnné a kazetové jednotky CAC a DVM</t>
  </si>
  <si>
    <t>29</t>
  </si>
  <si>
    <t>04.10</t>
  </si>
  <si>
    <t>05.01</t>
  </si>
  <si>
    <t>05.02</t>
  </si>
  <si>
    <t>05.10</t>
  </si>
  <si>
    <t>Měděné připojovací potrubí včetně izolace, příslušných armatur, montážního a spojovacího materiálu a rozdělovačů dle specifikace dodavatele, oplechovaní izolace ve venkovním prostoru, komunikační kabeláž, chladivo ….3 metr z trasy vedeny ve venkovním ochranném oplechování (s protikorozním nátěrem)</t>
  </si>
  <si>
    <t>Měděné připojovací potrubí včetně izolace, příslušných armatur, montážního a spojovacího materiálu a rozdělovačů dle specifikace dodavatele, oplechovaní izolace ve venkovním prostoru, komunikační kabeláž, chladivo ….12 metr z trasy vedeny ve venkovním ochranném oplechování (s protikorozním nátěrem)</t>
  </si>
  <si>
    <t>Požární klapka s tavnou pojistkou a signilizací OTEVŘENO/ZAVŘENO 400x150 H2</t>
  </si>
  <si>
    <t>01.12</t>
  </si>
  <si>
    <t>01.13</t>
  </si>
  <si>
    <t>01.14</t>
  </si>
  <si>
    <t>01.15</t>
  </si>
  <si>
    <t>01.17</t>
  </si>
  <si>
    <t>Uzavírací klapka ruční 200x200 - těsná</t>
  </si>
  <si>
    <t>Uzavírací klapka ruční 300x200 - těsná</t>
  </si>
  <si>
    <t>Uzavírací klapka ruční 400x500 - těsná</t>
  </si>
  <si>
    <t>Uzavírací klapka ruční 400x200- těsná</t>
  </si>
  <si>
    <t>Uzavírací klapka ruční 400x150 - těsná</t>
  </si>
  <si>
    <t>02.12</t>
  </si>
  <si>
    <t>02.13</t>
  </si>
  <si>
    <t>02.14</t>
  </si>
  <si>
    <t>02.15</t>
  </si>
  <si>
    <t>Uzavírací klapka ruční 450x200 - těsná</t>
  </si>
  <si>
    <t>Uzavírací klapka ruční 350x200 - těsná</t>
  </si>
  <si>
    <t>Uzavírací klapka ruční 350x100 - těsná</t>
  </si>
  <si>
    <t>02.16</t>
  </si>
  <si>
    <t>02.05</t>
  </si>
  <si>
    <t>03.07</t>
  </si>
  <si>
    <t>03.08</t>
  </si>
  <si>
    <t>Uzavírací klapka ruční ø180 - těsná</t>
  </si>
  <si>
    <t>Uzavírací klapka ruční 200x200- těsná</t>
  </si>
  <si>
    <t>Doplnění chladiva R410A</t>
  </si>
  <si>
    <t>22</t>
  </si>
  <si>
    <t>Vzduchotechnická jednotka
Jmenovitý průtok přívod/odvod 4730 / 3710 m3/h
Externí tlak 350 /350 Pa
Výstupní teplota zima  20°C
Filtrace přívod/odtah EU5 a EU4 / EU4
Ohřívač
Rotační rekuperátor
EC motory
Pružné manžety
Klapky se servopohonem
Integrovaná MaR</t>
  </si>
  <si>
    <t>Vzduchotechnická jednotka
Jmenovitý průtok přívod/odvod 2500 / 2070 m3/h
Externí tlak 350 / 350 Pa
Výstupní teplota zima 20°C
Filtrace přívod/odtah EU5 a EU4 / EU4
Ohřívač
Rotační rekuperátor
EC motory
Pružné manžety
Klapky se servopohonem
Integrovaná MaR</t>
  </si>
  <si>
    <t>03.09</t>
  </si>
  <si>
    <t>Uzavírací klapka se servopohonem 500x300- těsná</t>
  </si>
  <si>
    <t>TELMAX - Administrativní budova</t>
  </si>
  <si>
    <t>Nasávací protidešťová žaluzie se síťkou proti hmyzu 1000x500mm</t>
  </si>
  <si>
    <t>Výdechové hrdlo se síťkou proti hmyzu 900x400</t>
  </si>
  <si>
    <t>Nasávací hrdlo se síťkou proti hmyzu 500x500mm</t>
  </si>
  <si>
    <t>Výdechové hrdlo se síťkou proti hmyzu 500x500mm</t>
  </si>
  <si>
    <t>Výdechové hrdlo se síťkou proti hmyzu 500x300mm</t>
  </si>
  <si>
    <t>01.16</t>
  </si>
  <si>
    <t>Uzavírací klapka ruční 500x300 - těsná</t>
  </si>
  <si>
    <t>01.30</t>
  </si>
  <si>
    <t>01.40</t>
  </si>
  <si>
    <t>01.45</t>
  </si>
  <si>
    <t>01.50</t>
  </si>
  <si>
    <t>01.60</t>
  </si>
  <si>
    <t>01.90</t>
  </si>
  <si>
    <t>03.20</t>
  </si>
  <si>
    <t>03.30</t>
  </si>
  <si>
    <t>03.40</t>
  </si>
  <si>
    <t>03.60</t>
  </si>
  <si>
    <t>03.70</t>
  </si>
  <si>
    <t>03.90</t>
  </si>
  <si>
    <t>01.20</t>
  </si>
  <si>
    <t/>
  </si>
  <si>
    <t>ø 200 (10% tvarovek)</t>
  </si>
  <si>
    <t>ø 160 (10% tvarovek)</t>
  </si>
  <si>
    <t>ø 100 (30% tvarovek)</t>
  </si>
  <si>
    <t>ø 125 (20% tvarovek)</t>
  </si>
  <si>
    <t>ø 160 (50% tvarovek)</t>
  </si>
  <si>
    <t>ø 180 (30% tvarovek)</t>
  </si>
  <si>
    <t>ø 200 (30% tvarovek)</t>
  </si>
  <si>
    <t>Ventilátor do čtyřhranného potrubí
DN 600x350
Výkon 1560 m3/h
Externí tlak 240 Pa
Příslušenství: 2 spojovací manžety</t>
  </si>
  <si>
    <t>Zařízení č. 05: Chlazení serverovny</t>
  </si>
  <si>
    <t>Vyústka přívodní komfortní dvouřadá do čtyř. potrubí včetně regulace 300x150mm</t>
  </si>
  <si>
    <t>Dotykový centrální ovladač</t>
  </si>
  <si>
    <t>315</t>
  </si>
  <si>
    <t>80</t>
  </si>
  <si>
    <t>m</t>
  </si>
  <si>
    <t>411</t>
  </si>
  <si>
    <t>300</t>
  </si>
  <si>
    <t>92</t>
  </si>
  <si>
    <t>bal</t>
  </si>
  <si>
    <t>14</t>
  </si>
  <si>
    <t>83</t>
  </si>
  <si>
    <t>41</t>
  </si>
  <si>
    <t>73</t>
  </si>
  <si>
    <t>Měření hluku</t>
  </si>
  <si>
    <t>Čtyřhranné potrubí (20% tvarovek); pozink. Plech, počítáno bez prořezů</t>
  </si>
  <si>
    <t>Čtyřhranné potrubí (80% tvarovek); pozink. plech s výstuhou, počítáno bez prořezů</t>
  </si>
  <si>
    <t>Čtyřhranné potrubí (30% tvarovek); pozink. plech, počítáno bez prořezů</t>
  </si>
  <si>
    <t>Čtyřhranné potrubí (30% tvarovek); pozink. Plech, počítáno bez prořezů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</si>
</sst>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K_č"/>
    <numFmt numFmtId="165" formatCode="#,##0\ _K_č"/>
    <numFmt numFmtId="166" formatCode="_-* #,##0\ _K_č_-;\-* #,##0\ _K_č_-;_-* &quot;-&quot;\ _K_č_-;_-@_-"/>
    <numFmt numFmtId="167" formatCode="#,##0.0"/>
  </numFmts>
  <fonts count="19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24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50"/>
      <name val="Arial"/>
      <family val="2"/>
      <charset val="238"/>
    </font>
    <font>
      <i/>
      <sz val="14"/>
      <name val="Arial"/>
      <family val="2"/>
      <charset val="238"/>
    </font>
    <font>
      <b/>
      <sz val="12"/>
      <color indexed="50"/>
      <name val="Arial"/>
      <family val="2"/>
      <charset val="238"/>
    </font>
    <font>
      <sz val="11"/>
      <name val="formata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Continuous" vertical="center"/>
    </xf>
    <xf numFmtId="0" fontId="4" fillId="2" borderId="7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0" applyFont="1"/>
    <xf numFmtId="0" fontId="6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3" fontId="8" fillId="2" borderId="10" xfId="0" applyNumberFormat="1" applyFont="1" applyFill="1" applyBorder="1" applyAlignment="1">
      <alignment horizontal="left" vertical="center"/>
    </xf>
    <xf numFmtId="10" fontId="3" fillId="0" borderId="0" xfId="0" applyNumberFormat="1" applyFont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5" fontId="1" fillId="0" borderId="12" xfId="0" applyNumberFormat="1" applyFont="1" applyBorder="1" applyAlignment="1" applyProtection="1">
      <alignment horizontal="left" vertical="center" wrapText="1"/>
      <protection locked="0"/>
    </xf>
    <xf numFmtId="4" fontId="9" fillId="2" borderId="13" xfId="0" applyNumberFormat="1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 applyAlignment="1" applyProtection="1">
      <alignment horizontal="center" vertical="center" wrapText="1"/>
      <protection locked="0"/>
    </xf>
    <xf numFmtId="166" fontId="1" fillId="0" borderId="1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37" fontId="12" fillId="0" borderId="3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 applyAlignment="1" applyProtection="1">
      <alignment horizontal="center" vertical="center" wrapText="1"/>
      <protection locked="0"/>
    </xf>
    <xf numFmtId="37" fontId="12" fillId="0" borderId="15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 applyProtection="1">
      <alignment horizontal="center" vertical="center" wrapText="1"/>
      <protection locked="0"/>
    </xf>
    <xf numFmtId="37" fontId="12" fillId="0" borderId="16" xfId="0" applyNumberFormat="1" applyFont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/>
    </xf>
    <xf numFmtId="164" fontId="8" fillId="3" borderId="1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14" fillId="3" borderId="15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 applyProtection="1">
      <alignment horizontal="center" vertical="center" wrapText="1"/>
      <protection locked="0"/>
    </xf>
    <xf numFmtId="4" fontId="1" fillId="0" borderId="13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65" fontId="6" fillId="0" borderId="17" xfId="0" applyNumberFormat="1" applyFont="1" applyBorder="1" applyAlignment="1" applyProtection="1">
      <alignment vertical="center"/>
      <protection locked="0"/>
    </xf>
    <xf numFmtId="0" fontId="6" fillId="0" borderId="19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165" fontId="16" fillId="0" borderId="19" xfId="0" applyNumberFormat="1" applyFont="1" applyBorder="1" applyAlignment="1" applyProtection="1">
      <alignment horizontal="right" vertical="center"/>
      <protection locked="0"/>
    </xf>
    <xf numFmtId="49" fontId="6" fillId="0" borderId="17" xfId="0" applyNumberFormat="1" applyFont="1" applyBorder="1" applyAlignment="1">
      <alignment vertical="center"/>
    </xf>
    <xf numFmtId="1" fontId="6" fillId="0" borderId="17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49" fontId="3" fillId="0" borderId="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7" fillId="0" borderId="0" xfId="0" applyFont="1"/>
    <xf numFmtId="164" fontId="6" fillId="0" borderId="0" xfId="0" applyNumberFormat="1" applyFont="1" applyAlignment="1">
      <alignment horizontal="center" vertical="center"/>
    </xf>
    <xf numFmtId="165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Fill="1"/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167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6" fillId="0" borderId="0" xfId="0" applyNumberFormat="1" applyFont="1"/>
    <xf numFmtId="0" fontId="3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6" fillId="4" borderId="1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6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A181"/>
  <sheetViews>
    <sheetView tabSelected="1" view="pageBreakPreview" zoomScaleNormal="100" zoomScaleSheetLayoutView="100" workbookViewId="0">
      <selection activeCell="B5" sqref="B5"/>
    </sheetView>
  </sheetViews>
  <sheetFormatPr defaultRowHeight="15"/>
  <cols>
    <col min="1" max="1" width="9.85546875" style="81" customWidth="1"/>
    <col min="2" max="2" width="75.5703125" style="87" bestFit="1" customWidth="1"/>
    <col min="3" max="3" width="8.28515625" style="88" bestFit="1" customWidth="1"/>
    <col min="4" max="4" width="8.5703125" style="83" bestFit="1" customWidth="1"/>
    <col min="5" max="5" width="10.85546875" style="89" bestFit="1" customWidth="1"/>
    <col min="6" max="6" width="16.140625" style="87" bestFit="1" customWidth="1"/>
    <col min="7" max="7" width="10" style="23" customWidth="1"/>
    <col min="8" max="8" width="10" style="17" customWidth="1"/>
    <col min="9" max="9" width="11.28515625" style="17" customWidth="1"/>
    <col min="10" max="16384" width="9.140625" style="18"/>
  </cols>
  <sheetData>
    <row r="1" spans="1:7" ht="20.25" customHeight="1">
      <c r="A1" s="13"/>
      <c r="B1" s="14"/>
      <c r="C1" s="14"/>
      <c r="D1" s="14"/>
      <c r="E1" s="14"/>
      <c r="F1" s="15" t="s">
        <v>16</v>
      </c>
      <c r="G1" s="16"/>
    </row>
    <row r="2" spans="1:7" ht="30" customHeight="1">
      <c r="A2" s="19"/>
      <c r="B2" s="20"/>
      <c r="C2" s="21"/>
      <c r="D2" s="20"/>
      <c r="E2" s="21"/>
      <c r="F2" s="22"/>
    </row>
    <row r="3" spans="1:7" ht="30" customHeight="1" thickBot="1">
      <c r="A3" s="24"/>
      <c r="B3" s="25" t="s">
        <v>172</v>
      </c>
      <c r="C3" s="26"/>
      <c r="D3" s="27"/>
      <c r="E3" s="28"/>
      <c r="F3" s="29"/>
    </row>
    <row r="4" spans="1:7" ht="49.5" customHeight="1" thickBot="1">
      <c r="A4" s="2" t="s">
        <v>0</v>
      </c>
      <c r="B4" s="3" t="s">
        <v>1</v>
      </c>
      <c r="C4" s="2" t="s">
        <v>2</v>
      </c>
      <c r="D4" s="4" t="s">
        <v>3</v>
      </c>
      <c r="E4" s="5" t="s">
        <v>4</v>
      </c>
      <c r="F4" s="6" t="s">
        <v>5</v>
      </c>
    </row>
    <row r="5" spans="1:7" ht="23.25">
      <c r="A5" s="30"/>
      <c r="B5" s="31" t="s">
        <v>17</v>
      </c>
      <c r="C5" s="30"/>
      <c r="D5" s="32"/>
      <c r="E5" s="33"/>
      <c r="F5" s="34"/>
    </row>
    <row r="6" spans="1:7" ht="54" customHeight="1">
      <c r="A6" s="35"/>
      <c r="B6" s="36" t="s">
        <v>18</v>
      </c>
      <c r="C6" s="35"/>
      <c r="D6" s="37"/>
      <c r="E6" s="38"/>
      <c r="F6" s="39"/>
    </row>
    <row r="7" spans="1:7" ht="168.75" customHeight="1">
      <c r="A7" s="35"/>
      <c r="B7" s="36" t="s">
        <v>19</v>
      </c>
      <c r="C7" s="35"/>
      <c r="D7" s="37"/>
      <c r="E7" s="38"/>
      <c r="F7" s="39"/>
    </row>
    <row r="8" spans="1:7" ht="68.25" customHeight="1">
      <c r="A8" s="35"/>
      <c r="B8" s="36" t="s">
        <v>20</v>
      </c>
      <c r="C8" s="35"/>
      <c r="D8" s="37"/>
      <c r="E8" s="38"/>
      <c r="F8" s="39"/>
    </row>
    <row r="9" spans="1:7" ht="62.25" customHeight="1">
      <c r="A9" s="35"/>
      <c r="B9" s="36" t="s">
        <v>21</v>
      </c>
      <c r="C9" s="35"/>
      <c r="D9" s="37"/>
      <c r="E9" s="38"/>
      <c r="F9" s="39"/>
    </row>
    <row r="10" spans="1:7" ht="270.75">
      <c r="A10" s="35"/>
      <c r="B10" s="36" t="s">
        <v>22</v>
      </c>
      <c r="C10" s="35"/>
      <c r="D10" s="37"/>
      <c r="E10" s="38"/>
      <c r="F10" s="39"/>
    </row>
    <row r="11" spans="1:7" ht="189" customHeight="1" thickBot="1">
      <c r="A11" s="40"/>
      <c r="B11" s="41" t="s">
        <v>23</v>
      </c>
      <c r="C11" s="40"/>
      <c r="D11" s="42"/>
      <c r="E11" s="43"/>
      <c r="F11" s="44"/>
    </row>
    <row r="12" spans="1:7" ht="15.75" thickBot="1">
      <c r="A12" s="103"/>
      <c r="B12" s="103"/>
      <c r="C12" s="103"/>
      <c r="D12" s="103"/>
      <c r="E12" s="103"/>
      <c r="F12" s="103"/>
    </row>
    <row r="13" spans="1:7" ht="23.25" customHeight="1">
      <c r="A13" s="30"/>
      <c r="B13" s="31" t="s">
        <v>24</v>
      </c>
      <c r="C13" s="30"/>
      <c r="D13" s="32"/>
      <c r="E13" s="33"/>
      <c r="F13" s="34"/>
    </row>
    <row r="14" spans="1:7" ht="18" customHeight="1">
      <c r="A14" s="35"/>
      <c r="B14" s="45" t="s">
        <v>46</v>
      </c>
      <c r="C14" s="35"/>
      <c r="D14" s="37"/>
      <c r="E14" s="38"/>
      <c r="F14" s="39">
        <f>F63</f>
        <v>0</v>
      </c>
    </row>
    <row r="15" spans="1:7" ht="18" customHeight="1">
      <c r="A15" s="35"/>
      <c r="B15" s="45" t="s">
        <v>47</v>
      </c>
      <c r="C15" s="35"/>
      <c r="D15" s="37"/>
      <c r="E15" s="38"/>
      <c r="F15" s="39">
        <f>F97</f>
        <v>0</v>
      </c>
    </row>
    <row r="16" spans="1:7" ht="18" customHeight="1">
      <c r="A16" s="35"/>
      <c r="B16" s="45" t="s">
        <v>48</v>
      </c>
      <c r="C16" s="35"/>
      <c r="D16" s="37"/>
      <c r="E16" s="38"/>
      <c r="F16" s="39">
        <f>F125</f>
        <v>0</v>
      </c>
    </row>
    <row r="17" spans="1:26" ht="18" customHeight="1">
      <c r="A17" s="35"/>
      <c r="B17" s="45" t="s">
        <v>49</v>
      </c>
      <c r="C17" s="35"/>
      <c r="D17" s="37"/>
      <c r="E17" s="38"/>
      <c r="F17" s="39">
        <f>F146</f>
        <v>0</v>
      </c>
    </row>
    <row r="18" spans="1:26" ht="18" customHeight="1">
      <c r="A18" s="35"/>
      <c r="B18" s="45" t="s">
        <v>202</v>
      </c>
      <c r="C18" s="35"/>
      <c r="D18" s="37"/>
      <c r="E18" s="38"/>
      <c r="F18" s="39">
        <f>F156</f>
        <v>0</v>
      </c>
    </row>
    <row r="19" spans="1:26" ht="18" customHeight="1">
      <c r="A19" s="35"/>
      <c r="B19" s="93" t="s">
        <v>50</v>
      </c>
      <c r="C19" s="46"/>
      <c r="D19" s="47"/>
      <c r="E19" s="48"/>
      <c r="F19" s="49">
        <f>F175</f>
        <v>0</v>
      </c>
    </row>
    <row r="20" spans="1:26" ht="23.25" customHeight="1" thickBot="1">
      <c r="A20" s="50"/>
      <c r="B20" s="51" t="s">
        <v>25</v>
      </c>
      <c r="C20" s="52"/>
      <c r="D20" s="53"/>
      <c r="E20" s="54"/>
      <c r="F20" s="55">
        <f>SUM(F14:F19)</f>
        <v>0</v>
      </c>
    </row>
    <row r="21" spans="1:26" ht="15" customHeight="1" thickBot="1">
      <c r="A21" s="56"/>
      <c r="B21" s="57"/>
      <c r="C21" s="58"/>
      <c r="D21" s="59"/>
      <c r="E21" s="60"/>
      <c r="F21" s="61"/>
    </row>
    <row r="22" spans="1:26" ht="15" customHeight="1" thickBot="1">
      <c r="A22" s="103"/>
      <c r="B22" s="103"/>
      <c r="C22" s="103"/>
      <c r="D22" s="103"/>
      <c r="E22" s="103"/>
      <c r="F22" s="103"/>
    </row>
    <row r="23" spans="1:26" s="90" customFormat="1" ht="16.5" customHeight="1" thickBot="1">
      <c r="A23" s="62" t="str">
        <f>B14</f>
        <v>Zařízení č. 01: Větrání 1.PP-1.NP</v>
      </c>
      <c r="B23" s="63"/>
      <c r="C23" s="63"/>
      <c r="D23" s="63"/>
      <c r="E23" s="64"/>
      <c r="F23" s="65"/>
      <c r="G23" s="23"/>
      <c r="H23" s="17"/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56.75">
      <c r="A24" s="12" t="s">
        <v>52</v>
      </c>
      <c r="B24" s="97" t="s">
        <v>168</v>
      </c>
      <c r="C24" s="8" t="s">
        <v>6</v>
      </c>
      <c r="D24" s="9">
        <v>1</v>
      </c>
      <c r="E24" s="9"/>
      <c r="F24" s="10"/>
      <c r="G24" s="1"/>
      <c r="H24" s="11"/>
    </row>
    <row r="25" spans="1:26">
      <c r="A25" s="12" t="s">
        <v>53</v>
      </c>
      <c r="B25" s="7" t="s">
        <v>51</v>
      </c>
      <c r="C25" s="8" t="s">
        <v>7</v>
      </c>
      <c r="D25" s="9">
        <v>4</v>
      </c>
      <c r="E25" s="8"/>
      <c r="F25" s="8"/>
      <c r="G25" s="11"/>
      <c r="H25" s="11"/>
    </row>
    <row r="26" spans="1:26" ht="28.5">
      <c r="A26" s="12" t="s">
        <v>54</v>
      </c>
      <c r="B26" s="7" t="s">
        <v>142</v>
      </c>
      <c r="C26" s="8" t="s">
        <v>7</v>
      </c>
      <c r="D26" s="9">
        <v>1</v>
      </c>
      <c r="E26" s="8"/>
      <c r="F26" s="8"/>
      <c r="G26" s="11"/>
      <c r="H26" s="11"/>
    </row>
    <row r="27" spans="1:26" ht="28.5">
      <c r="A27" s="12" t="s">
        <v>55</v>
      </c>
      <c r="B27" s="7" t="s">
        <v>61</v>
      </c>
      <c r="C27" s="8" t="s">
        <v>7</v>
      </c>
      <c r="D27" s="9">
        <v>1</v>
      </c>
      <c r="E27" s="8"/>
      <c r="F27" s="8"/>
      <c r="G27" s="11"/>
      <c r="H27" s="11"/>
    </row>
    <row r="28" spans="1:26" ht="28.5">
      <c r="A28" s="12" t="s">
        <v>56</v>
      </c>
      <c r="B28" s="7" t="s">
        <v>62</v>
      </c>
      <c r="C28" s="8" t="s">
        <v>7</v>
      </c>
      <c r="D28" s="9">
        <v>1</v>
      </c>
      <c r="E28" s="8"/>
      <c r="F28" s="8"/>
      <c r="G28" s="11"/>
      <c r="H28" s="11"/>
    </row>
    <row r="29" spans="1:26" ht="28.5">
      <c r="A29" s="12" t="s">
        <v>57</v>
      </c>
      <c r="B29" s="7" t="s">
        <v>62</v>
      </c>
      <c r="C29" s="8" t="s">
        <v>7</v>
      </c>
      <c r="D29" s="9">
        <v>1</v>
      </c>
      <c r="E29" s="8"/>
      <c r="F29" s="8"/>
      <c r="G29" s="11"/>
      <c r="H29" s="11"/>
    </row>
    <row r="30" spans="1:26" ht="28.5">
      <c r="A30" s="12" t="s">
        <v>58</v>
      </c>
      <c r="B30" s="7" t="s">
        <v>63</v>
      </c>
      <c r="C30" s="8" t="s">
        <v>7</v>
      </c>
      <c r="D30" s="9">
        <v>1</v>
      </c>
      <c r="E30" s="8"/>
      <c r="F30" s="8"/>
      <c r="G30" s="11"/>
      <c r="H30" s="11"/>
    </row>
    <row r="31" spans="1:26" ht="28.5">
      <c r="A31" s="12" t="s">
        <v>59</v>
      </c>
      <c r="B31" s="7" t="s">
        <v>64</v>
      </c>
      <c r="C31" s="8" t="s">
        <v>7</v>
      </c>
      <c r="D31" s="9">
        <v>1</v>
      </c>
      <c r="E31" s="8"/>
      <c r="F31" s="8"/>
      <c r="G31" s="11"/>
      <c r="H31" s="11"/>
    </row>
    <row r="32" spans="1:26" ht="28.5">
      <c r="A32" s="12" t="s">
        <v>60</v>
      </c>
      <c r="B32" s="7" t="s">
        <v>65</v>
      </c>
      <c r="C32" s="8" t="s">
        <v>7</v>
      </c>
      <c r="D32" s="9">
        <v>1</v>
      </c>
      <c r="E32" s="8"/>
      <c r="F32" s="8"/>
      <c r="G32" s="11"/>
      <c r="H32" s="11"/>
    </row>
    <row r="33" spans="1:8" ht="28.5">
      <c r="A33" s="12" t="s">
        <v>66</v>
      </c>
      <c r="B33" s="7" t="s">
        <v>203</v>
      </c>
      <c r="C33" s="8" t="s">
        <v>7</v>
      </c>
      <c r="D33" s="9">
        <v>9</v>
      </c>
      <c r="E33" s="8"/>
      <c r="F33" s="8"/>
      <c r="G33" s="11"/>
      <c r="H33" s="11"/>
    </row>
    <row r="34" spans="1:8" ht="28.5">
      <c r="A34" s="12" t="s">
        <v>67</v>
      </c>
      <c r="B34" s="7" t="s">
        <v>70</v>
      </c>
      <c r="C34" s="8" t="s">
        <v>7</v>
      </c>
      <c r="D34" s="9">
        <v>10</v>
      </c>
      <c r="E34" s="8"/>
      <c r="F34" s="8"/>
      <c r="G34" s="11"/>
      <c r="H34" s="11"/>
    </row>
    <row r="35" spans="1:8" ht="28.5">
      <c r="A35" s="12" t="s">
        <v>68</v>
      </c>
      <c r="B35" s="7" t="s">
        <v>73</v>
      </c>
      <c r="C35" s="8" t="s">
        <v>7</v>
      </c>
      <c r="D35" s="9">
        <v>4</v>
      </c>
      <c r="E35" s="8"/>
      <c r="F35" s="8"/>
      <c r="G35" s="11"/>
      <c r="H35" s="11"/>
    </row>
    <row r="36" spans="1:8" ht="28.5">
      <c r="A36" s="12" t="s">
        <v>69</v>
      </c>
      <c r="B36" s="7" t="s">
        <v>74</v>
      </c>
      <c r="C36" s="8" t="s">
        <v>7</v>
      </c>
      <c r="D36" s="9">
        <v>14</v>
      </c>
      <c r="E36" s="8"/>
      <c r="F36" s="8"/>
      <c r="G36" s="11"/>
      <c r="H36" s="11"/>
    </row>
    <row r="37" spans="1:8" ht="28.5">
      <c r="A37" s="12" t="s">
        <v>71</v>
      </c>
      <c r="B37" s="7" t="s">
        <v>75</v>
      </c>
      <c r="C37" s="8" t="s">
        <v>7</v>
      </c>
      <c r="D37" s="9">
        <v>4</v>
      </c>
      <c r="E37" s="8"/>
      <c r="F37" s="8"/>
      <c r="G37" s="11"/>
      <c r="H37" s="11"/>
    </row>
    <row r="38" spans="1:8" ht="28.5">
      <c r="A38" s="12" t="s">
        <v>72</v>
      </c>
      <c r="B38" s="7" t="s">
        <v>76</v>
      </c>
      <c r="C38" s="8" t="s">
        <v>7</v>
      </c>
      <c r="D38" s="9">
        <v>10</v>
      </c>
      <c r="E38" s="8"/>
      <c r="F38" s="8"/>
      <c r="G38" s="11"/>
      <c r="H38" s="11"/>
    </row>
    <row r="39" spans="1:8">
      <c r="A39" s="12" t="s">
        <v>77</v>
      </c>
      <c r="B39" s="7" t="s">
        <v>173</v>
      </c>
      <c r="C39" s="8" t="s">
        <v>7</v>
      </c>
      <c r="D39" s="9">
        <v>1</v>
      </c>
      <c r="E39" s="8"/>
      <c r="F39" s="8"/>
      <c r="G39" s="11"/>
      <c r="H39" s="11"/>
    </row>
    <row r="40" spans="1:8">
      <c r="A40" s="12" t="s">
        <v>78</v>
      </c>
      <c r="B40" s="7" t="s">
        <v>174</v>
      </c>
      <c r="C40" s="8" t="s">
        <v>7</v>
      </c>
      <c r="D40" s="9">
        <v>1</v>
      </c>
      <c r="E40" s="8"/>
      <c r="F40" s="8"/>
      <c r="G40" s="11"/>
      <c r="H40" s="11"/>
    </row>
    <row r="41" spans="1:8">
      <c r="A41" s="12" t="s">
        <v>143</v>
      </c>
      <c r="B41" s="7" t="s">
        <v>148</v>
      </c>
      <c r="C41" s="8" t="s">
        <v>7</v>
      </c>
      <c r="D41" s="9">
        <v>1</v>
      </c>
      <c r="E41" s="8"/>
      <c r="F41" s="8"/>
      <c r="G41" s="11"/>
      <c r="H41" s="11"/>
    </row>
    <row r="42" spans="1:8">
      <c r="A42" s="12" t="s">
        <v>144</v>
      </c>
      <c r="B42" s="7" t="s">
        <v>149</v>
      </c>
      <c r="C42" s="8" t="s">
        <v>7</v>
      </c>
      <c r="D42" s="9">
        <v>1</v>
      </c>
      <c r="E42" s="8"/>
      <c r="F42" s="8"/>
      <c r="G42" s="11"/>
      <c r="H42" s="11"/>
    </row>
    <row r="43" spans="1:8">
      <c r="A43" s="12" t="s">
        <v>145</v>
      </c>
      <c r="B43" s="7" t="s">
        <v>150</v>
      </c>
      <c r="C43" s="8" t="s">
        <v>7</v>
      </c>
      <c r="D43" s="9">
        <v>1</v>
      </c>
      <c r="E43" s="8"/>
      <c r="F43" s="8"/>
      <c r="G43" s="11"/>
      <c r="H43" s="11"/>
    </row>
    <row r="44" spans="1:8">
      <c r="A44" s="12" t="s">
        <v>146</v>
      </c>
      <c r="B44" s="7" t="s">
        <v>151</v>
      </c>
      <c r="C44" s="8" t="s">
        <v>7</v>
      </c>
      <c r="D44" s="9">
        <v>2</v>
      </c>
      <c r="E44" s="8"/>
      <c r="F44" s="8"/>
      <c r="G44" s="11"/>
      <c r="H44" s="11"/>
    </row>
    <row r="45" spans="1:8">
      <c r="A45" s="12" t="s">
        <v>178</v>
      </c>
      <c r="B45" s="7" t="s">
        <v>152</v>
      </c>
      <c r="C45" s="8" t="s">
        <v>7</v>
      </c>
      <c r="D45" s="9">
        <v>1</v>
      </c>
      <c r="E45" s="8"/>
      <c r="F45" s="8"/>
      <c r="G45" s="11"/>
      <c r="H45" s="11"/>
    </row>
    <row r="46" spans="1:8">
      <c r="A46" s="12" t="s">
        <v>147</v>
      </c>
      <c r="B46" s="7" t="s">
        <v>179</v>
      </c>
      <c r="C46" s="8" t="s">
        <v>7</v>
      </c>
      <c r="D46" s="9">
        <v>1</v>
      </c>
      <c r="E46" s="8"/>
      <c r="F46" s="8"/>
      <c r="G46" s="11"/>
      <c r="H46" s="11"/>
    </row>
    <row r="47" spans="1:8">
      <c r="A47" s="12"/>
      <c r="B47" s="7"/>
      <c r="C47" s="8"/>
      <c r="D47" s="9"/>
      <c r="E47" s="8"/>
      <c r="F47" s="8"/>
      <c r="G47" s="11"/>
      <c r="H47" s="11"/>
    </row>
    <row r="48" spans="1:8">
      <c r="A48" s="12" t="s">
        <v>192</v>
      </c>
      <c r="B48" s="7" t="s">
        <v>10</v>
      </c>
      <c r="C48" s="8" t="s">
        <v>193</v>
      </c>
      <c r="D48" s="9" t="s">
        <v>193</v>
      </c>
      <c r="E48" s="8"/>
      <c r="F48" s="8"/>
      <c r="G48" s="11"/>
      <c r="H48" s="11"/>
    </row>
    <row r="49" spans="1:12">
      <c r="A49" s="12" t="s">
        <v>193</v>
      </c>
      <c r="B49" s="7" t="s">
        <v>9</v>
      </c>
      <c r="C49" s="8" t="s">
        <v>43</v>
      </c>
      <c r="D49" s="9">
        <v>33</v>
      </c>
      <c r="E49" s="8"/>
      <c r="F49" s="8"/>
      <c r="G49" s="11"/>
      <c r="H49" s="11"/>
    </row>
    <row r="50" spans="1:12">
      <c r="A50" s="12" t="s">
        <v>180</v>
      </c>
      <c r="B50" s="7" t="s">
        <v>11</v>
      </c>
      <c r="C50" s="8" t="s">
        <v>193</v>
      </c>
      <c r="D50" s="9" t="s">
        <v>193</v>
      </c>
      <c r="E50" s="8"/>
      <c r="F50" s="8"/>
      <c r="G50" s="11"/>
      <c r="H50" s="11"/>
    </row>
    <row r="51" spans="1:12">
      <c r="A51" s="12" t="s">
        <v>193</v>
      </c>
      <c r="B51" s="7" t="s">
        <v>195</v>
      </c>
      <c r="C51" s="8" t="s">
        <v>43</v>
      </c>
      <c r="D51" s="9">
        <v>93</v>
      </c>
      <c r="E51" s="8"/>
      <c r="F51" s="8"/>
      <c r="G51" s="11"/>
      <c r="H51" s="11"/>
    </row>
    <row r="52" spans="1:12">
      <c r="A52" s="12" t="s">
        <v>193</v>
      </c>
      <c r="B52" s="7" t="s">
        <v>194</v>
      </c>
      <c r="C52" s="8" t="s">
        <v>43</v>
      </c>
      <c r="D52" s="9">
        <v>40</v>
      </c>
      <c r="E52" s="8"/>
      <c r="F52" s="8"/>
      <c r="G52" s="11"/>
      <c r="H52" s="11"/>
    </row>
    <row r="53" spans="1:12">
      <c r="A53" s="12" t="s">
        <v>181</v>
      </c>
      <c r="B53" s="7" t="s">
        <v>217</v>
      </c>
      <c r="C53" s="8" t="s">
        <v>12</v>
      </c>
      <c r="D53" s="9">
        <v>238</v>
      </c>
      <c r="E53" s="8"/>
      <c r="F53" s="8"/>
      <c r="G53" s="11"/>
      <c r="H53" s="11"/>
    </row>
    <row r="54" spans="1:12" ht="28.5">
      <c r="A54" s="12" t="s">
        <v>182</v>
      </c>
      <c r="B54" s="7" t="s">
        <v>218</v>
      </c>
      <c r="C54" s="8" t="s">
        <v>12</v>
      </c>
      <c r="D54" s="9">
        <v>27</v>
      </c>
      <c r="E54" s="8"/>
      <c r="F54" s="8"/>
      <c r="G54" s="11"/>
      <c r="H54" s="11"/>
    </row>
    <row r="55" spans="1:12">
      <c r="A55" s="12"/>
      <c r="B55" s="7"/>
      <c r="C55" s="8"/>
      <c r="D55" s="9"/>
      <c r="E55" s="8"/>
      <c r="F55" s="8"/>
      <c r="G55" s="11"/>
      <c r="H55" s="11"/>
    </row>
    <row r="56" spans="1:12">
      <c r="A56" s="12" t="s">
        <v>183</v>
      </c>
      <c r="B56" s="7" t="s">
        <v>13</v>
      </c>
      <c r="C56" s="8" t="s">
        <v>12</v>
      </c>
      <c r="D56" s="9">
        <v>34</v>
      </c>
      <c r="E56" s="8"/>
      <c r="F56" s="8"/>
      <c r="G56" s="11"/>
      <c r="H56" s="11"/>
    </row>
    <row r="57" spans="1:12" ht="28.5">
      <c r="A57" s="12" t="s">
        <v>184</v>
      </c>
      <c r="B57" s="7" t="s">
        <v>45</v>
      </c>
      <c r="C57" s="8" t="s">
        <v>12</v>
      </c>
      <c r="D57" s="9">
        <v>66</v>
      </c>
      <c r="E57" s="8"/>
      <c r="F57" s="8"/>
      <c r="G57" s="11"/>
      <c r="H57" s="11"/>
      <c r="I57" s="99"/>
      <c r="J57" s="100"/>
      <c r="K57" s="100"/>
      <c r="L57" s="100"/>
    </row>
    <row r="58" spans="1:12">
      <c r="A58" s="12"/>
      <c r="B58" s="7"/>
      <c r="C58" s="8"/>
      <c r="D58" s="9"/>
      <c r="E58" s="8"/>
      <c r="F58" s="8"/>
      <c r="G58" s="11"/>
      <c r="H58" s="11"/>
      <c r="I58" s="99"/>
      <c r="J58" s="100"/>
      <c r="K58" s="100"/>
      <c r="L58" s="100"/>
    </row>
    <row r="59" spans="1:12">
      <c r="A59" s="12" t="s">
        <v>185</v>
      </c>
      <c r="B59" s="7" t="s">
        <v>15</v>
      </c>
      <c r="C59" s="8" t="s">
        <v>43</v>
      </c>
      <c r="D59" s="9">
        <v>15</v>
      </c>
      <c r="E59" s="8"/>
      <c r="F59" s="8"/>
      <c r="G59" s="11"/>
      <c r="H59" s="11"/>
      <c r="I59" s="99"/>
      <c r="J59" s="100"/>
      <c r="K59" s="100"/>
      <c r="L59" s="100"/>
    </row>
    <row r="60" spans="1:12">
      <c r="A60" s="12"/>
      <c r="B60" s="7"/>
      <c r="C60" s="8"/>
      <c r="D60" s="9"/>
      <c r="E60" s="8"/>
      <c r="F60" s="8"/>
      <c r="I60" s="99"/>
      <c r="J60" s="100"/>
      <c r="K60" s="100"/>
      <c r="L60" s="100"/>
    </row>
    <row r="61" spans="1:12">
      <c r="A61" s="66"/>
      <c r="B61" s="67"/>
      <c r="C61" s="67"/>
      <c r="D61" s="67"/>
      <c r="E61" s="67"/>
      <c r="F61" s="67"/>
    </row>
    <row r="62" spans="1:12" ht="15.75" thickBot="1">
      <c r="A62" s="68"/>
      <c r="B62" s="68"/>
      <c r="C62" s="68"/>
      <c r="D62" s="68"/>
      <c r="E62" s="68"/>
      <c r="F62" s="68"/>
    </row>
    <row r="63" spans="1:12" ht="19.5" thickBot="1">
      <c r="A63" s="69"/>
      <c r="B63" s="70" t="s">
        <v>26</v>
      </c>
      <c r="C63" s="71"/>
      <c r="D63" s="72"/>
      <c r="E63" s="73"/>
      <c r="F63" s="74">
        <f>SUM(F24:F62)</f>
        <v>0</v>
      </c>
    </row>
    <row r="64" spans="1:12" ht="15.75" thickBot="1">
      <c r="A64" s="103"/>
      <c r="B64" s="103"/>
      <c r="C64" s="103"/>
      <c r="D64" s="103"/>
      <c r="E64" s="103"/>
      <c r="F64" s="103"/>
    </row>
    <row r="65" spans="1:8" ht="16.5" thickBot="1">
      <c r="A65" s="62" t="str">
        <f>B15</f>
        <v>Zařízení č. 02: Větrání 2.NP</v>
      </c>
      <c r="B65" s="63"/>
      <c r="C65" s="63"/>
      <c r="D65" s="63"/>
      <c r="E65" s="64"/>
      <c r="F65" s="65"/>
    </row>
    <row r="66" spans="1:8" ht="156.75">
      <c r="A66" s="12" t="s">
        <v>79</v>
      </c>
      <c r="B66" s="7" t="s">
        <v>169</v>
      </c>
      <c r="C66" s="8" t="s">
        <v>6</v>
      </c>
      <c r="D66" s="9">
        <v>1</v>
      </c>
      <c r="E66" s="9"/>
      <c r="F66" s="10"/>
      <c r="G66" s="1"/>
      <c r="H66" s="11"/>
    </row>
    <row r="67" spans="1:8">
      <c r="A67" s="12" t="s">
        <v>80</v>
      </c>
      <c r="B67" s="7" t="s">
        <v>81</v>
      </c>
      <c r="C67" s="8" t="s">
        <v>7</v>
      </c>
      <c r="D67" s="9">
        <v>4</v>
      </c>
      <c r="E67" s="8"/>
      <c r="F67" s="8"/>
      <c r="G67" s="11"/>
      <c r="H67" s="11"/>
    </row>
    <row r="68" spans="1:8">
      <c r="A68" s="12" t="s">
        <v>84</v>
      </c>
      <c r="B68" s="7" t="s">
        <v>86</v>
      </c>
      <c r="C68" s="8" t="s">
        <v>7</v>
      </c>
      <c r="D68" s="9">
        <v>1</v>
      </c>
      <c r="E68" s="8"/>
      <c r="F68" s="8"/>
      <c r="G68" s="11"/>
      <c r="H68" s="11"/>
    </row>
    <row r="69" spans="1:8">
      <c r="A69" s="12" t="s">
        <v>85</v>
      </c>
      <c r="B69" s="7" t="s">
        <v>87</v>
      </c>
      <c r="C69" s="8" t="s">
        <v>7</v>
      </c>
      <c r="D69" s="9">
        <v>1</v>
      </c>
      <c r="E69" s="8"/>
      <c r="F69" s="8"/>
      <c r="G69" s="11"/>
      <c r="H69" s="11"/>
    </row>
    <row r="70" spans="1:8">
      <c r="A70" s="12" t="s">
        <v>161</v>
      </c>
      <c r="B70" s="7" t="s">
        <v>96</v>
      </c>
      <c r="C70" s="8"/>
      <c r="D70" s="9"/>
      <c r="E70" s="8"/>
      <c r="F70" s="8"/>
      <c r="G70" s="11"/>
      <c r="H70" s="11"/>
    </row>
    <row r="71" spans="1:8">
      <c r="A71" s="12" t="s">
        <v>95</v>
      </c>
      <c r="B71" s="7" t="s">
        <v>96</v>
      </c>
      <c r="C71" s="8"/>
      <c r="D71" s="9"/>
      <c r="E71" s="8"/>
      <c r="F71" s="8"/>
      <c r="G71" s="11"/>
      <c r="H71" s="11"/>
    </row>
    <row r="72" spans="1:8" ht="28.5">
      <c r="A72" s="12" t="s">
        <v>82</v>
      </c>
      <c r="B72" s="7" t="s">
        <v>74</v>
      </c>
      <c r="C72" s="8" t="s">
        <v>7</v>
      </c>
      <c r="D72" s="9">
        <v>13</v>
      </c>
      <c r="E72" s="8"/>
      <c r="F72" s="8"/>
      <c r="G72" s="11"/>
      <c r="H72" s="11"/>
    </row>
    <row r="73" spans="1:8">
      <c r="A73" s="12" t="s">
        <v>94</v>
      </c>
      <c r="B73" s="7" t="s">
        <v>96</v>
      </c>
      <c r="C73" s="8"/>
      <c r="D73" s="9"/>
      <c r="E73" s="8"/>
      <c r="F73" s="8"/>
      <c r="G73" s="11"/>
      <c r="H73" s="11"/>
    </row>
    <row r="74" spans="1:8" ht="28.5">
      <c r="A74" s="12" t="s">
        <v>83</v>
      </c>
      <c r="B74" s="7" t="s">
        <v>76</v>
      </c>
      <c r="C74" s="8" t="s">
        <v>7</v>
      </c>
      <c r="D74" s="9">
        <v>9</v>
      </c>
      <c r="E74" s="8"/>
      <c r="F74" s="8"/>
      <c r="G74" s="11"/>
      <c r="H74" s="11"/>
    </row>
    <row r="75" spans="1:8">
      <c r="A75" s="12" t="s">
        <v>88</v>
      </c>
      <c r="B75" s="7" t="s">
        <v>175</v>
      </c>
      <c r="C75" s="8" t="s">
        <v>7</v>
      </c>
      <c r="D75" s="9">
        <v>1</v>
      </c>
      <c r="E75" s="8"/>
      <c r="F75" s="8"/>
      <c r="G75" s="11"/>
      <c r="H75" s="11"/>
    </row>
    <row r="76" spans="1:8">
      <c r="A76" s="12" t="s">
        <v>89</v>
      </c>
      <c r="B76" s="7" t="s">
        <v>176</v>
      </c>
      <c r="C76" s="8" t="s">
        <v>7</v>
      </c>
      <c r="D76" s="9">
        <v>1</v>
      </c>
      <c r="E76" s="8"/>
      <c r="F76" s="8"/>
      <c r="G76" s="11"/>
      <c r="H76" s="11"/>
    </row>
    <row r="77" spans="1:8">
      <c r="A77" s="12" t="s">
        <v>153</v>
      </c>
      <c r="B77" s="7" t="s">
        <v>149</v>
      </c>
      <c r="C77" s="8" t="s">
        <v>7</v>
      </c>
      <c r="D77" s="9">
        <v>1</v>
      </c>
      <c r="E77" s="8"/>
      <c r="F77" s="8"/>
      <c r="G77" s="11"/>
      <c r="H77" s="11"/>
    </row>
    <row r="78" spans="1:8">
      <c r="A78" s="12" t="s">
        <v>154</v>
      </c>
      <c r="B78" s="7" t="s">
        <v>157</v>
      </c>
      <c r="C78" s="8" t="s">
        <v>7</v>
      </c>
      <c r="D78" s="9">
        <v>1</v>
      </c>
      <c r="E78" s="8"/>
      <c r="F78" s="8"/>
      <c r="G78" s="11"/>
      <c r="H78" s="11"/>
    </row>
    <row r="79" spans="1:8">
      <c r="A79" s="12" t="s">
        <v>155</v>
      </c>
      <c r="B79" s="7" t="s">
        <v>158</v>
      </c>
      <c r="C79" s="8" t="s">
        <v>7</v>
      </c>
      <c r="D79" s="9">
        <v>1</v>
      </c>
      <c r="E79" s="8"/>
      <c r="F79" s="8"/>
      <c r="G79" s="11"/>
      <c r="H79" s="11"/>
    </row>
    <row r="80" spans="1:8">
      <c r="A80" s="12" t="s">
        <v>156</v>
      </c>
      <c r="B80" s="7" t="s">
        <v>159</v>
      </c>
      <c r="C80" s="8" t="s">
        <v>7</v>
      </c>
      <c r="D80" s="9">
        <v>1</v>
      </c>
      <c r="E80" s="8"/>
      <c r="F80" s="8"/>
      <c r="G80" s="11"/>
      <c r="H80" s="11"/>
    </row>
    <row r="81" spans="1:27">
      <c r="A81" s="12" t="s">
        <v>160</v>
      </c>
      <c r="B81" s="7" t="s">
        <v>148</v>
      </c>
      <c r="C81" s="8" t="s">
        <v>7</v>
      </c>
      <c r="D81" s="9">
        <v>1</v>
      </c>
      <c r="E81" s="8"/>
      <c r="F81" s="8"/>
      <c r="G81" s="11"/>
      <c r="H81" s="11"/>
    </row>
    <row r="82" spans="1:27">
      <c r="A82" s="12"/>
      <c r="B82" s="7"/>
      <c r="C82" s="8"/>
      <c r="D82" s="9"/>
      <c r="E82" s="8"/>
      <c r="F82" s="8"/>
      <c r="G82" s="11"/>
      <c r="H82" s="11"/>
    </row>
    <row r="83" spans="1:27">
      <c r="A83" s="12" t="s">
        <v>90</v>
      </c>
      <c r="B83" s="7" t="s">
        <v>10</v>
      </c>
      <c r="C83" s="8" t="s">
        <v>193</v>
      </c>
      <c r="D83" s="9" t="s">
        <v>193</v>
      </c>
      <c r="E83" s="8"/>
      <c r="F83" s="8"/>
      <c r="G83" s="11"/>
      <c r="H83" s="11"/>
    </row>
    <row r="84" spans="1:27">
      <c r="A84" s="12" t="s">
        <v>193</v>
      </c>
      <c r="B84" s="7" t="s">
        <v>8</v>
      </c>
      <c r="C84" s="8" t="s">
        <v>43</v>
      </c>
      <c r="D84" s="9">
        <v>2</v>
      </c>
      <c r="E84" s="8"/>
      <c r="F84" s="8"/>
      <c r="G84" s="11"/>
      <c r="H84" s="11"/>
    </row>
    <row r="85" spans="1:27">
      <c r="A85" s="12" t="s">
        <v>193</v>
      </c>
      <c r="B85" s="7" t="s">
        <v>9</v>
      </c>
      <c r="C85" s="8" t="s">
        <v>43</v>
      </c>
      <c r="D85" s="9">
        <v>27</v>
      </c>
      <c r="E85" s="8"/>
      <c r="F85" s="8"/>
      <c r="G85" s="11"/>
      <c r="H85" s="11"/>
    </row>
    <row r="86" spans="1:27">
      <c r="A86" s="12" t="s">
        <v>91</v>
      </c>
      <c r="B86" s="7" t="s">
        <v>11</v>
      </c>
      <c r="C86" s="8" t="s">
        <v>193</v>
      </c>
      <c r="D86" s="9" t="s">
        <v>193</v>
      </c>
      <c r="E86" s="8"/>
      <c r="F86" s="8"/>
      <c r="G86" s="11"/>
      <c r="H86" s="11"/>
    </row>
    <row r="87" spans="1:27">
      <c r="A87" s="12" t="s">
        <v>193</v>
      </c>
      <c r="B87" s="7" t="s">
        <v>196</v>
      </c>
      <c r="C87" s="8" t="s">
        <v>43</v>
      </c>
      <c r="D87" s="9">
        <v>3</v>
      </c>
      <c r="E87" s="8"/>
      <c r="F87" s="8"/>
      <c r="G87" s="11"/>
      <c r="H87" s="11"/>
    </row>
    <row r="88" spans="1:27">
      <c r="A88" s="12" t="s">
        <v>193</v>
      </c>
      <c r="B88" s="7" t="s">
        <v>197</v>
      </c>
      <c r="C88" s="8" t="s">
        <v>43</v>
      </c>
      <c r="D88" s="9">
        <v>4</v>
      </c>
      <c r="E88" s="8"/>
      <c r="F88" s="8"/>
      <c r="G88" s="11"/>
      <c r="H88" s="11"/>
    </row>
    <row r="89" spans="1:27">
      <c r="A89" s="12" t="s">
        <v>193</v>
      </c>
      <c r="B89" s="7" t="s">
        <v>195</v>
      </c>
      <c r="C89" s="8" t="s">
        <v>43</v>
      </c>
      <c r="D89" s="9">
        <v>53</v>
      </c>
      <c r="E89" s="8"/>
      <c r="F89" s="8"/>
      <c r="G89" s="11"/>
      <c r="H89" s="11"/>
    </row>
    <row r="90" spans="1:27">
      <c r="A90" s="12" t="s">
        <v>193</v>
      </c>
      <c r="B90" s="7" t="s">
        <v>194</v>
      </c>
      <c r="C90" s="8" t="s">
        <v>43</v>
      </c>
      <c r="D90" s="9">
        <v>18</v>
      </c>
      <c r="E90" s="8"/>
      <c r="F90" s="8"/>
      <c r="G90" s="11"/>
      <c r="H90" s="11"/>
    </row>
    <row r="91" spans="1:27">
      <c r="A91" s="12" t="s">
        <v>92</v>
      </c>
      <c r="B91" s="7" t="s">
        <v>219</v>
      </c>
      <c r="C91" s="8" t="s">
        <v>12</v>
      </c>
      <c r="D91" s="9">
        <v>85</v>
      </c>
      <c r="E91" s="8"/>
      <c r="F91" s="8"/>
      <c r="G91" s="11"/>
      <c r="H91" s="11"/>
    </row>
    <row r="92" spans="1:27">
      <c r="A92" s="12"/>
      <c r="B92" s="7"/>
      <c r="C92" s="8"/>
      <c r="D92" s="9"/>
      <c r="E92" s="8"/>
      <c r="F92" s="8"/>
      <c r="G92" s="11"/>
      <c r="H92" s="11"/>
    </row>
    <row r="93" spans="1:27" s="91" customFormat="1" ht="15" customHeight="1">
      <c r="A93" s="12" t="s">
        <v>93</v>
      </c>
      <c r="B93" s="7" t="s">
        <v>14</v>
      </c>
      <c r="C93" s="8" t="s">
        <v>12</v>
      </c>
      <c r="D93" s="9">
        <v>13</v>
      </c>
      <c r="E93" s="8"/>
      <c r="F93" s="8"/>
      <c r="G93" s="11"/>
      <c r="H93" s="11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7" s="91" customFormat="1" ht="15.75" customHeight="1">
      <c r="A94" s="12"/>
      <c r="B94" s="7"/>
      <c r="C94" s="8"/>
      <c r="D94" s="9"/>
      <c r="E94" s="8"/>
      <c r="F94" s="8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7" s="91" customFormat="1" ht="14.25">
      <c r="A95" s="66"/>
      <c r="B95" s="67"/>
      <c r="C95" s="67"/>
      <c r="D95" s="67"/>
      <c r="E95" s="67"/>
      <c r="F95" s="67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</row>
    <row r="96" spans="1:27" ht="15.75" thickBot="1">
      <c r="A96" s="68"/>
      <c r="B96" s="68"/>
      <c r="C96" s="68"/>
      <c r="D96" s="68"/>
      <c r="E96" s="68"/>
      <c r="F96" s="68"/>
    </row>
    <row r="97" spans="1:9" ht="19.5" thickBot="1">
      <c r="A97" s="69"/>
      <c r="B97" s="70" t="s">
        <v>26</v>
      </c>
      <c r="C97" s="71"/>
      <c r="D97" s="72"/>
      <c r="E97" s="73"/>
      <c r="F97" s="74">
        <f>SUM(F66:F96)</f>
        <v>0</v>
      </c>
    </row>
    <row r="98" spans="1:9" ht="15.75" thickBot="1">
      <c r="A98" s="103"/>
      <c r="B98" s="103"/>
      <c r="C98" s="103"/>
      <c r="D98" s="103"/>
      <c r="E98" s="103"/>
      <c r="F98" s="103"/>
    </row>
    <row r="99" spans="1:9" ht="16.5" thickBot="1">
      <c r="A99" s="62" t="str">
        <f>B16</f>
        <v>Zařízení č. 03: Odtah sociálek</v>
      </c>
      <c r="B99" s="63"/>
      <c r="C99" s="63"/>
      <c r="D99" s="63"/>
      <c r="E99" s="64"/>
      <c r="F99" s="65"/>
    </row>
    <row r="100" spans="1:9" ht="71.25">
      <c r="A100" s="12" t="s">
        <v>100</v>
      </c>
      <c r="B100" s="7" t="s">
        <v>201</v>
      </c>
      <c r="C100" s="8" t="s">
        <v>6</v>
      </c>
      <c r="D100" s="9">
        <v>1</v>
      </c>
      <c r="E100" s="8"/>
      <c r="F100" s="8"/>
      <c r="G100" s="11"/>
      <c r="H100" s="11"/>
    </row>
    <row r="101" spans="1:9">
      <c r="A101" s="12" t="s">
        <v>101</v>
      </c>
      <c r="B101" s="7" t="s">
        <v>97</v>
      </c>
      <c r="C101" s="8" t="s">
        <v>7</v>
      </c>
      <c r="D101" s="9">
        <v>2</v>
      </c>
      <c r="E101" s="8"/>
      <c r="F101" s="8"/>
      <c r="G101" s="11"/>
      <c r="H101" s="11"/>
    </row>
    <row r="102" spans="1:9">
      <c r="A102" s="12" t="s">
        <v>102</v>
      </c>
      <c r="B102" s="7" t="s">
        <v>96</v>
      </c>
      <c r="C102" s="8"/>
      <c r="D102" s="9"/>
      <c r="E102" s="8"/>
      <c r="F102" s="8"/>
      <c r="G102" s="11"/>
      <c r="H102" s="11"/>
    </row>
    <row r="103" spans="1:9">
      <c r="A103" s="12" t="s">
        <v>103</v>
      </c>
      <c r="B103" s="7" t="s">
        <v>98</v>
      </c>
      <c r="C103" s="8" t="s">
        <v>7</v>
      </c>
      <c r="D103" s="9">
        <v>15</v>
      </c>
      <c r="E103" s="8"/>
      <c r="F103" s="8"/>
      <c r="G103" s="11"/>
      <c r="H103" s="11"/>
    </row>
    <row r="104" spans="1:9">
      <c r="A104" s="12" t="s">
        <v>104</v>
      </c>
      <c r="B104" s="7" t="s">
        <v>99</v>
      </c>
      <c r="C104" s="8" t="s">
        <v>7</v>
      </c>
      <c r="D104" s="9">
        <v>2</v>
      </c>
      <c r="E104" s="8"/>
      <c r="F104" s="8"/>
      <c r="G104" s="11"/>
      <c r="H104" s="11"/>
    </row>
    <row r="105" spans="1:9">
      <c r="A105" s="12" t="s">
        <v>105</v>
      </c>
      <c r="B105" s="7" t="s">
        <v>177</v>
      </c>
      <c r="C105" s="8" t="s">
        <v>7</v>
      </c>
      <c r="D105" s="9">
        <v>1</v>
      </c>
      <c r="E105" s="8"/>
      <c r="F105" s="8"/>
      <c r="G105" s="11"/>
      <c r="H105" s="11"/>
    </row>
    <row r="106" spans="1:9">
      <c r="A106" s="12" t="s">
        <v>162</v>
      </c>
      <c r="B106" s="7" t="s">
        <v>164</v>
      </c>
      <c r="C106" s="8" t="s">
        <v>7</v>
      </c>
      <c r="D106" s="9">
        <v>1</v>
      </c>
      <c r="E106" s="8"/>
      <c r="F106" s="8"/>
      <c r="G106" s="11"/>
      <c r="H106" s="11"/>
    </row>
    <row r="107" spans="1:9">
      <c r="A107" s="12" t="s">
        <v>163</v>
      </c>
      <c r="B107" s="7" t="s">
        <v>165</v>
      </c>
      <c r="C107" s="8" t="s">
        <v>7</v>
      </c>
      <c r="D107" s="9">
        <v>2</v>
      </c>
      <c r="E107" s="8"/>
      <c r="F107" s="8"/>
      <c r="G107" s="11"/>
      <c r="H107" s="11"/>
    </row>
    <row r="108" spans="1:9">
      <c r="A108" s="12" t="s">
        <v>170</v>
      </c>
      <c r="B108" s="7" t="s">
        <v>171</v>
      </c>
      <c r="C108" s="8" t="s">
        <v>7</v>
      </c>
      <c r="D108" s="9">
        <v>1</v>
      </c>
      <c r="E108" s="8"/>
      <c r="F108" s="8"/>
      <c r="G108" s="11"/>
      <c r="H108" s="11"/>
    </row>
    <row r="109" spans="1:9">
      <c r="A109" s="12"/>
      <c r="B109" s="7"/>
      <c r="C109" s="8"/>
      <c r="D109" s="9"/>
      <c r="E109" s="8"/>
      <c r="F109" s="8"/>
      <c r="G109" s="11"/>
      <c r="H109" s="11"/>
    </row>
    <row r="110" spans="1:9">
      <c r="A110" s="12" t="s">
        <v>186</v>
      </c>
      <c r="B110" s="7" t="s">
        <v>10</v>
      </c>
      <c r="C110" s="8" t="s">
        <v>193</v>
      </c>
      <c r="D110" s="9" t="s">
        <v>193</v>
      </c>
      <c r="E110" s="8"/>
      <c r="F110" s="8"/>
      <c r="G110" s="11"/>
      <c r="H110" s="11"/>
      <c r="I110" s="98"/>
    </row>
    <row r="111" spans="1:9">
      <c r="A111" s="12" t="s">
        <v>193</v>
      </c>
      <c r="B111" s="7" t="s">
        <v>8</v>
      </c>
      <c r="C111" s="8" t="s">
        <v>43</v>
      </c>
      <c r="D111" s="9">
        <v>11</v>
      </c>
      <c r="E111" s="8"/>
      <c r="F111" s="8"/>
      <c r="G111" s="11"/>
      <c r="H111" s="11"/>
      <c r="I111" s="98"/>
    </row>
    <row r="112" spans="1:9">
      <c r="A112" s="12" t="s">
        <v>193</v>
      </c>
      <c r="B112" s="7" t="s">
        <v>9</v>
      </c>
      <c r="C112" s="8" t="s">
        <v>43</v>
      </c>
      <c r="D112" s="9">
        <v>2</v>
      </c>
      <c r="E112" s="8"/>
      <c r="F112" s="8"/>
      <c r="G112" s="11"/>
      <c r="H112" s="11"/>
      <c r="I112" s="98"/>
    </row>
    <row r="113" spans="1:8">
      <c r="A113" s="12" t="s">
        <v>187</v>
      </c>
      <c r="B113" s="7" t="s">
        <v>11</v>
      </c>
      <c r="C113" s="8" t="s">
        <v>193</v>
      </c>
      <c r="D113" s="9" t="s">
        <v>193</v>
      </c>
      <c r="E113" s="8"/>
      <c r="F113" s="8"/>
      <c r="G113" s="11"/>
      <c r="H113" s="11"/>
    </row>
    <row r="114" spans="1:8">
      <c r="A114" s="12" t="s">
        <v>193</v>
      </c>
      <c r="B114" s="7" t="s">
        <v>197</v>
      </c>
      <c r="C114" s="8" t="s">
        <v>43</v>
      </c>
      <c r="D114" s="9">
        <v>9</v>
      </c>
      <c r="E114" s="8"/>
      <c r="F114" s="8"/>
      <c r="G114" s="11"/>
      <c r="H114" s="11"/>
    </row>
    <row r="115" spans="1:8">
      <c r="A115" s="12" t="s">
        <v>193</v>
      </c>
      <c r="B115" s="7" t="s">
        <v>198</v>
      </c>
      <c r="C115" s="8" t="s">
        <v>43</v>
      </c>
      <c r="D115" s="9">
        <v>1</v>
      </c>
      <c r="E115" s="8"/>
      <c r="F115" s="8"/>
      <c r="G115" s="11"/>
      <c r="H115" s="11"/>
    </row>
    <row r="116" spans="1:8">
      <c r="A116" s="12" t="s">
        <v>193</v>
      </c>
      <c r="B116" s="7" t="s">
        <v>199</v>
      </c>
      <c r="C116" s="8" t="s">
        <v>43</v>
      </c>
      <c r="D116" s="9">
        <v>6</v>
      </c>
      <c r="E116" s="8"/>
      <c r="F116" s="8"/>
      <c r="G116" s="11"/>
      <c r="H116" s="11"/>
    </row>
    <row r="117" spans="1:8">
      <c r="A117" s="12" t="s">
        <v>193</v>
      </c>
      <c r="B117" s="7" t="s">
        <v>200</v>
      </c>
      <c r="C117" s="8" t="s">
        <v>43</v>
      </c>
      <c r="D117" s="9">
        <v>4</v>
      </c>
      <c r="E117" s="8"/>
      <c r="F117" s="8"/>
      <c r="G117" s="11"/>
      <c r="H117" s="11"/>
    </row>
    <row r="118" spans="1:8">
      <c r="A118" s="12" t="s">
        <v>188</v>
      </c>
      <c r="B118" s="7" t="s">
        <v>220</v>
      </c>
      <c r="C118" s="8" t="s">
        <v>12</v>
      </c>
      <c r="D118" s="9">
        <v>25</v>
      </c>
      <c r="E118" s="8"/>
      <c r="F118" s="8"/>
      <c r="G118" s="11"/>
      <c r="H118" s="11"/>
    </row>
    <row r="119" spans="1:8">
      <c r="A119" s="12"/>
      <c r="B119" s="7"/>
      <c r="C119" s="8"/>
      <c r="D119" s="9"/>
      <c r="E119" s="8"/>
      <c r="F119" s="8"/>
      <c r="G119" s="11"/>
      <c r="H119" s="11"/>
    </row>
    <row r="120" spans="1:8" ht="28.5">
      <c r="A120" s="12" t="s">
        <v>189</v>
      </c>
      <c r="B120" s="7" t="s">
        <v>45</v>
      </c>
      <c r="C120" s="8" t="s">
        <v>12</v>
      </c>
      <c r="D120" s="9">
        <v>2</v>
      </c>
      <c r="E120" s="8"/>
      <c r="F120" s="8"/>
      <c r="G120" s="11"/>
      <c r="H120" s="11"/>
    </row>
    <row r="121" spans="1:8">
      <c r="A121" s="12" t="s">
        <v>190</v>
      </c>
      <c r="B121" s="7" t="s">
        <v>14</v>
      </c>
      <c r="C121" s="8" t="s">
        <v>12</v>
      </c>
      <c r="D121" s="9">
        <v>11</v>
      </c>
      <c r="E121" s="8"/>
      <c r="F121" s="8"/>
      <c r="G121" s="11"/>
      <c r="H121" s="11"/>
    </row>
    <row r="122" spans="1:8">
      <c r="A122" s="12"/>
      <c r="B122" s="7"/>
      <c r="C122" s="8"/>
      <c r="D122" s="9"/>
      <c r="E122" s="8"/>
      <c r="F122" s="8"/>
      <c r="G122" s="11"/>
      <c r="H122" s="11"/>
    </row>
    <row r="123" spans="1:8">
      <c r="A123" s="12" t="s">
        <v>191</v>
      </c>
      <c r="B123" s="7" t="s">
        <v>15</v>
      </c>
      <c r="C123" s="8" t="s">
        <v>43</v>
      </c>
      <c r="D123" s="9">
        <v>3</v>
      </c>
      <c r="E123" s="8"/>
      <c r="F123" s="8"/>
      <c r="G123" s="11"/>
      <c r="H123" s="11"/>
    </row>
    <row r="124" spans="1:8" ht="15.75" thickBot="1">
      <c r="A124" s="68"/>
      <c r="B124" s="68"/>
      <c r="C124" s="68"/>
      <c r="D124" s="68"/>
      <c r="E124" s="68"/>
      <c r="F124" s="68"/>
    </row>
    <row r="125" spans="1:8" ht="19.5" thickBot="1">
      <c r="A125" s="69"/>
      <c r="B125" s="70" t="s">
        <v>26</v>
      </c>
      <c r="C125" s="71"/>
      <c r="D125" s="72"/>
      <c r="E125" s="73"/>
      <c r="F125" s="74">
        <f>SUM(F100:F124)</f>
        <v>0</v>
      </c>
    </row>
    <row r="126" spans="1:8" ht="15.75" thickBot="1">
      <c r="A126" s="103"/>
      <c r="B126" s="103"/>
      <c r="C126" s="103"/>
      <c r="D126" s="103"/>
      <c r="E126" s="103"/>
      <c r="F126" s="103"/>
    </row>
    <row r="127" spans="1:8" ht="15.75" thickBot="1">
      <c r="A127" s="62" t="str">
        <f>B17</f>
        <v>Zařízení č. 04: Chlazení VRF</v>
      </c>
      <c r="B127" s="75"/>
      <c r="C127" s="75"/>
      <c r="D127" s="76"/>
      <c r="E127" s="64"/>
      <c r="F127" s="65"/>
    </row>
    <row r="128" spans="1:8" ht="213.75">
      <c r="A128" s="66" t="s">
        <v>117</v>
      </c>
      <c r="B128" s="94" t="s">
        <v>108</v>
      </c>
      <c r="C128" s="66" t="s">
        <v>7</v>
      </c>
      <c r="D128" s="66" t="s">
        <v>126</v>
      </c>
      <c r="E128" s="66"/>
      <c r="F128" s="66"/>
    </row>
    <row r="129" spans="1:6" ht="213.75">
      <c r="A129" s="66" t="s">
        <v>118</v>
      </c>
      <c r="B129" s="94" t="s">
        <v>110</v>
      </c>
      <c r="C129" s="66" t="s">
        <v>7</v>
      </c>
      <c r="D129" s="66" t="s">
        <v>127</v>
      </c>
      <c r="E129" s="66"/>
      <c r="F129" s="66"/>
    </row>
    <row r="130" spans="1:6" ht="213.75">
      <c r="A130" s="66" t="s">
        <v>119</v>
      </c>
      <c r="B130" s="94" t="s">
        <v>109</v>
      </c>
      <c r="C130" s="66" t="s">
        <v>7</v>
      </c>
      <c r="D130" s="66" t="s">
        <v>126</v>
      </c>
      <c r="E130" s="66"/>
      <c r="F130" s="66"/>
    </row>
    <row r="131" spans="1:6" ht="128.25">
      <c r="A131" s="66" t="s">
        <v>120</v>
      </c>
      <c r="B131" s="94" t="s">
        <v>111</v>
      </c>
      <c r="C131" s="66" t="s">
        <v>7</v>
      </c>
      <c r="D131" s="66" t="s">
        <v>127</v>
      </c>
      <c r="E131" s="66"/>
      <c r="F131" s="66"/>
    </row>
    <row r="132" spans="1:6" ht="114">
      <c r="A132" s="66" t="s">
        <v>121</v>
      </c>
      <c r="B132" s="94" t="s">
        <v>112</v>
      </c>
      <c r="C132" s="66" t="s">
        <v>7</v>
      </c>
      <c r="D132" s="66" t="s">
        <v>126</v>
      </c>
      <c r="E132" s="66"/>
      <c r="F132" s="96"/>
    </row>
    <row r="133" spans="1:6" ht="128.25">
      <c r="A133" s="66" t="s">
        <v>122</v>
      </c>
      <c r="B133" s="94" t="s">
        <v>113</v>
      </c>
      <c r="C133" s="66" t="s">
        <v>7</v>
      </c>
      <c r="D133" s="66" t="s">
        <v>128</v>
      </c>
      <c r="E133" s="66"/>
      <c r="F133" s="66"/>
    </row>
    <row r="134" spans="1:6" ht="128.25">
      <c r="A134" s="66" t="s">
        <v>123</v>
      </c>
      <c r="B134" s="94" t="s">
        <v>114</v>
      </c>
      <c r="C134" s="66" t="s">
        <v>7</v>
      </c>
      <c r="D134" s="66" t="s">
        <v>130</v>
      </c>
      <c r="E134" s="66"/>
      <c r="F134" s="96"/>
    </row>
    <row r="135" spans="1:6" ht="128.25">
      <c r="A135" s="66" t="s">
        <v>124</v>
      </c>
      <c r="B135" s="94" t="s">
        <v>115</v>
      </c>
      <c r="C135" s="66" t="s">
        <v>7</v>
      </c>
      <c r="D135" s="66" t="s">
        <v>129</v>
      </c>
      <c r="E135" s="66"/>
      <c r="F135" s="66"/>
    </row>
    <row r="136" spans="1:6" ht="128.25">
      <c r="A136" s="66" t="s">
        <v>125</v>
      </c>
      <c r="B136" s="94" t="s">
        <v>116</v>
      </c>
      <c r="C136" s="66" t="s">
        <v>7</v>
      </c>
      <c r="D136" s="66" t="s">
        <v>128</v>
      </c>
      <c r="E136" s="66"/>
      <c r="F136" s="66"/>
    </row>
    <row r="137" spans="1:6" ht="57">
      <c r="A137" s="66" t="s">
        <v>136</v>
      </c>
      <c r="B137" s="7" t="s">
        <v>141</v>
      </c>
      <c r="C137" s="8" t="s">
        <v>43</v>
      </c>
      <c r="D137" s="9">
        <v>264</v>
      </c>
      <c r="E137" s="66"/>
      <c r="F137" s="66"/>
    </row>
    <row r="138" spans="1:6">
      <c r="A138" s="66"/>
      <c r="B138" s="94" t="s">
        <v>131</v>
      </c>
      <c r="C138" s="66" t="s">
        <v>7</v>
      </c>
      <c r="D138" s="96">
        <f>4+4+3+3</f>
        <v>14</v>
      </c>
      <c r="E138" s="66"/>
      <c r="F138" s="66"/>
    </row>
    <row r="139" spans="1:6">
      <c r="A139" s="66"/>
      <c r="B139" s="94" t="s">
        <v>132</v>
      </c>
      <c r="C139" s="66" t="s">
        <v>7</v>
      </c>
      <c r="D139" s="96">
        <f>2+3+3+3</f>
        <v>11</v>
      </c>
      <c r="E139" s="66"/>
      <c r="F139" s="66"/>
    </row>
    <row r="140" spans="1:6">
      <c r="A140" s="66"/>
      <c r="B140" s="94" t="s">
        <v>133</v>
      </c>
      <c r="C140" s="66" t="s">
        <v>7</v>
      </c>
      <c r="D140" s="96">
        <f>7+8+7+7</f>
        <v>29</v>
      </c>
      <c r="E140" s="66"/>
      <c r="F140" s="66"/>
    </row>
    <row r="141" spans="1:6">
      <c r="A141" s="66"/>
      <c r="B141" s="94" t="s">
        <v>134</v>
      </c>
      <c r="C141" s="66" t="s">
        <v>7</v>
      </c>
      <c r="D141" s="66" t="s">
        <v>135</v>
      </c>
      <c r="E141" s="66"/>
      <c r="F141" s="66"/>
    </row>
    <row r="142" spans="1:6">
      <c r="A142" s="66"/>
      <c r="B142" s="94" t="s">
        <v>204</v>
      </c>
      <c r="C142" s="66" t="s">
        <v>7</v>
      </c>
      <c r="D142" s="66" t="s">
        <v>126</v>
      </c>
      <c r="E142" s="66"/>
      <c r="F142" s="66"/>
    </row>
    <row r="143" spans="1:6">
      <c r="A143" s="66"/>
      <c r="B143" s="94"/>
      <c r="C143" s="66"/>
      <c r="D143" s="66"/>
      <c r="E143" s="66"/>
      <c r="F143" s="66"/>
    </row>
    <row r="144" spans="1:6">
      <c r="A144" s="66"/>
      <c r="B144" s="94" t="s">
        <v>166</v>
      </c>
      <c r="C144" s="66" t="s">
        <v>44</v>
      </c>
      <c r="D144" s="66" t="s">
        <v>167</v>
      </c>
      <c r="E144" s="66"/>
      <c r="F144" s="66"/>
    </row>
    <row r="145" spans="1:6" ht="15.75" thickBot="1">
      <c r="A145" s="66"/>
      <c r="B145" s="66"/>
      <c r="C145" s="66"/>
      <c r="D145" s="66"/>
      <c r="E145" s="66"/>
      <c r="F145" s="66"/>
    </row>
    <row r="146" spans="1:6" ht="19.5" thickBot="1">
      <c r="A146" s="69"/>
      <c r="B146" s="70" t="s">
        <v>26</v>
      </c>
      <c r="C146" s="71"/>
      <c r="D146" s="72"/>
      <c r="E146" s="73"/>
      <c r="F146" s="74">
        <f>SUM(F128:F145)</f>
        <v>0</v>
      </c>
    </row>
    <row r="147" spans="1:6" ht="15.75" thickBot="1">
      <c r="A147" s="103"/>
      <c r="B147" s="103"/>
      <c r="C147" s="103"/>
      <c r="D147" s="103"/>
      <c r="E147" s="103"/>
      <c r="F147" s="103"/>
    </row>
    <row r="148" spans="1:6" ht="15.75" thickBot="1">
      <c r="A148" s="62" t="str">
        <f>B18</f>
        <v>Zařízení č. 05: Chlazení serverovny</v>
      </c>
      <c r="B148" s="77"/>
      <c r="C148" s="77"/>
      <c r="D148" s="78"/>
      <c r="E148" s="64"/>
      <c r="F148" s="65"/>
    </row>
    <row r="149" spans="1:6" ht="156.75">
      <c r="A149" s="66" t="s">
        <v>137</v>
      </c>
      <c r="B149" s="95" t="s">
        <v>106</v>
      </c>
      <c r="C149" s="66" t="s">
        <v>7</v>
      </c>
      <c r="D149" s="66" t="s">
        <v>126</v>
      </c>
      <c r="E149" s="66"/>
      <c r="F149" s="66"/>
    </row>
    <row r="150" spans="1:6" ht="114">
      <c r="A150" s="66" t="s">
        <v>138</v>
      </c>
      <c r="B150" s="95" t="s">
        <v>107</v>
      </c>
      <c r="C150" s="66" t="s">
        <v>7</v>
      </c>
      <c r="D150" s="66" t="s">
        <v>126</v>
      </c>
      <c r="E150" s="66"/>
      <c r="F150" s="66"/>
    </row>
    <row r="151" spans="1:6" ht="12" customHeight="1">
      <c r="A151" s="66"/>
      <c r="B151" s="95"/>
      <c r="C151" s="66"/>
      <c r="D151" s="66"/>
      <c r="E151" s="66"/>
      <c r="F151" s="66"/>
    </row>
    <row r="152" spans="1:6" ht="57">
      <c r="A152" s="66" t="s">
        <v>139</v>
      </c>
      <c r="B152" s="7" t="s">
        <v>140</v>
      </c>
      <c r="C152" s="8" t="s">
        <v>43</v>
      </c>
      <c r="D152" s="9">
        <v>11</v>
      </c>
      <c r="E152" s="67"/>
      <c r="F152" s="67"/>
    </row>
    <row r="153" spans="1:6">
      <c r="A153" s="66"/>
      <c r="B153" s="94" t="s">
        <v>133</v>
      </c>
      <c r="C153" s="66" t="s">
        <v>7</v>
      </c>
      <c r="D153" s="96">
        <v>1</v>
      </c>
      <c r="E153" s="67"/>
      <c r="F153" s="67"/>
    </row>
    <row r="154" spans="1:6">
      <c r="A154" s="66"/>
      <c r="B154" s="94" t="s">
        <v>134</v>
      </c>
      <c r="C154" s="66" t="s">
        <v>7</v>
      </c>
      <c r="D154" s="66" t="s">
        <v>126</v>
      </c>
      <c r="E154" s="67"/>
      <c r="F154" s="67"/>
    </row>
    <row r="155" spans="1:6" ht="10.5" customHeight="1" thickBot="1">
      <c r="A155" s="66"/>
      <c r="B155" s="66"/>
      <c r="C155" s="66"/>
      <c r="D155" s="66"/>
      <c r="E155" s="66"/>
      <c r="F155" s="66"/>
    </row>
    <row r="156" spans="1:6" ht="19.5" thickBot="1">
      <c r="A156" s="69"/>
      <c r="B156" s="70" t="s">
        <v>26</v>
      </c>
      <c r="C156" s="71"/>
      <c r="D156" s="72"/>
      <c r="E156" s="73"/>
      <c r="F156" s="74">
        <f>SUM(F149:F155)</f>
        <v>0</v>
      </c>
    </row>
    <row r="157" spans="1:6" ht="12" customHeight="1" thickBot="1">
      <c r="A157" s="103"/>
      <c r="B157" s="103"/>
      <c r="C157" s="103"/>
      <c r="D157" s="103"/>
      <c r="E157" s="103"/>
      <c r="F157" s="103"/>
    </row>
    <row r="158" spans="1:6" ht="15.75" thickBot="1">
      <c r="A158" s="62" t="str">
        <f>B19</f>
        <v>Zařízení č. 06: Doplňkový materiál</v>
      </c>
      <c r="B158" s="77"/>
      <c r="C158" s="77"/>
      <c r="D158" s="78"/>
      <c r="E158" s="64"/>
      <c r="F158" s="65"/>
    </row>
    <row r="159" spans="1:6">
      <c r="A159" s="80"/>
      <c r="B159" s="67" t="s">
        <v>27</v>
      </c>
      <c r="C159" s="80" t="s">
        <v>7</v>
      </c>
      <c r="D159" s="80" t="s">
        <v>205</v>
      </c>
      <c r="E159" s="80"/>
      <c r="F159" s="80"/>
    </row>
    <row r="160" spans="1:6">
      <c r="A160" s="80"/>
      <c r="B160" s="67" t="s">
        <v>28</v>
      </c>
      <c r="C160" s="80" t="s">
        <v>44</v>
      </c>
      <c r="D160" s="80" t="s">
        <v>206</v>
      </c>
      <c r="E160" s="80"/>
      <c r="F160" s="80"/>
    </row>
    <row r="161" spans="1:6">
      <c r="A161" s="80"/>
      <c r="B161" s="67" t="s">
        <v>29</v>
      </c>
      <c r="C161" s="80" t="s">
        <v>207</v>
      </c>
      <c r="D161" s="80" t="s">
        <v>208</v>
      </c>
      <c r="E161" s="80"/>
      <c r="F161" s="80"/>
    </row>
    <row r="162" spans="1:6">
      <c r="A162" s="80"/>
      <c r="B162" s="67" t="s">
        <v>30</v>
      </c>
      <c r="C162" s="80" t="s">
        <v>44</v>
      </c>
      <c r="D162" s="80" t="s">
        <v>209</v>
      </c>
      <c r="E162" s="80"/>
      <c r="F162" s="80"/>
    </row>
    <row r="163" spans="1:6">
      <c r="A163" s="80"/>
      <c r="B163" s="67" t="s">
        <v>31</v>
      </c>
      <c r="C163" s="80" t="s">
        <v>7</v>
      </c>
      <c r="D163" s="80" t="s">
        <v>210</v>
      </c>
      <c r="E163" s="80"/>
      <c r="F163" s="80"/>
    </row>
    <row r="164" spans="1:6">
      <c r="A164" s="80"/>
      <c r="B164" s="67" t="s">
        <v>32</v>
      </c>
      <c r="C164" s="80" t="s">
        <v>211</v>
      </c>
      <c r="D164" s="80" t="s">
        <v>212</v>
      </c>
      <c r="E164" s="80"/>
      <c r="F164" s="80"/>
    </row>
    <row r="165" spans="1:6">
      <c r="A165" s="80"/>
      <c r="B165" s="67" t="s">
        <v>33</v>
      </c>
      <c r="C165" s="80" t="s">
        <v>211</v>
      </c>
      <c r="D165" s="80" t="s">
        <v>127</v>
      </c>
      <c r="E165" s="80"/>
      <c r="F165" s="80"/>
    </row>
    <row r="166" spans="1:6">
      <c r="A166" s="80"/>
      <c r="B166" s="67" t="s">
        <v>34</v>
      </c>
      <c r="C166" s="80" t="s">
        <v>7</v>
      </c>
      <c r="D166" s="80" t="s">
        <v>213</v>
      </c>
      <c r="E166" s="80"/>
      <c r="F166" s="80"/>
    </row>
    <row r="167" spans="1:6">
      <c r="A167" s="80"/>
      <c r="B167" s="67" t="s">
        <v>35</v>
      </c>
      <c r="C167" s="80" t="s">
        <v>7</v>
      </c>
      <c r="D167" s="80" t="s">
        <v>214</v>
      </c>
      <c r="E167" s="80"/>
      <c r="F167" s="80"/>
    </row>
    <row r="168" spans="1:6">
      <c r="A168" s="80"/>
      <c r="B168" s="67" t="s">
        <v>36</v>
      </c>
      <c r="C168" s="80" t="s">
        <v>7</v>
      </c>
      <c r="D168" s="80" t="s">
        <v>215</v>
      </c>
      <c r="E168" s="80"/>
      <c r="F168" s="80"/>
    </row>
    <row r="169" spans="1:6">
      <c r="A169" s="80"/>
      <c r="B169" s="67" t="s">
        <v>37</v>
      </c>
      <c r="C169" s="80"/>
      <c r="D169" s="80"/>
      <c r="E169" s="80"/>
      <c r="F169" s="80"/>
    </row>
    <row r="170" spans="1:6">
      <c r="A170" s="80"/>
      <c r="B170" s="67" t="s">
        <v>38</v>
      </c>
      <c r="C170" s="80"/>
      <c r="D170" s="80"/>
      <c r="E170" s="80"/>
      <c r="F170" s="80"/>
    </row>
    <row r="171" spans="1:6">
      <c r="A171" s="80"/>
      <c r="B171" s="67" t="s">
        <v>39</v>
      </c>
      <c r="C171" s="80"/>
      <c r="D171" s="80"/>
      <c r="E171" s="80"/>
      <c r="F171" s="80"/>
    </row>
    <row r="172" spans="1:6">
      <c r="A172" s="80"/>
      <c r="B172" s="67" t="s">
        <v>40</v>
      </c>
      <c r="C172" s="80"/>
      <c r="D172" s="80"/>
      <c r="E172" s="80"/>
      <c r="F172" s="80"/>
    </row>
    <row r="173" spans="1:6">
      <c r="A173" s="80"/>
      <c r="B173" s="67" t="s">
        <v>216</v>
      </c>
      <c r="C173" s="80"/>
      <c r="D173" s="80"/>
      <c r="E173" s="80"/>
      <c r="F173" s="80"/>
    </row>
    <row r="174" spans="1:6" ht="15.75" thickBot="1">
      <c r="A174" s="80"/>
      <c r="B174" s="67" t="s">
        <v>41</v>
      </c>
      <c r="C174" s="80"/>
      <c r="D174" s="80"/>
      <c r="E174" s="80"/>
      <c r="F174" s="80"/>
    </row>
    <row r="175" spans="1:6" ht="19.5" thickBot="1">
      <c r="A175" s="69"/>
      <c r="B175" s="70" t="s">
        <v>26</v>
      </c>
      <c r="C175" s="71"/>
      <c r="D175" s="72"/>
      <c r="E175" s="73"/>
      <c r="F175" s="74">
        <f>SUM(F159:F174)</f>
        <v>0</v>
      </c>
    </row>
    <row r="176" spans="1:6">
      <c r="A176" s="101" t="s">
        <v>42</v>
      </c>
      <c r="B176" s="101"/>
      <c r="C176" s="101"/>
      <c r="D176" s="101"/>
      <c r="E176" s="101"/>
      <c r="F176" s="101"/>
    </row>
    <row r="177" spans="1:6">
      <c r="A177" s="102"/>
      <c r="B177" s="102"/>
      <c r="C177" s="102"/>
      <c r="D177" s="102"/>
      <c r="E177" s="102"/>
      <c r="F177" s="102"/>
    </row>
    <row r="178" spans="1:6">
      <c r="A178" s="102"/>
      <c r="B178" s="102"/>
      <c r="C178" s="102"/>
      <c r="D178" s="102"/>
      <c r="E178" s="102"/>
      <c r="F178" s="102"/>
    </row>
    <row r="179" spans="1:6">
      <c r="A179" s="102"/>
      <c r="B179" s="102"/>
      <c r="C179" s="102"/>
      <c r="D179" s="102"/>
      <c r="E179" s="102"/>
      <c r="F179" s="102"/>
    </row>
    <row r="180" spans="1:6">
      <c r="A180" s="92"/>
      <c r="B180" s="82"/>
      <c r="C180" s="82"/>
      <c r="E180" s="84"/>
      <c r="F180" s="85"/>
    </row>
    <row r="181" spans="1:6">
      <c r="A181" s="92"/>
      <c r="B181" s="86"/>
      <c r="C181" s="86"/>
      <c r="E181" s="84"/>
      <c r="F181" s="85"/>
    </row>
  </sheetData>
  <mergeCells count="8">
    <mergeCell ref="A176:F179"/>
    <mergeCell ref="A12:F12"/>
    <mergeCell ref="A157:F157"/>
    <mergeCell ref="A22:F22"/>
    <mergeCell ref="A64:F64"/>
    <mergeCell ref="A98:F98"/>
    <mergeCell ref="A126:F126"/>
    <mergeCell ref="A147:F147"/>
  </mergeCells>
  <phoneticPr fontId="18" type="noConversion"/>
  <conditionalFormatting sqref="D24 D60 D94 D105:D108 D41:D46 D58 D86:D90">
    <cfRule type="expression" dxfId="64" priority="83">
      <formula>IF(AND(ISBLANK(D24),ISTEXT(C24)),TRUE)</formula>
    </cfRule>
  </conditionalFormatting>
  <conditionalFormatting sqref="D25">
    <cfRule type="expression" dxfId="63" priority="82">
      <formula>IF(AND(ISBLANK(D25),ISTEXT(C25)),TRUE)</formula>
    </cfRule>
  </conditionalFormatting>
  <conditionalFormatting sqref="D26">
    <cfRule type="expression" dxfId="62" priority="81">
      <formula>IF(AND(ISBLANK(D26),ISTEXT(C26)),TRUE)</formula>
    </cfRule>
  </conditionalFormatting>
  <conditionalFormatting sqref="D27">
    <cfRule type="expression" dxfId="61" priority="80">
      <formula>IF(AND(ISBLANK(D27),ISTEXT(C27)),TRUE)</formula>
    </cfRule>
  </conditionalFormatting>
  <conditionalFormatting sqref="D28">
    <cfRule type="expression" dxfId="60" priority="79">
      <formula>IF(AND(ISBLANK(D28),ISTEXT(C28)),TRUE)</formula>
    </cfRule>
  </conditionalFormatting>
  <conditionalFormatting sqref="D29">
    <cfRule type="expression" dxfId="59" priority="78">
      <formula>IF(AND(ISBLANK(D29),ISTEXT(C29)),TRUE)</formula>
    </cfRule>
  </conditionalFormatting>
  <conditionalFormatting sqref="D30">
    <cfRule type="expression" dxfId="58" priority="77">
      <formula>IF(AND(ISBLANK(D30),ISTEXT(C30)),TRUE)</formula>
    </cfRule>
  </conditionalFormatting>
  <conditionalFormatting sqref="D31">
    <cfRule type="expression" dxfId="57" priority="76">
      <formula>IF(AND(ISBLANK(D31),ISTEXT(C31)),TRUE)</formula>
    </cfRule>
  </conditionalFormatting>
  <conditionalFormatting sqref="D32">
    <cfRule type="expression" dxfId="56" priority="75">
      <formula>IF(AND(ISBLANK(D32),ISTEXT(C32)),TRUE)</formula>
    </cfRule>
  </conditionalFormatting>
  <conditionalFormatting sqref="D35">
    <cfRule type="expression" dxfId="55" priority="74">
      <formula>IF(AND(ISBLANK(D35),ISTEXT(C35)),TRUE)</formula>
    </cfRule>
  </conditionalFormatting>
  <conditionalFormatting sqref="D36">
    <cfRule type="expression" dxfId="54" priority="73">
      <formula>IF(AND(ISBLANK(D36),ISTEXT(C36)),TRUE)</formula>
    </cfRule>
  </conditionalFormatting>
  <conditionalFormatting sqref="D37">
    <cfRule type="expression" dxfId="53" priority="72">
      <formula>IF(AND(ISBLANK(D37),ISTEXT(C37)),TRUE)</formula>
    </cfRule>
  </conditionalFormatting>
  <conditionalFormatting sqref="D38">
    <cfRule type="expression" dxfId="52" priority="71">
      <formula>IF(AND(ISBLANK(D38),ISTEXT(C38)),TRUE)</formula>
    </cfRule>
  </conditionalFormatting>
  <conditionalFormatting sqref="D40">
    <cfRule type="expression" dxfId="51" priority="69">
      <formula>IF(AND(ISBLANK(D40),ISTEXT(C40)),TRUE)</formula>
    </cfRule>
  </conditionalFormatting>
  <conditionalFormatting sqref="D47:D49">
    <cfRule type="expression" dxfId="50" priority="68">
      <formula>IF(AND(ISBLANK(D47),ISTEXT(C47)),TRUE)</formula>
    </cfRule>
  </conditionalFormatting>
  <conditionalFormatting sqref="D50">
    <cfRule type="expression" dxfId="49" priority="66">
      <formula>IF(AND(ISBLANK(D50),ISTEXT(C50)),TRUE)</formula>
    </cfRule>
  </conditionalFormatting>
  <conditionalFormatting sqref="D51">
    <cfRule type="expression" dxfId="48" priority="65">
      <formula>IF(AND(ISBLANK(D51),ISTEXT(C51)),TRUE)</formula>
    </cfRule>
  </conditionalFormatting>
  <conditionalFormatting sqref="D52">
    <cfRule type="expression" dxfId="47" priority="64">
      <formula>IF(AND(ISBLANK(D52),ISTEXT(C52)),TRUE)</formula>
    </cfRule>
  </conditionalFormatting>
  <conditionalFormatting sqref="D53">
    <cfRule type="expression" dxfId="46" priority="61">
      <formula>IF(AND(ISBLANK(D53),ISTEXT(C53)),TRUE)</formula>
    </cfRule>
  </conditionalFormatting>
  <conditionalFormatting sqref="D54:D55">
    <cfRule type="expression" dxfId="45" priority="60">
      <formula>IF(AND(ISBLANK(D54),ISTEXT(C54)),TRUE)</formula>
    </cfRule>
  </conditionalFormatting>
  <conditionalFormatting sqref="D56">
    <cfRule type="expression" dxfId="44" priority="59">
      <formula>IF(AND(ISBLANK(D56),ISTEXT(C56)),TRUE)</formula>
    </cfRule>
  </conditionalFormatting>
  <conditionalFormatting sqref="D57">
    <cfRule type="expression" dxfId="43" priority="58">
      <formula>IF(AND(ISBLANK(D57),ISTEXT(C57)),TRUE)</formula>
    </cfRule>
  </conditionalFormatting>
  <conditionalFormatting sqref="D59">
    <cfRule type="expression" dxfId="42" priority="56">
      <formula>IF(AND(ISBLANK(D59),ISTEXT(C59)),TRUE)</formula>
    </cfRule>
  </conditionalFormatting>
  <conditionalFormatting sqref="D66">
    <cfRule type="expression" dxfId="41" priority="55">
      <formula>IF(AND(ISBLANK(D66),ISTEXT(C66)),TRUE)</formula>
    </cfRule>
  </conditionalFormatting>
  <conditionalFormatting sqref="D67">
    <cfRule type="expression" dxfId="40" priority="54">
      <formula>IF(AND(ISBLANK(D67),ISTEXT(C67)),TRUE)</formula>
    </cfRule>
  </conditionalFormatting>
  <conditionalFormatting sqref="D68">
    <cfRule type="expression" dxfId="39" priority="52">
      <formula>IF(AND(ISBLANK(D68),ISTEXT(C68)),TRUE)</formula>
    </cfRule>
  </conditionalFormatting>
  <conditionalFormatting sqref="D68:D69">
    <cfRule type="expression" dxfId="38" priority="51">
      <formula>IF(AND(ISBLANK(D68),ISTEXT(C68)),TRUE)</formula>
    </cfRule>
  </conditionalFormatting>
  <conditionalFormatting sqref="D69:D70">
    <cfRule type="expression" dxfId="37" priority="50">
      <formula>IF(AND(ISBLANK(D69),ISTEXT(C69)),TRUE)</formula>
    </cfRule>
  </conditionalFormatting>
  <conditionalFormatting sqref="D71">
    <cfRule type="expression" dxfId="36" priority="49">
      <formula>IF(AND(ISBLANK(D71),ISTEXT(C71)),TRUE)</formula>
    </cfRule>
  </conditionalFormatting>
  <conditionalFormatting sqref="D72">
    <cfRule type="expression" dxfId="35" priority="48">
      <formula>IF(AND(ISBLANK(D72),ISTEXT(C72)),TRUE)</formula>
    </cfRule>
  </conditionalFormatting>
  <conditionalFormatting sqref="D73">
    <cfRule type="expression" dxfId="34" priority="47">
      <formula>IF(AND(ISBLANK(D73),ISTEXT(C73)),TRUE)</formula>
    </cfRule>
  </conditionalFormatting>
  <conditionalFormatting sqref="D74">
    <cfRule type="expression" dxfId="33" priority="46">
      <formula>IF(AND(ISBLANK(D74),ISTEXT(C74)),TRUE)</formula>
    </cfRule>
  </conditionalFormatting>
  <conditionalFormatting sqref="D75">
    <cfRule type="expression" dxfId="32" priority="45">
      <formula>IF(AND(ISBLANK(D75),ISTEXT(C75)),TRUE)</formula>
    </cfRule>
  </conditionalFormatting>
  <conditionalFormatting sqref="D75:D76">
    <cfRule type="expression" dxfId="31" priority="44">
      <formula>IF(AND(ISBLANK(D75),ISTEXT(C75)),TRUE)</formula>
    </cfRule>
  </conditionalFormatting>
  <conditionalFormatting sqref="D83">
    <cfRule type="expression" dxfId="30" priority="42">
      <formula>IF(AND(ISBLANK(D83),ISTEXT(C83)),TRUE)</formula>
    </cfRule>
  </conditionalFormatting>
  <conditionalFormatting sqref="D84">
    <cfRule type="expression" dxfId="29" priority="41">
      <formula>IF(AND(ISBLANK(D84),ISTEXT(C84)),TRUE)</formula>
    </cfRule>
  </conditionalFormatting>
  <conditionalFormatting sqref="D85">
    <cfRule type="expression" dxfId="28" priority="40">
      <formula>IF(AND(ISBLANK(D85),ISTEXT(C85)),TRUE)</formula>
    </cfRule>
  </conditionalFormatting>
  <conditionalFormatting sqref="D91">
    <cfRule type="expression" dxfId="27" priority="39">
      <formula>IF(AND(ISBLANK(D91),ISTEXT(C91)),TRUE)</formula>
    </cfRule>
  </conditionalFormatting>
  <conditionalFormatting sqref="D92">
    <cfRule type="expression" dxfId="26" priority="37">
      <formula>IF(AND(ISBLANK(D92),ISTEXT(C92)),TRUE)</formula>
    </cfRule>
  </conditionalFormatting>
  <conditionalFormatting sqref="D93">
    <cfRule type="expression" dxfId="25" priority="34">
      <formula>IF(AND(ISBLANK(D93),ISTEXT(C93)),TRUE)</formula>
    </cfRule>
  </conditionalFormatting>
  <conditionalFormatting sqref="D100">
    <cfRule type="expression" dxfId="24" priority="33">
      <formula>IF(AND(ISBLANK(D100),ISTEXT(C100)),TRUE)</formula>
    </cfRule>
  </conditionalFormatting>
  <conditionalFormatting sqref="D101:D102">
    <cfRule type="expression" dxfId="23" priority="32">
      <formula>IF(AND(ISBLANK(D101),ISTEXT(C101)),TRUE)</formula>
    </cfRule>
  </conditionalFormatting>
  <conditionalFormatting sqref="D103">
    <cfRule type="expression" dxfId="22" priority="30">
      <formula>IF(AND(ISBLANK(D103),ISTEXT(C103)),TRUE)</formula>
    </cfRule>
  </conditionalFormatting>
  <conditionalFormatting sqref="D104">
    <cfRule type="expression" dxfId="21" priority="29">
      <formula>IF(AND(ISBLANK(D104),ISTEXT(C104)),TRUE)</formula>
    </cfRule>
  </conditionalFormatting>
  <conditionalFormatting sqref="D109">
    <cfRule type="expression" dxfId="20" priority="26">
      <formula>IF(AND(ISBLANK(D109),ISTEXT(C109)),TRUE)</formula>
    </cfRule>
  </conditionalFormatting>
  <conditionalFormatting sqref="D110">
    <cfRule type="expression" dxfId="19" priority="25">
      <formula>IF(AND(ISBLANK(D110),ISTEXT(C110)),TRUE)</formula>
    </cfRule>
  </conditionalFormatting>
  <conditionalFormatting sqref="D111">
    <cfRule type="expression" dxfId="18" priority="24">
      <formula>IF(AND(ISBLANK(D111),ISTEXT(C111)),TRUE)</formula>
    </cfRule>
  </conditionalFormatting>
  <conditionalFormatting sqref="D112">
    <cfRule type="expression" dxfId="17" priority="23">
      <formula>IF(AND(ISBLANK(D112),ISTEXT(C112)),TRUE)</formula>
    </cfRule>
  </conditionalFormatting>
  <conditionalFormatting sqref="D113">
    <cfRule type="expression" dxfId="16" priority="22">
      <formula>IF(AND(ISBLANK(D113),ISTEXT(C113)),TRUE)</formula>
    </cfRule>
  </conditionalFormatting>
  <conditionalFormatting sqref="D114">
    <cfRule type="expression" dxfId="15" priority="21">
      <formula>IF(AND(ISBLANK(D114),ISTEXT(C114)),TRUE)</formula>
    </cfRule>
  </conditionalFormatting>
  <conditionalFormatting sqref="D115">
    <cfRule type="expression" dxfId="14" priority="20">
      <formula>IF(AND(ISBLANK(D115),ISTEXT(C115)),TRUE)</formula>
    </cfRule>
  </conditionalFormatting>
  <conditionalFormatting sqref="D116">
    <cfRule type="expression" dxfId="13" priority="19">
      <formula>IF(AND(ISBLANK(D116),ISTEXT(C116)),TRUE)</formula>
    </cfRule>
  </conditionalFormatting>
  <conditionalFormatting sqref="D117">
    <cfRule type="expression" dxfId="12" priority="18">
      <formula>IF(AND(ISBLANK(D117),ISTEXT(C117)),TRUE)</formula>
    </cfRule>
  </conditionalFormatting>
  <conditionalFormatting sqref="D118">
    <cfRule type="expression" dxfId="11" priority="16">
      <formula>IF(AND(ISBLANK(D118),ISTEXT(C118)),TRUE)</formula>
    </cfRule>
  </conditionalFormatting>
  <conditionalFormatting sqref="D119">
    <cfRule type="expression" dxfId="10" priority="15">
      <formula>IF(AND(ISBLANK(D119),ISTEXT(C119)),TRUE)</formula>
    </cfRule>
  </conditionalFormatting>
  <conditionalFormatting sqref="D120">
    <cfRule type="expression" dxfId="9" priority="13">
      <formula>IF(AND(ISBLANK(D120),ISTEXT(C120)),TRUE)</formula>
    </cfRule>
  </conditionalFormatting>
  <conditionalFormatting sqref="D121">
    <cfRule type="expression" dxfId="8" priority="12">
      <formula>IF(AND(ISBLANK(D121),ISTEXT(C121)),TRUE)</formula>
    </cfRule>
  </conditionalFormatting>
  <conditionalFormatting sqref="D122">
    <cfRule type="expression" dxfId="7" priority="11">
      <formula>IF(AND(ISBLANK(D122),ISTEXT(C122)),TRUE)</formula>
    </cfRule>
  </conditionalFormatting>
  <conditionalFormatting sqref="D123">
    <cfRule type="expression" dxfId="6" priority="10">
      <formula>IF(AND(ISBLANK(D123),ISTEXT(C123)),TRUE)</formula>
    </cfRule>
  </conditionalFormatting>
  <conditionalFormatting sqref="D33:D34">
    <cfRule type="expression" dxfId="5" priority="9">
      <formula>IF(AND(ISBLANK(D33),ISTEXT(C33)),TRUE)</formula>
    </cfRule>
  </conditionalFormatting>
  <conditionalFormatting sqref="D39">
    <cfRule type="expression" dxfId="4" priority="8">
      <formula>IF(AND(ISBLANK(D39),ISTEXT(C39)),TRUE)</formula>
    </cfRule>
  </conditionalFormatting>
  <conditionalFormatting sqref="D76 D82">
    <cfRule type="expression" dxfId="3" priority="7">
      <formula>IF(AND(ISBLANK(D76),ISTEXT(C76)),TRUE)</formula>
    </cfRule>
  </conditionalFormatting>
  <conditionalFormatting sqref="D137">
    <cfRule type="expression" dxfId="2" priority="4">
      <formula>IF(AND(ISBLANK(D137),ISTEXT(C137)),TRUE)</formula>
    </cfRule>
  </conditionalFormatting>
  <conditionalFormatting sqref="D152">
    <cfRule type="expression" dxfId="1" priority="3">
      <formula>IF(AND(ISBLANK(D152),ISTEXT(C152)),TRUE)</formula>
    </cfRule>
  </conditionalFormatting>
  <conditionalFormatting sqref="D77:D81">
    <cfRule type="expression" dxfId="0" priority="1">
      <formula>IF(AND(ISBLANK(D77),ISTEXT(C77)),TRUE)</formula>
    </cfRule>
  </conditionalFormatting>
  <pageMargins left="0.7" right="0.7" top="1.2395833333333333" bottom="1.5416666666666667" header="0.3" footer="0.3"/>
  <pageSetup paperSize="9" scale="68" fitToHeight="0" orientation="portrait" r:id="rId1"/>
  <headerFooter scaleWithDoc="0">
    <oddHeader>&amp;L&amp;G</oddHeader>
    <oddFooter>&amp;L&amp;G</oddFooter>
  </headerFooter>
  <rowBreaks count="1" manualBreakCount="1">
    <brk id="98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</vt:lpstr>
      <vt:lpstr>VV!Oblast_tisku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ALBRECHT Jiri</dc:creator>
  <cp:lastModifiedBy>ALBRECHT Jiri</cp:lastModifiedBy>
  <cp:lastPrinted>2024-08-28T11:08:34Z</cp:lastPrinted>
  <dcterms:created xsi:type="dcterms:W3CDTF">2021-06-01T08:25:33Z</dcterms:created>
  <dcterms:modified xsi:type="dcterms:W3CDTF">2024-08-28T11:09:40Z</dcterms:modified>
</cp:coreProperties>
</file>