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okumenty\VZ - Regionální potravina - Realizační část\final k podpisu\"/>
    </mc:Choice>
  </mc:AlternateContent>
  <bookViews>
    <workbookView xWindow="0" yWindow="0" windowWidth="28800" windowHeight="12435"/>
  </bookViews>
  <sheets>
    <sheet name="List1" sheetId="1" r:id="rId1"/>
    <sheet name="List2" sheetId="2" r:id="rId2"/>
    <sheet name="List3" sheetId="3" r:id="rId3"/>
  </sheets>
  <definedNames>
    <definedName name="_xlnm.Print_Area" localSheetId="0">List1!$A$1:$G$129</definedName>
  </definedNames>
  <calcPr calcId="162913"/>
</workbook>
</file>

<file path=xl/calcChain.xml><?xml version="1.0" encoding="utf-8"?>
<calcChain xmlns="http://schemas.openxmlformats.org/spreadsheetml/2006/main">
  <c r="C128" i="1" l="1"/>
  <c r="C127" i="1"/>
  <c r="C126" i="1"/>
  <c r="C125" i="1"/>
  <c r="C124" i="1"/>
  <c r="C123" i="1"/>
  <c r="D68" i="1"/>
  <c r="E68" i="1" s="1"/>
  <c r="D108" i="1"/>
  <c r="E108" i="1" s="1"/>
  <c r="D107" i="1"/>
  <c r="E107" i="1" s="1"/>
  <c r="D98" i="1"/>
  <c r="E98" i="1" s="1"/>
  <c r="D88" i="1"/>
  <c r="E88" i="1" s="1"/>
  <c r="D87" i="1"/>
  <c r="E87" i="1" s="1"/>
  <c r="D77" i="1"/>
  <c r="E77" i="1" s="1"/>
  <c r="D75" i="1"/>
  <c r="E75" i="1" s="1"/>
  <c r="D76" i="1"/>
  <c r="E76" i="1" s="1"/>
  <c r="D78" i="1"/>
  <c r="E78" i="1" s="1"/>
  <c r="D79" i="1"/>
  <c r="E79" i="1" s="1"/>
  <c r="D115" i="1" l="1"/>
  <c r="D128" i="1"/>
  <c r="D127" i="1"/>
  <c r="D125" i="1"/>
  <c r="D126" i="1"/>
  <c r="D124" i="1"/>
  <c r="D97" i="1"/>
  <c r="E97" i="1" s="1"/>
  <c r="D96" i="1"/>
  <c r="E96" i="1" s="1"/>
  <c r="D58" i="1" l="1"/>
  <c r="E58" i="1" s="1"/>
  <c r="D57" i="1"/>
  <c r="E57" i="1" s="1"/>
  <c r="D67" i="1"/>
  <c r="E67" i="1" s="1"/>
  <c r="D66" i="1"/>
  <c r="E66" i="1" s="1"/>
  <c r="D65" i="1"/>
  <c r="E65" i="1" s="1"/>
  <c r="D64" i="1"/>
  <c r="E64" i="1" s="1"/>
  <c r="D14" i="1"/>
  <c r="E14" i="1" s="1"/>
  <c r="D63" i="1"/>
  <c r="E63" i="1" s="1"/>
  <c r="D13" i="1"/>
  <c r="E13" i="1" s="1"/>
  <c r="D12" i="1"/>
  <c r="E12" i="1" s="1"/>
  <c r="D11" i="1"/>
  <c r="E11" i="1" s="1"/>
  <c r="D10" i="1" l="1"/>
  <c r="E10" i="1" s="1"/>
  <c r="D95" i="1"/>
  <c r="E95" i="1" s="1"/>
  <c r="D123" i="1" l="1"/>
  <c r="D117" i="1"/>
  <c r="D116" i="1"/>
  <c r="E115" i="1"/>
  <c r="F115" i="1" s="1"/>
  <c r="D109" i="1"/>
  <c r="E109" i="1" s="1"/>
  <c r="D106" i="1"/>
  <c r="E106" i="1" s="1"/>
  <c r="D105" i="1"/>
  <c r="E105" i="1" s="1"/>
  <c r="D99" i="1"/>
  <c r="E99" i="1" s="1"/>
  <c r="D94" i="1"/>
  <c r="E94" i="1" s="1"/>
  <c r="D93" i="1"/>
  <c r="E93" i="1" s="1"/>
  <c r="D92" i="1"/>
  <c r="E92" i="1" s="1"/>
  <c r="D91" i="1"/>
  <c r="E91" i="1" s="1"/>
  <c r="D90" i="1"/>
  <c r="E90" i="1" s="1"/>
  <c r="D89" i="1"/>
  <c r="E89" i="1" s="1"/>
  <c r="D86" i="1"/>
  <c r="E86" i="1" s="1"/>
  <c r="D80" i="1"/>
  <c r="E80" i="1" s="1"/>
  <c r="D74" i="1"/>
  <c r="E74" i="1" s="1"/>
  <c r="D62" i="1"/>
  <c r="E62" i="1" s="1"/>
  <c r="D61" i="1"/>
  <c r="E61" i="1" s="1"/>
  <c r="D60" i="1"/>
  <c r="E60" i="1" s="1"/>
  <c r="D59" i="1"/>
  <c r="E59" i="1" s="1"/>
  <c r="D56" i="1"/>
  <c r="E56" i="1" s="1"/>
  <c r="D55" i="1"/>
  <c r="E55" i="1" s="1"/>
  <c r="D54" i="1"/>
  <c r="E54" i="1" s="1"/>
  <c r="D53" i="1"/>
  <c r="E53" i="1" s="1"/>
  <c r="D52" i="1"/>
  <c r="E52" i="1" s="1"/>
  <c r="D51" i="1"/>
  <c r="E51" i="1" s="1"/>
  <c r="D45" i="1"/>
  <c r="E45" i="1" s="1"/>
  <c r="D44" i="1"/>
  <c r="E44" i="1" s="1"/>
  <c r="D43" i="1"/>
  <c r="E43" i="1" s="1"/>
  <c r="D42" i="1"/>
  <c r="E42" i="1" s="1"/>
  <c r="D41" i="1"/>
  <c r="E41" i="1" s="1"/>
  <c r="D40" i="1"/>
  <c r="E40" i="1" s="1"/>
  <c r="D39" i="1"/>
  <c r="E39" i="1" s="1"/>
  <c r="D38" i="1"/>
  <c r="E38" i="1" s="1"/>
  <c r="D37" i="1"/>
  <c r="E37" i="1" s="1"/>
  <c r="D36" i="1"/>
  <c r="E36" i="1" s="1"/>
  <c r="D35" i="1"/>
  <c r="E35" i="1" s="1"/>
  <c r="D34" i="1"/>
  <c r="E34" i="1" s="1"/>
  <c r="D33" i="1"/>
  <c r="E33" i="1" s="1"/>
  <c r="D32" i="1"/>
  <c r="E32" i="1" s="1"/>
  <c r="D31" i="1"/>
  <c r="E31" i="1" s="1"/>
  <c r="D30" i="1"/>
  <c r="E30" i="1" s="1"/>
  <c r="D29" i="1"/>
  <c r="E29" i="1" s="1"/>
  <c r="D28" i="1"/>
  <c r="E28" i="1" s="1"/>
  <c r="D27" i="1"/>
  <c r="E27" i="1" s="1"/>
  <c r="D24" i="1"/>
  <c r="E24" i="1" s="1"/>
  <c r="D23" i="1"/>
  <c r="E23" i="1" s="1"/>
  <c r="D22" i="1"/>
  <c r="E22" i="1" s="1"/>
  <c r="D21" i="1"/>
  <c r="E21" i="1" s="1"/>
  <c r="D16" i="1"/>
  <c r="E16" i="1" s="1"/>
  <c r="D15" i="1"/>
  <c r="E15" i="1" s="1"/>
  <c r="D9" i="1"/>
  <c r="E9" i="1" s="1"/>
  <c r="C129" i="1" l="1"/>
  <c r="D129" i="1" s="1"/>
  <c r="E116" i="1"/>
  <c r="F116" i="1" s="1"/>
  <c r="E117" i="1"/>
  <c r="F117" i="1" s="1"/>
</calcChain>
</file>

<file path=xl/sharedStrings.xml><?xml version="1.0" encoding="utf-8"?>
<sst xmlns="http://schemas.openxmlformats.org/spreadsheetml/2006/main" count="294" uniqueCount="189">
  <si>
    <t>specifikace dílčího plnění - NUTNO DODRŽET PRO STANOVENÍ CENY</t>
  </si>
  <si>
    <t>cena bez DPH</t>
  </si>
  <si>
    <t>DPH</t>
  </si>
  <si>
    <t>Předmět hodnotícího subkritéria</t>
  </si>
  <si>
    <t>Data Typist</t>
  </si>
  <si>
    <t>Balné včetně obalového materiálu</t>
  </si>
  <si>
    <t>Zajištění  P.O.BOX</t>
  </si>
  <si>
    <t>Provoz systému IVR</t>
  </si>
  <si>
    <t>Pronájem telefonního čísla</t>
  </si>
  <si>
    <t>Nahrávání hlášek infolinka</t>
  </si>
  <si>
    <t>Výhry - dárky pro nejrychlejší</t>
  </si>
  <si>
    <t>Výhry - hlavní ceny</t>
  </si>
  <si>
    <t>SMS rozesílka kódů - garantované výhry</t>
  </si>
  <si>
    <t>Aktivační týmy v obchodních centrech</t>
  </si>
  <si>
    <t>Pronájem skladu</t>
  </si>
  <si>
    <t>Distribuce POS materiálů</t>
  </si>
  <si>
    <t>Sestavení tourplánu</t>
  </si>
  <si>
    <t>Zajištění průběhu akce - výrobci</t>
  </si>
  <si>
    <t>Zajištění průběhu akce - promotéři</t>
  </si>
  <si>
    <t>Promotér</t>
  </si>
  <si>
    <t>Cena za 1 hod promotéra, zajišťujícího distribuci POS materiálů, nabízení oceněných výrobků, informování spotřebitelů, výpomoc výrobcům na stánku.</t>
  </si>
  <si>
    <t>Kostýmy pro promotéry</t>
  </si>
  <si>
    <t>Zajištění reportingu z akce, vč. závěrečných zpráv</t>
  </si>
  <si>
    <t>Zajištění fotodokumentace z akce</t>
  </si>
  <si>
    <t>Ochutnávka oceněných  potravin v rámci image stánku</t>
  </si>
  <si>
    <t>Hostesky pro ochutnávky</t>
  </si>
  <si>
    <t>Personální zajištění slavnostního setkání (8 reprezentativních hostesek, 8 hodin ve večerní a noční době) Cena bez dopravy a kostýmů</t>
  </si>
  <si>
    <t>Předmět dílčího plnění</t>
  </si>
  <si>
    <t>Specifikace dílčího plnění - NUTNO DODRŽET PRO STANOVENÍ CENY</t>
  </si>
  <si>
    <t>Cena za hodinu  bez DPH</t>
  </si>
  <si>
    <t xml:space="preserve"> Account executive</t>
  </si>
  <si>
    <t>Zejména podpora AM, podpora každodenní správy projektu, komunikace s klientem a dodavateli, dopravné, telekomunikační náklady spojené s přípravou projektu, controlling, reporting, příprava podkladů.</t>
  </si>
  <si>
    <t>Production manager print</t>
  </si>
  <si>
    <t>Odpovědnost za přípravu a provedení všech kroků produkčního procesu v oblasti tisku, komunikace s ostatními členy týmu, komunikace s dodavateli, zajištění kalkulací od více dodavatelů za účelem výběru nejvhodnější nabídky. Jeho úkolem je zajistit, aby potřebné materiály byly vyrobeny, účinně, ve správném množství, s ohledem na náklady a odpovídající úroveň kvality.</t>
  </si>
  <si>
    <t>Zejména odpovědnost za přípravu a provedení všech kroků přípravy a realizace akce, komunikace s ostatními členy týmu, komunikace s dodavateli. Jeho úkolem je zajistit, aby akce proběhla v souladu s předem stanovenými cíli.</t>
  </si>
  <si>
    <t xml:space="preserve"> DTP operátor</t>
  </si>
  <si>
    <t>Zpracování obrazových a textových návrhů reklamních materiálů podle výtvarných podkladů, grafické úpravy a finalizace návrhů do konečné podoby v rámci předtiskové přípravy.</t>
  </si>
  <si>
    <t>Flash designer</t>
  </si>
  <si>
    <t>Tvorba a zpracování flash komponentů kampaně.</t>
  </si>
  <si>
    <t>Web master</t>
  </si>
  <si>
    <t>Zejména vyhodnocování návštěvnosti webových stránek, poradenská analýza uživatelského chování návštěvníků webu, návrhy na rozvoj webových stránek.</t>
  </si>
  <si>
    <t>Traffic manager</t>
  </si>
  <si>
    <t>Zejména distribuce úkolů v rámci agentury, odpovědnost za časové plnění jednotlivých projektů a dodržování klíčových termínů nejen vůči klientovi, ale také vůči dodavatelům</t>
  </si>
  <si>
    <t>Administrativa</t>
  </si>
  <si>
    <t>Asistentská výpomoc na realizovaných projektech.</t>
  </si>
  <si>
    <t>Account director</t>
  </si>
  <si>
    <t>Zejména odpovědnost za zajištění dostupných zdrojů a možností pro tým (AM, PM a AE), vedení projektového týmu, pravidelná komunikace se zadavatelem a klíčovými dodavateli, poskytování seniorního strategického poradenství, účast na strategických jednáních, dopravné, telekomunikační náklady spojené s přípravou projektu, příprava smluv, rozpočtů, odpovědnost za celkovou realizaci, finalizace reportů, včetně výstupních dat.</t>
  </si>
  <si>
    <t>Zejména každodenní správa projektu, komunikace s klientem a dodavateli, dopravné, telekomunikační náklady, spojené s přípravou projektu, jednání, controlling, reporting, odpovědnost za průběh projektu, příprava podkladů AD a supervize dle aktuální potřeby, odpovědnost za řešení problémů, tvorba prezentací a nabídky včetně cen, AM slouží jako přímé spojení mezi reklamní agenturou a zadavatelem.</t>
  </si>
  <si>
    <t xml:space="preserve"> Art director</t>
  </si>
  <si>
    <t>Odpovědnost za výtvarné a grafické zpracování veškerých grafických a výtvarných prací.</t>
  </si>
  <si>
    <t>Production manager event</t>
  </si>
  <si>
    <t>Acount manager</t>
  </si>
  <si>
    <t>CELKEM</t>
  </si>
  <si>
    <t>Cena  bez DPH</t>
  </si>
  <si>
    <t>5. Jednotkové ceny za služby zajištění podpory</t>
  </si>
  <si>
    <t>6. Jednotkové ceny za služby a projektové řízení</t>
  </si>
  <si>
    <t>Režijní náklady</t>
  </si>
  <si>
    <t>Doprava osobní automobil (cena za 50 km)</t>
  </si>
  <si>
    <t>Doprava nákladní automobil (cena za 50 km)(nad 12 t)</t>
  </si>
  <si>
    <t>2.    Spotřebitelská soutěž pro širokou veřejnost</t>
  </si>
  <si>
    <t>cena vč. DPH</t>
  </si>
  <si>
    <t>cena vč.DPH</t>
  </si>
  <si>
    <t>Cena za hodinu  vč.DPH</t>
  </si>
  <si>
    <t>Cena za hodinu  vč. DPH</t>
  </si>
  <si>
    <t>cena  vč. DPH</t>
  </si>
  <si>
    <t xml:space="preserve">Příloha č. 2 rámcové dohody </t>
  </si>
  <si>
    <t>Příloha A Nabídková cena za dílčí plnění spočívající ve výkonech agentury</t>
  </si>
  <si>
    <t>A. Nabídková cena za dílčí plnění spočívající ve výkonech agentury</t>
  </si>
  <si>
    <t>7. Jednotkové ceny za agenturní fee</t>
  </si>
  <si>
    <t>Součet všech cen položek  A 1. 1</t>
  </si>
  <si>
    <t>Součet všech cen položek  A 1. 2</t>
  </si>
  <si>
    <t>Součet všech cen položek  A 1. 3</t>
  </si>
  <si>
    <t>Součet všech cen položek  A 1. 5</t>
  </si>
  <si>
    <t>Součet všech cen položek  A 1. 6</t>
  </si>
  <si>
    <t>Součet všech cen položek  A 1. 7</t>
  </si>
  <si>
    <t>A 1. 1</t>
  </si>
  <si>
    <t>A 1. 2</t>
  </si>
  <si>
    <t xml:space="preserve">A 1. 2 </t>
  </si>
  <si>
    <t>A 1. 3</t>
  </si>
  <si>
    <t>A 1. 4</t>
  </si>
  <si>
    <t>A 1. 6</t>
  </si>
  <si>
    <t>A 1. 5</t>
  </si>
  <si>
    <t>A 1. 7</t>
  </si>
  <si>
    <t>Cena  vč. DPH</t>
  </si>
  <si>
    <t>Agenturní fee v %</t>
  </si>
  <si>
    <t>Cena  bez DPH*</t>
  </si>
  <si>
    <t>nabídky vyúčtování agenturního fee bude použito Agenturní fee v % dle výše nákladů třetích stran za období 12 měsíců.</t>
  </si>
  <si>
    <t>* Pro výpočet ceny bez DPH je pro vzájemnou porovnatelnost hodnocených nabídek stanoven jednotný základ 1.000 Kč. Pro stanovení Agenturní odměny na základě výzvy k předložení</t>
  </si>
  <si>
    <t>Doprava dodávkou (cena za 50 km)</t>
  </si>
  <si>
    <t>Maskot</t>
  </si>
  <si>
    <t>Kuchař</t>
  </si>
  <si>
    <t>Pronájem vysoké chladící vitríny</t>
  </si>
  <si>
    <t>Pronájem malé (pultové) chladící vitríny</t>
  </si>
  <si>
    <t>Pronájem chladícího pultu</t>
  </si>
  <si>
    <t>Pronájem lednice pro výrobce</t>
  </si>
  <si>
    <t>Pronájem lednice do zázemí expozice pro skladování výrobů, min. výška 160 cm (cena za den pronájmu)</t>
  </si>
  <si>
    <t>Úklidové prostředky</t>
  </si>
  <si>
    <t>Čištění oblečení</t>
  </si>
  <si>
    <t>Čištění stanů</t>
  </si>
  <si>
    <t>Zajištění spotřebního materiálu na 100 ochutnávek (tácky, příbory, kelímky - plastic free)</t>
  </si>
  <si>
    <t>Tisk herních karet</t>
  </si>
  <si>
    <t>Tisk letáků/receptů</t>
  </si>
  <si>
    <t>Celoprosklená chladící vitrína, min. čtyři police, min. výška 160 cm (cena za den pronájmu)</t>
  </si>
  <si>
    <t>Celoprosklená chladící vitrína, min. dvě police, min. výška 90 cm (cena za den pronájmu)</t>
  </si>
  <si>
    <t>Celoprosklený chladící pult s úložným prostorem, min. výška 120 cm (cena za den pronájmu)</t>
  </si>
  <si>
    <t>Spotřební materiál na ochutnávky</t>
  </si>
  <si>
    <t>Zajištění vyčištění nošených kostýmů promotérů (čepice, tričko, svetr, bunda/vesta) po akci vč. Dopravy do/z čistírny (cena za kus)</t>
  </si>
  <si>
    <t>Náklady na prezentaci</t>
  </si>
  <si>
    <t>Zajištění vyčištění použitých 3x3 stanů po akci vč. dopravy do/z čistírny (cena za kus)</t>
  </si>
  <si>
    <t>Zajištění vyčištění nošených kostýmů hostesek (šaty/top, sukně) po akci vč. dopravy do/z čistírny (cena za kus)</t>
  </si>
  <si>
    <t>Cena za zabalení 2000 ks dárků vč. obalového materiálu - obálka A5, karton, bublinková výplň.</t>
  </si>
  <si>
    <t>Cena za zabalení 2000 ks dárků vč. obalového materiálu - obálka A4, odolnost proti protržení.</t>
  </si>
  <si>
    <t>Cena za zabalení 5000 ks dárků vč. obalového materiálu- obálka A4, odolnost proti protržení.</t>
  </si>
  <si>
    <t>Cena za zabalení 5000 ks dárků vč. obalového materiálu - obálka A5, karton, bublinková výplň.</t>
  </si>
  <si>
    <t>Cena za zabalení 2000 ks dárků vč. obalového materiálu - rozměr 10 cm x10 cm, hmotnost 0,3 kg, 2000 ks</t>
  </si>
  <si>
    <t>Zabalení dárku vč. obalového materiálu - rozměr 10 cm x10 cm, hmotnost 0,3 kg.</t>
  </si>
  <si>
    <t>Celkové měsíční náklady na zajištění, výběr POBOXu min 3x týdně a pronájem P.O. BOXU.</t>
  </si>
  <si>
    <t>Cena provoz Help Line (1 měsíc) -  všední dny 9:00 - 15:00 - telefonická a e-mailová podpora.</t>
  </si>
  <si>
    <t>Cena za školení HelpLine (3 operátoři).</t>
  </si>
  <si>
    <t>Cena za programování a provoz systému IVR (hlasové samoobsluhy) za 1 měsíc.</t>
  </si>
  <si>
    <t>Cena za zajištění a pronájem čísla-  včetně hovorného za 1 měsíc</t>
  </si>
  <si>
    <t>Cena za nahrávání hlášek pro Infolinku a IVR samoobsluhu.</t>
  </si>
  <si>
    <t>Cena za notářský dohled nad jedním losováním včetně notářského zápisu.</t>
  </si>
  <si>
    <t>Cena za návrh a výběr dárků, komunikace s dodavateli, koordinace výroby a kompletace, focení dárků pro archivační účely (5000 ks).</t>
  </si>
  <si>
    <t>Cena za návrh a výběr dárků, komunikace s dodavateli, koordinace výroby a kompletace, focení dárků pro archivační účely (10 ks).</t>
  </si>
  <si>
    <t>Cena za tým (2 hostesky, 4 hodiny denně), distribuce informačních materiálů.</t>
  </si>
  <si>
    <t>Cena za sestavení tourplánu, ověření akcí a rezervace jednotlivých zastávek, včetně zapracování připomínek zadavatele.</t>
  </si>
  <si>
    <t>Cena za proškolení 13 týmů, včetně vypracování a předání školících materiálů.</t>
  </si>
  <si>
    <t>Cena za pronájem temperovaných skladovacích prostor o rozloze 150 m2, dostupnost 24 hodin denně, 7 dní v týdnu. Zadavatel hradí náklady na dopravu do skladových prostor max. do vzdálenosti 50 km od Prahy. Pojištění a odpovědnost za skladovaný materiál. Cena stanovena za 1 měsíc pronájmu (plánované využití 4 měsíce).</t>
  </si>
  <si>
    <t>Cena za zajištění průběhu akce - nábor 20 promotérů, proškolení personálu.</t>
  </si>
  <si>
    <t>Cena za nákup obrandovaného kostýmu obsahujícího 1x tričko, 1x větrovka, 1x kšiltovka s logem značky.</t>
  </si>
  <si>
    <t>Cena za zajištění a realizace pravidelného reportingu z akce, příprava podkladů pro závěrečnou zprávu, vypracování závěrečné zprávy, včetně vyhodnocení všech relevantních statistik o prodejích, místech prezentace apod.</t>
  </si>
  <si>
    <t>Cena za zajištění a realizace fotodokumentace (40 ks fotografií) z jedné akce pro účely medializace a dokládání plnění.</t>
  </si>
  <si>
    <t xml:space="preserve">Cena za zajištění ochutnávky včetně nákupu potravin za účelem ochutnávky (min 3 druhy), v počtu minimálně 500 porcí, výhradně potravin oceněných značkou, včetně napichovátek, kelímků, tácků. </t>
  </si>
  <si>
    <t xml:space="preserve">Uveďte agenturní fee v % při obratu nákladů třetích stran ve výši do 2 mil. Kč bez DPH. </t>
  </si>
  <si>
    <t>Uveďte agenturní fee v % při obratu nákladů třetích stran  ve výši od 2 mil. Kč do 5 mil. Kč bez DPH.</t>
  </si>
  <si>
    <t>Uveďte agenturní fee v % při obratu nákladů třetích stran ve výši od 5 mil. Kč do 10 mil. Kč bez DPH.</t>
  </si>
  <si>
    <t>Hostesky pro event</t>
  </si>
  <si>
    <t>Právní součinnost - losování</t>
  </si>
  <si>
    <t>Školení HelpLine</t>
  </si>
  <si>
    <t>A 1. 2  Nabídková cena za spotřebitelskou soutěž.</t>
  </si>
  <si>
    <t>A 1. 4  Nabídková cena za Event.</t>
  </si>
  <si>
    <t>A 1. 6 Nabídková cena za služby zajištění projektového řízení.</t>
  </si>
  <si>
    <t>A 1. 7 Nabídková cena za agenturní fee.</t>
  </si>
  <si>
    <t>A 1. 5 Nabídková cena za služby zajištění podpory.</t>
  </si>
  <si>
    <r>
      <t xml:space="preserve">Cena  za pronájem temperovaných skladovacích prostor o rozloze 100m2, dostupnost 24 hodin denně, 7 dní v týdnu,  365 dní v roce. Zadavatel hradí náklady na dopravu do skladových prostor max. do vzdálenosti 50 km od Prahy. Pojištění a odpovědnost za skladovaný materiál. </t>
    </r>
    <r>
      <rPr>
        <sz val="10"/>
        <color indexed="8"/>
        <rFont val="Arial"/>
        <family val="2"/>
        <charset val="238"/>
      </rPr>
      <t xml:space="preserve">Cena stanovena za 1 měsíc pronájmu. </t>
    </r>
  </si>
  <si>
    <t>Součet všech cen položek  A 1. 4</t>
  </si>
  <si>
    <t>Personální zajištění teamu hostesek pro ochutnávkové akce (cena za 2 reprezentativní hostesky, 8 hodin denně). Cena bez kostýmu a dopravy.</t>
  </si>
  <si>
    <t>Cena za zajištění a realizace náboru výrobců (celkem jich je cca 250, přičemž akce se účastní 10 - 40 výrobců), komunikace s výrobci v části předprodukční a produkční, vč. realizace dotazníku o spokojenosti s akcí.</t>
  </si>
  <si>
    <t>Cena za tisk  500 ks (formát A5, tisk 4/4, matná křída, 150g/m2).</t>
  </si>
  <si>
    <t>Cena za tisk 500 ks (formát A6, tisk 4/4, matná křída, 150g/m2).</t>
  </si>
  <si>
    <t>Úklidové prostředky musí obsahovat přípravky na mytí, desinfekci, leštění ploch, dále ubrousky, utěrky, houbičky na nádobí, smetáky a lopatku, papírové útěrky, gastro odpadkové pytle, jednorázové rukavice (cena za celek)</t>
  </si>
  <si>
    <t>Help Line</t>
  </si>
  <si>
    <t>Cena za distribuci 2.500 letáků formátu A5 na jednodenní akci pro 5.000 osob. Délka trvání akce 8 hodin. Počet distributorů / promotérů 6. Cena je bez dopravy, oblečení, vybavení.</t>
  </si>
  <si>
    <t>Agenturní fee je agenturní přirážkou na náklady, přičemž veškeré náklady třetích stran bude dodavatel účtovat zadavateli v cenách, ve kterých dodavateli bude tyto náklady účtovat třetí strana (poddodavatel). Uchazeč je povinnen při vyúčtování projektu doložit zadavateli náklady třetích stran, a to formou poddodavatelských faktur. Výše fee bude ze strany dodavatele účtována zadavateli jednou ročně ke konci kalendářního roku nejpozději k 10.12. anebo ke konci smluvního období rámcové dohody, a to dle dosažené výše obratu investovaného do nákladů třetích stran za toto období.</t>
  </si>
  <si>
    <t>1.  Prezentace</t>
  </si>
  <si>
    <t>A 1. 1 Nabídková cena za prezentaci.</t>
  </si>
  <si>
    <t xml:space="preserve">Data Typist - třídění a evidence karet dle mechaniky soutěže, ověření a zápisu razítka podací počty, evidence došlých log podle  druhu -5ks na platné herní kartě, evidence distribučního kanálu, evidence a zápis neplatných herních karet, včetně důvodu vyřazení. Uveďte cenu za zapracování jedné hrací karty. </t>
  </si>
  <si>
    <t>Statistická data - zpracování výsledků</t>
  </si>
  <si>
    <t>statistické zpracování dat, včetně SW při objemu 5.000 příchozích zásilek</t>
  </si>
  <si>
    <t>statistické zpracování dat, včetně SW při objemu 10.000 příchozích zásilek</t>
  </si>
  <si>
    <t>statistické zpracování dat, včetně SW při objemu 20.000 příchozích zásilek</t>
  </si>
  <si>
    <t>Cena za rozesílku kódů prostřednictvím SMS - cena za 1 ks.</t>
  </si>
  <si>
    <t xml:space="preserve">3.   Regionální roadshow </t>
  </si>
  <si>
    <t>A 1. 3  Nabídková cena za regionální roadshow.</t>
  </si>
  <si>
    <t>Souhrnná cena za  pronájem stánku 3x3m, 2 výrobci na stánek, montáž a demontáž, doprava, obsluha prodejní/prezentační plochy - 8 hodin denně, vybavení prodejní/prezentační plochy - pult, skladovací regály, chladnička, pokladna, komunikace a koordinace s výrobcem, ochutnávka alespoň jednoho oceněného výrobku od výrobce po celou dobu trvání akce.</t>
  </si>
  <si>
    <t>4. Eventová akce  - Regionfest</t>
  </si>
  <si>
    <t>Náklady na prezentaci jednoho výrobce a jeho produktů s označením Regionální potravina na Regionfestu</t>
  </si>
  <si>
    <t>Náklady na prezentaci značky Regionální potravina</t>
  </si>
  <si>
    <t>Prezentační plocha - pronájem, stánek 3x2m s brandingem, stavba, doprava, vybavení prodejní/prezentační plochy - pult, skladovací regály, včetně distribuce promo materiálů Regionální potravina</t>
  </si>
  <si>
    <t>Pódium</t>
  </si>
  <si>
    <t>Pronájem, vykládka, nakládka, montáž, demotnáž, obrandováného pódia (6x4m), včetně ozvučení (2x mikrofon, osvětlení, reprobedny)</t>
  </si>
  <si>
    <t>Nákup obrandovaného kostýmu obsahujícího 1x tričko, 1x větrovka, 1x kšiltovka s logem Regionální potravina</t>
  </si>
  <si>
    <t>Externí disk USB</t>
  </si>
  <si>
    <t>cena za 1 ks externí disk USB min. 3.0 o kapacitě min. 4 TB vč. přípojného kabelu do počítače (na předání fotodokumentace)</t>
  </si>
  <si>
    <t>Copywriter</t>
  </si>
  <si>
    <t xml:space="preserve">Tvorba reklamních textů pro propagační a marketingové účely tak, aby byly soudobě jakykové, terminologicky a stylisticky správné. </t>
  </si>
  <si>
    <t>PR manager</t>
  </si>
  <si>
    <t>Návrh a realizace PR strategie, konzultace aktivit s dopadem na medializaci, návrh textové podoby PR materiálů, sestavení medialistu, média lobbying, krizová komunikace</t>
  </si>
  <si>
    <t xml:space="preserve">Cena za 1 hod maskota, zajišťujícího distribuci POS materiálů, informování spotřebitelů, lákání spotřebitelů </t>
  </si>
  <si>
    <t>Odborný poradce realizačního týmu</t>
  </si>
  <si>
    <t>Odborné poradenství a konzultace v oblasti potravinářství</t>
  </si>
  <si>
    <t>Creative director</t>
  </si>
  <si>
    <t>Vedoucí kreativního týmu, zejména základní tvorba konceptů, strategií, odpovědnost za kreativní výstupy</t>
  </si>
  <si>
    <t>Art director - architekt</t>
  </si>
  <si>
    <t>Odpovědnost za architektonické a grafické zpracování výstavních expozic</t>
  </si>
  <si>
    <t xml:space="preserve">Fotodokumentace z průběhu 1 akce v rozsahu 5 hodin fotografické práce na místě + následné korektury, třídění, postprodukce, úpravy fotografií v PC a následné dodání fotografií klientovi na DVD, celkově minimálně 50 různorodých fotografií, rozlišení min. 600 dpi. Dodání fotografií v náhledové a i tiskové kvalitě (umožňující následné velkoplošné použití, tzn .např. ve formátech RAW, NEF, v křivkách PDF atp. Fotograf musí být identifikovatelný (např formou trička s označením Regionální potravina) s Regionální potravinou. </t>
  </si>
  <si>
    <t>Cena za 1 den bez dopravy.</t>
  </si>
  <si>
    <t>Prodejní/prezentační plocha - pronájem, stánek 3x3m s brandingem, stavba, doprava, vybavení prodejní/prezentační plochy - pult, skladovací regály, chladnička, pokladna, komunikace a koordinace s výrobcem před a v průběhu konání akce.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</si>
</sst>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5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name val="Arial CE"/>
      <charset val="238"/>
    </font>
    <font>
      <b/>
      <sz val="11"/>
      <color indexed="8"/>
      <name val="Arial"/>
      <family val="2"/>
      <charset val="238"/>
    </font>
    <font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" fontId="2" fillId="0" borderId="0"/>
  </cellStyleXfs>
  <cellXfs count="23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vertical="center"/>
    </xf>
    <xf numFmtId="164" fontId="8" fillId="0" borderId="3" xfId="0" applyNumberFormat="1" applyFont="1" applyBorder="1"/>
    <xf numFmtId="164" fontId="8" fillId="0" borderId="5" xfId="0" applyNumberFormat="1" applyFont="1" applyBorder="1"/>
    <xf numFmtId="164" fontId="8" fillId="0" borderId="8" xfId="0" applyNumberFormat="1" applyFont="1" applyBorder="1"/>
    <xf numFmtId="164" fontId="8" fillId="0" borderId="11" xfId="0" applyNumberFormat="1" applyFont="1" applyBorder="1"/>
    <xf numFmtId="164" fontId="8" fillId="0" borderId="13" xfId="0" applyNumberFormat="1" applyFont="1" applyBorder="1"/>
    <xf numFmtId="0" fontId="8" fillId="0" borderId="0" xfId="0" applyFont="1"/>
    <xf numFmtId="164" fontId="6" fillId="0" borderId="3" xfId="0" applyNumberFormat="1" applyFont="1" applyBorder="1" applyAlignment="1">
      <alignment wrapText="1"/>
    </xf>
    <xf numFmtId="164" fontId="8" fillId="0" borderId="3" xfId="0" applyNumberFormat="1" applyFont="1" applyBorder="1" applyAlignment="1">
      <alignment wrapText="1"/>
    </xf>
    <xf numFmtId="164" fontId="6" fillId="0" borderId="17" xfId="0" applyNumberFormat="1" applyFont="1" applyBorder="1"/>
    <xf numFmtId="164" fontId="8" fillId="0" borderId="18" xfId="0" applyNumberFormat="1" applyFont="1" applyBorder="1"/>
    <xf numFmtId="164" fontId="8" fillId="0" borderId="19" xfId="0" applyNumberFormat="1" applyFont="1" applyBorder="1"/>
    <xf numFmtId="164" fontId="6" fillId="0" borderId="18" xfId="0" applyNumberFormat="1" applyFont="1" applyBorder="1" applyAlignment="1">
      <alignment horizontal="right" vertical="top" wrapText="1"/>
    </xf>
    <xf numFmtId="164" fontId="6" fillId="0" borderId="18" xfId="0" applyNumberFormat="1" applyFont="1" applyBorder="1"/>
    <xf numFmtId="164" fontId="6" fillId="0" borderId="18" xfId="0" applyNumberFormat="1" applyFont="1" applyBorder="1" applyAlignment="1">
      <alignment wrapText="1"/>
    </xf>
    <xf numFmtId="164" fontId="8" fillId="0" borderId="20" xfId="0" applyNumberFormat="1" applyFont="1" applyBorder="1"/>
    <xf numFmtId="164" fontId="10" fillId="10" borderId="21" xfId="0" applyNumberFormat="1" applyFont="1" applyFill="1" applyBorder="1"/>
    <xf numFmtId="164" fontId="10" fillId="11" borderId="22" xfId="0" applyNumberFormat="1" applyFont="1" applyFill="1" applyBorder="1" applyProtection="1">
      <protection locked="0"/>
    </xf>
    <xf numFmtId="164" fontId="10" fillId="11" borderId="23" xfId="0" applyNumberFormat="1" applyFont="1" applyFill="1" applyBorder="1" applyProtection="1">
      <protection locked="0"/>
    </xf>
    <xf numFmtId="164" fontId="10" fillId="11" borderId="21" xfId="0" applyNumberFormat="1" applyFont="1" applyFill="1" applyBorder="1" applyProtection="1">
      <protection locked="0"/>
    </xf>
    <xf numFmtId="164" fontId="5" fillId="11" borderId="23" xfId="0" applyNumberFormat="1" applyFont="1" applyFill="1" applyBorder="1" applyAlignment="1" applyProtection="1">
      <alignment horizontal="right" vertical="top" wrapText="1"/>
      <protection locked="0"/>
    </xf>
    <xf numFmtId="164" fontId="5" fillId="11" borderId="22" xfId="0" applyNumberFormat="1" applyFont="1" applyFill="1" applyBorder="1" applyAlignment="1" applyProtection="1">
      <alignment horizontal="right" vertical="top" wrapText="1"/>
      <protection locked="0"/>
    </xf>
    <xf numFmtId="164" fontId="10" fillId="11" borderId="22" xfId="0" applyNumberFormat="1" applyFont="1" applyFill="1" applyBorder="1" applyAlignment="1" applyProtection="1">
      <alignment horizontal="right" vertical="top" wrapText="1"/>
      <protection locked="0"/>
    </xf>
    <xf numFmtId="164" fontId="10" fillId="11" borderId="23" xfId="0" applyNumberFormat="1" applyFont="1" applyFill="1" applyBorder="1" applyAlignment="1" applyProtection="1">
      <alignment horizontal="right" vertical="top" wrapText="1"/>
      <protection locked="0"/>
    </xf>
    <xf numFmtId="164" fontId="5" fillId="11" borderId="23" xfId="0" applyNumberFormat="1" applyFont="1" applyFill="1" applyBorder="1" applyAlignment="1" applyProtection="1">
      <alignment wrapText="1"/>
      <protection locked="0"/>
    </xf>
    <xf numFmtId="164" fontId="10" fillId="11" borderId="22" xfId="0" applyNumberFormat="1" applyFont="1" applyFill="1" applyBorder="1" applyAlignment="1" applyProtection="1">
      <alignment wrapText="1"/>
      <protection locked="0"/>
    </xf>
    <xf numFmtId="164" fontId="10" fillId="11" borderId="23" xfId="0" applyNumberFormat="1" applyFont="1" applyFill="1" applyBorder="1" applyAlignment="1" applyProtection="1">
      <alignment wrapText="1"/>
      <protection locked="0"/>
    </xf>
    <xf numFmtId="164" fontId="5" fillId="11" borderId="22" xfId="0" applyNumberFormat="1" applyFont="1" applyFill="1" applyBorder="1" applyProtection="1">
      <protection locked="0"/>
    </xf>
    <xf numFmtId="164" fontId="10" fillId="11" borderId="24" xfId="0" applyNumberFormat="1" applyFont="1" applyFill="1" applyBorder="1" applyProtection="1">
      <protection locked="0"/>
    </xf>
    <xf numFmtId="0" fontId="7" fillId="0" borderId="0" xfId="0" applyFont="1" applyProtection="1"/>
    <xf numFmtId="0" fontId="11" fillId="3" borderId="0" xfId="0" applyFont="1" applyFill="1"/>
    <xf numFmtId="0" fontId="7" fillId="3" borderId="0" xfId="0" applyFont="1" applyFill="1"/>
    <xf numFmtId="0" fontId="8" fillId="3" borderId="0" xfId="0" applyFont="1" applyFill="1"/>
    <xf numFmtId="0" fontId="3" fillId="3" borderId="25" xfId="0" applyFont="1" applyFill="1" applyBorder="1" applyAlignment="1">
      <alignment vertical="center" wrapText="1"/>
    </xf>
    <xf numFmtId="0" fontId="3" fillId="3" borderId="26" xfId="0" applyFont="1" applyFill="1" applyBorder="1" applyAlignment="1">
      <alignment vertical="center" wrapText="1"/>
    </xf>
    <xf numFmtId="0" fontId="5" fillId="3" borderId="27" xfId="0" applyFont="1" applyFill="1" applyBorder="1"/>
    <xf numFmtId="0" fontId="5" fillId="3" borderId="28" xfId="0" applyFont="1" applyFill="1" applyBorder="1"/>
    <xf numFmtId="0" fontId="5" fillId="3" borderId="26" xfId="0" applyFont="1" applyFill="1" applyBorder="1"/>
    <xf numFmtId="0" fontId="3" fillId="3" borderId="29" xfId="0" applyFont="1" applyFill="1" applyBorder="1" applyAlignment="1">
      <alignment wrapText="1"/>
    </xf>
    <xf numFmtId="0" fontId="5" fillId="3" borderId="30" xfId="0" applyFont="1" applyFill="1" applyBorder="1"/>
    <xf numFmtId="0" fontId="5" fillId="3" borderId="27" xfId="0" applyFont="1" applyFill="1" applyBorder="1" applyAlignment="1">
      <alignment wrapText="1"/>
    </xf>
    <xf numFmtId="0" fontId="5" fillId="3" borderId="30" xfId="0" applyFont="1" applyFill="1" applyBorder="1" applyAlignment="1">
      <alignment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164" fontId="10" fillId="0" borderId="0" xfId="0" applyNumberFormat="1" applyFont="1" applyFill="1" applyBorder="1" applyProtection="1">
      <protection locked="0"/>
    </xf>
    <xf numFmtId="164" fontId="8" fillId="0" borderId="0" xfId="0" applyNumberFormat="1" applyFont="1" applyFill="1" applyBorder="1"/>
    <xf numFmtId="0" fontId="7" fillId="0" borderId="0" xfId="0" applyFont="1" applyFill="1" applyBorder="1"/>
    <xf numFmtId="0" fontId="7" fillId="0" borderId="0" xfId="0" applyFont="1" applyFill="1"/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 wrapText="1"/>
    </xf>
    <xf numFmtId="0" fontId="8" fillId="0" borderId="0" xfId="0" applyFont="1" applyFill="1" applyBorder="1"/>
    <xf numFmtId="0" fontId="8" fillId="0" borderId="0" xfId="0" applyFont="1" applyFill="1"/>
    <xf numFmtId="0" fontId="14" fillId="0" borderId="0" xfId="0" applyFont="1" applyFill="1" applyBorder="1" applyAlignment="1">
      <alignment vertical="center"/>
    </xf>
    <xf numFmtId="164" fontId="8" fillId="0" borderId="18" xfId="0" applyNumberFormat="1" applyFont="1" applyFill="1" applyBorder="1"/>
    <xf numFmtId="164" fontId="8" fillId="0" borderId="3" xfId="0" applyNumberFormat="1" applyFont="1" applyFill="1" applyBorder="1"/>
    <xf numFmtId="164" fontId="6" fillId="0" borderId="18" xfId="0" applyNumberFormat="1" applyFont="1" applyFill="1" applyBorder="1" applyAlignment="1">
      <alignment wrapText="1"/>
    </xf>
    <xf numFmtId="164" fontId="8" fillId="0" borderId="3" xfId="0" applyNumberFormat="1" applyFont="1" applyFill="1" applyBorder="1" applyAlignment="1">
      <alignment wrapText="1"/>
    </xf>
    <xf numFmtId="164" fontId="6" fillId="0" borderId="17" xfId="0" applyNumberFormat="1" applyFont="1" applyFill="1" applyBorder="1"/>
    <xf numFmtId="164" fontId="6" fillId="0" borderId="8" xfId="0" applyNumberFormat="1" applyFont="1" applyFill="1" applyBorder="1"/>
    <xf numFmtId="0" fontId="5" fillId="3" borderId="28" xfId="0" applyFont="1" applyFill="1" applyBorder="1" applyAlignment="1">
      <alignment wrapText="1"/>
    </xf>
    <xf numFmtId="10" fontId="10" fillId="11" borderId="23" xfId="0" applyNumberFormat="1" applyFont="1" applyFill="1" applyBorder="1"/>
    <xf numFmtId="164" fontId="8" fillId="7" borderId="17" xfId="0" applyNumberFormat="1" applyFont="1" applyFill="1" applyBorder="1" applyProtection="1">
      <protection locked="0"/>
    </xf>
    <xf numFmtId="164" fontId="8" fillId="7" borderId="18" xfId="0" applyNumberFormat="1" applyFont="1" applyFill="1" applyBorder="1" applyProtection="1">
      <protection locked="0"/>
    </xf>
    <xf numFmtId="164" fontId="10" fillId="11" borderId="36" xfId="0" applyNumberFormat="1" applyFont="1" applyFill="1" applyBorder="1" applyProtection="1">
      <protection locked="0"/>
    </xf>
    <xf numFmtId="0" fontId="7" fillId="0" borderId="0" xfId="0" applyFont="1" applyFill="1" applyBorder="1" applyAlignment="1">
      <alignment horizontal="left" vertical="center" wrapText="1"/>
    </xf>
    <xf numFmtId="4" fontId="4" fillId="0" borderId="0" xfId="1" applyFont="1" applyFill="1" applyBorder="1" applyAlignment="1">
      <alignment horizontal="left" vertical="top" wrapText="1"/>
    </xf>
    <xf numFmtId="164" fontId="10" fillId="0" borderId="0" xfId="0" applyNumberFormat="1" applyFont="1" applyFill="1" applyBorder="1" applyAlignment="1" applyProtection="1">
      <alignment horizontal="right" vertical="top" wrapText="1"/>
      <protection locked="0"/>
    </xf>
    <xf numFmtId="164" fontId="6" fillId="0" borderId="0" xfId="0" applyNumberFormat="1" applyFont="1" applyFill="1" applyBorder="1" applyAlignment="1">
      <alignment horizontal="right" vertical="top" wrapText="1"/>
    </xf>
    <xf numFmtId="0" fontId="7" fillId="0" borderId="0" xfId="0" applyFont="1" applyFill="1" applyBorder="1" applyAlignment="1">
      <alignment horizontal="left" wrapText="1"/>
    </xf>
    <xf numFmtId="164" fontId="8" fillId="0" borderId="37" xfId="0" applyNumberFormat="1" applyFont="1" applyFill="1" applyBorder="1"/>
    <xf numFmtId="164" fontId="8" fillId="0" borderId="38" xfId="0" applyNumberFormat="1" applyFont="1" applyFill="1" applyBorder="1"/>
    <xf numFmtId="164" fontId="10" fillId="11" borderId="41" xfId="0" applyNumberFormat="1" applyFont="1" applyFill="1" applyBorder="1" applyProtection="1">
      <protection locked="0"/>
    </xf>
    <xf numFmtId="164" fontId="8" fillId="0" borderId="42" xfId="0" applyNumberFormat="1" applyFont="1" applyFill="1" applyBorder="1"/>
    <xf numFmtId="164" fontId="8" fillId="0" borderId="43" xfId="0" applyNumberFormat="1" applyFont="1" applyFill="1" applyBorder="1"/>
    <xf numFmtId="10" fontId="10" fillId="11" borderId="22" xfId="0" applyNumberFormat="1" applyFont="1" applyFill="1" applyBorder="1"/>
    <xf numFmtId="0" fontId="3" fillId="3" borderId="27" xfId="0" applyFont="1" applyFill="1" applyBorder="1" applyAlignment="1">
      <alignment horizontal="center" wrapText="1"/>
    </xf>
    <xf numFmtId="0" fontId="9" fillId="3" borderId="25" xfId="0" applyFont="1" applyFill="1" applyBorder="1" applyAlignment="1">
      <alignment vertical="center"/>
    </xf>
    <xf numFmtId="0" fontId="9" fillId="3" borderId="26" xfId="0" applyFont="1" applyFill="1" applyBorder="1" applyAlignment="1">
      <alignment vertical="center"/>
    </xf>
    <xf numFmtId="0" fontId="10" fillId="3" borderId="31" xfId="0" applyFont="1" applyFill="1" applyBorder="1"/>
    <xf numFmtId="164" fontId="8" fillId="0" borderId="46" xfId="0" applyNumberFormat="1" applyFont="1" applyBorder="1"/>
    <xf numFmtId="164" fontId="8" fillId="0" borderId="47" xfId="0" applyNumberFormat="1" applyFont="1" applyBorder="1"/>
    <xf numFmtId="0" fontId="10" fillId="3" borderId="27" xfId="0" applyFont="1" applyFill="1" applyBorder="1"/>
    <xf numFmtId="164" fontId="10" fillId="10" borderId="22" xfId="0" applyNumberFormat="1" applyFont="1" applyFill="1" applyBorder="1"/>
    <xf numFmtId="164" fontId="10" fillId="10" borderId="23" xfId="0" applyNumberFormat="1" applyFont="1" applyFill="1" applyBorder="1"/>
    <xf numFmtId="0" fontId="8" fillId="0" borderId="1" xfId="0" applyFont="1" applyFill="1" applyBorder="1" applyAlignment="1">
      <alignment vertical="center" wrapText="1"/>
    </xf>
    <xf numFmtId="0" fontId="8" fillId="0" borderId="16" xfId="0" applyFont="1" applyFill="1" applyBorder="1" applyAlignment="1">
      <alignment vertical="center" wrapText="1"/>
    </xf>
    <xf numFmtId="0" fontId="8" fillId="3" borderId="2" xfId="0" applyFont="1" applyFill="1" applyBorder="1"/>
    <xf numFmtId="0" fontId="8" fillId="0" borderId="7" xfId="0" applyFont="1" applyFill="1" applyBorder="1" applyAlignment="1">
      <alignment vertical="center" wrapText="1"/>
    </xf>
    <xf numFmtId="0" fontId="8" fillId="0" borderId="11" xfId="0" applyFont="1" applyFill="1" applyBorder="1" applyAlignment="1">
      <alignment vertical="center" wrapText="1"/>
    </xf>
    <xf numFmtId="0" fontId="8" fillId="3" borderId="4" xfId="0" applyFont="1" applyFill="1" applyBorder="1"/>
    <xf numFmtId="0" fontId="13" fillId="0" borderId="11" xfId="0" applyFont="1" applyFill="1" applyBorder="1" applyAlignment="1">
      <alignment vertical="center"/>
    </xf>
    <xf numFmtId="0" fontId="13" fillId="0" borderId="13" xfId="0" applyFont="1" applyFill="1" applyBorder="1" applyAlignment="1">
      <alignment vertical="center" wrapText="1"/>
    </xf>
    <xf numFmtId="0" fontId="8" fillId="3" borderId="6" xfId="0" applyFont="1" applyFill="1" applyBorder="1"/>
    <xf numFmtId="4" fontId="13" fillId="2" borderId="11" xfId="1" applyFont="1" applyFill="1" applyBorder="1" applyAlignment="1">
      <alignment horizontal="left" vertical="top" wrapText="1"/>
    </xf>
    <xf numFmtId="0" fontId="8" fillId="0" borderId="11" xfId="0" applyFont="1" applyFill="1" applyBorder="1" applyAlignment="1">
      <alignment horizontal="left" vertical="top" wrapText="1"/>
    </xf>
    <xf numFmtId="0" fontId="13" fillId="7" borderId="11" xfId="0" applyFont="1" applyFill="1" applyBorder="1" applyAlignment="1">
      <alignment horizontal="left" vertical="top" wrapText="1"/>
    </xf>
    <xf numFmtId="0" fontId="13" fillId="0" borderId="11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6" fillId="0" borderId="11" xfId="0" applyFont="1" applyFill="1" applyBorder="1" applyAlignment="1">
      <alignment vertical="center" wrapText="1"/>
    </xf>
    <xf numFmtId="0" fontId="8" fillId="5" borderId="4" xfId="0" applyFont="1" applyFill="1" applyBorder="1"/>
    <xf numFmtId="0" fontId="8" fillId="0" borderId="7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8" fillId="0" borderId="9" xfId="0" applyFont="1" applyFill="1" applyBorder="1" applyAlignment="1">
      <alignment vertical="center" wrapText="1"/>
    </xf>
    <xf numFmtId="0" fontId="8" fillId="0" borderId="14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left" vertical="top"/>
    </xf>
    <xf numFmtId="0" fontId="8" fillId="0" borderId="7" xfId="0" applyFont="1" applyBorder="1" applyAlignment="1">
      <alignment horizontal="left" vertical="top" wrapText="1"/>
    </xf>
    <xf numFmtId="0" fontId="8" fillId="0" borderId="11" xfId="0" applyFont="1" applyBorder="1" applyAlignment="1">
      <alignment wrapText="1"/>
    </xf>
    <xf numFmtId="0" fontId="8" fillId="0" borderId="7" xfId="0" applyFont="1" applyBorder="1" applyAlignment="1">
      <alignment horizontal="left" vertical="top"/>
    </xf>
    <xf numFmtId="0" fontId="8" fillId="0" borderId="32" xfId="0" applyFont="1" applyFill="1" applyBorder="1" applyAlignment="1">
      <alignment vertical="center" wrapText="1"/>
    </xf>
    <xf numFmtId="0" fontId="8" fillId="0" borderId="35" xfId="0" applyFont="1" applyFill="1" applyBorder="1" applyAlignment="1">
      <alignment vertical="center" wrapText="1"/>
    </xf>
    <xf numFmtId="0" fontId="8" fillId="5" borderId="39" xfId="0" applyFont="1" applyFill="1" applyBorder="1"/>
    <xf numFmtId="0" fontId="8" fillId="0" borderId="33" xfId="0" applyFont="1" applyFill="1" applyBorder="1" applyAlignment="1">
      <alignment vertical="center" wrapText="1"/>
    </xf>
    <xf numFmtId="0" fontId="8" fillId="0" borderId="40" xfId="0" applyFont="1" applyFill="1" applyBorder="1" applyAlignment="1">
      <alignment vertical="center" wrapText="1"/>
    </xf>
    <xf numFmtId="0" fontId="8" fillId="5" borderId="44" xfId="0" applyFont="1" applyFill="1" applyBorder="1"/>
    <xf numFmtId="0" fontId="8" fillId="0" borderId="13" xfId="0" applyFont="1" applyFill="1" applyBorder="1" applyAlignment="1">
      <alignment vertical="center" wrapText="1"/>
    </xf>
    <xf numFmtId="0" fontId="8" fillId="6" borderId="6" xfId="0" applyFont="1" applyFill="1" applyBorder="1"/>
    <xf numFmtId="0" fontId="13" fillId="7" borderId="10" xfId="0" applyFont="1" applyFill="1" applyBorder="1" applyAlignment="1">
      <alignment vertical="center"/>
    </xf>
    <xf numFmtId="0" fontId="13" fillId="0" borderId="11" xfId="0" applyFont="1" applyFill="1" applyBorder="1" applyAlignment="1">
      <alignment vertical="center" wrapText="1"/>
    </xf>
    <xf numFmtId="0" fontId="8" fillId="8" borderId="2" xfId="0" applyFont="1" applyFill="1" applyBorder="1"/>
    <xf numFmtId="0" fontId="13" fillId="7" borderId="7" xfId="0" applyFont="1" applyFill="1" applyBorder="1" applyAlignment="1">
      <alignment vertical="center"/>
    </xf>
    <xf numFmtId="0" fontId="13" fillId="0" borderId="14" xfId="0" applyFont="1" applyFill="1" applyBorder="1" applyAlignment="1">
      <alignment vertical="center" wrapText="1"/>
    </xf>
    <xf numFmtId="0" fontId="13" fillId="7" borderId="1" xfId="0" applyFont="1" applyFill="1" applyBorder="1" applyAlignment="1">
      <alignment vertical="center"/>
    </xf>
    <xf numFmtId="0" fontId="8" fillId="8" borderId="4" xfId="0" applyFont="1" applyFill="1" applyBorder="1"/>
    <xf numFmtId="0" fontId="13" fillId="7" borderId="12" xfId="0" applyFont="1" applyFill="1" applyBorder="1" applyAlignment="1">
      <alignment vertical="center"/>
    </xf>
    <xf numFmtId="0" fontId="8" fillId="8" borderId="45" xfId="0" applyFont="1" applyFill="1" applyBorder="1"/>
    <xf numFmtId="0" fontId="8" fillId="9" borderId="4" xfId="0" applyFont="1" applyFill="1" applyBorder="1"/>
    <xf numFmtId="0" fontId="13" fillId="0" borderId="11" xfId="0" applyNumberFormat="1" applyFont="1" applyFill="1" applyBorder="1" applyAlignment="1">
      <alignment vertical="center" wrapText="1"/>
    </xf>
    <xf numFmtId="0" fontId="8" fillId="9" borderId="6" xfId="0" applyFont="1" applyFill="1" applyBorder="1"/>
    <xf numFmtId="0" fontId="8" fillId="0" borderId="2" xfId="0" applyFont="1" applyFill="1" applyBorder="1"/>
    <xf numFmtId="0" fontId="8" fillId="0" borderId="4" xfId="0" applyFont="1" applyFill="1" applyBorder="1"/>
    <xf numFmtId="0" fontId="10" fillId="3" borderId="9" xfId="0" applyFont="1" applyFill="1" applyBorder="1" applyAlignment="1">
      <alignment vertical="center" wrapText="1"/>
    </xf>
    <xf numFmtId="0" fontId="8" fillId="3" borderId="14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8" fillId="4" borderId="11" xfId="0" applyFont="1" applyFill="1" applyBorder="1" applyAlignment="1">
      <alignment vertical="center" wrapText="1"/>
    </xf>
    <xf numFmtId="0" fontId="10" fillId="5" borderId="7" xfId="0" applyFont="1" applyFill="1" applyBorder="1" applyAlignment="1">
      <alignment vertical="center" wrapText="1"/>
    </xf>
    <xf numFmtId="0" fontId="8" fillId="5" borderId="11" xfId="0" applyFont="1" applyFill="1" applyBorder="1" applyAlignment="1">
      <alignment vertical="center" wrapText="1"/>
    </xf>
    <xf numFmtId="0" fontId="10" fillId="6" borderId="7" xfId="0" applyFont="1" applyFill="1" applyBorder="1" applyAlignment="1">
      <alignment vertical="center" wrapText="1"/>
    </xf>
    <xf numFmtId="0" fontId="8" fillId="6" borderId="11" xfId="0" applyFont="1" applyFill="1" applyBorder="1" applyAlignment="1">
      <alignment vertical="center" wrapText="1"/>
    </xf>
    <xf numFmtId="0" fontId="10" fillId="8" borderId="7" xfId="0" applyFont="1" applyFill="1" applyBorder="1" applyAlignment="1">
      <alignment vertical="center" wrapText="1"/>
    </xf>
    <xf numFmtId="0" fontId="8" fillId="8" borderId="11" xfId="0" applyFont="1" applyFill="1" applyBorder="1" applyAlignment="1">
      <alignment vertical="center" wrapText="1"/>
    </xf>
    <xf numFmtId="0" fontId="10" fillId="9" borderId="7" xfId="0" applyFont="1" applyFill="1" applyBorder="1" applyAlignment="1">
      <alignment vertical="center" wrapText="1"/>
    </xf>
    <xf numFmtId="0" fontId="8" fillId="9" borderId="11" xfId="0" applyFont="1" applyFill="1" applyBorder="1" applyAlignment="1">
      <alignment vertical="center" wrapText="1"/>
    </xf>
    <xf numFmtId="0" fontId="10" fillId="0" borderId="15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4" borderId="47" xfId="0" applyFont="1" applyFill="1" applyBorder="1" applyAlignment="1">
      <alignment horizontal="left" wrapText="1"/>
    </xf>
    <xf numFmtId="0" fontId="8" fillId="0" borderId="50" xfId="0" applyFont="1" applyFill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164" fontId="5" fillId="11" borderId="24" xfId="0" applyNumberFormat="1" applyFont="1" applyFill="1" applyBorder="1" applyAlignment="1" applyProtection="1">
      <alignment horizontal="right" vertical="center" wrapText="1"/>
      <protection locked="0"/>
    </xf>
    <xf numFmtId="164" fontId="6" fillId="0" borderId="51" xfId="0" applyNumberFormat="1" applyFont="1" applyBorder="1" applyAlignment="1">
      <alignment horizontal="right" vertical="center" wrapText="1"/>
    </xf>
    <xf numFmtId="164" fontId="6" fillId="0" borderId="52" xfId="0" applyNumberFormat="1" applyFont="1" applyBorder="1" applyAlignment="1">
      <alignment horizontal="right" vertical="center" wrapText="1"/>
    </xf>
    <xf numFmtId="164" fontId="6" fillId="0" borderId="4" xfId="0" applyNumberFormat="1" applyFont="1" applyBorder="1" applyAlignment="1">
      <alignment horizontal="right" vertical="top" wrapText="1"/>
    </xf>
    <xf numFmtId="0" fontId="3" fillId="3" borderId="53" xfId="0" applyFont="1" applyFill="1" applyBorder="1" applyAlignment="1">
      <alignment vertical="center" wrapText="1"/>
    </xf>
    <xf numFmtId="0" fontId="3" fillId="3" borderId="54" xfId="0" applyFont="1" applyFill="1" applyBorder="1" applyAlignment="1">
      <alignment vertical="center" wrapText="1"/>
    </xf>
    <xf numFmtId="0" fontId="5" fillId="3" borderId="55" xfId="0" applyFont="1" applyFill="1" applyBorder="1"/>
    <xf numFmtId="0" fontId="5" fillId="3" borderId="56" xfId="0" applyFont="1" applyFill="1" applyBorder="1"/>
    <xf numFmtId="0" fontId="5" fillId="3" borderId="57" xfId="0" applyFont="1" applyFill="1" applyBorder="1"/>
    <xf numFmtId="0" fontId="3" fillId="3" borderId="58" xfId="0" applyFont="1" applyFill="1" applyBorder="1" applyAlignment="1">
      <alignment wrapText="1"/>
    </xf>
    <xf numFmtId="164" fontId="5" fillId="11" borderId="3" xfId="0" applyNumberFormat="1" applyFont="1" applyFill="1" applyBorder="1" applyProtection="1">
      <protection locked="0"/>
    </xf>
    <xf numFmtId="164" fontId="6" fillId="0" borderId="3" xfId="0" applyNumberFormat="1" applyFont="1" applyBorder="1"/>
    <xf numFmtId="164" fontId="5" fillId="11" borderId="59" xfId="0" applyNumberFormat="1" applyFont="1" applyFill="1" applyBorder="1" applyProtection="1">
      <protection locked="0"/>
    </xf>
    <xf numFmtId="164" fontId="6" fillId="0" borderId="59" xfId="0" applyNumberFormat="1" applyFont="1" applyBorder="1"/>
    <xf numFmtId="0" fontId="8" fillId="6" borderId="52" xfId="0" applyFont="1" applyFill="1" applyBorder="1"/>
    <xf numFmtId="0" fontId="8" fillId="6" borderId="4" xfId="0" applyFont="1" applyFill="1" applyBorder="1"/>
    <xf numFmtId="164" fontId="10" fillId="11" borderId="5" xfId="0" applyNumberFormat="1" applyFont="1" applyFill="1" applyBorder="1" applyProtection="1">
      <protection locked="0"/>
    </xf>
    <xf numFmtId="0" fontId="8" fillId="0" borderId="53" xfId="0" applyFont="1" applyBorder="1" applyAlignment="1">
      <alignment vertical="center" wrapText="1"/>
    </xf>
    <xf numFmtId="0" fontId="8" fillId="0" borderId="54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wrapText="1"/>
    </xf>
    <xf numFmtId="0" fontId="8" fillId="0" borderId="15" xfId="0" applyFont="1" applyFill="1" applyBorder="1" applyAlignment="1">
      <alignment wrapText="1"/>
    </xf>
    <xf numFmtId="164" fontId="5" fillId="11" borderId="41" xfId="0" applyNumberFormat="1" applyFont="1" applyFill="1" applyBorder="1" applyProtection="1">
      <protection locked="0"/>
    </xf>
    <xf numFmtId="0" fontId="8" fillId="7" borderId="10" xfId="0" applyFont="1" applyFill="1" applyBorder="1" applyAlignment="1">
      <alignment vertical="center" wrapText="1"/>
    </xf>
    <xf numFmtId="0" fontId="8" fillId="7" borderId="40" xfId="0" applyFont="1" applyFill="1" applyBorder="1" applyAlignment="1">
      <alignment vertical="center" wrapText="1"/>
    </xf>
    <xf numFmtId="0" fontId="5" fillId="3" borderId="55" xfId="0" applyFont="1" applyFill="1" applyBorder="1" applyAlignment="1">
      <alignment wrapText="1"/>
    </xf>
    <xf numFmtId="0" fontId="5" fillId="3" borderId="57" xfId="0" applyFont="1" applyFill="1" applyBorder="1" applyAlignment="1">
      <alignment wrapText="1"/>
    </xf>
    <xf numFmtId="0" fontId="3" fillId="3" borderId="60" xfId="0" applyFont="1" applyFill="1" applyBorder="1" applyAlignment="1">
      <alignment wrapText="1"/>
    </xf>
    <xf numFmtId="0" fontId="13" fillId="7" borderId="50" xfId="0" applyFont="1" applyFill="1" applyBorder="1" applyAlignment="1">
      <alignment vertical="center"/>
    </xf>
    <xf numFmtId="164" fontId="8" fillId="0" borderId="59" xfId="0" applyNumberFormat="1" applyFont="1" applyBorder="1"/>
    <xf numFmtId="0" fontId="8" fillId="9" borderId="52" xfId="0" applyFont="1" applyFill="1" applyBorder="1"/>
    <xf numFmtId="0" fontId="13" fillId="7" borderId="7" xfId="0" applyFont="1" applyFill="1" applyBorder="1" applyAlignment="1">
      <alignment horizontal="left" vertical="center"/>
    </xf>
    <xf numFmtId="0" fontId="13" fillId="7" borderId="15" xfId="0" applyFont="1" applyFill="1" applyBorder="1" applyAlignment="1">
      <alignment vertical="center"/>
    </xf>
    <xf numFmtId="0" fontId="13" fillId="0" borderId="16" xfId="0" applyFont="1" applyFill="1" applyBorder="1" applyAlignment="1">
      <alignment vertical="center" wrapText="1"/>
    </xf>
    <xf numFmtId="164" fontId="8" fillId="0" borderId="51" xfId="0" applyNumberFormat="1" applyFont="1" applyBorder="1"/>
    <xf numFmtId="0" fontId="8" fillId="0" borderId="50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164" fontId="6" fillId="0" borderId="51" xfId="0" applyNumberFormat="1" applyFont="1" applyBorder="1"/>
    <xf numFmtId="0" fontId="8" fillId="5" borderId="52" xfId="0" applyFont="1" applyFill="1" applyBorder="1"/>
    <xf numFmtId="0" fontId="8" fillId="4" borderId="61" xfId="0" applyFont="1" applyFill="1" applyBorder="1" applyAlignment="1">
      <alignment horizontal="left" vertical="center" wrapText="1"/>
    </xf>
    <xf numFmtId="0" fontId="8" fillId="7" borderId="3" xfId="0" applyFont="1" applyFill="1" applyBorder="1" applyAlignment="1">
      <alignment wrapText="1"/>
    </xf>
    <xf numFmtId="0" fontId="8" fillId="7" borderId="7" xfId="0" applyFont="1" applyFill="1" applyBorder="1" applyAlignment="1">
      <alignment vertical="center" wrapText="1"/>
    </xf>
    <xf numFmtId="0" fontId="8" fillId="7" borderId="14" xfId="0" applyFont="1" applyFill="1" applyBorder="1" applyAlignment="1">
      <alignment vertical="center" wrapText="1"/>
    </xf>
    <xf numFmtId="164" fontId="10" fillId="11" borderId="27" xfId="0" applyNumberFormat="1" applyFont="1" applyFill="1" applyBorder="1" applyProtection="1">
      <protection locked="0"/>
    </xf>
    <xf numFmtId="0" fontId="8" fillId="0" borderId="62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8" fillId="0" borderId="34" xfId="0" applyFont="1" applyFill="1" applyBorder="1" applyAlignment="1">
      <alignment vertical="center" wrapText="1"/>
    </xf>
    <xf numFmtId="0" fontId="8" fillId="0" borderId="63" xfId="0" applyFont="1" applyFill="1" applyBorder="1" applyAlignment="1">
      <alignment vertical="center" wrapText="1"/>
    </xf>
    <xf numFmtId="164" fontId="8" fillId="0" borderId="32" xfId="0" applyNumberFormat="1" applyFont="1" applyFill="1" applyBorder="1"/>
    <xf numFmtId="164" fontId="10" fillId="0" borderId="15" xfId="0" applyNumberFormat="1" applyFont="1" applyFill="1" applyBorder="1"/>
    <xf numFmtId="0" fontId="8" fillId="5" borderId="36" xfId="0" applyFont="1" applyFill="1" applyBorder="1"/>
    <xf numFmtId="0" fontId="10" fillId="5" borderId="6" xfId="0" applyFont="1" applyFill="1" applyBorder="1"/>
    <xf numFmtId="164" fontId="8" fillId="0" borderId="39" xfId="0" applyNumberFormat="1" applyFont="1" applyFill="1" applyBorder="1"/>
    <xf numFmtId="164" fontId="10" fillId="0" borderId="5" xfId="0" applyNumberFormat="1" applyFont="1" applyFill="1" applyBorder="1"/>
    <xf numFmtId="0" fontId="13" fillId="0" borderId="53" xfId="0" applyFont="1" applyFill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8" fillId="4" borderId="48" xfId="0" applyFont="1" applyFill="1" applyBorder="1" applyAlignment="1">
      <alignment horizontal="left" wrapText="1"/>
    </xf>
    <xf numFmtId="0" fontId="8" fillId="4" borderId="49" xfId="0" applyFont="1" applyFill="1" applyBorder="1" applyAlignment="1">
      <alignment horizontal="left" wrapText="1"/>
    </xf>
    <xf numFmtId="0" fontId="8" fillId="4" borderId="46" xfId="0" applyFont="1" applyFill="1" applyBorder="1" applyAlignment="1">
      <alignment horizontal="left" wrapText="1"/>
    </xf>
    <xf numFmtId="164" fontId="6" fillId="0" borderId="39" xfId="0" applyNumberFormat="1" applyFont="1" applyBorder="1" applyAlignment="1">
      <alignment horizontal="right" vertical="top" wrapText="1"/>
    </xf>
    <xf numFmtId="164" fontId="6" fillId="0" borderId="44" xfId="0" applyNumberFormat="1" applyFont="1" applyBorder="1" applyAlignment="1">
      <alignment horizontal="right" vertical="top" wrapText="1"/>
    </xf>
    <xf numFmtId="164" fontId="6" fillId="0" borderId="2" xfId="0" applyNumberFormat="1" applyFont="1" applyBorder="1" applyAlignment="1">
      <alignment horizontal="right" vertical="top" wrapText="1"/>
    </xf>
    <xf numFmtId="164" fontId="6" fillId="0" borderId="32" xfId="0" applyNumberFormat="1" applyFont="1" applyBorder="1" applyAlignment="1">
      <alignment horizontal="right" vertical="top" wrapText="1"/>
    </xf>
    <xf numFmtId="164" fontId="6" fillId="0" borderId="33" xfId="0" applyNumberFormat="1" applyFont="1" applyBorder="1" applyAlignment="1">
      <alignment horizontal="right" vertical="top" wrapText="1"/>
    </xf>
    <xf numFmtId="164" fontId="6" fillId="0" borderId="9" xfId="0" applyNumberFormat="1" applyFont="1" applyBorder="1" applyAlignment="1">
      <alignment horizontal="right" vertical="top" wrapText="1"/>
    </xf>
    <xf numFmtId="0" fontId="13" fillId="7" borderId="32" xfId="0" applyFont="1" applyFill="1" applyBorder="1" applyAlignment="1">
      <alignment horizontal="left" vertical="center"/>
    </xf>
    <xf numFmtId="0" fontId="13" fillId="7" borderId="33" xfId="0" applyFont="1" applyFill="1" applyBorder="1" applyAlignment="1">
      <alignment horizontal="left" vertical="center"/>
    </xf>
    <xf numFmtId="0" fontId="13" fillId="7" borderId="34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8" fillId="0" borderId="32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13" fillId="7" borderId="32" xfId="0" applyFont="1" applyFill="1" applyBorder="1" applyAlignment="1">
      <alignment horizontal="left" vertical="center" wrapText="1"/>
    </xf>
    <xf numFmtId="0" fontId="13" fillId="7" borderId="9" xfId="0" applyFont="1" applyFill="1" applyBorder="1" applyAlignment="1">
      <alignment horizontal="left" vertical="center" wrapText="1"/>
    </xf>
    <xf numFmtId="164" fontId="5" fillId="11" borderId="36" xfId="0" applyNumberFormat="1" applyFont="1" applyFill="1" applyBorder="1" applyAlignment="1" applyProtection="1">
      <alignment horizontal="right" vertical="top" wrapText="1"/>
      <protection locked="0"/>
    </xf>
    <xf numFmtId="164" fontId="5" fillId="11" borderId="41" xfId="0" applyNumberFormat="1" applyFont="1" applyFill="1" applyBorder="1" applyAlignment="1" applyProtection="1">
      <alignment horizontal="right" vertical="top" wrapText="1"/>
      <protection locked="0"/>
    </xf>
    <xf numFmtId="164" fontId="5" fillId="11" borderId="22" xfId="0" applyNumberFormat="1" applyFont="1" applyFill="1" applyBorder="1" applyAlignment="1" applyProtection="1">
      <alignment horizontal="right" vertical="top" wrapText="1"/>
      <protection locked="0"/>
    </xf>
    <xf numFmtId="4" fontId="13" fillId="2" borderId="39" xfId="1" applyFont="1" applyFill="1" applyBorder="1" applyAlignment="1">
      <alignment horizontal="left" vertical="top" wrapText="1"/>
    </xf>
    <xf numFmtId="4" fontId="13" fillId="2" borderId="44" xfId="1" applyFont="1" applyFill="1" applyBorder="1" applyAlignment="1">
      <alignment horizontal="left" vertical="top" wrapText="1"/>
    </xf>
    <xf numFmtId="4" fontId="13" fillId="2" borderId="2" xfId="1" applyFont="1" applyFill="1" applyBorder="1" applyAlignment="1">
      <alignment horizontal="left" vertical="top" wrapText="1"/>
    </xf>
  </cellXfs>
  <cellStyles count="2">
    <cellStyle name="Normální" xfId="0" builtinId="0"/>
    <cellStyle name="normální_Lis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9"/>
  <sheetViews>
    <sheetView tabSelected="1" view="pageBreakPreview" topLeftCell="A112" zoomScaleNormal="100" zoomScaleSheetLayoutView="100" workbookViewId="0">
      <selection activeCell="B73" sqref="B73"/>
    </sheetView>
  </sheetViews>
  <sheetFormatPr defaultColWidth="9.140625" defaultRowHeight="14.25" x14ac:dyDescent="0.2"/>
  <cols>
    <col min="1" max="1" width="32.7109375" style="3" customWidth="1"/>
    <col min="2" max="2" width="35.7109375" style="3" customWidth="1"/>
    <col min="3" max="5" width="14.7109375" style="10" customWidth="1"/>
    <col min="6" max="6" width="13.7109375" style="3" customWidth="1"/>
    <col min="7" max="7" width="12.7109375" style="3" customWidth="1"/>
    <col min="8" max="16384" width="9.140625" style="3"/>
  </cols>
  <sheetData>
    <row r="1" spans="1:7" x14ac:dyDescent="0.2">
      <c r="A1" s="33" t="s">
        <v>66</v>
      </c>
    </row>
    <row r="2" spans="1:7" x14ac:dyDescent="0.2">
      <c r="A2" s="33" t="s">
        <v>65</v>
      </c>
    </row>
    <row r="3" spans="1:7" x14ac:dyDescent="0.2">
      <c r="A3" s="33"/>
    </row>
    <row r="4" spans="1:7" ht="26.25" x14ac:dyDescent="0.4">
      <c r="A4" s="34" t="s">
        <v>67</v>
      </c>
      <c r="B4" s="35"/>
      <c r="C4" s="36"/>
      <c r="D4" s="36"/>
      <c r="E4" s="36"/>
      <c r="F4" s="35"/>
    </row>
    <row r="6" spans="1:7" ht="15.75" x14ac:dyDescent="0.2">
      <c r="A6" s="1" t="s">
        <v>155</v>
      </c>
      <c r="B6" s="4"/>
    </row>
    <row r="7" spans="1:7" ht="15" thickBot="1" x14ac:dyDescent="0.25">
      <c r="A7" s="4"/>
      <c r="B7" s="4"/>
    </row>
    <row r="8" spans="1:7" ht="45.75" thickBot="1" x14ac:dyDescent="0.3">
      <c r="A8" s="37" t="s">
        <v>27</v>
      </c>
      <c r="B8" s="38" t="s">
        <v>0</v>
      </c>
      <c r="C8" s="39" t="s">
        <v>1</v>
      </c>
      <c r="D8" s="40" t="s">
        <v>2</v>
      </c>
      <c r="E8" s="41" t="s">
        <v>60</v>
      </c>
      <c r="F8" s="42" t="s">
        <v>3</v>
      </c>
    </row>
    <row r="9" spans="1:7" ht="51" x14ac:dyDescent="0.2">
      <c r="A9" s="89" t="s">
        <v>25</v>
      </c>
      <c r="B9" s="90" t="s">
        <v>147</v>
      </c>
      <c r="C9" s="21">
        <v>0</v>
      </c>
      <c r="D9" s="13">
        <f t="shared" ref="D9:D16" si="0">C9*0.21</f>
        <v>0</v>
      </c>
      <c r="E9" s="7">
        <f t="shared" ref="E9:E16" si="1">SUM(C9:D9)</f>
        <v>0</v>
      </c>
      <c r="F9" s="91" t="s">
        <v>75</v>
      </c>
    </row>
    <row r="10" spans="1:7" ht="51" x14ac:dyDescent="0.2">
      <c r="A10" s="92" t="s">
        <v>137</v>
      </c>
      <c r="B10" s="93" t="s">
        <v>26</v>
      </c>
      <c r="C10" s="22">
        <v>0</v>
      </c>
      <c r="D10" s="14">
        <f t="shared" si="0"/>
        <v>0</v>
      </c>
      <c r="E10" s="5">
        <f t="shared" si="1"/>
        <v>0</v>
      </c>
      <c r="F10" s="94" t="s">
        <v>75</v>
      </c>
    </row>
    <row r="11" spans="1:7" ht="51" x14ac:dyDescent="0.2">
      <c r="A11" s="92" t="s">
        <v>97</v>
      </c>
      <c r="B11" s="93" t="s">
        <v>106</v>
      </c>
      <c r="C11" s="22">
        <v>0</v>
      </c>
      <c r="D11" s="58">
        <f t="shared" si="0"/>
        <v>0</v>
      </c>
      <c r="E11" s="59">
        <f t="shared" si="1"/>
        <v>0</v>
      </c>
      <c r="F11" s="94" t="s">
        <v>75</v>
      </c>
    </row>
    <row r="12" spans="1:7" ht="38.25" x14ac:dyDescent="0.2">
      <c r="A12" s="92" t="s">
        <v>97</v>
      </c>
      <c r="B12" s="93" t="s">
        <v>109</v>
      </c>
      <c r="C12" s="22">
        <v>0</v>
      </c>
      <c r="D12" s="58">
        <f t="shared" si="0"/>
        <v>0</v>
      </c>
      <c r="E12" s="59">
        <f t="shared" si="1"/>
        <v>0</v>
      </c>
      <c r="F12" s="94" t="s">
        <v>75</v>
      </c>
    </row>
    <row r="13" spans="1:7" ht="38.25" x14ac:dyDescent="0.2">
      <c r="A13" s="92" t="s">
        <v>98</v>
      </c>
      <c r="B13" s="93" t="s">
        <v>108</v>
      </c>
      <c r="C13" s="22">
        <v>0</v>
      </c>
      <c r="D13" s="58">
        <f t="shared" si="0"/>
        <v>0</v>
      </c>
      <c r="E13" s="59">
        <f t="shared" si="1"/>
        <v>0</v>
      </c>
      <c r="F13" s="94" t="s">
        <v>75</v>
      </c>
    </row>
    <row r="14" spans="1:7" x14ac:dyDescent="0.2">
      <c r="A14" s="220" t="s">
        <v>56</v>
      </c>
      <c r="B14" s="95" t="s">
        <v>57</v>
      </c>
      <c r="C14" s="21">
        <v>0</v>
      </c>
      <c r="D14" s="13">
        <f t="shared" si="0"/>
        <v>0</v>
      </c>
      <c r="E14" s="7">
        <f t="shared" si="1"/>
        <v>0</v>
      </c>
      <c r="F14" s="91" t="s">
        <v>75</v>
      </c>
    </row>
    <row r="15" spans="1:7" x14ac:dyDescent="0.2">
      <c r="A15" s="221"/>
      <c r="B15" s="55" t="s">
        <v>88</v>
      </c>
      <c r="C15" s="22">
        <v>0</v>
      </c>
      <c r="D15" s="58">
        <f t="shared" si="0"/>
        <v>0</v>
      </c>
      <c r="E15" s="59">
        <f t="shared" si="1"/>
        <v>0</v>
      </c>
      <c r="F15" s="94" t="s">
        <v>75</v>
      </c>
      <c r="G15" s="51"/>
    </row>
    <row r="16" spans="1:7" ht="26.25" thickBot="1" x14ac:dyDescent="0.25">
      <c r="A16" s="222"/>
      <c r="B16" s="96" t="s">
        <v>58</v>
      </c>
      <c r="C16" s="23">
        <v>0</v>
      </c>
      <c r="D16" s="15">
        <f t="shared" si="0"/>
        <v>0</v>
      </c>
      <c r="E16" s="6">
        <f t="shared" si="1"/>
        <v>0</v>
      </c>
      <c r="F16" s="97" t="s">
        <v>75</v>
      </c>
    </row>
    <row r="18" spans="1:6" ht="15.75" x14ac:dyDescent="0.2">
      <c r="A18" s="223" t="s">
        <v>59</v>
      </c>
      <c r="B18" s="223"/>
      <c r="C18" s="223"/>
    </row>
    <row r="19" spans="1:6" ht="15" thickBot="1" x14ac:dyDescent="0.25">
      <c r="A19" s="4"/>
      <c r="B19" s="4"/>
    </row>
    <row r="20" spans="1:6" ht="45.75" thickBot="1" x14ac:dyDescent="0.3">
      <c r="A20" s="37" t="s">
        <v>27</v>
      </c>
      <c r="B20" s="38" t="s">
        <v>0</v>
      </c>
      <c r="C20" s="39" t="s">
        <v>1</v>
      </c>
      <c r="D20" s="40" t="s">
        <v>2</v>
      </c>
      <c r="E20" s="41" t="s">
        <v>61</v>
      </c>
      <c r="F20" s="42" t="s">
        <v>3</v>
      </c>
    </row>
    <row r="21" spans="1:6" s="4" customFormat="1" ht="102" x14ac:dyDescent="0.25">
      <c r="A21" s="153" t="s">
        <v>4</v>
      </c>
      <c r="B21" s="154" t="s">
        <v>157</v>
      </c>
      <c r="C21" s="155">
        <v>0</v>
      </c>
      <c r="D21" s="156">
        <f>C21*0.21</f>
        <v>0</v>
      </c>
      <c r="E21" s="157">
        <f>SUM(C21:D21)</f>
        <v>0</v>
      </c>
      <c r="F21" s="193" t="s">
        <v>76</v>
      </c>
    </row>
    <row r="22" spans="1:6" ht="25.5" x14ac:dyDescent="0.2">
      <c r="A22" s="224" t="s">
        <v>158</v>
      </c>
      <c r="B22" s="98" t="s">
        <v>159</v>
      </c>
      <c r="C22" s="24">
        <v>0</v>
      </c>
      <c r="D22" s="16">
        <f t="shared" ref="D22:D45" si="2">C22*0.21</f>
        <v>0</v>
      </c>
      <c r="E22" s="158">
        <f t="shared" ref="E22:E45" si="3">SUM(C22:D22)</f>
        <v>0</v>
      </c>
      <c r="F22" s="152" t="s">
        <v>76</v>
      </c>
    </row>
    <row r="23" spans="1:6" ht="25.5" x14ac:dyDescent="0.2">
      <c r="A23" s="225"/>
      <c r="B23" s="98" t="s">
        <v>160</v>
      </c>
      <c r="C23" s="24">
        <v>0</v>
      </c>
      <c r="D23" s="16">
        <f t="shared" si="2"/>
        <v>0</v>
      </c>
      <c r="E23" s="158">
        <f t="shared" si="3"/>
        <v>0</v>
      </c>
      <c r="F23" s="152" t="s">
        <v>76</v>
      </c>
    </row>
    <row r="24" spans="1:6" ht="15.75" customHeight="1" x14ac:dyDescent="0.2">
      <c r="A24" s="225"/>
      <c r="B24" s="233" t="s">
        <v>161</v>
      </c>
      <c r="C24" s="230">
        <v>0</v>
      </c>
      <c r="D24" s="217">
        <f t="shared" si="2"/>
        <v>0</v>
      </c>
      <c r="E24" s="214">
        <f t="shared" si="3"/>
        <v>0</v>
      </c>
      <c r="F24" s="211" t="s">
        <v>76</v>
      </c>
    </row>
    <row r="25" spans="1:6" ht="7.5" customHeight="1" x14ac:dyDescent="0.2">
      <c r="A25" s="225"/>
      <c r="B25" s="234"/>
      <c r="C25" s="231"/>
      <c r="D25" s="218"/>
      <c r="E25" s="215"/>
      <c r="F25" s="212"/>
    </row>
    <row r="26" spans="1:6" ht="6.75" customHeight="1" x14ac:dyDescent="0.2">
      <c r="A26" s="226"/>
      <c r="B26" s="235"/>
      <c r="C26" s="232"/>
      <c r="D26" s="219"/>
      <c r="E26" s="216"/>
      <c r="F26" s="213"/>
    </row>
    <row r="27" spans="1:6" ht="38.25" x14ac:dyDescent="0.2">
      <c r="A27" s="227" t="s">
        <v>5</v>
      </c>
      <c r="B27" s="99" t="s">
        <v>111</v>
      </c>
      <c r="C27" s="25">
        <v>0</v>
      </c>
      <c r="D27" s="16">
        <f t="shared" si="2"/>
        <v>0</v>
      </c>
      <c r="E27" s="158">
        <f t="shared" si="3"/>
        <v>0</v>
      </c>
      <c r="F27" s="152" t="s">
        <v>76</v>
      </c>
    </row>
    <row r="28" spans="1:6" ht="38.25" x14ac:dyDescent="0.2">
      <c r="A28" s="227"/>
      <c r="B28" s="99" t="s">
        <v>112</v>
      </c>
      <c r="C28" s="24">
        <v>0</v>
      </c>
      <c r="D28" s="16">
        <f t="shared" si="2"/>
        <v>0</v>
      </c>
      <c r="E28" s="158">
        <f t="shared" si="3"/>
        <v>0</v>
      </c>
      <c r="F28" s="152" t="s">
        <v>76</v>
      </c>
    </row>
    <row r="29" spans="1:6" ht="38.25" x14ac:dyDescent="0.2">
      <c r="A29" s="227"/>
      <c r="B29" s="99" t="s">
        <v>110</v>
      </c>
      <c r="C29" s="24">
        <v>0</v>
      </c>
      <c r="D29" s="16">
        <f t="shared" si="2"/>
        <v>0</v>
      </c>
      <c r="E29" s="158">
        <f t="shared" si="3"/>
        <v>0</v>
      </c>
      <c r="F29" s="152" t="s">
        <v>77</v>
      </c>
    </row>
    <row r="30" spans="1:6" ht="38.25" x14ac:dyDescent="0.2">
      <c r="A30" s="227"/>
      <c r="B30" s="99" t="s">
        <v>113</v>
      </c>
      <c r="C30" s="24">
        <v>0</v>
      </c>
      <c r="D30" s="16">
        <f t="shared" si="2"/>
        <v>0</v>
      </c>
      <c r="E30" s="158">
        <f t="shared" si="3"/>
        <v>0</v>
      </c>
      <c r="F30" s="152" t="s">
        <v>76</v>
      </c>
    </row>
    <row r="31" spans="1:6" ht="38.25" x14ac:dyDescent="0.2">
      <c r="A31" s="227"/>
      <c r="B31" s="99" t="s">
        <v>114</v>
      </c>
      <c r="C31" s="24">
        <v>0</v>
      </c>
      <c r="D31" s="16">
        <f t="shared" si="2"/>
        <v>0</v>
      </c>
      <c r="E31" s="158">
        <f t="shared" si="3"/>
        <v>0</v>
      </c>
      <c r="F31" s="152" t="s">
        <v>76</v>
      </c>
    </row>
    <row r="32" spans="1:6" ht="25.5" x14ac:dyDescent="0.2">
      <c r="A32" s="227"/>
      <c r="B32" s="99" t="s">
        <v>115</v>
      </c>
      <c r="C32" s="24">
        <v>0</v>
      </c>
      <c r="D32" s="16">
        <f t="shared" si="2"/>
        <v>0</v>
      </c>
      <c r="E32" s="158">
        <f t="shared" si="3"/>
        <v>0</v>
      </c>
      <c r="F32" s="152" t="s">
        <v>76</v>
      </c>
    </row>
    <row r="33" spans="1:6" ht="38.25" x14ac:dyDescent="0.2">
      <c r="A33" s="150" t="s">
        <v>6</v>
      </c>
      <c r="B33" s="99" t="s">
        <v>116</v>
      </c>
      <c r="C33" s="24">
        <v>0</v>
      </c>
      <c r="D33" s="16">
        <f t="shared" si="2"/>
        <v>0</v>
      </c>
      <c r="E33" s="158">
        <f t="shared" si="3"/>
        <v>0</v>
      </c>
      <c r="F33" s="152" t="s">
        <v>76</v>
      </c>
    </row>
    <row r="34" spans="1:6" x14ac:dyDescent="0.2">
      <c r="A34" s="151" t="s">
        <v>139</v>
      </c>
      <c r="B34" s="100" t="s">
        <v>118</v>
      </c>
      <c r="C34" s="24">
        <v>0</v>
      </c>
      <c r="D34" s="16">
        <f t="shared" si="2"/>
        <v>0</v>
      </c>
      <c r="E34" s="158">
        <f t="shared" si="3"/>
        <v>0</v>
      </c>
      <c r="F34" s="152" t="s">
        <v>76</v>
      </c>
    </row>
    <row r="35" spans="1:6" ht="38.25" x14ac:dyDescent="0.2">
      <c r="A35" s="150" t="s">
        <v>152</v>
      </c>
      <c r="B35" s="99" t="s">
        <v>117</v>
      </c>
      <c r="C35" s="24">
        <v>0</v>
      </c>
      <c r="D35" s="16">
        <f t="shared" si="2"/>
        <v>0</v>
      </c>
      <c r="E35" s="158">
        <f t="shared" si="3"/>
        <v>0</v>
      </c>
      <c r="F35" s="152" t="s">
        <v>76</v>
      </c>
    </row>
    <row r="36" spans="1:6" ht="25.5" x14ac:dyDescent="0.2">
      <c r="A36" s="151" t="s">
        <v>7</v>
      </c>
      <c r="B36" s="100" t="s">
        <v>119</v>
      </c>
      <c r="C36" s="24">
        <v>0</v>
      </c>
      <c r="D36" s="16">
        <f t="shared" si="2"/>
        <v>0</v>
      </c>
      <c r="E36" s="158">
        <f t="shared" si="3"/>
        <v>0</v>
      </c>
      <c r="F36" s="152" t="s">
        <v>76</v>
      </c>
    </row>
    <row r="37" spans="1:6" ht="25.5" x14ac:dyDescent="0.2">
      <c r="A37" s="151" t="s">
        <v>8</v>
      </c>
      <c r="B37" s="101" t="s">
        <v>120</v>
      </c>
      <c r="C37" s="24">
        <v>0</v>
      </c>
      <c r="D37" s="16">
        <f t="shared" si="2"/>
        <v>0</v>
      </c>
      <c r="E37" s="158">
        <f t="shared" si="3"/>
        <v>0</v>
      </c>
      <c r="F37" s="152" t="s">
        <v>76</v>
      </c>
    </row>
    <row r="38" spans="1:6" ht="25.5" x14ac:dyDescent="0.2">
      <c r="A38" s="151" t="s">
        <v>9</v>
      </c>
      <c r="B38" s="101" t="s">
        <v>121</v>
      </c>
      <c r="C38" s="24">
        <v>0</v>
      </c>
      <c r="D38" s="16">
        <f t="shared" si="2"/>
        <v>0</v>
      </c>
      <c r="E38" s="158">
        <f t="shared" si="3"/>
        <v>0</v>
      </c>
      <c r="F38" s="152" t="s">
        <v>76</v>
      </c>
    </row>
    <row r="39" spans="1:6" ht="25.5" x14ac:dyDescent="0.2">
      <c r="A39" s="150" t="s">
        <v>138</v>
      </c>
      <c r="B39" s="99" t="s">
        <v>122</v>
      </c>
      <c r="C39" s="24">
        <v>0</v>
      </c>
      <c r="D39" s="16">
        <f t="shared" si="2"/>
        <v>0</v>
      </c>
      <c r="E39" s="158">
        <f t="shared" si="3"/>
        <v>0</v>
      </c>
      <c r="F39" s="152" t="s">
        <v>76</v>
      </c>
    </row>
    <row r="40" spans="1:6" ht="51" x14ac:dyDescent="0.2">
      <c r="A40" s="151" t="s">
        <v>10</v>
      </c>
      <c r="B40" s="100" t="s">
        <v>123</v>
      </c>
      <c r="C40" s="24">
        <v>0</v>
      </c>
      <c r="D40" s="16">
        <f t="shared" si="2"/>
        <v>0</v>
      </c>
      <c r="E40" s="158">
        <f t="shared" si="3"/>
        <v>0</v>
      </c>
      <c r="F40" s="152" t="s">
        <v>76</v>
      </c>
    </row>
    <row r="41" spans="1:6" ht="51" x14ac:dyDescent="0.2">
      <c r="A41" s="151" t="s">
        <v>11</v>
      </c>
      <c r="B41" s="100" t="s">
        <v>124</v>
      </c>
      <c r="C41" s="24">
        <v>0</v>
      </c>
      <c r="D41" s="16">
        <f t="shared" si="2"/>
        <v>0</v>
      </c>
      <c r="E41" s="158">
        <f t="shared" si="3"/>
        <v>0</v>
      </c>
      <c r="F41" s="152" t="s">
        <v>76</v>
      </c>
    </row>
    <row r="42" spans="1:6" ht="25.5" x14ac:dyDescent="0.2">
      <c r="A42" s="150" t="s">
        <v>12</v>
      </c>
      <c r="B42" s="100" t="s">
        <v>162</v>
      </c>
      <c r="C42" s="26">
        <v>0</v>
      </c>
      <c r="D42" s="16">
        <f t="shared" si="2"/>
        <v>0</v>
      </c>
      <c r="E42" s="158">
        <f t="shared" si="3"/>
        <v>0</v>
      </c>
      <c r="F42" s="152" t="s">
        <v>76</v>
      </c>
    </row>
    <row r="43" spans="1:6" ht="38.25" x14ac:dyDescent="0.2">
      <c r="A43" s="228" t="s">
        <v>13</v>
      </c>
      <c r="B43" s="100" t="s">
        <v>125</v>
      </c>
      <c r="C43" s="27">
        <v>0</v>
      </c>
      <c r="D43" s="16">
        <f t="shared" si="2"/>
        <v>0</v>
      </c>
      <c r="E43" s="158">
        <f t="shared" si="3"/>
        <v>0</v>
      </c>
      <c r="F43" s="152" t="s">
        <v>76</v>
      </c>
    </row>
    <row r="44" spans="1:6" ht="38.25" x14ac:dyDescent="0.2">
      <c r="A44" s="229"/>
      <c r="B44" s="102" t="s">
        <v>127</v>
      </c>
      <c r="C44" s="27">
        <v>0</v>
      </c>
      <c r="D44" s="16">
        <f t="shared" si="2"/>
        <v>0</v>
      </c>
      <c r="E44" s="158">
        <f t="shared" si="3"/>
        <v>0</v>
      </c>
      <c r="F44" s="152" t="s">
        <v>76</v>
      </c>
    </row>
    <row r="45" spans="1:6" ht="114.75" x14ac:dyDescent="0.2">
      <c r="A45" s="151" t="s">
        <v>14</v>
      </c>
      <c r="B45" s="98" t="s">
        <v>128</v>
      </c>
      <c r="C45" s="27">
        <v>0</v>
      </c>
      <c r="D45" s="16">
        <f t="shared" si="2"/>
        <v>0</v>
      </c>
      <c r="E45" s="158">
        <f t="shared" si="3"/>
        <v>0</v>
      </c>
      <c r="F45" s="152" t="s">
        <v>76</v>
      </c>
    </row>
    <row r="46" spans="1:6" x14ac:dyDescent="0.2">
      <c r="A46" s="69"/>
      <c r="B46" s="70"/>
      <c r="C46" s="71"/>
      <c r="D46" s="72"/>
      <c r="E46" s="72"/>
      <c r="F46" s="73"/>
    </row>
    <row r="47" spans="1:6" x14ac:dyDescent="0.2">
      <c r="A47" s="69"/>
      <c r="B47" s="70"/>
      <c r="C47" s="71"/>
      <c r="D47" s="72"/>
      <c r="E47" s="72"/>
      <c r="F47" s="73"/>
    </row>
    <row r="48" spans="1:6" ht="15.75" x14ac:dyDescent="0.2">
      <c r="A48" s="1" t="s">
        <v>163</v>
      </c>
      <c r="B48" s="4"/>
    </row>
    <row r="49" spans="1:7" ht="15" thickBot="1" x14ac:dyDescent="0.25">
      <c r="A49" s="4"/>
      <c r="B49" s="4"/>
    </row>
    <row r="50" spans="1:7" ht="45.75" thickBot="1" x14ac:dyDescent="0.3">
      <c r="A50" s="37" t="s">
        <v>27</v>
      </c>
      <c r="B50" s="38" t="s">
        <v>0</v>
      </c>
      <c r="C50" s="39" t="s">
        <v>1</v>
      </c>
      <c r="D50" s="40" t="s">
        <v>2</v>
      </c>
      <c r="E50" s="41" t="s">
        <v>60</v>
      </c>
      <c r="F50" s="42" t="s">
        <v>3</v>
      </c>
    </row>
    <row r="51" spans="1:7" ht="63.75" x14ac:dyDescent="0.2">
      <c r="A51" s="189" t="s">
        <v>15</v>
      </c>
      <c r="B51" s="190" t="s">
        <v>153</v>
      </c>
      <c r="C51" s="32">
        <v>0</v>
      </c>
      <c r="D51" s="191">
        <f t="shared" ref="D51:D56" si="4">C51*0.21</f>
        <v>0</v>
      </c>
      <c r="E51" s="183">
        <f t="shared" ref="E51:E56" si="5">SUM(C51:D51)</f>
        <v>0</v>
      </c>
      <c r="F51" s="192" t="s">
        <v>78</v>
      </c>
    </row>
    <row r="52" spans="1:7" ht="127.5" x14ac:dyDescent="0.2">
      <c r="A52" s="92" t="s">
        <v>107</v>
      </c>
      <c r="B52" s="103" t="s">
        <v>165</v>
      </c>
      <c r="C52" s="22">
        <v>0</v>
      </c>
      <c r="D52" s="17">
        <f t="shared" si="4"/>
        <v>0</v>
      </c>
      <c r="E52" s="5">
        <f t="shared" si="5"/>
        <v>0</v>
      </c>
      <c r="F52" s="104" t="s">
        <v>78</v>
      </c>
    </row>
    <row r="53" spans="1:7" ht="114.75" x14ac:dyDescent="0.2">
      <c r="A53" s="105" t="s">
        <v>14</v>
      </c>
      <c r="B53" s="106" t="s">
        <v>145</v>
      </c>
      <c r="C53" s="21">
        <v>0</v>
      </c>
      <c r="D53" s="17">
        <f t="shared" si="4"/>
        <v>0</v>
      </c>
      <c r="E53" s="5">
        <f t="shared" si="5"/>
        <v>0</v>
      </c>
      <c r="F53" s="104" t="s">
        <v>78</v>
      </c>
    </row>
    <row r="54" spans="1:7" ht="51" x14ac:dyDescent="0.2">
      <c r="A54" s="107" t="s">
        <v>16</v>
      </c>
      <c r="B54" s="108" t="s">
        <v>126</v>
      </c>
      <c r="C54" s="28">
        <v>0</v>
      </c>
      <c r="D54" s="18">
        <f t="shared" si="4"/>
        <v>0</v>
      </c>
      <c r="E54" s="11">
        <f t="shared" si="5"/>
        <v>0</v>
      </c>
      <c r="F54" s="104" t="s">
        <v>78</v>
      </c>
    </row>
    <row r="55" spans="1:7" ht="76.5" x14ac:dyDescent="0.2">
      <c r="A55" s="105" t="s">
        <v>17</v>
      </c>
      <c r="B55" s="93" t="s">
        <v>148</v>
      </c>
      <c r="C55" s="29">
        <v>0</v>
      </c>
      <c r="D55" s="18">
        <f t="shared" si="4"/>
        <v>0</v>
      </c>
      <c r="E55" s="12">
        <f t="shared" si="5"/>
        <v>0</v>
      </c>
      <c r="F55" s="104" t="s">
        <v>78</v>
      </c>
    </row>
    <row r="56" spans="1:7" ht="25.5" x14ac:dyDescent="0.2">
      <c r="A56" s="105" t="s">
        <v>18</v>
      </c>
      <c r="B56" s="93" t="s">
        <v>129</v>
      </c>
      <c r="C56" s="30">
        <v>0</v>
      </c>
      <c r="D56" s="18">
        <f t="shared" si="4"/>
        <v>0</v>
      </c>
      <c r="E56" s="12">
        <f t="shared" si="5"/>
        <v>0</v>
      </c>
      <c r="F56" s="104" t="s">
        <v>78</v>
      </c>
    </row>
    <row r="57" spans="1:7" ht="25.5" x14ac:dyDescent="0.2">
      <c r="A57" s="109" t="s">
        <v>101</v>
      </c>
      <c r="B57" s="110" t="s">
        <v>149</v>
      </c>
      <c r="C57" s="31">
        <v>0</v>
      </c>
      <c r="D57" s="62">
        <f t="shared" ref="D57:D67" si="6">C57*0.21</f>
        <v>0</v>
      </c>
      <c r="E57" s="63">
        <f t="shared" ref="E57:E67" si="7">SUM(C57:D57)</f>
        <v>0</v>
      </c>
      <c r="F57" s="104" t="s">
        <v>78</v>
      </c>
    </row>
    <row r="58" spans="1:7" ht="25.5" x14ac:dyDescent="0.2">
      <c r="A58" s="109" t="s">
        <v>100</v>
      </c>
      <c r="B58" s="110" t="s">
        <v>150</v>
      </c>
      <c r="C58" s="31">
        <v>0</v>
      </c>
      <c r="D58" s="62">
        <f t="shared" si="6"/>
        <v>0</v>
      </c>
      <c r="E58" s="63">
        <f t="shared" si="7"/>
        <v>0</v>
      </c>
      <c r="F58" s="104" t="s">
        <v>78</v>
      </c>
    </row>
    <row r="59" spans="1:7" ht="38.25" x14ac:dyDescent="0.2">
      <c r="A59" s="111" t="s">
        <v>21</v>
      </c>
      <c r="B59" s="93" t="s">
        <v>130</v>
      </c>
      <c r="C59" s="30">
        <v>0</v>
      </c>
      <c r="D59" s="18">
        <f t="shared" si="6"/>
        <v>0</v>
      </c>
      <c r="E59" s="12">
        <f t="shared" si="7"/>
        <v>0</v>
      </c>
      <c r="F59" s="104" t="s">
        <v>78</v>
      </c>
    </row>
    <row r="60" spans="1:7" ht="76.5" x14ac:dyDescent="0.2">
      <c r="A60" s="112" t="s">
        <v>22</v>
      </c>
      <c r="B60" s="113" t="s">
        <v>131</v>
      </c>
      <c r="C60" s="30">
        <v>0</v>
      </c>
      <c r="D60" s="18">
        <f t="shared" si="6"/>
        <v>0</v>
      </c>
      <c r="E60" s="12">
        <f t="shared" si="7"/>
        <v>0</v>
      </c>
      <c r="F60" s="104" t="s">
        <v>78</v>
      </c>
    </row>
    <row r="61" spans="1:7" ht="51" x14ac:dyDescent="0.2">
      <c r="A61" s="114" t="s">
        <v>23</v>
      </c>
      <c r="B61" s="113" t="s">
        <v>132</v>
      </c>
      <c r="C61" s="30">
        <v>0</v>
      </c>
      <c r="D61" s="18">
        <f t="shared" si="6"/>
        <v>0</v>
      </c>
      <c r="E61" s="12">
        <f t="shared" si="7"/>
        <v>0</v>
      </c>
      <c r="F61" s="104" t="s">
        <v>78</v>
      </c>
    </row>
    <row r="62" spans="1:7" ht="76.5" x14ac:dyDescent="0.2">
      <c r="A62" s="151" t="s">
        <v>24</v>
      </c>
      <c r="B62" s="113" t="s">
        <v>133</v>
      </c>
      <c r="C62" s="29">
        <v>0</v>
      </c>
      <c r="D62" s="18">
        <f t="shared" si="6"/>
        <v>0</v>
      </c>
      <c r="E62" s="12">
        <f t="shared" si="7"/>
        <v>0</v>
      </c>
      <c r="F62" s="104" t="s">
        <v>78</v>
      </c>
      <c r="G62" s="51"/>
    </row>
    <row r="63" spans="1:7" ht="38.25" x14ac:dyDescent="0.2">
      <c r="A63" s="115" t="s">
        <v>91</v>
      </c>
      <c r="B63" s="116" t="s">
        <v>102</v>
      </c>
      <c r="C63" s="68">
        <v>0</v>
      </c>
      <c r="D63" s="74">
        <f t="shared" si="6"/>
        <v>0</v>
      </c>
      <c r="E63" s="75">
        <f t="shared" si="7"/>
        <v>0</v>
      </c>
      <c r="F63" s="117" t="s">
        <v>78</v>
      </c>
    </row>
    <row r="64" spans="1:7" ht="38.25" x14ac:dyDescent="0.2">
      <c r="A64" s="92" t="s">
        <v>92</v>
      </c>
      <c r="B64" s="93" t="s">
        <v>103</v>
      </c>
      <c r="C64" s="22">
        <v>0</v>
      </c>
      <c r="D64" s="58">
        <f t="shared" si="6"/>
        <v>0</v>
      </c>
      <c r="E64" s="59">
        <f t="shared" si="7"/>
        <v>0</v>
      </c>
      <c r="F64" s="104" t="s">
        <v>78</v>
      </c>
    </row>
    <row r="65" spans="1:7" ht="38.25" x14ac:dyDescent="0.2">
      <c r="A65" s="118" t="s">
        <v>93</v>
      </c>
      <c r="B65" s="119" t="s">
        <v>104</v>
      </c>
      <c r="C65" s="76">
        <v>0</v>
      </c>
      <c r="D65" s="77">
        <f t="shared" si="6"/>
        <v>0</v>
      </c>
      <c r="E65" s="78">
        <f t="shared" si="7"/>
        <v>0</v>
      </c>
      <c r="F65" s="120" t="s">
        <v>78</v>
      </c>
    </row>
    <row r="66" spans="1:7" ht="39" thickBot="1" x14ac:dyDescent="0.25">
      <c r="A66" s="92" t="s">
        <v>94</v>
      </c>
      <c r="B66" s="199" t="s">
        <v>95</v>
      </c>
      <c r="C66" s="68">
        <v>0</v>
      </c>
      <c r="D66" s="74">
        <f t="shared" si="6"/>
        <v>0</v>
      </c>
      <c r="E66" s="75">
        <f t="shared" si="7"/>
        <v>0</v>
      </c>
      <c r="F66" s="117" t="s">
        <v>78</v>
      </c>
    </row>
    <row r="67" spans="1:7" ht="39" thickBot="1" x14ac:dyDescent="0.25">
      <c r="A67" s="201" t="s">
        <v>105</v>
      </c>
      <c r="B67" s="199" t="s">
        <v>99</v>
      </c>
      <c r="C67" s="197">
        <v>0</v>
      </c>
      <c r="D67" s="202">
        <f t="shared" si="6"/>
        <v>0</v>
      </c>
      <c r="E67" s="206">
        <f t="shared" si="7"/>
        <v>0</v>
      </c>
      <c r="F67" s="204" t="s">
        <v>78</v>
      </c>
    </row>
    <row r="68" spans="1:7" ht="77.25" thickBot="1" x14ac:dyDescent="0.25">
      <c r="A68" s="200" t="s">
        <v>96</v>
      </c>
      <c r="B68" s="198" t="s">
        <v>151</v>
      </c>
      <c r="C68" s="197">
        <v>0</v>
      </c>
      <c r="D68" s="203">
        <f t="shared" ref="D68" si="8">C68*0.21</f>
        <v>0</v>
      </c>
      <c r="E68" s="207">
        <f t="shared" ref="E68" si="9">SUM(C68:D68)</f>
        <v>0</v>
      </c>
      <c r="F68" s="205" t="s">
        <v>78</v>
      </c>
    </row>
    <row r="71" spans="1:7" ht="15.75" x14ac:dyDescent="0.2">
      <c r="A71" s="1" t="s">
        <v>166</v>
      </c>
      <c r="B71" s="4"/>
    </row>
    <row r="72" spans="1:7" ht="15" thickBot="1" x14ac:dyDescent="0.25">
      <c r="A72" s="4"/>
      <c r="B72" s="4"/>
    </row>
    <row r="73" spans="1:7" ht="45.75" thickBot="1" x14ac:dyDescent="0.3">
      <c r="A73" s="159" t="s">
        <v>27</v>
      </c>
      <c r="B73" s="160" t="s">
        <v>0</v>
      </c>
      <c r="C73" s="161" t="s">
        <v>1</v>
      </c>
      <c r="D73" s="162" t="s">
        <v>2</v>
      </c>
      <c r="E73" s="163" t="s">
        <v>60</v>
      </c>
      <c r="F73" s="164" t="s">
        <v>3</v>
      </c>
    </row>
    <row r="74" spans="1:7" ht="89.25" x14ac:dyDescent="0.2">
      <c r="A74" s="172" t="s">
        <v>167</v>
      </c>
      <c r="B74" s="173" t="s">
        <v>188</v>
      </c>
      <c r="C74" s="167">
        <v>0</v>
      </c>
      <c r="D74" s="168">
        <f t="shared" ref="D74:D80" si="10">C74*0.21</f>
        <v>0</v>
      </c>
      <c r="E74" s="168">
        <f t="shared" ref="E74:E80" si="11">SUM(C74:D74)</f>
        <v>0</v>
      </c>
      <c r="F74" s="169" t="s">
        <v>79</v>
      </c>
    </row>
    <row r="75" spans="1:7" ht="178.5" x14ac:dyDescent="0.2">
      <c r="A75" s="112" t="s">
        <v>23</v>
      </c>
      <c r="B75" s="194" t="s">
        <v>186</v>
      </c>
      <c r="C75" s="165">
        <v>0</v>
      </c>
      <c r="D75" s="166">
        <f t="shared" si="10"/>
        <v>0</v>
      </c>
      <c r="E75" s="166">
        <f t="shared" si="11"/>
        <v>0</v>
      </c>
      <c r="F75" s="170" t="s">
        <v>79</v>
      </c>
      <c r="G75" s="4"/>
    </row>
    <row r="76" spans="1:7" ht="63.75" x14ac:dyDescent="0.2">
      <c r="A76" s="112" t="s">
        <v>168</v>
      </c>
      <c r="B76" s="93" t="s">
        <v>169</v>
      </c>
      <c r="C76" s="165">
        <v>0</v>
      </c>
      <c r="D76" s="166">
        <f t="shared" si="10"/>
        <v>0</v>
      </c>
      <c r="E76" s="166">
        <f>SUM(C76:D76)</f>
        <v>0</v>
      </c>
      <c r="F76" s="170" t="s">
        <v>79</v>
      </c>
    </row>
    <row r="77" spans="1:7" ht="63.75" x14ac:dyDescent="0.2">
      <c r="A77" s="114" t="s">
        <v>19</v>
      </c>
      <c r="B77" s="93" t="s">
        <v>20</v>
      </c>
      <c r="C77" s="165">
        <v>0</v>
      </c>
      <c r="D77" s="166">
        <f t="shared" si="10"/>
        <v>0</v>
      </c>
      <c r="E77" s="166">
        <f>SUM(C77:D77)</f>
        <v>0</v>
      </c>
      <c r="F77" s="170" t="s">
        <v>79</v>
      </c>
    </row>
    <row r="78" spans="1:7" ht="51" x14ac:dyDescent="0.2">
      <c r="A78" s="111" t="s">
        <v>170</v>
      </c>
      <c r="B78" s="93" t="s">
        <v>171</v>
      </c>
      <c r="C78" s="165">
        <v>0</v>
      </c>
      <c r="D78" s="166">
        <f t="shared" si="10"/>
        <v>0</v>
      </c>
      <c r="E78" s="166">
        <f t="shared" si="11"/>
        <v>0</v>
      </c>
      <c r="F78" s="170" t="s">
        <v>79</v>
      </c>
    </row>
    <row r="79" spans="1:7" ht="38.25" x14ac:dyDescent="0.2">
      <c r="A79" s="111" t="s">
        <v>21</v>
      </c>
      <c r="B79" s="93" t="s">
        <v>172</v>
      </c>
      <c r="C79" s="165">
        <v>0</v>
      </c>
      <c r="D79" s="166">
        <f t="shared" si="10"/>
        <v>0</v>
      </c>
      <c r="E79" s="166">
        <f t="shared" si="11"/>
        <v>0</v>
      </c>
      <c r="F79" s="170" t="s">
        <v>79</v>
      </c>
    </row>
    <row r="80" spans="1:7" ht="43.5" customHeight="1" thickBot="1" x14ac:dyDescent="0.25">
      <c r="A80" s="175" t="s">
        <v>173</v>
      </c>
      <c r="B80" s="174" t="s">
        <v>174</v>
      </c>
      <c r="C80" s="171">
        <v>0</v>
      </c>
      <c r="D80" s="6">
        <f t="shared" si="10"/>
        <v>0</v>
      </c>
      <c r="E80" s="6">
        <f t="shared" si="11"/>
        <v>0</v>
      </c>
      <c r="F80" s="122" t="s">
        <v>79</v>
      </c>
    </row>
    <row r="83" spans="1:6" ht="15.75" x14ac:dyDescent="0.2">
      <c r="A83" s="2" t="s">
        <v>54</v>
      </c>
    </row>
    <row r="84" spans="1:6" ht="15" thickBot="1" x14ac:dyDescent="0.25">
      <c r="B84" s="4"/>
    </row>
    <row r="85" spans="1:6" ht="45.75" thickBot="1" x14ac:dyDescent="0.3">
      <c r="A85" s="37" t="s">
        <v>27</v>
      </c>
      <c r="B85" s="38" t="s">
        <v>28</v>
      </c>
      <c r="C85" s="44" t="s">
        <v>29</v>
      </c>
      <c r="D85" s="40" t="s">
        <v>2</v>
      </c>
      <c r="E85" s="45" t="s">
        <v>62</v>
      </c>
      <c r="F85" s="42" t="s">
        <v>3</v>
      </c>
    </row>
    <row r="86" spans="1:6" ht="76.5" x14ac:dyDescent="0.2">
      <c r="A86" s="123" t="s">
        <v>30</v>
      </c>
      <c r="B86" s="124" t="s">
        <v>31</v>
      </c>
      <c r="C86" s="22">
        <v>0</v>
      </c>
      <c r="D86" s="14">
        <f t="shared" ref="D86:D99" si="12">C86*0.21</f>
        <v>0</v>
      </c>
      <c r="E86" s="8">
        <f t="shared" ref="E86:E99" si="13">SUM(C86:D86)</f>
        <v>0</v>
      </c>
      <c r="F86" s="125" t="s">
        <v>81</v>
      </c>
    </row>
    <row r="87" spans="1:6" ht="51" x14ac:dyDescent="0.2">
      <c r="A87" s="123" t="s">
        <v>175</v>
      </c>
      <c r="B87" s="124" t="s">
        <v>176</v>
      </c>
      <c r="C87" s="22">
        <v>0</v>
      </c>
      <c r="D87" s="14">
        <f t="shared" si="12"/>
        <v>0</v>
      </c>
      <c r="E87" s="8">
        <f t="shared" si="13"/>
        <v>0</v>
      </c>
      <c r="F87" s="125" t="s">
        <v>81</v>
      </c>
    </row>
    <row r="88" spans="1:6" ht="63.75" x14ac:dyDescent="0.2">
      <c r="A88" s="123" t="s">
        <v>177</v>
      </c>
      <c r="B88" s="124" t="s">
        <v>178</v>
      </c>
      <c r="C88" s="22">
        <v>0</v>
      </c>
      <c r="D88" s="14">
        <f t="shared" si="12"/>
        <v>0</v>
      </c>
      <c r="E88" s="8">
        <f t="shared" si="13"/>
        <v>0</v>
      </c>
      <c r="F88" s="125" t="s">
        <v>81</v>
      </c>
    </row>
    <row r="89" spans="1:6" ht="127.5" x14ac:dyDescent="0.2">
      <c r="A89" s="126" t="s">
        <v>32</v>
      </c>
      <c r="B89" s="124" t="s">
        <v>33</v>
      </c>
      <c r="C89" s="22">
        <v>0</v>
      </c>
      <c r="D89" s="14">
        <f t="shared" si="12"/>
        <v>0</v>
      </c>
      <c r="E89" s="8">
        <f t="shared" si="13"/>
        <v>0</v>
      </c>
      <c r="F89" s="125" t="s">
        <v>81</v>
      </c>
    </row>
    <row r="90" spans="1:6" ht="89.25" x14ac:dyDescent="0.2">
      <c r="A90" s="126" t="s">
        <v>50</v>
      </c>
      <c r="B90" s="124" t="s">
        <v>34</v>
      </c>
      <c r="C90" s="22">
        <v>0</v>
      </c>
      <c r="D90" s="14">
        <f t="shared" si="12"/>
        <v>0</v>
      </c>
      <c r="E90" s="8">
        <f t="shared" si="13"/>
        <v>0</v>
      </c>
      <c r="F90" s="125" t="s">
        <v>81</v>
      </c>
    </row>
    <row r="91" spans="1:6" ht="63.75" x14ac:dyDescent="0.2">
      <c r="A91" s="123" t="s">
        <v>35</v>
      </c>
      <c r="B91" s="124" t="s">
        <v>36</v>
      </c>
      <c r="C91" s="21">
        <v>0</v>
      </c>
      <c r="D91" s="14">
        <f t="shared" si="12"/>
        <v>0</v>
      </c>
      <c r="E91" s="8">
        <f t="shared" si="13"/>
        <v>0</v>
      </c>
      <c r="F91" s="125" t="s">
        <v>81</v>
      </c>
    </row>
    <row r="92" spans="1:6" ht="25.5" x14ac:dyDescent="0.2">
      <c r="A92" s="126" t="s">
        <v>37</v>
      </c>
      <c r="B92" s="124" t="s">
        <v>38</v>
      </c>
      <c r="C92" s="22">
        <v>0</v>
      </c>
      <c r="D92" s="14">
        <f t="shared" si="12"/>
        <v>0</v>
      </c>
      <c r="E92" s="8">
        <f t="shared" si="13"/>
        <v>0</v>
      </c>
      <c r="F92" s="125" t="s">
        <v>81</v>
      </c>
    </row>
    <row r="93" spans="1:6" ht="51" x14ac:dyDescent="0.2">
      <c r="A93" s="126" t="s">
        <v>39</v>
      </c>
      <c r="B93" s="127" t="s">
        <v>40</v>
      </c>
      <c r="C93" s="21">
        <v>0</v>
      </c>
      <c r="D93" s="14">
        <f t="shared" si="12"/>
        <v>0</v>
      </c>
      <c r="E93" s="8">
        <f t="shared" si="13"/>
        <v>0</v>
      </c>
      <c r="F93" s="125" t="s">
        <v>81</v>
      </c>
    </row>
    <row r="94" spans="1:6" ht="63.75" x14ac:dyDescent="0.2">
      <c r="A94" s="128" t="s">
        <v>41</v>
      </c>
      <c r="B94" s="124" t="s">
        <v>42</v>
      </c>
      <c r="C94" s="22">
        <v>0</v>
      </c>
      <c r="D94" s="14">
        <f t="shared" si="12"/>
        <v>0</v>
      </c>
      <c r="E94" s="8">
        <f t="shared" si="13"/>
        <v>0</v>
      </c>
      <c r="F94" s="125" t="s">
        <v>81</v>
      </c>
    </row>
    <row r="95" spans="1:6" ht="63.75" x14ac:dyDescent="0.2">
      <c r="A95" s="114" t="s">
        <v>19</v>
      </c>
      <c r="B95" s="93" t="s">
        <v>20</v>
      </c>
      <c r="C95" s="30">
        <v>0</v>
      </c>
      <c r="D95" s="18">
        <f t="shared" si="12"/>
        <v>0</v>
      </c>
      <c r="E95" s="12">
        <f t="shared" si="13"/>
        <v>0</v>
      </c>
      <c r="F95" s="129" t="s">
        <v>81</v>
      </c>
    </row>
    <row r="96" spans="1:6" ht="38.25" x14ac:dyDescent="0.2">
      <c r="A96" s="92" t="s">
        <v>89</v>
      </c>
      <c r="B96" s="93" t="s">
        <v>179</v>
      </c>
      <c r="C96" s="30">
        <v>0</v>
      </c>
      <c r="D96" s="60">
        <f>C96*0.21</f>
        <v>0</v>
      </c>
      <c r="E96" s="61">
        <f>SUM(C96:D96)</f>
        <v>0</v>
      </c>
      <c r="F96" s="129" t="s">
        <v>81</v>
      </c>
    </row>
    <row r="97" spans="1:7" x14ac:dyDescent="0.2">
      <c r="A97" s="195" t="s">
        <v>90</v>
      </c>
      <c r="B97" s="196" t="s">
        <v>187</v>
      </c>
      <c r="C97" s="31">
        <v>0</v>
      </c>
      <c r="D97" s="62">
        <f>C97*0.21</f>
        <v>0</v>
      </c>
      <c r="E97" s="63">
        <f>SUM(C97:D97)</f>
        <v>0</v>
      </c>
      <c r="F97" s="129" t="s">
        <v>81</v>
      </c>
    </row>
    <row r="98" spans="1:7" ht="25.5" x14ac:dyDescent="0.2">
      <c r="A98" s="177" t="s">
        <v>180</v>
      </c>
      <c r="B98" s="178" t="s">
        <v>181</v>
      </c>
      <c r="C98" s="176">
        <v>0</v>
      </c>
      <c r="D98" s="62">
        <f>C98*0.21</f>
        <v>0</v>
      </c>
      <c r="E98" s="63">
        <f>SUM(C98:D98)</f>
        <v>0</v>
      </c>
      <c r="F98" s="129" t="s">
        <v>81</v>
      </c>
    </row>
    <row r="99" spans="1:7" ht="26.25" thickBot="1" x14ac:dyDescent="0.25">
      <c r="A99" s="130" t="s">
        <v>43</v>
      </c>
      <c r="B99" s="96" t="s">
        <v>44</v>
      </c>
      <c r="C99" s="23">
        <v>0</v>
      </c>
      <c r="D99" s="15">
        <f t="shared" si="12"/>
        <v>0</v>
      </c>
      <c r="E99" s="9">
        <f t="shared" si="13"/>
        <v>0</v>
      </c>
      <c r="F99" s="131" t="s">
        <v>81</v>
      </c>
    </row>
    <row r="101" spans="1:7" s="51" customFormat="1" x14ac:dyDescent="0.2">
      <c r="A101" s="3"/>
      <c r="B101" s="3"/>
      <c r="C101" s="10"/>
      <c r="D101" s="10"/>
      <c r="E101" s="10"/>
      <c r="F101" s="3"/>
    </row>
    <row r="102" spans="1:7" s="51" customFormat="1" ht="15.75" x14ac:dyDescent="0.2">
      <c r="A102" s="2" t="s">
        <v>55</v>
      </c>
      <c r="B102" s="3"/>
      <c r="C102" s="10"/>
      <c r="D102" s="10"/>
      <c r="E102" s="10"/>
      <c r="F102" s="3"/>
    </row>
    <row r="103" spans="1:7" s="51" customFormat="1" ht="15" thickBot="1" x14ac:dyDescent="0.25">
      <c r="A103" s="3"/>
      <c r="B103" s="3"/>
      <c r="C103" s="10"/>
      <c r="D103" s="10"/>
      <c r="E103" s="10"/>
      <c r="F103" s="3"/>
    </row>
    <row r="104" spans="1:7" s="51" customFormat="1" ht="45.75" thickBot="1" x14ac:dyDescent="0.3">
      <c r="A104" s="159" t="s">
        <v>27</v>
      </c>
      <c r="B104" s="160" t="s">
        <v>28</v>
      </c>
      <c r="C104" s="179" t="s">
        <v>29</v>
      </c>
      <c r="D104" s="162" t="s">
        <v>2</v>
      </c>
      <c r="E104" s="180" t="s">
        <v>63</v>
      </c>
      <c r="F104" s="181" t="s">
        <v>3</v>
      </c>
    </row>
    <row r="105" spans="1:7" s="51" customFormat="1" ht="153" x14ac:dyDescent="0.2">
      <c r="A105" s="182" t="s">
        <v>45</v>
      </c>
      <c r="B105" s="187" t="s">
        <v>46</v>
      </c>
      <c r="C105" s="32">
        <v>0</v>
      </c>
      <c r="D105" s="188">
        <f>C105*0.21</f>
        <v>0</v>
      </c>
      <c r="E105" s="183">
        <f>SUM(C105:D105)</f>
        <v>0</v>
      </c>
      <c r="F105" s="184" t="s">
        <v>80</v>
      </c>
    </row>
    <row r="106" spans="1:7" s="51" customFormat="1" ht="140.25" x14ac:dyDescent="0.2">
      <c r="A106" s="185" t="s">
        <v>51</v>
      </c>
      <c r="B106" s="133" t="s">
        <v>47</v>
      </c>
      <c r="C106" s="22">
        <v>0</v>
      </c>
      <c r="D106" s="14">
        <f>C106*0.21</f>
        <v>0</v>
      </c>
      <c r="E106" s="5">
        <f>SUM(C106:D106)</f>
        <v>0</v>
      </c>
      <c r="F106" s="132" t="s">
        <v>80</v>
      </c>
    </row>
    <row r="107" spans="1:7" s="51" customFormat="1" ht="38.25" x14ac:dyDescent="0.2">
      <c r="A107" s="185" t="s">
        <v>182</v>
      </c>
      <c r="B107" s="133" t="s">
        <v>183</v>
      </c>
      <c r="C107" s="22">
        <v>0</v>
      </c>
      <c r="D107" s="14">
        <f>C107*0.21</f>
        <v>0</v>
      </c>
      <c r="E107" s="5">
        <f>SUM(C107:D107)</f>
        <v>0</v>
      </c>
      <c r="F107" s="132" t="s">
        <v>80</v>
      </c>
    </row>
    <row r="108" spans="1:7" s="51" customFormat="1" ht="38.25" x14ac:dyDescent="0.2">
      <c r="A108" s="126" t="s">
        <v>48</v>
      </c>
      <c r="B108" s="124" t="s">
        <v>49</v>
      </c>
      <c r="C108" s="22">
        <v>0</v>
      </c>
      <c r="D108" s="14">
        <f>C108*0.21</f>
        <v>0</v>
      </c>
      <c r="E108" s="5">
        <f>SUM(C108:D108)</f>
        <v>0</v>
      </c>
      <c r="F108" s="132" t="s">
        <v>80</v>
      </c>
    </row>
    <row r="109" spans="1:7" s="51" customFormat="1" ht="26.25" thickBot="1" x14ac:dyDescent="0.25">
      <c r="A109" s="186" t="s">
        <v>184</v>
      </c>
      <c r="B109" s="96" t="s">
        <v>185</v>
      </c>
      <c r="C109" s="23">
        <v>0</v>
      </c>
      <c r="D109" s="15">
        <f>C109*0.21</f>
        <v>0</v>
      </c>
      <c r="E109" s="6">
        <f>SUM(C109:D109)</f>
        <v>0</v>
      </c>
      <c r="F109" s="134" t="s">
        <v>80</v>
      </c>
    </row>
    <row r="110" spans="1:7" s="51" customFormat="1" x14ac:dyDescent="0.2">
      <c r="A110" s="47"/>
      <c r="B110" s="46"/>
      <c r="C110" s="48"/>
      <c r="D110" s="49"/>
      <c r="E110" s="49"/>
      <c r="F110" s="50"/>
    </row>
    <row r="111" spans="1:7" s="51" customFormat="1" x14ac:dyDescent="0.2">
      <c r="A111" s="47"/>
      <c r="B111" s="46"/>
      <c r="C111" s="48"/>
      <c r="D111" s="49"/>
      <c r="E111" s="49"/>
      <c r="F111" s="50"/>
      <c r="G111" s="56"/>
    </row>
    <row r="112" spans="1:7" s="51" customFormat="1" ht="15.75" x14ac:dyDescent="0.2">
      <c r="A112" s="57" t="s">
        <v>68</v>
      </c>
      <c r="B112" s="46"/>
      <c r="C112" s="48"/>
      <c r="D112" s="49"/>
      <c r="E112" s="49"/>
      <c r="F112" s="50"/>
      <c r="G112" s="56"/>
    </row>
    <row r="113" spans="1:7" s="51" customFormat="1" ht="15.75" thickBot="1" x14ac:dyDescent="0.25">
      <c r="A113" s="52"/>
      <c r="B113" s="46"/>
      <c r="C113" s="48"/>
      <c r="D113" s="49"/>
      <c r="E113" s="49"/>
      <c r="F113" s="50"/>
      <c r="G113" s="56"/>
    </row>
    <row r="114" spans="1:7" ht="60.75" thickBot="1" x14ac:dyDescent="0.3">
      <c r="A114" s="37" t="s">
        <v>27</v>
      </c>
      <c r="B114" s="38" t="s">
        <v>28</v>
      </c>
      <c r="C114" s="80" t="s">
        <v>84</v>
      </c>
      <c r="D114" s="64" t="s">
        <v>85</v>
      </c>
      <c r="E114" s="43" t="s">
        <v>2</v>
      </c>
      <c r="F114" s="45" t="s">
        <v>83</v>
      </c>
      <c r="G114" s="42" t="s">
        <v>3</v>
      </c>
    </row>
    <row r="115" spans="1:7" ht="38.25" customHeight="1" x14ac:dyDescent="0.2">
      <c r="A115" s="208" t="s">
        <v>154</v>
      </c>
      <c r="B115" s="127" t="s">
        <v>134</v>
      </c>
      <c r="C115" s="79">
        <v>0</v>
      </c>
      <c r="D115" s="66">
        <f>1000*C115</f>
        <v>0</v>
      </c>
      <c r="E115" s="7">
        <f>D115*0.21</f>
        <v>0</v>
      </c>
      <c r="F115" s="7">
        <f>SUM(D115:E115)</f>
        <v>0</v>
      </c>
      <c r="G115" s="135" t="s">
        <v>82</v>
      </c>
    </row>
    <row r="116" spans="1:7" ht="38.25" x14ac:dyDescent="0.2">
      <c r="A116" s="209"/>
      <c r="B116" s="133" t="s">
        <v>135</v>
      </c>
      <c r="C116" s="65">
        <v>0</v>
      </c>
      <c r="D116" s="67">
        <f>1000*C116</f>
        <v>0</v>
      </c>
      <c r="E116" s="5">
        <f>D116*0.21</f>
        <v>0</v>
      </c>
      <c r="F116" s="5">
        <f>SUM(D116:E116)</f>
        <v>0</v>
      </c>
      <c r="G116" s="136" t="s">
        <v>82</v>
      </c>
    </row>
    <row r="117" spans="1:7" ht="38.25" x14ac:dyDescent="0.2">
      <c r="A117" s="210"/>
      <c r="B117" s="124" t="s">
        <v>136</v>
      </c>
      <c r="C117" s="65">
        <v>0</v>
      </c>
      <c r="D117" s="67">
        <f>1000*C117</f>
        <v>0</v>
      </c>
      <c r="E117" s="5">
        <f>D117*0.21</f>
        <v>0</v>
      </c>
      <c r="F117" s="5">
        <f>SUM(D117:E117)</f>
        <v>0</v>
      </c>
      <c r="G117" s="136" t="s">
        <v>82</v>
      </c>
    </row>
    <row r="118" spans="1:7" x14ac:dyDescent="0.2">
      <c r="A118" s="53" t="s">
        <v>87</v>
      </c>
      <c r="B118" s="54"/>
      <c r="C118" s="48"/>
      <c r="D118" s="49"/>
      <c r="E118" s="49"/>
      <c r="F118" s="55"/>
    </row>
    <row r="119" spans="1:7" x14ac:dyDescent="0.2">
      <c r="A119" s="53" t="s">
        <v>86</v>
      </c>
      <c r="B119" s="54"/>
      <c r="C119" s="48"/>
      <c r="D119" s="49"/>
      <c r="E119" s="49"/>
      <c r="F119" s="55"/>
    </row>
    <row r="120" spans="1:7" x14ac:dyDescent="0.2">
      <c r="A120" s="53"/>
      <c r="B120" s="54"/>
      <c r="C120" s="48"/>
      <c r="D120" s="49"/>
      <c r="E120" s="49"/>
      <c r="F120" s="55"/>
    </row>
    <row r="121" spans="1:7" ht="15" thickBot="1" x14ac:dyDescent="0.25"/>
    <row r="122" spans="1:7" ht="15.75" thickBot="1" x14ac:dyDescent="0.25">
      <c r="A122" s="81" t="s">
        <v>52</v>
      </c>
      <c r="B122" s="82"/>
      <c r="C122" s="86" t="s">
        <v>53</v>
      </c>
      <c r="D122" s="83" t="s">
        <v>64</v>
      </c>
    </row>
    <row r="123" spans="1:7" ht="25.5" x14ac:dyDescent="0.2">
      <c r="A123" s="137" t="s">
        <v>156</v>
      </c>
      <c r="B123" s="138" t="s">
        <v>69</v>
      </c>
      <c r="C123" s="87">
        <f>SUM(C9:C16)</f>
        <v>0</v>
      </c>
      <c r="D123" s="84">
        <f t="shared" ref="D123" si="14">C123*1.21</f>
        <v>0</v>
      </c>
    </row>
    <row r="124" spans="1:7" ht="25.5" x14ac:dyDescent="0.2">
      <c r="A124" s="139" t="s">
        <v>140</v>
      </c>
      <c r="B124" s="140" t="s">
        <v>70</v>
      </c>
      <c r="C124" s="88">
        <f>SUM(C21:C45)</f>
        <v>0</v>
      </c>
      <c r="D124" s="85">
        <f t="shared" ref="D124:D129" si="15">C124*1.21</f>
        <v>0</v>
      </c>
    </row>
    <row r="125" spans="1:7" ht="25.5" x14ac:dyDescent="0.2">
      <c r="A125" s="141" t="s">
        <v>164</v>
      </c>
      <c r="B125" s="142" t="s">
        <v>71</v>
      </c>
      <c r="C125" s="88">
        <f>SUM(C51:C68)</f>
        <v>0</v>
      </c>
      <c r="D125" s="85">
        <f t="shared" si="15"/>
        <v>0</v>
      </c>
    </row>
    <row r="126" spans="1:7" x14ac:dyDescent="0.2">
      <c r="A126" s="143" t="s">
        <v>141</v>
      </c>
      <c r="B126" s="144" t="s">
        <v>146</v>
      </c>
      <c r="C126" s="88">
        <f>SUM(C74:C80)</f>
        <v>0</v>
      </c>
      <c r="D126" s="85">
        <f t="shared" si="15"/>
        <v>0</v>
      </c>
    </row>
    <row r="127" spans="1:7" ht="25.5" x14ac:dyDescent="0.2">
      <c r="A127" s="145" t="s">
        <v>144</v>
      </c>
      <c r="B127" s="146" t="s">
        <v>72</v>
      </c>
      <c r="C127" s="88">
        <f>SUM(C86:C99)</f>
        <v>0</v>
      </c>
      <c r="D127" s="85">
        <f t="shared" si="15"/>
        <v>0</v>
      </c>
    </row>
    <row r="128" spans="1:7" ht="25.5" x14ac:dyDescent="0.2">
      <c r="A128" s="147" t="s">
        <v>142</v>
      </c>
      <c r="B128" s="148" t="s">
        <v>73</v>
      </c>
      <c r="C128" s="88">
        <f>SUM(C105:C109)</f>
        <v>0</v>
      </c>
      <c r="D128" s="85">
        <f t="shared" si="15"/>
        <v>0</v>
      </c>
    </row>
    <row r="129" spans="1:4" ht="26.25" thickBot="1" x14ac:dyDescent="0.25">
      <c r="A129" s="149" t="s">
        <v>143</v>
      </c>
      <c r="B129" s="121" t="s">
        <v>74</v>
      </c>
      <c r="C129" s="20">
        <f>SUM(D115:D117)</f>
        <v>0</v>
      </c>
      <c r="D129" s="19">
        <f t="shared" si="15"/>
        <v>0</v>
      </c>
    </row>
  </sheetData>
  <sheetProtection selectLockedCells="1"/>
  <mergeCells count="11">
    <mergeCell ref="A115:A117"/>
    <mergeCell ref="F24:F26"/>
    <mergeCell ref="E24:E26"/>
    <mergeCell ref="D24:D26"/>
    <mergeCell ref="A14:A16"/>
    <mergeCell ref="A18:C18"/>
    <mergeCell ref="A22:A26"/>
    <mergeCell ref="A27:A32"/>
    <mergeCell ref="A43:A44"/>
    <mergeCell ref="C24:C26"/>
    <mergeCell ref="B24:B26"/>
  </mergeCells>
  <pageMargins left="0.25" right="0.25" top="0.75" bottom="0.75" header="0.3" footer="0.3"/>
  <pageSetup paperSize="9" scale="63" orientation="portrait" r:id="rId1"/>
  <headerFooter>
    <oddFooter>Stránka &amp;P</oddFooter>
  </headerFooter>
  <rowBreaks count="4" manualBreakCount="4">
    <brk id="17" max="16383" man="1"/>
    <brk id="46" max="16383" man="1"/>
    <brk id="69" max="16383" man="1"/>
    <brk id="101" max="16383" man="1"/>
  </rowBreaks>
  <colBreaks count="1" manualBreakCount="1">
    <brk id="7" max="1048575" man="1"/>
  </colBreaks>
  <ignoredErrors>
    <ignoredError sqref="D115:D117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Státní zemědělský intervenční fond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Milas Petr</dc:creator>
  <cp:lastModifiedBy>Rychlovská Lenka Mgr.</cp:lastModifiedBy>
  <cp:lastPrinted>2018-08-31T11:12:45Z</cp:lastPrinted>
  <dcterms:created xsi:type="dcterms:W3CDTF">2015-03-09T13:23:08Z</dcterms:created>
  <dcterms:modified xsi:type="dcterms:W3CDTF">2018-09-10T06:26:16Z</dcterms:modified>
</cp:coreProperties>
</file>