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VZ\Zakázky dle zákona\2022\Kancelářský nábytek 2022\Prefinal_09.09.2022\"/>
    </mc:Choice>
  </mc:AlternateContent>
  <xr:revisionPtr revIDLastSave="0" documentId="8_{9F341A8F-C019-4FF6-BD26-1738D0FBC3F4}" xr6:coauthVersionLast="47" xr6:coauthVersionMax="47" xr10:uidLastSave="{00000000-0000-0000-0000-000000000000}"/>
  <bookViews>
    <workbookView xWindow="-110" yWindow="-110" windowWidth="19420" windowHeight="10420" xr2:uid="{078BED0E-0D66-4628-8771-0D875C9AD37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H38" i="1"/>
  <c r="K38" i="1" s="1"/>
  <c r="I37" i="1"/>
  <c r="H37" i="1"/>
  <c r="G37" i="1" s="1"/>
  <c r="I36" i="1"/>
  <c r="H36" i="1"/>
  <c r="K36" i="1" s="1"/>
  <c r="I35" i="1"/>
  <c r="H35" i="1"/>
  <c r="K35" i="1" s="1"/>
  <c r="I34" i="1"/>
  <c r="H34" i="1"/>
  <c r="K34" i="1" s="1"/>
  <c r="I33" i="1"/>
  <c r="H33" i="1"/>
  <c r="G33" i="1" s="1"/>
  <c r="I32" i="1"/>
  <c r="H32" i="1"/>
  <c r="K32" i="1" s="1"/>
  <c r="I31" i="1"/>
  <c r="H31" i="1"/>
  <c r="G31" i="1" s="1"/>
  <c r="I30" i="1"/>
  <c r="H30" i="1"/>
  <c r="K30" i="1" s="1"/>
  <c r="I29" i="1"/>
  <c r="H29" i="1"/>
  <c r="G29" i="1" s="1"/>
  <c r="I28" i="1"/>
  <c r="H28" i="1"/>
  <c r="K28" i="1" s="1"/>
  <c r="I27" i="1"/>
  <c r="H27" i="1"/>
  <c r="K27" i="1" s="1"/>
  <c r="I26" i="1"/>
  <c r="H26" i="1"/>
  <c r="K26" i="1" s="1"/>
  <c r="I25" i="1"/>
  <c r="H25" i="1"/>
  <c r="G25" i="1" s="1"/>
  <c r="I24" i="1"/>
  <c r="H24" i="1"/>
  <c r="K24" i="1" s="1"/>
  <c r="I23" i="1"/>
  <c r="H23" i="1"/>
  <c r="G23" i="1" s="1"/>
  <c r="I22" i="1"/>
  <c r="H22" i="1"/>
  <c r="K22" i="1" s="1"/>
  <c r="I21" i="1"/>
  <c r="H21" i="1"/>
  <c r="G21" i="1" s="1"/>
  <c r="I20" i="1"/>
  <c r="H20" i="1"/>
  <c r="K20" i="1" s="1"/>
  <c r="I19" i="1"/>
  <c r="H19" i="1"/>
  <c r="G19" i="1" s="1"/>
  <c r="I18" i="1"/>
  <c r="H18" i="1"/>
  <c r="K18" i="1" s="1"/>
  <c r="I17" i="1"/>
  <c r="H17" i="1"/>
  <c r="G17" i="1" s="1"/>
  <c r="I16" i="1"/>
  <c r="H16" i="1"/>
  <c r="K16" i="1" s="1"/>
  <c r="I15" i="1"/>
  <c r="H15" i="1"/>
  <c r="G15" i="1" s="1"/>
  <c r="I14" i="1"/>
  <c r="H14" i="1"/>
  <c r="K14" i="1" s="1"/>
  <c r="I13" i="1"/>
  <c r="H13" i="1"/>
  <c r="G13" i="1" s="1"/>
  <c r="I12" i="1"/>
  <c r="H12" i="1"/>
  <c r="K12" i="1" s="1"/>
  <c r="I11" i="1"/>
  <c r="H11" i="1"/>
  <c r="K11" i="1" s="1"/>
  <c r="I10" i="1"/>
  <c r="H10" i="1"/>
  <c r="K10" i="1" s="1"/>
  <c r="I9" i="1"/>
  <c r="H9" i="1"/>
  <c r="G9" i="1" s="1"/>
  <c r="I8" i="1"/>
  <c r="H8" i="1"/>
  <c r="K8" i="1" s="1"/>
  <c r="I7" i="1"/>
  <c r="H7" i="1"/>
  <c r="K7" i="1" s="1"/>
  <c r="I6" i="1"/>
  <c r="H6" i="1"/>
  <c r="K6" i="1" s="1"/>
  <c r="E3" i="1"/>
  <c r="F46" i="1" l="1"/>
  <c r="I46" i="1" s="1"/>
  <c r="J36" i="1"/>
  <c r="J11" i="1"/>
  <c r="J27" i="1"/>
  <c r="G35" i="1"/>
  <c r="G27" i="1"/>
  <c r="J12" i="1"/>
  <c r="J35" i="1"/>
  <c r="G11" i="1"/>
  <c r="K19" i="1"/>
  <c r="J19" i="1" s="1"/>
  <c r="J20" i="1"/>
  <c r="J28" i="1"/>
  <c r="K15" i="1"/>
  <c r="J15" i="1" s="1"/>
  <c r="K23" i="1"/>
  <c r="J23" i="1" s="1"/>
  <c r="K31" i="1"/>
  <c r="J31" i="1" s="1"/>
  <c r="J8" i="1"/>
  <c r="J16" i="1"/>
  <c r="J24" i="1"/>
  <c r="J32" i="1"/>
  <c r="I1" i="1"/>
  <c r="G7" i="1"/>
  <c r="K9" i="1"/>
  <c r="J9" i="1" s="1"/>
  <c r="K13" i="1"/>
  <c r="J13" i="1" s="1"/>
  <c r="K17" i="1"/>
  <c r="J17" i="1" s="1"/>
  <c r="K21" i="1"/>
  <c r="J21" i="1" s="1"/>
  <c r="K25" i="1"/>
  <c r="J25" i="1" s="1"/>
  <c r="K29" i="1"/>
  <c r="J29" i="1" s="1"/>
  <c r="K33" i="1"/>
  <c r="J33" i="1" s="1"/>
  <c r="K37" i="1"/>
  <c r="J37" i="1" s="1"/>
  <c r="J7" i="1"/>
  <c r="J10" i="1"/>
  <c r="J14" i="1"/>
  <c r="J18" i="1"/>
  <c r="J22" i="1"/>
  <c r="J26" i="1"/>
  <c r="J30" i="1"/>
  <c r="J34" i="1"/>
  <c r="J38" i="1"/>
  <c r="J6" i="1"/>
  <c r="G8" i="1"/>
  <c r="G12" i="1"/>
  <c r="G16" i="1"/>
  <c r="G20" i="1"/>
  <c r="G24" i="1"/>
  <c r="G28" i="1"/>
  <c r="G32" i="1"/>
  <c r="G36" i="1"/>
  <c r="G6" i="1"/>
  <c r="G10" i="1"/>
  <c r="G14" i="1"/>
  <c r="G18" i="1"/>
  <c r="G22" i="1"/>
  <c r="G26" i="1"/>
  <c r="G30" i="1"/>
  <c r="G34" i="1"/>
  <c r="G38" i="1"/>
  <c r="D53" i="1" l="1" a="1"/>
  <c r="D53" i="1" s="1"/>
  <c r="I2" i="1"/>
  <c r="I3" i="1"/>
  <c r="D5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<sst xmlns="http://schemas.openxmlformats.org/spreadsheetml/2006/main" count="88" uniqueCount="84">
  <si>
    <t>Celkem  nábytek bez DPH</t>
  </si>
  <si>
    <t>ks</t>
  </si>
  <si>
    <t>Celkem DPH</t>
  </si>
  <si>
    <t>Celkem nábytek s DPH</t>
  </si>
  <si>
    <t>P.č.</t>
  </si>
  <si>
    <t>označení</t>
  </si>
  <si>
    <t>popis prvku</t>
  </si>
  <si>
    <t>poznámka</t>
  </si>
  <si>
    <t>cena/ks</t>
  </si>
  <si>
    <t>DPH/ks</t>
  </si>
  <si>
    <t xml:space="preserve">cena/ks s DPH </t>
  </si>
  <si>
    <t>cena celkem bez DPH</t>
  </si>
  <si>
    <t>celkem DPH</t>
  </si>
  <si>
    <t xml:space="preserve">cena celkem s DPH </t>
  </si>
  <si>
    <t>5L</t>
  </si>
  <si>
    <t>Stůl pracovní 180/60x110/80x75</t>
  </si>
  <si>
    <t>5P</t>
  </si>
  <si>
    <t>Stůl pracovní CTB0133 pro tisk, 80x60x75</t>
  </si>
  <si>
    <t>Stůl pracovní 80x80x75</t>
  </si>
  <si>
    <t>Stůl jednací přístavba půlkruh 160 cm</t>
  </si>
  <si>
    <t>12a</t>
  </si>
  <si>
    <t>Stůl pracovní CTB0111, 160x80x75</t>
  </si>
  <si>
    <t>Stůl pracovní CTB0110, 180x80x75</t>
  </si>
  <si>
    <t>Stůl jednací přístavba půlkruh, 180x40x75</t>
  </si>
  <si>
    <t>22P</t>
  </si>
  <si>
    <t>Stůl jednací přístavba 2x opěrná noha 80x60x75</t>
  </si>
  <si>
    <t>22L</t>
  </si>
  <si>
    <t>Kontejner s centrálním uzamykáním všech zásuvek</t>
  </si>
  <si>
    <t>34b</t>
  </si>
  <si>
    <t>Skříň šatní se zámkem, 80x40x180</t>
  </si>
  <si>
    <t>Skříň policová s dveřmi se zámkem, 40x40x220</t>
  </si>
  <si>
    <t>39b</t>
  </si>
  <si>
    <t>Skříň policová s dveřmi se zámkem, 80x40x180</t>
  </si>
  <si>
    <t>40b</t>
  </si>
  <si>
    <t>Skříň policová s dveřmi a zámkem, 80x40x140</t>
  </si>
  <si>
    <t>Skříň policová s dveřmi, 80x40x140</t>
  </si>
  <si>
    <t>43b</t>
  </si>
  <si>
    <t>Skříň policová dělená s dveřmi se zámkem, 80x40x180</t>
  </si>
  <si>
    <t>Skříň policová se dveřmi, 80x55x75</t>
  </si>
  <si>
    <t xml:space="preserve">Skříň policová rohová </t>
  </si>
  <si>
    <t>Skříň policová s posuvnými dveřmi  ke stolu  80x40x75</t>
  </si>
  <si>
    <t>Věšák</t>
  </si>
  <si>
    <t>Židle jednací ECONOMY - modrá</t>
  </si>
  <si>
    <t>61a</t>
  </si>
  <si>
    <t>Židle jednací RONDO - modrá</t>
  </si>
  <si>
    <t>Skříň otevřená policová, 40x40x75</t>
  </si>
  <si>
    <t>atyp 77</t>
  </si>
  <si>
    <t>Skříň policová s posuvnými dveřmi  ke stolu  60x40x75</t>
  </si>
  <si>
    <t>atyp 138</t>
  </si>
  <si>
    <t>Stůl jednací s centrální nohou d=60,v=75</t>
  </si>
  <si>
    <t>atyp 178</t>
  </si>
  <si>
    <t>Stůl jídelní, 80x60x72</t>
  </si>
  <si>
    <t>atyp 204</t>
  </si>
  <si>
    <t>Paraván modrý melamin, Al rám samostatně stojící 100x60</t>
  </si>
  <si>
    <t>atyp 256</t>
  </si>
  <si>
    <t>Nástavba 80x35x37</t>
  </si>
  <si>
    <t>atyp 345</t>
  </si>
  <si>
    <t>Oděrové pásy na zeď v.25cm celková délka 1,4 m</t>
  </si>
  <si>
    <t>atyp 399</t>
  </si>
  <si>
    <t>Skříň policová s posuvnými dveřmi ke stolu 80x60x75</t>
  </si>
  <si>
    <t>atyp 432</t>
  </si>
  <si>
    <t>Stůl čtyřnohý , deska 25 mm, 120x80x75</t>
  </si>
  <si>
    <t>atyp 536</t>
  </si>
  <si>
    <t>Vhazovací box 500x350x450/800</t>
  </si>
  <si>
    <t>Provedení: deskový materiál javor 375 BS Kronospan s kombinací modrou U504 Egger, kovové prvky modré RAL 5009</t>
  </si>
  <si>
    <t>Pozn.: Veškeré uvedené počty jsou pouze předpokládané. Jedná se pouze o modelovou variantu. ZP MV ČR je oprávněna čerpat jednotlivé m.j. dle svých aktuálních potřeb, tedy výše uvedené počty přečerpat, nedočerpat či vůbec nečerpat.</t>
  </si>
  <si>
    <t>Pozn.: Veškeré uvedené počty jsou pouze předpokládané. Jedná se pouze o modelovou variantu. ZP MV ČR je oprávněna čerpat v návaznosti dle svých aktuálních potřeb, tedy výše uvedené počty přečerpat, nedočerpat či vůbec nečerpat.</t>
  </si>
  <si>
    <t>Práce</t>
  </si>
  <si>
    <t>Doprava</t>
  </si>
  <si>
    <t xml:space="preserve"> cena za 1 hodinu bez DPH</t>
  </si>
  <si>
    <t xml:space="preserve"> cena za 50 hodin bez DPH</t>
  </si>
  <si>
    <t>cena za 1 km bez DPH</t>
  </si>
  <si>
    <t>cena za 1500 km bez DPH</t>
  </si>
  <si>
    <t>cena celkem za práci a dopravu v Kč bez DPH</t>
  </si>
  <si>
    <t>DPH</t>
  </si>
  <si>
    <t>cena celkem za práci a dopravu v Kč včetně DPH</t>
  </si>
  <si>
    <t>Cena</t>
  </si>
  <si>
    <t>CELKEM NÁBYTEK S POZÁRUČNÍM SERVISEM BEZ DPH</t>
  </si>
  <si>
    <t>CELKEM NÁBYTEK S POZÁRUČNÍM SERVISEM S DPH</t>
  </si>
  <si>
    <t>Celkem  nábytek bez DPH za předpokládaný počet</t>
  </si>
  <si>
    <t>Požadavky na doplnění nábytku 2022 - příloha č. 1 Rámcové kupní smlouvy</t>
  </si>
  <si>
    <t xml:space="preserve">Pozn.: výše uvedené ceny za doplnění nábytku zahrnují dopravu Zboží do místa plnění, jeho vybalení a montáž, a instalaci do Kupujícím určených prostor v místě plnění včetně záruky 24 měsíců od data předání Zboží dle jednotlivé Dílčí smlouvy.       </t>
  </si>
  <si>
    <t>Pozn.: Výše uvedené ceny za pozáruční servis zahrnují práci a dopravu do místa plnění do Kupujícím určených prostor.</t>
  </si>
  <si>
    <t>Pozáruční servis a opravy vad Zboží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</si>
</sst>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č&quot;;[Red]\-#,##0.00\ &quot;Kč&quot;"/>
    <numFmt numFmtId="43" formatCode="_-* #,##0.00_-;\-* #,##0.00_-;_-* &quot;-&quot;??_-;_-@_-"/>
    <numFmt numFmtId="164" formatCode="_-* #,##0\ _K_č_-;\-* #,##0\ _K_č_-;_-* \-??\ _K_č_-;_-@_-"/>
    <numFmt numFmtId="165" formatCode="#,##0.00\ &quot;Kč&quot;"/>
  </numFmts>
  <fonts count="20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b/>
      <sz val="12"/>
      <color indexed="18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1"/>
      <name val="Arial CE"/>
      <family val="2"/>
      <charset val="238"/>
    </font>
    <font>
      <b/>
      <sz val="11"/>
      <color indexed="18"/>
      <name val="Arial CE"/>
      <charset val="238"/>
    </font>
    <font>
      <b/>
      <sz val="11"/>
      <color indexed="10"/>
      <name val="Arial CE"/>
      <family val="2"/>
      <charset val="238"/>
    </font>
    <font>
      <b/>
      <sz val="11"/>
      <color indexed="10"/>
      <name val="Arial CE"/>
      <charset val="238"/>
    </font>
    <font>
      <b/>
      <i/>
      <sz val="11"/>
      <color indexed="10"/>
      <name val="Arial CE"/>
      <charset val="238"/>
    </font>
    <font>
      <b/>
      <i/>
      <sz val="11"/>
      <color indexed="10"/>
      <name val="Arial CE"/>
      <family val="2"/>
      <charset val="238"/>
    </font>
    <font>
      <b/>
      <sz val="11"/>
      <color rgb="FFFF0000"/>
      <name val="Arial CE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1">
    <xf numFmtId="0" fontId="0" fillId="0" borderId="0" xfId="0"/>
    <xf numFmtId="0" fontId="0" fillId="0" borderId="1" xfId="0" applyBorder="1"/>
    <xf numFmtId="164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0" fillId="0" borderId="9" xfId="0" applyBorder="1"/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0" fillId="0" borderId="17" xfId="0" applyBorder="1"/>
    <xf numFmtId="0" fontId="4" fillId="0" borderId="20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0" fontId="11" fillId="0" borderId="25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0" fontId="8" fillId="0" borderId="28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10" fillId="0" borderId="31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10" fillId="0" borderId="33" xfId="0" applyFont="1" applyBorder="1" applyAlignment="1">
      <alignment horizontal="center" wrapText="1"/>
    </xf>
    <xf numFmtId="0" fontId="11" fillId="0" borderId="34" xfId="0" applyFont="1" applyBorder="1" applyAlignment="1">
      <alignment horizontal="center" wrapText="1"/>
    </xf>
    <xf numFmtId="0" fontId="0" fillId="0" borderId="35" xfId="0" applyBorder="1"/>
    <xf numFmtId="0" fontId="8" fillId="0" borderId="36" xfId="0" applyFont="1" applyBorder="1" applyAlignment="1">
      <alignment horizontal="left"/>
    </xf>
    <xf numFmtId="0" fontId="9" fillId="0" borderId="37" xfId="0" applyFont="1" applyBorder="1" applyAlignment="1">
      <alignment horizontal="left"/>
    </xf>
    <xf numFmtId="0" fontId="9" fillId="0" borderId="37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4" fontId="10" fillId="0" borderId="39" xfId="0" applyNumberFormat="1" applyFont="1" applyBorder="1" applyAlignment="1">
      <alignment horizontal="right" wrapText="1"/>
    </xf>
    <xf numFmtId="4" fontId="12" fillId="0" borderId="39" xfId="0" applyNumberFormat="1" applyFont="1" applyBorder="1" applyAlignment="1">
      <alignment horizontal="right" wrapText="1"/>
    </xf>
    <xf numFmtId="1" fontId="4" fillId="0" borderId="40" xfId="0" applyNumberFormat="1" applyFont="1" applyBorder="1"/>
    <xf numFmtId="2" fontId="10" fillId="0" borderId="41" xfId="0" applyNumberFormat="1" applyFont="1" applyBorder="1" applyAlignment="1">
      <alignment wrapText="1"/>
    </xf>
    <xf numFmtId="2" fontId="13" fillId="0" borderId="42" xfId="0" applyNumberFormat="1" applyFont="1" applyBorder="1" applyAlignment="1">
      <alignment wrapText="1"/>
    </xf>
    <xf numFmtId="0" fontId="8" fillId="0" borderId="10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4" fillId="0" borderId="44" xfId="0" applyFont="1" applyBorder="1" applyAlignment="1">
      <alignment horizontal="center"/>
    </xf>
    <xf numFmtId="3" fontId="4" fillId="0" borderId="45" xfId="0" applyNumberFormat="1" applyFont="1" applyBorder="1"/>
    <xf numFmtId="4" fontId="10" fillId="0" borderId="45" xfId="0" applyNumberFormat="1" applyFont="1" applyBorder="1"/>
    <xf numFmtId="4" fontId="14" fillId="0" borderId="46" xfId="0" applyNumberFormat="1" applyFont="1" applyBorder="1"/>
    <xf numFmtId="0" fontId="8" fillId="0" borderId="43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9" fillId="0" borderId="44" xfId="0" applyFont="1" applyBorder="1" applyAlignment="1">
      <alignment horizontal="left"/>
    </xf>
    <xf numFmtId="3" fontId="4" fillId="0" borderId="47" xfId="0" applyNumberFormat="1" applyFont="1" applyBorder="1"/>
    <xf numFmtId="4" fontId="10" fillId="0" borderId="47" xfId="0" applyNumberFormat="1" applyFont="1" applyBorder="1"/>
    <xf numFmtId="4" fontId="14" fillId="0" borderId="48" xfId="0" applyNumberFormat="1" applyFont="1" applyBorder="1"/>
    <xf numFmtId="0" fontId="8" fillId="0" borderId="49" xfId="0" applyFont="1" applyBorder="1" applyAlignment="1">
      <alignment horizontal="left"/>
    </xf>
    <xf numFmtId="0" fontId="9" fillId="0" borderId="50" xfId="0" applyFont="1" applyBorder="1" applyAlignment="1">
      <alignment horizontal="left"/>
    </xf>
    <xf numFmtId="0" fontId="0" fillId="0" borderId="51" xfId="0" applyBorder="1"/>
    <xf numFmtId="0" fontId="9" fillId="0" borderId="52" xfId="0" applyFont="1" applyBorder="1" applyAlignment="1">
      <alignment horizontal="left"/>
    </xf>
    <xf numFmtId="0" fontId="4" fillId="0" borderId="52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4" fillId="0" borderId="0" xfId="0" applyFont="1"/>
    <xf numFmtId="0" fontId="10" fillId="0" borderId="0" xfId="0" applyFont="1"/>
    <xf numFmtId="0" fontId="15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10" fillId="0" borderId="0" xfId="0" applyNumberFormat="1" applyFont="1"/>
    <xf numFmtId="0" fontId="0" fillId="0" borderId="0" xfId="0" applyBorder="1"/>
    <xf numFmtId="0" fontId="7" fillId="2" borderId="18" xfId="0" applyFont="1" applyFill="1" applyBorder="1"/>
    <xf numFmtId="0" fontId="4" fillId="2" borderId="19" xfId="0" applyFont="1" applyFill="1" applyBorder="1" applyAlignment="1">
      <alignment vertical="center"/>
    </xf>
    <xf numFmtId="0" fontId="9" fillId="0" borderId="0" xfId="0" applyFont="1" applyBorder="1"/>
    <xf numFmtId="0" fontId="4" fillId="0" borderId="0" xfId="0" applyFont="1" applyBorder="1"/>
    <xf numFmtId="0" fontId="10" fillId="0" borderId="0" xfId="0" applyFont="1" applyBorder="1"/>
    <xf numFmtId="0" fontId="8" fillId="0" borderId="55" xfId="0" applyFont="1" applyBorder="1" applyAlignment="1">
      <alignment horizontal="left"/>
    </xf>
    <xf numFmtId="0" fontId="9" fillId="0" borderId="55" xfId="0" applyFont="1" applyBorder="1" applyAlignment="1">
      <alignment horizontal="center"/>
    </xf>
    <xf numFmtId="4" fontId="10" fillId="0" borderId="53" xfId="0" applyNumberFormat="1" applyFont="1" applyBorder="1" applyAlignment="1">
      <alignment horizontal="right" wrapText="1"/>
    </xf>
    <xf numFmtId="4" fontId="12" fillId="0" borderId="53" xfId="0" applyNumberFormat="1" applyFont="1" applyBorder="1" applyAlignment="1">
      <alignment horizontal="right" wrapText="1"/>
    </xf>
    <xf numFmtId="3" fontId="4" fillId="0" borderId="57" xfId="0" applyNumberFormat="1" applyFont="1" applyBorder="1"/>
    <xf numFmtId="4" fontId="10" fillId="0" borderId="57" xfId="0" applyNumberFormat="1" applyFont="1" applyBorder="1"/>
    <xf numFmtId="4" fontId="14" fillId="0" borderId="58" xfId="0" applyNumberFormat="1" applyFont="1" applyBorder="1"/>
    <xf numFmtId="4" fontId="10" fillId="0" borderId="38" xfId="0" applyNumberFormat="1" applyFont="1" applyBorder="1" applyAlignment="1">
      <alignment horizontal="right" wrapText="1"/>
    </xf>
    <xf numFmtId="43" fontId="0" fillId="0" borderId="0" xfId="0" applyNumberFormat="1"/>
    <xf numFmtId="0" fontId="2" fillId="0" borderId="63" xfId="0" applyFont="1" applyBorder="1" applyAlignment="1">
      <alignment horizontal="center"/>
    </xf>
    <xf numFmtId="0" fontId="2" fillId="0" borderId="63" xfId="0" applyFont="1" applyBorder="1" applyAlignment="1">
      <alignment horizontal="center" wrapText="1"/>
    </xf>
    <xf numFmtId="0" fontId="2" fillId="0" borderId="64" xfId="0" applyFont="1" applyBorder="1" applyAlignment="1">
      <alignment horizontal="center" wrapText="1"/>
    </xf>
    <xf numFmtId="0" fontId="2" fillId="0" borderId="62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43" fontId="17" fillId="0" borderId="28" xfId="0" applyNumberFormat="1" applyFont="1" applyBorder="1" applyAlignment="1">
      <alignment horizontal="center"/>
    </xf>
    <xf numFmtId="43" fontId="8" fillId="3" borderId="33" xfId="1" applyFont="1" applyFill="1" applyBorder="1" applyAlignment="1">
      <alignment horizontal="center" wrapText="1"/>
    </xf>
    <xf numFmtId="43" fontId="8" fillId="3" borderId="61" xfId="1" applyFont="1" applyFill="1" applyBorder="1" applyAlignment="1">
      <alignment horizontal="center" wrapText="1"/>
    </xf>
    <xf numFmtId="43" fontId="8" fillId="3" borderId="60" xfId="1" applyFont="1" applyFill="1" applyBorder="1" applyAlignment="1">
      <alignment horizontal="center" wrapText="1"/>
    </xf>
    <xf numFmtId="2" fontId="2" fillId="3" borderId="61" xfId="0" applyNumberFormat="1" applyFont="1" applyFill="1" applyBorder="1" applyAlignment="1">
      <alignment horizontal="center"/>
    </xf>
    <xf numFmtId="43" fontId="8" fillId="3" borderId="38" xfId="1" applyFont="1" applyFill="1" applyBorder="1" applyAlignment="1">
      <alignment horizontal="right" wrapText="1"/>
    </xf>
    <xf numFmtId="43" fontId="8" fillId="3" borderId="54" xfId="1" applyFont="1" applyFill="1" applyBorder="1" applyAlignment="1">
      <alignment horizontal="right" wrapText="1"/>
    </xf>
    <xf numFmtId="43" fontId="8" fillId="3" borderId="59" xfId="1" applyFont="1" applyFill="1" applyBorder="1" applyAlignment="1">
      <alignment horizontal="right" wrapText="1"/>
    </xf>
    <xf numFmtId="43" fontId="8" fillId="3" borderId="56" xfId="1" applyFont="1" applyFill="1" applyBorder="1" applyAlignment="1">
      <alignment horizontal="right" wrapText="1"/>
    </xf>
    <xf numFmtId="0" fontId="4" fillId="0" borderId="25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165" fontId="19" fillId="0" borderId="66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right" indent="4"/>
    </xf>
    <xf numFmtId="165" fontId="6" fillId="0" borderId="7" xfId="0" applyNumberFormat="1" applyFont="1" applyBorder="1" applyAlignment="1">
      <alignment horizontal="right" indent="4"/>
    </xf>
    <xf numFmtId="165" fontId="5" fillId="0" borderId="8" xfId="0" applyNumberFormat="1" applyFont="1" applyBorder="1" applyAlignment="1">
      <alignment horizontal="right" indent="4"/>
    </xf>
    <xf numFmtId="0" fontId="5" fillId="0" borderId="13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165" fontId="5" fillId="0" borderId="15" xfId="0" applyNumberFormat="1" applyFont="1" applyBorder="1" applyAlignment="1">
      <alignment horizontal="right" indent="4"/>
    </xf>
    <xf numFmtId="165" fontId="6" fillId="0" borderId="15" xfId="0" applyNumberFormat="1" applyFont="1" applyBorder="1" applyAlignment="1">
      <alignment horizontal="right" indent="4"/>
    </xf>
    <xf numFmtId="165" fontId="5" fillId="0" borderId="16" xfId="0" applyNumberFormat="1" applyFont="1" applyBorder="1" applyAlignment="1">
      <alignment horizontal="right" indent="4"/>
    </xf>
    <xf numFmtId="0" fontId="5" fillId="0" borderId="19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15" fillId="0" borderId="0" xfId="0" applyFont="1" applyAlignment="1">
      <alignment horizont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2" fillId="0" borderId="65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8" fillId="0" borderId="0" xfId="0" applyFont="1" applyAlignment="1">
      <alignment horizontal="center"/>
    </xf>
    <xf numFmtId="8" fontId="18" fillId="0" borderId="65" xfId="0" applyNumberFormat="1" applyFont="1" applyBorder="1" applyAlignment="1">
      <alignment horizontal="center" vertical="center" wrapText="1"/>
    </xf>
    <xf numFmtId="8" fontId="18" fillId="0" borderId="67" xfId="0" applyNumberFormat="1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17" fillId="0" borderId="30" xfId="0" applyFont="1" applyBorder="1" applyAlignment="1">
      <alignment horizontal="center" wrapText="1"/>
    </xf>
    <xf numFmtId="0" fontId="17" fillId="0" borderId="69" xfId="0" applyFont="1" applyBorder="1" applyAlignment="1">
      <alignment horizontal="center" wrapText="1"/>
    </xf>
    <xf numFmtId="0" fontId="17" fillId="0" borderId="66" xfId="0" applyFont="1" applyBorder="1" applyAlignment="1">
      <alignment horizontal="center"/>
    </xf>
    <xf numFmtId="0" fontId="17" fillId="0" borderId="67" xfId="0" applyFont="1" applyBorder="1" applyAlignment="1">
      <alignment horizontal="center"/>
    </xf>
    <xf numFmtId="0" fontId="17" fillId="0" borderId="29" xfId="0" applyFont="1" applyBorder="1" applyAlignment="1">
      <alignment horizontal="center" wrapText="1"/>
    </xf>
    <xf numFmtId="0" fontId="2" fillId="0" borderId="67" xfId="0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8"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5" formatCode="_-* #,##0.00_-;\-* #,##0.00_-;_-* &quot;-&quot;??_-;_-@_-"/>
      <alignment horizontal="center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CE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bottom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/>
      </font>
      <numFmt numFmtId="2" formatCode="0.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1" indent="0" justifyLastLine="0" shrinkToFit="0" readingOrder="0"/>
      <border outline="0">
        <right style="thin">
          <color indexed="64"/>
        </right>
      </border>
    </dxf>
    <dxf>
      <alignment horizontal="center" vertical="bottom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89FEFDE-FF93-4611-9D5D-DBF60F95E3E3}" name="Tabulka3" displayName="Tabulka3" ref="B45:F46" totalsRowShown="0" headerRowDxfId="7" dataDxfId="5" headerRowBorderDxfId="6">
  <autoFilter ref="B45:F46" xr:uid="{D89FEFDE-FF93-4611-9D5D-DBF60F95E3E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8BB56EA-305A-48DD-82D2-1AB59EAC1EE2}" name=" cena za 1 hodinu bez DPH" dataDxfId="4"/>
    <tableColumn id="2" xr3:uid="{ABFE3C13-4082-418E-B3D4-5EB5C45AB30F}" name=" cena za 50 hodin bez DPH" dataDxfId="3"/>
    <tableColumn id="3" xr3:uid="{0F16ACB5-9C54-40A1-8B8F-DD0046F5BB8D}" name="cena za 1 km bez DPH" dataDxfId="2"/>
    <tableColumn id="5" xr3:uid="{18219301-1BD0-400F-AF2C-849330D99705}" name="cena za 1500 km bez DPH" dataDxfId="1" dataCellStyle="Čárka"/>
    <tableColumn id="4" xr3:uid="{A1E5F21A-72DA-457E-8306-4C315EDFABC1}" name="cena celkem za práci a dopravu v Kč bez DPH" dataDxfId="0">
      <calculatedColumnFormula>SUM(D46,C46,B46,E46)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EAEA-2801-441E-9C1F-DE8DC3D98F1D}">
  <dimension ref="A1:O54"/>
  <sheetViews>
    <sheetView tabSelected="1" topLeftCell="A43" zoomScale="71" zoomScaleNormal="71" workbookViewId="0">
      <selection activeCell="K53" sqref="K53"/>
    </sheetView>
  </sheetViews>
  <sheetFormatPr defaultRowHeight="12.5" x14ac:dyDescent="0.25"/>
  <cols>
    <col min="1" max="1" width="4.1796875" bestFit="1" customWidth="1"/>
    <col min="2" max="2" width="17.26953125" customWidth="1"/>
    <col min="3" max="3" width="58.81640625" customWidth="1"/>
    <col min="4" max="4" width="15.54296875" customWidth="1"/>
    <col min="5" max="5" width="16.1796875" customWidth="1"/>
    <col min="6" max="6" width="21.453125" customWidth="1"/>
    <col min="7" max="7" width="8.1796875" bestFit="1" customWidth="1"/>
    <col min="8" max="8" width="9.54296875" customWidth="1"/>
    <col min="9" max="9" width="12.453125" customWidth="1"/>
    <col min="10" max="10" width="9.1796875" customWidth="1"/>
    <col min="11" max="11" width="14.54296875" customWidth="1"/>
  </cols>
  <sheetData>
    <row r="1" spans="1:11" ht="16" thickTop="1" x14ac:dyDescent="0.35">
      <c r="A1" s="1"/>
      <c r="B1" s="111" t="s">
        <v>80</v>
      </c>
      <c r="C1" s="112"/>
      <c r="D1" s="2"/>
      <c r="E1" s="3"/>
      <c r="F1" s="115" t="s">
        <v>0</v>
      </c>
      <c r="G1" s="116"/>
      <c r="H1" s="117"/>
      <c r="I1" s="96">
        <f>SUM(I6:I38)</f>
        <v>0</v>
      </c>
      <c r="J1" s="97"/>
      <c r="K1" s="98"/>
    </row>
    <row r="2" spans="1:11" ht="15.5" x14ac:dyDescent="0.35">
      <c r="A2" s="4"/>
      <c r="B2" s="113"/>
      <c r="C2" s="114"/>
      <c r="D2" s="5"/>
      <c r="E2" s="6" t="s">
        <v>1</v>
      </c>
      <c r="F2" s="99" t="s">
        <v>2</v>
      </c>
      <c r="G2" s="100"/>
      <c r="H2" s="101"/>
      <c r="I2" s="102">
        <f>SUM(J6:J38)</f>
        <v>0</v>
      </c>
      <c r="J2" s="103"/>
      <c r="K2" s="104"/>
    </row>
    <row r="3" spans="1:11" ht="15.5" x14ac:dyDescent="0.35">
      <c r="A3" s="7"/>
      <c r="B3" s="64"/>
      <c r="C3" s="65"/>
      <c r="D3" s="65"/>
      <c r="E3" s="8">
        <f>SUM(E6:E38)</f>
        <v>920</v>
      </c>
      <c r="F3" s="105" t="s">
        <v>3</v>
      </c>
      <c r="G3" s="106"/>
      <c r="H3" s="107"/>
      <c r="I3" s="102">
        <f>SUM(K6:K38)</f>
        <v>0</v>
      </c>
      <c r="J3" s="103"/>
      <c r="K3" s="104"/>
    </row>
    <row r="4" spans="1:11" ht="81" customHeight="1" x14ac:dyDescent="0.3">
      <c r="A4" s="9"/>
      <c r="B4" s="10"/>
      <c r="C4" s="11"/>
      <c r="D4" s="11"/>
      <c r="E4" s="12"/>
      <c r="F4" s="13" t="s">
        <v>0</v>
      </c>
      <c r="G4" s="14"/>
      <c r="H4" s="15"/>
      <c r="I4" s="92" t="s">
        <v>79</v>
      </c>
      <c r="J4" s="16"/>
      <c r="K4" s="17"/>
    </row>
    <row r="5" spans="1:11" ht="51" customHeight="1" thickBot="1" x14ac:dyDescent="0.35">
      <c r="A5" s="9" t="s">
        <v>4</v>
      </c>
      <c r="B5" s="18" t="s">
        <v>5</v>
      </c>
      <c r="C5" s="19" t="s">
        <v>6</v>
      </c>
      <c r="D5" s="20" t="s">
        <v>7</v>
      </c>
      <c r="E5" s="21" t="s">
        <v>1</v>
      </c>
      <c r="F5" s="22" t="s">
        <v>8</v>
      </c>
      <c r="G5" s="23" t="s">
        <v>9</v>
      </c>
      <c r="H5" s="24" t="s">
        <v>10</v>
      </c>
      <c r="I5" s="25" t="s">
        <v>11</v>
      </c>
      <c r="J5" s="26" t="s">
        <v>12</v>
      </c>
      <c r="K5" s="27" t="s">
        <v>13</v>
      </c>
    </row>
    <row r="6" spans="1:11" ht="14" x14ac:dyDescent="0.3">
      <c r="A6" s="28"/>
      <c r="B6" s="29" t="s">
        <v>14</v>
      </c>
      <c r="C6" s="30" t="s">
        <v>15</v>
      </c>
      <c r="D6" s="31"/>
      <c r="E6" s="32">
        <v>8</v>
      </c>
      <c r="F6" s="88"/>
      <c r="G6" s="33">
        <f t="shared" ref="G6:G38" si="0">H6-F6</f>
        <v>0</v>
      </c>
      <c r="H6" s="34">
        <f>F6*1.21</f>
        <v>0</v>
      </c>
      <c r="I6" s="35">
        <f>F6*E6</f>
        <v>0</v>
      </c>
      <c r="J6" s="36">
        <f>K6-I6</f>
        <v>0</v>
      </c>
      <c r="K6" s="37">
        <f>H6*E6</f>
        <v>0</v>
      </c>
    </row>
    <row r="7" spans="1:11" ht="14" x14ac:dyDescent="0.3">
      <c r="A7" s="28"/>
      <c r="B7" s="38" t="s">
        <v>16</v>
      </c>
      <c r="C7" s="39" t="s">
        <v>15</v>
      </c>
      <c r="D7" s="31"/>
      <c r="E7" s="40">
        <v>8</v>
      </c>
      <c r="F7" s="88"/>
      <c r="G7" s="33">
        <f t="shared" si="0"/>
        <v>0</v>
      </c>
      <c r="H7" s="34">
        <f t="shared" ref="H7:H38" si="1">F7*1.21</f>
        <v>0</v>
      </c>
      <c r="I7" s="41">
        <f t="shared" ref="I7:I38" si="2">F7*E7</f>
        <v>0</v>
      </c>
      <c r="J7" s="42">
        <f t="shared" ref="J7:J38" si="3">K7-I7</f>
        <v>0</v>
      </c>
      <c r="K7" s="43">
        <f t="shared" ref="K7:K38" si="4">H7*E7</f>
        <v>0</v>
      </c>
    </row>
    <row r="8" spans="1:11" ht="14" x14ac:dyDescent="0.3">
      <c r="A8" s="28"/>
      <c r="B8" s="44">
        <v>8</v>
      </c>
      <c r="C8" s="45" t="s">
        <v>17</v>
      </c>
      <c r="D8" s="31"/>
      <c r="E8" s="40">
        <v>12</v>
      </c>
      <c r="F8" s="88"/>
      <c r="G8" s="33">
        <f t="shared" si="0"/>
        <v>0</v>
      </c>
      <c r="H8" s="34">
        <f t="shared" si="1"/>
        <v>0</v>
      </c>
      <c r="I8" s="41">
        <f t="shared" si="2"/>
        <v>0</v>
      </c>
      <c r="J8" s="42">
        <f t="shared" si="3"/>
        <v>0</v>
      </c>
      <c r="K8" s="43">
        <f t="shared" si="4"/>
        <v>0</v>
      </c>
    </row>
    <row r="9" spans="1:11" ht="14" x14ac:dyDescent="0.3">
      <c r="A9" s="28"/>
      <c r="B9" s="44">
        <v>10</v>
      </c>
      <c r="C9" s="46" t="s">
        <v>18</v>
      </c>
      <c r="D9" s="31"/>
      <c r="E9" s="40">
        <v>4</v>
      </c>
      <c r="F9" s="88"/>
      <c r="G9" s="33">
        <f t="shared" si="0"/>
        <v>0</v>
      </c>
      <c r="H9" s="34">
        <f t="shared" si="1"/>
        <v>0</v>
      </c>
      <c r="I9" s="41">
        <f>F9*E9</f>
        <v>0</v>
      </c>
      <c r="J9" s="42">
        <f t="shared" si="3"/>
        <v>0</v>
      </c>
      <c r="K9" s="43">
        <f t="shared" si="4"/>
        <v>0</v>
      </c>
    </row>
    <row r="10" spans="1:11" ht="14" x14ac:dyDescent="0.3">
      <c r="A10" s="28"/>
      <c r="B10" s="44">
        <v>12</v>
      </c>
      <c r="C10" s="46" t="s">
        <v>19</v>
      </c>
      <c r="D10" s="31"/>
      <c r="E10" s="40">
        <v>24</v>
      </c>
      <c r="F10" s="88"/>
      <c r="G10" s="33">
        <f t="shared" si="0"/>
        <v>0</v>
      </c>
      <c r="H10" s="34">
        <f t="shared" si="1"/>
        <v>0</v>
      </c>
      <c r="I10" s="41">
        <f>F10*E10</f>
        <v>0</v>
      </c>
      <c r="J10" s="42">
        <f t="shared" si="3"/>
        <v>0</v>
      </c>
      <c r="K10" s="43">
        <f t="shared" si="4"/>
        <v>0</v>
      </c>
    </row>
    <row r="11" spans="1:11" ht="14" x14ac:dyDescent="0.3">
      <c r="A11" s="28"/>
      <c r="B11" s="44" t="s">
        <v>20</v>
      </c>
      <c r="C11" s="46" t="s">
        <v>21</v>
      </c>
      <c r="D11" s="31"/>
      <c r="E11" s="40">
        <v>32</v>
      </c>
      <c r="F11" s="88"/>
      <c r="G11" s="33">
        <f t="shared" si="0"/>
        <v>0</v>
      </c>
      <c r="H11" s="34">
        <f t="shared" si="1"/>
        <v>0</v>
      </c>
      <c r="I11" s="41">
        <f t="shared" si="2"/>
        <v>0</v>
      </c>
      <c r="J11" s="42">
        <f t="shared" si="3"/>
        <v>0</v>
      </c>
      <c r="K11" s="43">
        <f t="shared" si="4"/>
        <v>0</v>
      </c>
    </row>
    <row r="12" spans="1:11" ht="14" x14ac:dyDescent="0.3">
      <c r="A12" s="28"/>
      <c r="B12" s="44">
        <v>13</v>
      </c>
      <c r="C12" s="46" t="s">
        <v>22</v>
      </c>
      <c r="D12" s="31"/>
      <c r="E12" s="40">
        <v>24</v>
      </c>
      <c r="F12" s="88"/>
      <c r="G12" s="33">
        <f t="shared" si="0"/>
        <v>0</v>
      </c>
      <c r="H12" s="34">
        <f t="shared" si="1"/>
        <v>0</v>
      </c>
      <c r="I12" s="47">
        <f t="shared" si="2"/>
        <v>0</v>
      </c>
      <c r="J12" s="48">
        <f t="shared" si="3"/>
        <v>0</v>
      </c>
      <c r="K12" s="49">
        <f t="shared" si="4"/>
        <v>0</v>
      </c>
    </row>
    <row r="13" spans="1:11" ht="14" x14ac:dyDescent="0.3">
      <c r="A13" s="28"/>
      <c r="B13" s="44">
        <v>17</v>
      </c>
      <c r="C13" s="46" t="s">
        <v>23</v>
      </c>
      <c r="D13" s="31"/>
      <c r="E13" s="40">
        <v>24</v>
      </c>
      <c r="F13" s="88"/>
      <c r="G13" s="33">
        <f t="shared" si="0"/>
        <v>0</v>
      </c>
      <c r="H13" s="34">
        <f t="shared" si="1"/>
        <v>0</v>
      </c>
      <c r="I13" s="41">
        <f t="shared" si="2"/>
        <v>0</v>
      </c>
      <c r="J13" s="42">
        <f t="shared" si="3"/>
        <v>0</v>
      </c>
      <c r="K13" s="43">
        <f t="shared" si="4"/>
        <v>0</v>
      </c>
    </row>
    <row r="14" spans="1:11" ht="14" x14ac:dyDescent="0.3">
      <c r="A14" s="28"/>
      <c r="B14" s="44" t="s">
        <v>24</v>
      </c>
      <c r="C14" s="46" t="s">
        <v>25</v>
      </c>
      <c r="D14" s="31"/>
      <c r="E14" s="40">
        <v>8</v>
      </c>
      <c r="F14" s="88"/>
      <c r="G14" s="33">
        <f t="shared" si="0"/>
        <v>0</v>
      </c>
      <c r="H14" s="34">
        <f t="shared" si="1"/>
        <v>0</v>
      </c>
      <c r="I14" s="47">
        <f t="shared" si="2"/>
        <v>0</v>
      </c>
      <c r="J14" s="48">
        <f t="shared" si="3"/>
        <v>0</v>
      </c>
      <c r="K14" s="49">
        <f t="shared" si="4"/>
        <v>0</v>
      </c>
    </row>
    <row r="15" spans="1:11" ht="14" x14ac:dyDescent="0.3">
      <c r="A15" s="28"/>
      <c r="B15" s="44" t="s">
        <v>26</v>
      </c>
      <c r="C15" s="46" t="s">
        <v>25</v>
      </c>
      <c r="D15" s="31"/>
      <c r="E15" s="40">
        <v>8</v>
      </c>
      <c r="F15" s="88"/>
      <c r="G15" s="33">
        <f t="shared" si="0"/>
        <v>0</v>
      </c>
      <c r="H15" s="34">
        <f t="shared" si="1"/>
        <v>0</v>
      </c>
      <c r="I15" s="41">
        <f t="shared" si="2"/>
        <v>0</v>
      </c>
      <c r="J15" s="42">
        <f t="shared" si="3"/>
        <v>0</v>
      </c>
      <c r="K15" s="43">
        <f t="shared" si="4"/>
        <v>0</v>
      </c>
    </row>
    <row r="16" spans="1:11" ht="14" x14ac:dyDescent="0.3">
      <c r="A16" s="28"/>
      <c r="B16" s="44">
        <v>29</v>
      </c>
      <c r="C16" s="46" t="s">
        <v>27</v>
      </c>
      <c r="D16" s="31"/>
      <c r="E16" s="40">
        <v>68</v>
      </c>
      <c r="F16" s="88"/>
      <c r="G16" s="33">
        <f t="shared" si="0"/>
        <v>0</v>
      </c>
      <c r="H16" s="34">
        <f t="shared" si="1"/>
        <v>0</v>
      </c>
      <c r="I16" s="41">
        <f t="shared" si="2"/>
        <v>0</v>
      </c>
      <c r="J16" s="42">
        <f t="shared" si="3"/>
        <v>0</v>
      </c>
      <c r="K16" s="43">
        <f t="shared" si="4"/>
        <v>0</v>
      </c>
    </row>
    <row r="17" spans="1:11" ht="14" x14ac:dyDescent="0.3">
      <c r="A17" s="28"/>
      <c r="B17" s="44" t="s">
        <v>28</v>
      </c>
      <c r="C17" s="46" t="s">
        <v>29</v>
      </c>
      <c r="D17" s="31"/>
      <c r="E17" s="40">
        <v>20</v>
      </c>
      <c r="F17" s="88"/>
      <c r="G17" s="33">
        <f t="shared" si="0"/>
        <v>0</v>
      </c>
      <c r="H17" s="34">
        <f t="shared" si="1"/>
        <v>0</v>
      </c>
      <c r="I17" s="41">
        <f t="shared" si="2"/>
        <v>0</v>
      </c>
      <c r="J17" s="42">
        <f t="shared" si="3"/>
        <v>0</v>
      </c>
      <c r="K17" s="43">
        <f t="shared" si="4"/>
        <v>0</v>
      </c>
    </row>
    <row r="18" spans="1:11" ht="14" x14ac:dyDescent="0.3">
      <c r="A18" s="28"/>
      <c r="B18" s="44">
        <v>38</v>
      </c>
      <c r="C18" s="46" t="s">
        <v>30</v>
      </c>
      <c r="D18" s="31"/>
      <c r="E18" s="40">
        <v>4</v>
      </c>
      <c r="F18" s="88"/>
      <c r="G18" s="33">
        <f t="shared" si="0"/>
        <v>0</v>
      </c>
      <c r="H18" s="34">
        <f t="shared" si="1"/>
        <v>0</v>
      </c>
      <c r="I18" s="41">
        <f t="shared" si="2"/>
        <v>0</v>
      </c>
      <c r="J18" s="42">
        <f t="shared" si="3"/>
        <v>0</v>
      </c>
      <c r="K18" s="43">
        <f t="shared" si="4"/>
        <v>0</v>
      </c>
    </row>
    <row r="19" spans="1:11" ht="14" x14ac:dyDescent="0.3">
      <c r="A19" s="28"/>
      <c r="B19" s="44" t="s">
        <v>31</v>
      </c>
      <c r="C19" s="46" t="s">
        <v>32</v>
      </c>
      <c r="D19" s="31"/>
      <c r="E19" s="40">
        <v>56</v>
      </c>
      <c r="F19" s="88"/>
      <c r="G19" s="33">
        <f t="shared" si="0"/>
        <v>0</v>
      </c>
      <c r="H19" s="34">
        <f t="shared" si="1"/>
        <v>0</v>
      </c>
      <c r="I19" s="41">
        <f t="shared" si="2"/>
        <v>0</v>
      </c>
      <c r="J19" s="42">
        <f t="shared" si="3"/>
        <v>0</v>
      </c>
      <c r="K19" s="43">
        <f t="shared" si="4"/>
        <v>0</v>
      </c>
    </row>
    <row r="20" spans="1:11" ht="14" x14ac:dyDescent="0.3">
      <c r="A20" s="28"/>
      <c r="B20" s="44" t="s">
        <v>33</v>
      </c>
      <c r="C20" s="46" t="s">
        <v>34</v>
      </c>
      <c r="D20" s="31"/>
      <c r="E20" s="40">
        <v>28</v>
      </c>
      <c r="F20" s="88"/>
      <c r="G20" s="33">
        <f t="shared" si="0"/>
        <v>0</v>
      </c>
      <c r="H20" s="34">
        <f t="shared" si="1"/>
        <v>0</v>
      </c>
      <c r="I20" s="41">
        <f t="shared" si="2"/>
        <v>0</v>
      </c>
      <c r="J20" s="42">
        <f t="shared" si="3"/>
        <v>0</v>
      </c>
      <c r="K20" s="43">
        <f t="shared" si="4"/>
        <v>0</v>
      </c>
    </row>
    <row r="21" spans="1:11" ht="14" x14ac:dyDescent="0.3">
      <c r="A21" s="28"/>
      <c r="B21" s="44">
        <v>42</v>
      </c>
      <c r="C21" s="46" t="s">
        <v>35</v>
      </c>
      <c r="D21" s="31"/>
      <c r="E21" s="40">
        <v>40</v>
      </c>
      <c r="F21" s="88"/>
      <c r="G21" s="33">
        <f t="shared" si="0"/>
        <v>0</v>
      </c>
      <c r="H21" s="34">
        <f t="shared" si="1"/>
        <v>0</v>
      </c>
      <c r="I21" s="41">
        <f t="shared" si="2"/>
        <v>0</v>
      </c>
      <c r="J21" s="42">
        <f t="shared" si="3"/>
        <v>0</v>
      </c>
      <c r="K21" s="43">
        <f t="shared" si="4"/>
        <v>0</v>
      </c>
    </row>
    <row r="22" spans="1:11" ht="14" x14ac:dyDescent="0.3">
      <c r="A22" s="28"/>
      <c r="B22" s="44" t="s">
        <v>36</v>
      </c>
      <c r="C22" s="46" t="s">
        <v>37</v>
      </c>
      <c r="D22" s="31"/>
      <c r="E22" s="40">
        <v>8</v>
      </c>
      <c r="F22" s="88"/>
      <c r="G22" s="33">
        <f t="shared" si="0"/>
        <v>0</v>
      </c>
      <c r="H22" s="34">
        <f t="shared" si="1"/>
        <v>0</v>
      </c>
      <c r="I22" s="41">
        <f t="shared" si="2"/>
        <v>0</v>
      </c>
      <c r="J22" s="42">
        <f t="shared" si="3"/>
        <v>0</v>
      </c>
      <c r="K22" s="43">
        <f t="shared" si="4"/>
        <v>0</v>
      </c>
    </row>
    <row r="23" spans="1:11" ht="14" x14ac:dyDescent="0.3">
      <c r="A23" s="28"/>
      <c r="B23" s="44">
        <v>44</v>
      </c>
      <c r="C23" s="46" t="s">
        <v>38</v>
      </c>
      <c r="D23" s="31"/>
      <c r="E23" s="40">
        <v>4</v>
      </c>
      <c r="F23" s="88"/>
      <c r="G23" s="33">
        <f t="shared" si="0"/>
        <v>0</v>
      </c>
      <c r="H23" s="34">
        <f t="shared" si="1"/>
        <v>0</v>
      </c>
      <c r="I23" s="41">
        <f t="shared" si="2"/>
        <v>0</v>
      </c>
      <c r="J23" s="42">
        <f t="shared" si="3"/>
        <v>0</v>
      </c>
      <c r="K23" s="43">
        <f t="shared" si="4"/>
        <v>0</v>
      </c>
    </row>
    <row r="24" spans="1:11" ht="14" x14ac:dyDescent="0.3">
      <c r="A24" s="28"/>
      <c r="B24" s="44">
        <v>47</v>
      </c>
      <c r="C24" s="46" t="s">
        <v>39</v>
      </c>
      <c r="D24" s="31"/>
      <c r="E24" s="40">
        <v>4</v>
      </c>
      <c r="F24" s="88"/>
      <c r="G24" s="33">
        <f t="shared" si="0"/>
        <v>0</v>
      </c>
      <c r="H24" s="34">
        <f t="shared" si="1"/>
        <v>0</v>
      </c>
      <c r="I24" s="41">
        <f t="shared" si="2"/>
        <v>0</v>
      </c>
      <c r="J24" s="42">
        <f t="shared" si="3"/>
        <v>0</v>
      </c>
      <c r="K24" s="43">
        <f t="shared" si="4"/>
        <v>0</v>
      </c>
    </row>
    <row r="25" spans="1:11" ht="14" x14ac:dyDescent="0.3">
      <c r="A25" s="28"/>
      <c r="B25" s="44">
        <v>53</v>
      </c>
      <c r="C25" s="46" t="s">
        <v>40</v>
      </c>
      <c r="D25" s="31"/>
      <c r="E25" s="40">
        <v>40</v>
      </c>
      <c r="F25" s="88"/>
      <c r="G25" s="33">
        <f t="shared" si="0"/>
        <v>0</v>
      </c>
      <c r="H25" s="34">
        <f t="shared" si="1"/>
        <v>0</v>
      </c>
      <c r="I25" s="41">
        <f t="shared" si="2"/>
        <v>0</v>
      </c>
      <c r="J25" s="42">
        <f t="shared" si="3"/>
        <v>0</v>
      </c>
      <c r="K25" s="43">
        <f t="shared" si="4"/>
        <v>0</v>
      </c>
    </row>
    <row r="26" spans="1:11" ht="14" x14ac:dyDescent="0.3">
      <c r="A26" s="28"/>
      <c r="B26" s="44">
        <v>55</v>
      </c>
      <c r="C26" s="46" t="s">
        <v>41</v>
      </c>
      <c r="D26" s="31"/>
      <c r="E26" s="40">
        <v>24</v>
      </c>
      <c r="F26" s="88"/>
      <c r="G26" s="33">
        <f t="shared" si="0"/>
        <v>0</v>
      </c>
      <c r="H26" s="34">
        <f t="shared" si="1"/>
        <v>0</v>
      </c>
      <c r="I26" s="41">
        <f t="shared" si="2"/>
        <v>0</v>
      </c>
      <c r="J26" s="42">
        <f t="shared" si="3"/>
        <v>0</v>
      </c>
      <c r="K26" s="43">
        <f t="shared" si="4"/>
        <v>0</v>
      </c>
    </row>
    <row r="27" spans="1:11" ht="14" x14ac:dyDescent="0.3">
      <c r="A27" s="28"/>
      <c r="B27" s="44">
        <v>60</v>
      </c>
      <c r="C27" s="46" t="s">
        <v>42</v>
      </c>
      <c r="D27" s="31"/>
      <c r="E27" s="40">
        <v>196</v>
      </c>
      <c r="F27" s="88"/>
      <c r="G27" s="33">
        <f t="shared" si="0"/>
        <v>0</v>
      </c>
      <c r="H27" s="34">
        <f t="shared" si="1"/>
        <v>0</v>
      </c>
      <c r="I27" s="41">
        <f t="shared" si="2"/>
        <v>0</v>
      </c>
      <c r="J27" s="42">
        <f t="shared" si="3"/>
        <v>0</v>
      </c>
      <c r="K27" s="43">
        <f t="shared" si="4"/>
        <v>0</v>
      </c>
    </row>
    <row r="28" spans="1:11" ht="14.5" thickBot="1" x14ac:dyDescent="0.35">
      <c r="A28" s="28"/>
      <c r="B28" s="44" t="s">
        <v>43</v>
      </c>
      <c r="C28" s="46" t="s">
        <v>44</v>
      </c>
      <c r="D28" s="31"/>
      <c r="E28" s="40">
        <v>84</v>
      </c>
      <c r="F28" s="89"/>
      <c r="G28" s="33">
        <f t="shared" si="0"/>
        <v>0</v>
      </c>
      <c r="H28" s="34">
        <f t="shared" si="1"/>
        <v>0</v>
      </c>
      <c r="I28" s="41">
        <f t="shared" si="2"/>
        <v>0</v>
      </c>
      <c r="J28" s="42">
        <f t="shared" si="3"/>
        <v>0</v>
      </c>
      <c r="K28" s="43">
        <f t="shared" si="4"/>
        <v>0</v>
      </c>
    </row>
    <row r="29" spans="1:11" ht="14.5" thickBot="1" x14ac:dyDescent="0.35">
      <c r="A29" s="28"/>
      <c r="B29" s="44">
        <v>76</v>
      </c>
      <c r="C29" s="46" t="s">
        <v>45</v>
      </c>
      <c r="D29" s="31"/>
      <c r="E29" s="40">
        <v>4</v>
      </c>
      <c r="F29" s="90"/>
      <c r="G29" s="76">
        <f t="shared" si="0"/>
        <v>0</v>
      </c>
      <c r="H29" s="34">
        <f t="shared" si="1"/>
        <v>0</v>
      </c>
      <c r="I29" s="41">
        <f t="shared" si="2"/>
        <v>0</v>
      </c>
      <c r="J29" s="42">
        <f t="shared" si="3"/>
        <v>0</v>
      </c>
      <c r="K29" s="43">
        <f t="shared" si="4"/>
        <v>0</v>
      </c>
    </row>
    <row r="30" spans="1:11" ht="14" x14ac:dyDescent="0.3">
      <c r="A30" s="28"/>
      <c r="B30" s="44" t="s">
        <v>46</v>
      </c>
      <c r="C30" s="46" t="s">
        <v>47</v>
      </c>
      <c r="D30" s="31"/>
      <c r="E30" s="40">
        <v>20</v>
      </c>
      <c r="F30" s="88"/>
      <c r="G30" s="33">
        <f t="shared" si="0"/>
        <v>0</v>
      </c>
      <c r="H30" s="34">
        <f t="shared" si="1"/>
        <v>0</v>
      </c>
      <c r="I30" s="41">
        <f t="shared" si="2"/>
        <v>0</v>
      </c>
      <c r="J30" s="42">
        <f t="shared" si="3"/>
        <v>0</v>
      </c>
      <c r="K30" s="43">
        <f t="shared" si="4"/>
        <v>0</v>
      </c>
    </row>
    <row r="31" spans="1:11" ht="14" x14ac:dyDescent="0.3">
      <c r="A31" s="28"/>
      <c r="B31" s="44" t="s">
        <v>48</v>
      </c>
      <c r="C31" s="46" t="s">
        <v>49</v>
      </c>
      <c r="D31" s="31"/>
      <c r="E31" s="40">
        <v>12</v>
      </c>
      <c r="F31" s="88"/>
      <c r="G31" s="33">
        <f t="shared" si="0"/>
        <v>0</v>
      </c>
      <c r="H31" s="34">
        <f t="shared" si="1"/>
        <v>0</v>
      </c>
      <c r="I31" s="41">
        <f t="shared" si="2"/>
        <v>0</v>
      </c>
      <c r="J31" s="42">
        <f t="shared" si="3"/>
        <v>0</v>
      </c>
      <c r="K31" s="43">
        <f t="shared" si="4"/>
        <v>0</v>
      </c>
    </row>
    <row r="32" spans="1:11" ht="14" x14ac:dyDescent="0.3">
      <c r="A32" s="28"/>
      <c r="B32" s="44" t="s">
        <v>50</v>
      </c>
      <c r="C32" s="46" t="s">
        <v>51</v>
      </c>
      <c r="D32" s="31"/>
      <c r="E32" s="40">
        <v>4</v>
      </c>
      <c r="F32" s="88"/>
      <c r="G32" s="33">
        <f t="shared" si="0"/>
        <v>0</v>
      </c>
      <c r="H32" s="34">
        <f t="shared" si="1"/>
        <v>0</v>
      </c>
      <c r="I32" s="41">
        <f t="shared" si="2"/>
        <v>0</v>
      </c>
      <c r="J32" s="42">
        <f t="shared" si="3"/>
        <v>0</v>
      </c>
      <c r="K32" s="43">
        <f t="shared" si="4"/>
        <v>0</v>
      </c>
    </row>
    <row r="33" spans="1:15" ht="14" x14ac:dyDescent="0.3">
      <c r="A33" s="28"/>
      <c r="B33" s="44" t="s">
        <v>52</v>
      </c>
      <c r="C33" s="46" t="s">
        <v>53</v>
      </c>
      <c r="D33" s="31"/>
      <c r="E33" s="40">
        <v>40</v>
      </c>
      <c r="F33" s="88"/>
      <c r="G33" s="33">
        <f t="shared" si="0"/>
        <v>0</v>
      </c>
      <c r="H33" s="34">
        <f t="shared" si="1"/>
        <v>0</v>
      </c>
      <c r="I33" s="41">
        <f t="shared" si="2"/>
        <v>0</v>
      </c>
      <c r="J33" s="42">
        <f t="shared" si="3"/>
        <v>0</v>
      </c>
      <c r="K33" s="43">
        <f t="shared" si="4"/>
        <v>0</v>
      </c>
    </row>
    <row r="34" spans="1:15" ht="14" x14ac:dyDescent="0.3">
      <c r="A34" s="28"/>
      <c r="B34" s="44" t="s">
        <v>54</v>
      </c>
      <c r="C34" s="46" t="s">
        <v>55</v>
      </c>
      <c r="D34" s="31"/>
      <c r="E34" s="40">
        <v>4</v>
      </c>
      <c r="F34" s="88"/>
      <c r="G34" s="33">
        <f t="shared" si="0"/>
        <v>0</v>
      </c>
      <c r="H34" s="34">
        <f t="shared" si="1"/>
        <v>0</v>
      </c>
      <c r="I34" s="41">
        <f t="shared" si="2"/>
        <v>0</v>
      </c>
      <c r="J34" s="42">
        <f t="shared" si="3"/>
        <v>0</v>
      </c>
      <c r="K34" s="43">
        <f t="shared" si="4"/>
        <v>0</v>
      </c>
    </row>
    <row r="35" spans="1:15" ht="14" x14ac:dyDescent="0.3">
      <c r="A35" s="28"/>
      <c r="B35" s="44" t="s">
        <v>56</v>
      </c>
      <c r="C35" s="46" t="s">
        <v>57</v>
      </c>
      <c r="D35" s="31"/>
      <c r="E35" s="40">
        <v>80</v>
      </c>
      <c r="F35" s="88"/>
      <c r="G35" s="33">
        <f t="shared" si="0"/>
        <v>0</v>
      </c>
      <c r="H35" s="34">
        <f t="shared" si="1"/>
        <v>0</v>
      </c>
      <c r="I35" s="41">
        <f t="shared" si="2"/>
        <v>0</v>
      </c>
      <c r="J35" s="42">
        <f t="shared" si="3"/>
        <v>0</v>
      </c>
      <c r="K35" s="43">
        <f t="shared" si="4"/>
        <v>0</v>
      </c>
    </row>
    <row r="36" spans="1:15" ht="14" x14ac:dyDescent="0.3">
      <c r="A36" s="28"/>
      <c r="B36" s="50" t="s">
        <v>58</v>
      </c>
      <c r="C36" s="51" t="s">
        <v>59</v>
      </c>
      <c r="D36" s="31"/>
      <c r="E36" s="40">
        <v>4</v>
      </c>
      <c r="F36" s="88"/>
      <c r="G36" s="33">
        <f t="shared" si="0"/>
        <v>0</v>
      </c>
      <c r="H36" s="34">
        <f t="shared" si="1"/>
        <v>0</v>
      </c>
      <c r="I36" s="41">
        <f t="shared" si="2"/>
        <v>0</v>
      </c>
      <c r="J36" s="42">
        <f t="shared" si="3"/>
        <v>0</v>
      </c>
      <c r="K36" s="43">
        <f t="shared" si="4"/>
        <v>0</v>
      </c>
    </row>
    <row r="37" spans="1:15" ht="14" x14ac:dyDescent="0.3">
      <c r="A37" s="28"/>
      <c r="B37" s="50" t="s">
        <v>60</v>
      </c>
      <c r="C37" s="51" t="s">
        <v>61</v>
      </c>
      <c r="D37" s="31"/>
      <c r="E37" s="40">
        <v>4</v>
      </c>
      <c r="F37" s="88"/>
      <c r="G37" s="33">
        <f t="shared" si="0"/>
        <v>0</v>
      </c>
      <c r="H37" s="34">
        <f t="shared" si="1"/>
        <v>0</v>
      </c>
      <c r="I37" s="41">
        <f t="shared" si="2"/>
        <v>0</v>
      </c>
      <c r="J37" s="42">
        <f t="shared" si="3"/>
        <v>0</v>
      </c>
      <c r="K37" s="43">
        <f t="shared" si="4"/>
        <v>0</v>
      </c>
    </row>
    <row r="38" spans="1:15" ht="14.5" thickBot="1" x14ac:dyDescent="0.35">
      <c r="A38" s="52"/>
      <c r="B38" s="69" t="s">
        <v>62</v>
      </c>
      <c r="C38" s="53" t="s">
        <v>63</v>
      </c>
      <c r="D38" s="70"/>
      <c r="E38" s="54">
        <v>20</v>
      </c>
      <c r="F38" s="91"/>
      <c r="G38" s="71">
        <f t="shared" si="0"/>
        <v>0</v>
      </c>
      <c r="H38" s="72">
        <f t="shared" si="1"/>
        <v>0</v>
      </c>
      <c r="I38" s="73">
        <f t="shared" si="2"/>
        <v>0</v>
      </c>
      <c r="J38" s="74">
        <f t="shared" si="3"/>
        <v>0</v>
      </c>
      <c r="K38" s="75">
        <f t="shared" si="4"/>
        <v>0</v>
      </c>
    </row>
    <row r="39" spans="1:15" ht="14" x14ac:dyDescent="0.3">
      <c r="B39" s="55"/>
      <c r="C39" s="56"/>
      <c r="D39" s="66"/>
      <c r="E39" s="57"/>
      <c r="F39" s="67"/>
      <c r="G39" s="58"/>
      <c r="H39" s="67"/>
      <c r="I39" s="57"/>
      <c r="J39" s="68"/>
      <c r="K39" s="57"/>
    </row>
    <row r="40" spans="1:15" ht="23.25" customHeight="1" x14ac:dyDescent="0.3">
      <c r="B40" s="55"/>
      <c r="C40" s="59" t="s">
        <v>64</v>
      </c>
      <c r="D40" s="56"/>
      <c r="E40" s="60"/>
      <c r="F40" s="61"/>
      <c r="G40" s="62"/>
      <c r="H40" s="61"/>
      <c r="I40" s="61"/>
      <c r="J40" s="62"/>
      <c r="K40" s="61"/>
    </row>
    <row r="41" spans="1:15" ht="48.75" customHeight="1" x14ac:dyDescent="0.3">
      <c r="B41" s="55"/>
      <c r="C41" s="108" t="s">
        <v>65</v>
      </c>
      <c r="D41" s="108"/>
      <c r="E41" s="108"/>
      <c r="F41" s="108"/>
      <c r="G41" s="62"/>
      <c r="H41" s="61"/>
      <c r="I41" s="61"/>
      <c r="J41" s="62"/>
      <c r="K41" s="61"/>
    </row>
    <row r="42" spans="1:15" ht="43" customHeight="1" x14ac:dyDescent="0.3">
      <c r="B42" s="55"/>
      <c r="C42" s="108" t="s">
        <v>81</v>
      </c>
      <c r="D42" s="108"/>
      <c r="E42" s="108"/>
      <c r="F42" s="108"/>
      <c r="G42" s="58"/>
      <c r="H42" s="57"/>
      <c r="I42" s="57"/>
      <c r="J42" s="58"/>
      <c r="K42" s="67"/>
    </row>
    <row r="43" spans="1:15" ht="43" customHeight="1" thickBot="1" x14ac:dyDescent="0.35">
      <c r="B43" s="120" t="s">
        <v>83</v>
      </c>
      <c r="C43" s="120"/>
      <c r="D43" s="120"/>
      <c r="E43" s="120"/>
      <c r="F43" s="120"/>
      <c r="G43" s="58"/>
      <c r="H43" s="57"/>
      <c r="I43" s="57"/>
      <c r="J43" s="58"/>
      <c r="K43" s="67"/>
    </row>
    <row r="44" spans="1:15" ht="31.5" customHeight="1" thickBot="1" x14ac:dyDescent="0.35">
      <c r="B44" s="118" t="s">
        <v>67</v>
      </c>
      <c r="C44" s="119"/>
      <c r="D44" s="123" t="s">
        <v>68</v>
      </c>
      <c r="E44" s="124"/>
      <c r="F44" s="118" t="s">
        <v>76</v>
      </c>
      <c r="G44" s="124"/>
      <c r="H44" s="124"/>
      <c r="I44" s="124"/>
      <c r="J44" s="124"/>
      <c r="K44" s="130"/>
    </row>
    <row r="45" spans="1:15" ht="40.5" customHeight="1" thickBot="1" x14ac:dyDescent="0.35">
      <c r="B45" s="81" t="s">
        <v>69</v>
      </c>
      <c r="C45" s="78" t="s">
        <v>70</v>
      </c>
      <c r="D45" s="79" t="s">
        <v>71</v>
      </c>
      <c r="E45" s="80" t="s">
        <v>72</v>
      </c>
      <c r="F45" s="82" t="s">
        <v>73</v>
      </c>
      <c r="G45" s="129" t="s">
        <v>74</v>
      </c>
      <c r="H45" s="126"/>
      <c r="I45" s="125" t="s">
        <v>75</v>
      </c>
      <c r="J45" s="125"/>
      <c r="K45" s="126"/>
      <c r="O45" s="63"/>
    </row>
    <row r="46" spans="1:15" ht="28.4" customHeight="1" thickBot="1" x14ac:dyDescent="0.35">
      <c r="B46" s="86"/>
      <c r="C46" s="87"/>
      <c r="D46" s="85"/>
      <c r="E46" s="84"/>
      <c r="F46" s="83">
        <f>SUM(D46,C46,B46,E46)</f>
        <v>0</v>
      </c>
      <c r="G46" s="118">
        <v>1.21</v>
      </c>
      <c r="H46" s="130"/>
      <c r="I46" s="127">
        <f>PRODUCT(F46,G46)</f>
        <v>0</v>
      </c>
      <c r="J46" s="127"/>
      <c r="K46" s="128"/>
    </row>
    <row r="47" spans="1:15" x14ac:dyDescent="0.25">
      <c r="C47" s="63"/>
      <c r="E47" s="77"/>
    </row>
    <row r="48" spans="1:15" x14ac:dyDescent="0.25">
      <c r="E48" s="77"/>
    </row>
    <row r="49" spans="2:8" ht="34.4" customHeight="1" x14ac:dyDescent="0.3">
      <c r="C49" s="108" t="s">
        <v>82</v>
      </c>
      <c r="D49" s="108"/>
      <c r="E49" s="108"/>
      <c r="F49" s="108"/>
      <c r="G49" s="108"/>
      <c r="H49" s="108"/>
    </row>
    <row r="50" spans="2:8" ht="49.5" customHeight="1" x14ac:dyDescent="0.3">
      <c r="C50" s="108" t="s">
        <v>66</v>
      </c>
      <c r="D50" s="108"/>
      <c r="E50" s="108"/>
      <c r="F50" s="108"/>
    </row>
    <row r="51" spans="2:8" x14ac:dyDescent="0.25">
      <c r="C51" s="63"/>
    </row>
    <row r="52" spans="2:8" ht="13" thickBot="1" x14ac:dyDescent="0.3"/>
    <row r="53" spans="2:8" ht="40.5" customHeight="1" thickBot="1" x14ac:dyDescent="0.3">
      <c r="B53" s="109" t="s">
        <v>77</v>
      </c>
      <c r="C53" s="110"/>
      <c r="D53" s="121" cm="1">
        <f t="array" ref="D53">I1+Tabulka3[cena celkem za práci a dopravu v Kč bez DPH]</f>
        <v>0</v>
      </c>
      <c r="E53" s="122"/>
    </row>
    <row r="54" spans="2:8" ht="18" thickBot="1" x14ac:dyDescent="0.4">
      <c r="B54" s="93" t="s">
        <v>78</v>
      </c>
      <c r="C54" s="94"/>
      <c r="D54" s="95">
        <f>I3+I46</f>
        <v>0</v>
      </c>
      <c r="E54" s="94"/>
    </row>
  </sheetData>
  <mergeCells count="24">
    <mergeCell ref="C50:F50"/>
    <mergeCell ref="C49:F49"/>
    <mergeCell ref="D44:E44"/>
    <mergeCell ref="I45:K45"/>
    <mergeCell ref="I46:K46"/>
    <mergeCell ref="G45:H45"/>
    <mergeCell ref="G46:H46"/>
    <mergeCell ref="F44:K44"/>
    <mergeCell ref="B54:C54"/>
    <mergeCell ref="D54:E54"/>
    <mergeCell ref="I1:K1"/>
    <mergeCell ref="F2:H2"/>
    <mergeCell ref="I2:K2"/>
    <mergeCell ref="F3:H3"/>
    <mergeCell ref="I3:K3"/>
    <mergeCell ref="G49:H49"/>
    <mergeCell ref="B53:C53"/>
    <mergeCell ref="C41:F41"/>
    <mergeCell ref="C42:F42"/>
    <mergeCell ref="B1:C2"/>
    <mergeCell ref="F1:H1"/>
    <mergeCell ref="B44:C44"/>
    <mergeCell ref="B43:F43"/>
    <mergeCell ref="D53:E53"/>
  </mergeCells>
  <phoneticPr fontId="16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Vitakova</dc:creator>
  <cp:lastModifiedBy>Aneta Štěpničková</cp:lastModifiedBy>
  <dcterms:created xsi:type="dcterms:W3CDTF">2022-07-18T12:31:28Z</dcterms:created>
  <dcterms:modified xsi:type="dcterms:W3CDTF">2022-09-09T13:43:46Z</dcterms:modified>
</cp:coreProperties>
</file>