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 DUŠKOVÁ\Documents\2016 Pracovní\Aquagen\"/>
    </mc:Choice>
  </mc:AlternateContent>
  <bookViews>
    <workbookView xWindow="240" yWindow="30" windowWidth="20115" windowHeight="759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G81" i="1" l="1"/>
  <c r="I81" i="1" s="1"/>
  <c r="H81" i="1" l="1"/>
  <c r="G85" i="1"/>
  <c r="H85" i="1" s="1"/>
  <c r="G84" i="1"/>
  <c r="H84" i="1" s="1"/>
  <c r="G83" i="1"/>
  <c r="I83" i="1" s="1"/>
  <c r="G82" i="1"/>
  <c r="I82" i="1" s="1"/>
  <c r="G80" i="1"/>
  <c r="G79" i="1"/>
  <c r="I79" i="1" s="1"/>
  <c r="G78" i="1"/>
  <c r="H78" i="1" s="1"/>
  <c r="G68" i="1"/>
  <c r="H68" i="1" s="1"/>
  <c r="G67" i="1"/>
  <c r="H67" i="1" s="1"/>
  <c r="G66" i="1"/>
  <c r="H66" i="1" s="1"/>
  <c r="G65" i="1"/>
  <c r="I65" i="1" s="1"/>
  <c r="G64" i="1"/>
  <c r="H64" i="1" s="1"/>
  <c r="G63" i="1"/>
  <c r="H63" i="1" s="1"/>
  <c r="G62" i="1"/>
  <c r="H62" i="1" s="1"/>
  <c r="G61" i="1"/>
  <c r="I61" i="1" s="1"/>
  <c r="G60" i="1"/>
  <c r="H60" i="1" s="1"/>
  <c r="G59" i="1"/>
  <c r="H59" i="1" s="1"/>
  <c r="G58" i="1"/>
  <c r="I58" i="1" s="1"/>
  <c r="G57" i="1"/>
  <c r="H57" i="1" s="1"/>
  <c r="G56" i="1"/>
  <c r="I56" i="1" s="1"/>
  <c r="G55" i="1"/>
  <c r="I55" i="1" s="1"/>
  <c r="G54" i="1"/>
  <c r="H54" i="1" s="1"/>
  <c r="G53" i="1"/>
  <c r="H53" i="1" s="1"/>
  <c r="G52" i="1"/>
  <c r="I52" i="1" s="1"/>
  <c r="G51" i="1"/>
  <c r="H51" i="1" s="1"/>
  <c r="G50" i="1"/>
  <c r="H50" i="1" s="1"/>
  <c r="G49" i="1"/>
  <c r="I49" i="1" s="1"/>
  <c r="H80" i="1" l="1"/>
  <c r="G86" i="1"/>
  <c r="I86" i="1" s="1"/>
  <c r="I84" i="1"/>
  <c r="I85" i="1"/>
  <c r="H79" i="1"/>
  <c r="H82" i="1"/>
  <c r="H83" i="1"/>
  <c r="I80" i="1"/>
  <c r="I78" i="1"/>
  <c r="I50" i="1"/>
  <c r="H61" i="1"/>
  <c r="I67" i="1"/>
  <c r="I63" i="1"/>
  <c r="I62" i="1"/>
  <c r="I66" i="1"/>
  <c r="H65" i="1"/>
  <c r="I59" i="1"/>
  <c r="I60" i="1"/>
  <c r="I64" i="1"/>
  <c r="I68" i="1"/>
  <c r="H55" i="1"/>
  <c r="H56" i="1"/>
  <c r="H58" i="1"/>
  <c r="I51" i="1"/>
  <c r="I57" i="1"/>
  <c r="I54" i="1"/>
  <c r="H52" i="1"/>
  <c r="I53" i="1"/>
  <c r="H49" i="1"/>
  <c r="G34" i="1"/>
  <c r="I34" i="1" s="1"/>
  <c r="G33" i="1"/>
  <c r="I33" i="1" s="1"/>
  <c r="G32" i="1"/>
  <c r="H32" i="1" s="1"/>
  <c r="G31" i="1"/>
  <c r="H31" i="1" s="1"/>
  <c r="G30" i="1"/>
  <c r="H30" i="1" s="1"/>
  <c r="G29" i="1"/>
  <c r="I29" i="1" s="1"/>
  <c r="G28" i="1"/>
  <c r="I28" i="1" s="1"/>
  <c r="G27" i="1"/>
  <c r="I27" i="1" s="1"/>
  <c r="G26" i="1"/>
  <c r="I26" i="1" s="1"/>
  <c r="G23" i="1"/>
  <c r="H23" i="1" s="1"/>
  <c r="G22" i="1"/>
  <c r="H22" i="1" s="1"/>
  <c r="G21" i="1"/>
  <c r="I21" i="1" s="1"/>
  <c r="G20" i="1"/>
  <c r="I20" i="1" s="1"/>
  <c r="G19" i="1"/>
  <c r="H19" i="1" s="1"/>
  <c r="I32" i="1" l="1"/>
  <c r="H28" i="1"/>
  <c r="I19" i="1"/>
  <c r="H29" i="1"/>
  <c r="I23" i="1"/>
  <c r="H20" i="1"/>
  <c r="I22" i="1"/>
  <c r="I30" i="1"/>
  <c r="H34" i="1"/>
  <c r="H33" i="1"/>
  <c r="I31" i="1"/>
  <c r="H26" i="1"/>
  <c r="H27" i="1"/>
  <c r="H21" i="1"/>
  <c r="G18" i="1"/>
  <c r="I18" i="1" s="1"/>
  <c r="G17" i="1"/>
  <c r="H17" i="1" s="1"/>
  <c r="G16" i="1"/>
  <c r="H16" i="1" s="1"/>
  <c r="G15" i="1"/>
  <c r="I15" i="1" s="1"/>
  <c r="G14" i="1"/>
  <c r="I14" i="1" s="1"/>
  <c r="G13" i="1"/>
  <c r="H13" i="1" s="1"/>
  <c r="G12" i="1"/>
  <c r="I12" i="1" s="1"/>
  <c r="G11" i="1"/>
  <c r="H11" i="1" s="1"/>
  <c r="G10" i="1"/>
  <c r="I10" i="1" s="1"/>
  <c r="G9" i="1"/>
  <c r="I9" i="1" s="1"/>
  <c r="G8" i="1"/>
  <c r="I8" i="1" s="1"/>
  <c r="G7" i="1"/>
  <c r="H7" i="1" s="1"/>
  <c r="H10" i="1" l="1"/>
  <c r="H14" i="1"/>
  <c r="H18" i="1"/>
  <c r="I16" i="1"/>
  <c r="H15" i="1"/>
  <c r="I17" i="1"/>
  <c r="H8" i="1"/>
  <c r="I13" i="1"/>
  <c r="H12" i="1"/>
  <c r="H9" i="1"/>
  <c r="I11" i="1"/>
  <c r="I7" i="1"/>
  <c r="G25" i="1"/>
  <c r="H25" i="1" s="1"/>
  <c r="G24" i="1"/>
  <c r="H24" i="1" s="1"/>
  <c r="G6" i="1"/>
  <c r="G69" i="1" l="1"/>
  <c r="I25" i="1"/>
  <c r="I24" i="1"/>
  <c r="H6" i="1"/>
  <c r="I6" i="1"/>
  <c r="G98" i="1"/>
  <c r="I98" i="1" s="1"/>
  <c r="G100" i="1"/>
  <c r="I100" i="1" l="1"/>
  <c r="H100" i="1"/>
  <c r="I69" i="1"/>
  <c r="G99" i="1"/>
  <c r="G101" i="1" s="1"/>
  <c r="H98" i="1"/>
  <c r="H69" i="1"/>
  <c r="I35" i="1"/>
  <c r="H86" i="1"/>
  <c r="H101" i="1" l="1"/>
  <c r="I101" i="1"/>
  <c r="I99" i="1"/>
  <c r="H99" i="1"/>
</calcChain>
</file>

<file path=xl/sharedStrings.xml><?xml version="1.0" encoding="utf-8"?>
<sst xmlns="http://schemas.openxmlformats.org/spreadsheetml/2006/main" count="172" uniqueCount="92">
  <si>
    <t>položka</t>
  </si>
  <si>
    <t>jednotka</t>
  </si>
  <si>
    <t>počet jednotek</t>
  </si>
  <si>
    <t>jednotková cena v Kč</t>
  </si>
  <si>
    <t xml:space="preserve">celková cena za položku v Kč bez DPH </t>
  </si>
  <si>
    <t>DPH 21% v Kč</t>
  </si>
  <si>
    <t>celková cena za položku v Kč s DPH</t>
  </si>
  <si>
    <t>jednorázová částka</t>
  </si>
  <si>
    <t>poznámky:</t>
  </si>
  <si>
    <t>č.položky</t>
  </si>
  <si>
    <t>Revitalizace Panské zahrady - výkaz výměr a rozpočet</t>
  </si>
  <si>
    <t>část A - kácení a ošetření stávajících dřevin</t>
  </si>
  <si>
    <t>část B - nové výsadby</t>
  </si>
  <si>
    <t>část C- ostatní související práce</t>
  </si>
  <si>
    <t>ks</t>
  </si>
  <si>
    <t>celkem část A</t>
  </si>
  <si>
    <t>kácení stromů a keřů dle kategorie volné (průměr kmene na řezné ploše pařezu 11- 20 cm)</t>
  </si>
  <si>
    <t>kácení stromů a keřů dle kategorie volné (průměr kmene na řezné ploše pařezu 21- 30 cm)</t>
  </si>
  <si>
    <t>kácení stromů a keřů dle kategorie volné (průměr kmene na řezné ploše pařezu 31- 40 cm)</t>
  </si>
  <si>
    <t>kácení stromů a keřů dle kategorie volné (průměr kmene na řezné ploše pařezu 41- 50 cm)</t>
  </si>
  <si>
    <t>kácení stromů a keřů dle kategorie volné (průměr kmene na řezné ploše pařezu 51- 60 cm)</t>
  </si>
  <si>
    <t>kácení stromů a keřů dle kategorie volné (průměr kmene na řezné ploše pařezu 61- 70 cm)</t>
  </si>
  <si>
    <t>kácení stromů a keřů dle kategorie volné (průměr kmene na řezné ploše pařezu 71- 80 cm)</t>
  </si>
  <si>
    <t>kácení stromů a keřů dle kategorie volné (průměr kmene na řezné ploše pařezu 91- 100 cm)</t>
  </si>
  <si>
    <t>kácení stromů a keřů dle kategorie postupné (průměr kmene na řezné ploše pařezu 21- 30 cm)</t>
  </si>
  <si>
    <t>kácení stromů a keřů dle kategorie postupné (průměr kmene na řezné ploše pařezu 41- 50 cm)</t>
  </si>
  <si>
    <t>kácení stromů a keřů dle kategorie postupné (průměr kmene na řezné ploše pařezu 61- 70 cm)</t>
  </si>
  <si>
    <t>kácení stromů a keřů dle kategorie postupné (průměr kmene na řezné ploše pařezu 71- 80 cm)</t>
  </si>
  <si>
    <t>položky 1-12: cena je včetně rozřezání, vodorovného přemístění a složení na hromady do 20 metrů od místa zásahu</t>
  </si>
  <si>
    <t>m2</t>
  </si>
  <si>
    <t>odstranění náletu nad 1 m výšky do průměru kmene 10 cm na řezné ploše pařezu- ve svahu</t>
  </si>
  <si>
    <t>položka 13: navýšení sazby o 30%, redukovaná plocha na 50% celkové plochy (zbytek jsou dřeviny větší)</t>
  </si>
  <si>
    <t>odstranění náletu nad 1 m výšky do průměru kmene 10 cm na řezné ploše pařezu- ve rovině</t>
  </si>
  <si>
    <t>řez soliterních keřů s průměrem koruny přes 3 m</t>
  </si>
  <si>
    <t>m3</t>
  </si>
  <si>
    <t>likvidace vzniklého klestu štěpkováním (objem štěpky po štěpkování)</t>
  </si>
  <si>
    <t>řez soliterních keřů s průměrem koruny 1,5- 3 m</t>
  </si>
  <si>
    <t>položky 13 a 14: cena je včetě skácení, vytahání a uložení na hromadu do 30 metrů, nátěr pařízků herbicicdem</t>
  </si>
  <si>
    <t>instalace nové vazby v koruně stromu- dynamická</t>
  </si>
  <si>
    <t>instalace nové vazby v koruně stromu- statická</t>
  </si>
  <si>
    <t>odstranění pařezů frézováním do 20 cm hloubky</t>
  </si>
  <si>
    <t>položka 18: cena je včetně likvidace dřevní kořenové hmoty, zasypání jámy, doplnění zeminy, zhutnění, úpravy terénu a osetí</t>
  </si>
  <si>
    <t>položka 19: jedná se o počty ramen vazeb</t>
  </si>
  <si>
    <r>
      <t xml:space="preserve">řez stromu prováděný lezeckou technikou- zdravotní řez s plochou stromu </t>
    </r>
    <r>
      <rPr>
        <sz val="11"/>
        <color theme="1"/>
        <rFont val="Calibri"/>
        <family val="2"/>
        <charset val="238"/>
      </rPr>
      <t>&lt; 50 m</t>
    </r>
    <r>
      <rPr>
        <vertAlign val="superscript"/>
        <sz val="11"/>
        <color theme="1"/>
        <rFont val="Calibri"/>
        <family val="2"/>
        <charset val="238"/>
      </rPr>
      <t>2</t>
    </r>
  </si>
  <si>
    <r>
      <t>řez stromu prováděný lezeckou technikou- zdravotní řez s plochou stromu 301- 400</t>
    </r>
    <r>
      <rPr>
        <sz val="11"/>
        <color theme="1"/>
        <rFont val="Calibri"/>
        <family val="2"/>
        <charset val="238"/>
      </rPr>
      <t xml:space="preserve"> m</t>
    </r>
    <r>
      <rPr>
        <vertAlign val="superscript"/>
        <sz val="11"/>
        <color theme="1"/>
        <rFont val="Calibri"/>
        <family val="2"/>
        <charset val="238"/>
      </rPr>
      <t>2</t>
    </r>
  </si>
  <si>
    <r>
      <t>řez stromu prováděný lezeckou technikou- bezpečnostní řez s plochou stromu 51- 100</t>
    </r>
    <r>
      <rPr>
        <sz val="11"/>
        <color theme="1"/>
        <rFont val="Calibri"/>
        <family val="2"/>
        <charset val="238"/>
      </rPr>
      <t xml:space="preserve"> m</t>
    </r>
    <r>
      <rPr>
        <vertAlign val="superscript"/>
        <sz val="11"/>
        <color theme="1"/>
        <rFont val="Calibri"/>
        <family val="2"/>
        <charset val="238"/>
      </rPr>
      <t>2</t>
    </r>
  </si>
  <si>
    <r>
      <t>řez stromu prováděný lezeckou technikou- bezpečnostní řez s plochou stromu 101- 200</t>
    </r>
    <r>
      <rPr>
        <sz val="11"/>
        <color theme="1"/>
        <rFont val="Calibri"/>
        <family val="2"/>
        <charset val="238"/>
      </rPr>
      <t xml:space="preserve"> m</t>
    </r>
    <r>
      <rPr>
        <vertAlign val="superscript"/>
        <sz val="11"/>
        <color theme="1"/>
        <rFont val="Calibri"/>
        <family val="2"/>
        <charset val="238"/>
      </rPr>
      <t>2</t>
    </r>
  </si>
  <si>
    <r>
      <t>řez stromu prováděný lezeckou technikou- bezpečnostní řez s plochou stromu 201- 300</t>
    </r>
    <r>
      <rPr>
        <sz val="11"/>
        <color theme="1"/>
        <rFont val="Calibri"/>
        <family val="2"/>
        <charset val="238"/>
      </rPr>
      <t xml:space="preserve"> m</t>
    </r>
    <r>
      <rPr>
        <vertAlign val="superscript"/>
        <sz val="11"/>
        <color theme="1"/>
        <rFont val="Calibri"/>
        <family val="2"/>
        <charset val="238"/>
      </rPr>
      <t>2</t>
    </r>
  </si>
  <si>
    <r>
      <t>řez stromu prováděný lezeckou technikou- bezpečnostní řez s plochou stromu 301- 400</t>
    </r>
    <r>
      <rPr>
        <sz val="11"/>
        <color theme="1"/>
        <rFont val="Calibri"/>
        <family val="2"/>
        <charset val="238"/>
      </rPr>
      <t xml:space="preserve"> m</t>
    </r>
    <r>
      <rPr>
        <vertAlign val="superscript"/>
        <sz val="11"/>
        <color theme="1"/>
        <rFont val="Calibri"/>
        <family val="2"/>
        <charset val="238"/>
      </rPr>
      <t>2</t>
    </r>
    <r>
      <rPr>
        <sz val="11"/>
        <color theme="1"/>
        <rFont val="Calibri"/>
        <family val="2"/>
        <charset val="238"/>
      </rPr>
      <t>,</t>
    </r>
    <r>
      <rPr>
        <vertAlign val="superscript"/>
        <sz val="11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</rPr>
      <t>ztížené podmínky- nad silnicí</t>
    </r>
  </si>
  <si>
    <r>
      <t>řez stromu prováděný lezeckou technikou- obvodová redukce/stabilizace sekundární koruny s plochou stromu 201- 300</t>
    </r>
    <r>
      <rPr>
        <sz val="11"/>
        <color theme="1"/>
        <rFont val="Calibri"/>
        <family val="2"/>
        <charset val="238"/>
      </rPr>
      <t xml:space="preserve"> m</t>
    </r>
    <r>
      <rPr>
        <vertAlign val="superscript"/>
        <sz val="11"/>
        <color theme="1"/>
        <rFont val="Calibri"/>
        <family val="2"/>
        <charset val="238"/>
      </rPr>
      <t>2</t>
    </r>
  </si>
  <si>
    <r>
      <t>řez stromu prováděný lezeckou technikou- obvodová redukce/stabilizace sekundární koruny s plochou stromu 101- 200</t>
    </r>
    <r>
      <rPr>
        <sz val="11"/>
        <color theme="1"/>
        <rFont val="Calibri"/>
        <family val="2"/>
        <charset val="238"/>
      </rPr>
      <t xml:space="preserve"> m</t>
    </r>
    <r>
      <rPr>
        <vertAlign val="superscript"/>
        <sz val="11"/>
        <color theme="1"/>
        <rFont val="Calibri"/>
        <family val="2"/>
        <charset val="238"/>
      </rPr>
      <t>2</t>
    </r>
  </si>
  <si>
    <r>
      <t>řez stromu prováděný lezeckou technikou- obvodová redukce/stabilizace sekundární koruny s plochou stromu 501- 600</t>
    </r>
    <r>
      <rPr>
        <sz val="11"/>
        <color theme="1"/>
        <rFont val="Calibri"/>
        <family val="2"/>
        <charset val="238"/>
      </rPr>
      <t xml:space="preserve"> m</t>
    </r>
    <r>
      <rPr>
        <vertAlign val="superscript"/>
        <sz val="11"/>
        <color theme="1"/>
        <rFont val="Calibri"/>
        <family val="2"/>
        <charset val="238"/>
      </rPr>
      <t>2</t>
    </r>
  </si>
  <si>
    <t>položky 21-29: cena je včetně rozřezání, vodorovného přemístění a složení na hromady do 20 metrů od místa zásahu</t>
  </si>
  <si>
    <t>sadební materiál- keř listnatý kontejnerovaný, ko. 0,25- 1,5 l, vel. 20- 40 cm, 3 výhony</t>
  </si>
  <si>
    <t>sadební materiál- keř listnatý kontejnerovaný, ko. 2- 5 l, vel. 50- 100 cm, 3 výhony</t>
  </si>
  <si>
    <r>
      <t xml:space="preserve">sadební materiál- keř listnatý kontejnerovaný, ko. </t>
    </r>
    <r>
      <rPr>
        <sz val="11"/>
        <color theme="1"/>
        <rFont val="Calibri"/>
        <family val="2"/>
        <charset val="238"/>
      </rPr>
      <t>&gt;</t>
    </r>
    <r>
      <rPr>
        <sz val="11"/>
        <color theme="1"/>
        <rFont val="Calibri"/>
        <family val="2"/>
        <charset val="238"/>
        <scheme val="minor"/>
      </rPr>
      <t xml:space="preserve"> 5 l, vel. </t>
    </r>
    <r>
      <rPr>
        <sz val="11"/>
        <color theme="1"/>
        <rFont val="Calibri"/>
        <family val="2"/>
        <charset val="238"/>
      </rPr>
      <t>&gt;</t>
    </r>
    <r>
      <rPr>
        <sz val="11"/>
        <color theme="1"/>
        <rFont val="Calibri"/>
        <family val="2"/>
        <charset val="238"/>
        <scheme val="minor"/>
      </rPr>
      <t>100 cm, 3 výhony</t>
    </r>
  </si>
  <si>
    <r>
      <t xml:space="preserve">sadební materiál- keř listnatý prostokořenný 1+1, vel. </t>
    </r>
    <r>
      <rPr>
        <sz val="11"/>
        <color theme="1"/>
        <rFont val="Calibri"/>
        <family val="2"/>
        <charset val="238"/>
      </rPr>
      <t>&lt; 6</t>
    </r>
    <r>
      <rPr>
        <sz val="11"/>
        <color theme="1"/>
        <rFont val="Calibri"/>
        <family val="2"/>
        <charset val="238"/>
        <scheme val="minor"/>
      </rPr>
      <t>0 cm</t>
    </r>
  </si>
  <si>
    <r>
      <t xml:space="preserve">sadební materiál- keř listnatý prostokořenný 1+2, vel. </t>
    </r>
    <r>
      <rPr>
        <sz val="11"/>
        <color theme="1"/>
        <rFont val="Calibri"/>
        <family val="2"/>
        <charset val="238"/>
      </rPr>
      <t>6</t>
    </r>
    <r>
      <rPr>
        <sz val="11"/>
        <color theme="1"/>
        <rFont val="Calibri"/>
        <family val="2"/>
        <charset val="238"/>
        <scheme val="minor"/>
      </rPr>
      <t>0- 150 cm</t>
    </r>
  </si>
  <si>
    <t>sadební materiál-strom listnatý nad 120 cm, obvod kmene 12- 14 cm, s balem</t>
  </si>
  <si>
    <t>sadební materiál-strom listnatý nad 120 cm, obvod kmene 14- 16 cm, s balem</t>
  </si>
  <si>
    <t>sadební materiál-jehličnan 40- 60 cm, s balem</t>
  </si>
  <si>
    <t>sadební materiál-jehličnan 60- 80 cm, s balem</t>
  </si>
  <si>
    <r>
      <t xml:space="preserve">sadební materiál-jehličnan </t>
    </r>
    <r>
      <rPr>
        <sz val="11"/>
        <color theme="1"/>
        <rFont val="Calibri"/>
        <family val="2"/>
        <charset val="238"/>
      </rPr>
      <t>&gt; 100</t>
    </r>
    <r>
      <rPr>
        <sz val="11"/>
        <color theme="1"/>
        <rFont val="Calibri"/>
        <family val="2"/>
        <charset val="238"/>
        <scheme val="minor"/>
      </rPr>
      <t xml:space="preserve"> cm, s balem</t>
    </r>
  </si>
  <si>
    <t>celkem část B</t>
  </si>
  <si>
    <t>Položky 11 -20: cena je včetně vytýčení, vykopání jamky, přesunu hmot, výměny půdy, výsadby, kotvení, ochrany, zálivky, hnojení a dalšího materiálu pro výsadbu</t>
  </si>
  <si>
    <t>příprava půdy pro sadovnické úpravy včetně modelace terénu</t>
  </si>
  <si>
    <t>založení trávníku na půdě připravené sadovnickým způsobem</t>
  </si>
  <si>
    <t>položka 1: cena je včetně chemického odplevelení, úpravy terénu, rozrušení půdy, obdělání půdy, urovnání povrchu a doplnění ornice</t>
  </si>
  <si>
    <t>položka 2: cena je včetně osetí, hnojení, zavláčení, zaválcování křížem, zálivky, 1.seči se sběrem, odvozem a likvidací biomasy, osiva, hnojiva a dalších materiálů</t>
  </si>
  <si>
    <t>celkem část C</t>
  </si>
  <si>
    <t>část D- rekapitulace rozpočtu</t>
  </si>
  <si>
    <t>část A- kácení a ošetření stávajících dřevin</t>
  </si>
  <si>
    <t>celkem</t>
  </si>
  <si>
    <t>část B- nové výsadby</t>
  </si>
  <si>
    <t>rozvojová péče o výsadby se zálivkou- jednotlivé stromy (1. rok)</t>
  </si>
  <si>
    <t>rozvojová péče o výsadby se zálivkou- skupiny keřů v zápoji (1. rok)</t>
  </si>
  <si>
    <t>rozvojová péče o výsadby se zálivkou- jednotlivé stromy (2. rok)</t>
  </si>
  <si>
    <t>rozvojová péče o výsadby se zálivkou- skupiny keřů v zápoji (2. rok)</t>
  </si>
  <si>
    <t>výsadbové práce- keř listnatý kontejnerovaný, ko. 0,25- 1,5 l, vel. 20- 40 cm, 3 výhony</t>
  </si>
  <si>
    <t>výsadbové práce- keř listnatý kontejnerovaný, ko. 2- 5 l, vel. 50- 100 cm, 3 výhony</t>
  </si>
  <si>
    <r>
      <t xml:space="preserve">výsadbové práce- keř listnatý kontejnerovaný, ko. </t>
    </r>
    <r>
      <rPr>
        <sz val="11"/>
        <color theme="1"/>
        <rFont val="Calibri"/>
        <family val="2"/>
        <charset val="238"/>
      </rPr>
      <t>&gt;</t>
    </r>
    <r>
      <rPr>
        <sz val="11"/>
        <color theme="1"/>
        <rFont val="Calibri"/>
        <family val="2"/>
        <charset val="238"/>
        <scheme val="minor"/>
      </rPr>
      <t xml:space="preserve"> 5 l, vel. </t>
    </r>
    <r>
      <rPr>
        <sz val="11"/>
        <color theme="1"/>
        <rFont val="Calibri"/>
        <family val="2"/>
        <charset val="238"/>
      </rPr>
      <t>&gt;</t>
    </r>
    <r>
      <rPr>
        <sz val="11"/>
        <color theme="1"/>
        <rFont val="Calibri"/>
        <family val="2"/>
        <charset val="238"/>
        <scheme val="minor"/>
      </rPr>
      <t>100 cm, 3 výhony</t>
    </r>
  </si>
  <si>
    <r>
      <t xml:space="preserve">výsadbové práce- keř listnatý prostokořenný 1+1, vel. </t>
    </r>
    <r>
      <rPr>
        <sz val="11"/>
        <color theme="1"/>
        <rFont val="Calibri"/>
        <family val="2"/>
        <charset val="238"/>
      </rPr>
      <t>&lt; 6</t>
    </r>
    <r>
      <rPr>
        <sz val="11"/>
        <color theme="1"/>
        <rFont val="Calibri"/>
        <family val="2"/>
        <charset val="238"/>
        <scheme val="minor"/>
      </rPr>
      <t>0 cm</t>
    </r>
  </si>
  <si>
    <r>
      <t xml:space="preserve">výsadbové práce- keř listnatý prostokořenný 1+2, vel. </t>
    </r>
    <r>
      <rPr>
        <sz val="11"/>
        <color theme="1"/>
        <rFont val="Calibri"/>
        <family val="2"/>
        <charset val="238"/>
      </rPr>
      <t>6</t>
    </r>
    <r>
      <rPr>
        <sz val="11"/>
        <color theme="1"/>
        <rFont val="Calibri"/>
        <family val="2"/>
        <charset val="238"/>
        <scheme val="minor"/>
      </rPr>
      <t>0- 150 cm</t>
    </r>
  </si>
  <si>
    <t>výsadbové práce-strom listnatý nad 120 cm, obvod kmene 12- 14 cm, s balem</t>
  </si>
  <si>
    <t>výsadbové práce-strom listnatý nad 120 cm, obvod kmene 14- 16 cm, s balem</t>
  </si>
  <si>
    <t>výsadbové práce-jehličnan 40- 60 cm, s balem</t>
  </si>
  <si>
    <t>výsadbové práce-jehličnan 60- 80 cm, s balem</t>
  </si>
  <si>
    <r>
      <t xml:space="preserve">výsadbové práce-jehličnan </t>
    </r>
    <r>
      <rPr>
        <sz val="11"/>
        <color theme="1"/>
        <rFont val="Calibri"/>
        <family val="2"/>
        <charset val="238"/>
      </rPr>
      <t>&gt; 100</t>
    </r>
    <r>
      <rPr>
        <sz val="11"/>
        <color theme="1"/>
        <rFont val="Calibri"/>
        <family val="2"/>
        <charset val="238"/>
        <scheme val="minor"/>
      </rPr>
      <t xml:space="preserve"> cm, s balem</t>
    </r>
  </si>
  <si>
    <t>položky 5- 8: cena je včetně zálivky s dopravou vody 6x ročně, výchovných řezů, kontroly, doplnění nebo odstranění  kotvících a ochranných prvků, hnojení, kypření výsadbové mísy, odplevelování a ochrany proti chorobám</t>
  </si>
  <si>
    <t xml:space="preserve"> geosít Geomanet kokosová EKO 400 g/m2</t>
  </si>
  <si>
    <t xml:space="preserve">Zřízení protierozního zpevnění svahů geomříží nebo georohoží včetně plošného kotvení ocelovými skobami, ve sklonu do 1:2   </t>
  </si>
  <si>
    <t>položka 3 a 4: cena dle URS, u položky 3 je v jednotkové ceně počítáno s 15% překryvem - převzato z 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</si>
</sst>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vertAlign val="superscript"/>
      <sz val="11"/>
      <color theme="1"/>
      <name val="Calibri"/>
      <family val="2"/>
      <charset val="238"/>
    </font>
    <font>
      <sz val="8"/>
      <name val="MS Sans Serif"/>
      <charset val="1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Alignment="0">
      <alignment vertical="top"/>
      <protection locked="0"/>
    </xf>
  </cellStyleXfs>
  <cellXfs count="34">
    <xf numFmtId="0" fontId="0" fillId="0" borderId="0" xfId="0"/>
    <xf numFmtId="0" fontId="0" fillId="0" borderId="0" xfId="0" applyAlignment="1">
      <alignment textRotation="180" shrinkToFit="1"/>
    </xf>
    <xf numFmtId="0" fontId="0" fillId="0" borderId="1" xfId="0" applyBorder="1"/>
    <xf numFmtId="0" fontId="0" fillId="0" borderId="2" xfId="0" applyBorder="1" applyAlignment="1">
      <alignment textRotation="180" shrinkToFit="1"/>
    </xf>
    <xf numFmtId="0" fontId="0" fillId="0" borderId="3" xfId="0" applyBorder="1" applyAlignment="1">
      <alignment textRotation="180" shrinkToFit="1"/>
    </xf>
    <xf numFmtId="0" fontId="0" fillId="0" borderId="4" xfId="0" applyBorder="1" applyAlignment="1">
      <alignment textRotation="180" shrinkToFi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8" xfId="0" applyFont="1" applyBorder="1"/>
    <xf numFmtId="0" fontId="0" fillId="0" borderId="10" xfId="0" applyBorder="1"/>
    <xf numFmtId="0" fontId="0" fillId="0" borderId="11" xfId="0" applyBorder="1"/>
    <xf numFmtId="0" fontId="3" fillId="0" borderId="0" xfId="0" applyFont="1"/>
    <xf numFmtId="0" fontId="4" fillId="0" borderId="0" xfId="0" applyFont="1"/>
    <xf numFmtId="0" fontId="0" fillId="0" borderId="1" xfId="1" applyNumberFormat="1" applyFont="1" applyBorder="1"/>
    <xf numFmtId="0" fontId="2" fillId="0" borderId="8" xfId="1" applyNumberFormat="1" applyFont="1" applyBorder="1"/>
    <xf numFmtId="0" fontId="2" fillId="0" borderId="9" xfId="0" applyFont="1" applyBorder="1"/>
    <xf numFmtId="0" fontId="0" fillId="0" borderId="1" xfId="0" applyBorder="1" applyAlignment="1">
      <alignment wrapText="1"/>
    </xf>
    <xf numFmtId="0" fontId="4" fillId="0" borderId="5" xfId="0" applyFont="1" applyBorder="1"/>
    <xf numFmtId="0" fontId="4" fillId="0" borderId="7" xfId="0" applyFont="1" applyBorder="1"/>
    <xf numFmtId="0" fontId="8" fillId="0" borderId="21" xfId="2" applyFont="1" applyBorder="1" applyAlignment="1">
      <alignment horizontal="left" wrapText="1"/>
      <protection locked="0"/>
    </xf>
    <xf numFmtId="0" fontId="4" fillId="0" borderId="15" xfId="0" applyFont="1" applyBorder="1" applyAlignment="1">
      <alignment wrapText="1"/>
    </xf>
    <xf numFmtId="0" fontId="4" fillId="0" borderId="16" xfId="0" applyFont="1" applyBorder="1" applyAlignment="1"/>
    <xf numFmtId="0" fontId="4" fillId="0" borderId="17" xfId="0" applyFont="1" applyBorder="1" applyAlignment="1"/>
    <xf numFmtId="0" fontId="4" fillId="0" borderId="15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  <xf numFmtId="0" fontId="4" fillId="0" borderId="20" xfId="0" applyFont="1" applyBorder="1" applyAlignment="1"/>
    <xf numFmtId="0" fontId="0" fillId="0" borderId="0" xfId="0" applyAlignment="1">
      <alignment wrapText="1"/>
    </xf>
    <xf numFmtId="0" fontId="0" fillId="0" borderId="12" xfId="0" applyBorder="1" applyAlignment="1">
      <alignment shrinkToFit="1"/>
    </xf>
    <xf numFmtId="0" fontId="0" fillId="0" borderId="13" xfId="0" applyBorder="1" applyAlignment="1">
      <alignment shrinkToFit="1"/>
    </xf>
    <xf numFmtId="0" fontId="0" fillId="0" borderId="14" xfId="0" applyBorder="1" applyAlignment="1">
      <alignment shrinkToFit="1"/>
    </xf>
    <xf numFmtId="0" fontId="0" fillId="0" borderId="0" xfId="0" applyAlignment="1">
      <alignment horizontal="left" wrapText="1"/>
    </xf>
  </cellXfs>
  <cellStyles count="3">
    <cellStyle name="Normální" xfId="0" builtinId="0"/>
    <cellStyle name="Normální 2" xfId="2"/>
    <cellStyle name="Procent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tabSelected="1" view="pageLayout" zoomScale="80" zoomScaleNormal="100" zoomScalePageLayoutView="80" workbookViewId="0">
      <selection activeCell="D78" sqref="D78:D85"/>
    </sheetView>
  </sheetViews>
  <sheetFormatPr defaultRowHeight="15" x14ac:dyDescent="0.25"/>
  <cols>
    <col min="1" max="1" width="4.5703125" customWidth="1"/>
    <col min="2" max="2" width="49.7109375" customWidth="1"/>
    <col min="3" max="3" width="5.28515625" customWidth="1"/>
    <col min="4" max="4" width="14.140625" customWidth="1"/>
    <col min="5" max="6" width="6.28515625" customWidth="1"/>
    <col min="7" max="7" width="15" customWidth="1"/>
    <col min="8" max="8" width="9.5703125" bestFit="1" customWidth="1"/>
    <col min="9" max="9" width="16.85546875" customWidth="1"/>
  </cols>
  <sheetData>
    <row r="1" spans="1:9" ht="21" x14ac:dyDescent="0.35">
      <c r="A1" s="14" t="s">
        <v>10</v>
      </c>
    </row>
    <row r="3" spans="1:9" ht="21" x14ac:dyDescent="0.35">
      <c r="A3" s="13" t="s">
        <v>11</v>
      </c>
    </row>
    <row r="4" spans="1:9" ht="15.75" thickBot="1" x14ac:dyDescent="0.3"/>
    <row r="5" spans="1:9" s="1" customFormat="1" ht="183" x14ac:dyDescent="0.25">
      <c r="A5" s="3" t="s">
        <v>9</v>
      </c>
      <c r="B5" s="4" t="s">
        <v>0</v>
      </c>
      <c r="C5" s="4" t="s">
        <v>1</v>
      </c>
      <c r="D5" s="4" t="s">
        <v>3</v>
      </c>
      <c r="E5" s="4" t="s">
        <v>2</v>
      </c>
      <c r="F5" s="4" t="s">
        <v>7</v>
      </c>
      <c r="G5" s="4" t="s">
        <v>4</v>
      </c>
      <c r="H5" s="4" t="s">
        <v>5</v>
      </c>
      <c r="I5" s="5" t="s">
        <v>6</v>
      </c>
    </row>
    <row r="6" spans="1:9" ht="30" x14ac:dyDescent="0.25">
      <c r="A6" s="6">
        <v>1</v>
      </c>
      <c r="B6" s="18" t="s">
        <v>16</v>
      </c>
      <c r="C6" s="2" t="s">
        <v>14</v>
      </c>
      <c r="D6" s="2">
        <v>0</v>
      </c>
      <c r="E6" s="2">
        <v>690</v>
      </c>
      <c r="F6" s="2">
        <v>0</v>
      </c>
      <c r="G6" s="2">
        <f t="shared" ref="G6:G34" si="0">PRODUCT(D6:E6) + F6</f>
        <v>0</v>
      </c>
      <c r="H6" s="15">
        <f>G6*0.21</f>
        <v>0</v>
      </c>
      <c r="I6" s="7">
        <f>G6*1.21</f>
        <v>0</v>
      </c>
    </row>
    <row r="7" spans="1:9" ht="30" x14ac:dyDescent="0.25">
      <c r="A7" s="6">
        <v>2</v>
      </c>
      <c r="B7" s="18" t="s">
        <v>17</v>
      </c>
      <c r="C7" s="2" t="s">
        <v>14</v>
      </c>
      <c r="D7" s="2">
        <v>0</v>
      </c>
      <c r="E7" s="2">
        <v>52</v>
      </c>
      <c r="F7" s="2">
        <v>0</v>
      </c>
      <c r="G7" s="2">
        <f t="shared" si="0"/>
        <v>0</v>
      </c>
      <c r="H7" s="15">
        <f t="shared" ref="H7:H23" si="1">G7*0.21</f>
        <v>0</v>
      </c>
      <c r="I7" s="7">
        <f t="shared" ref="I7:I13" si="2">G7*1.21</f>
        <v>0</v>
      </c>
    </row>
    <row r="8" spans="1:9" ht="30" x14ac:dyDescent="0.25">
      <c r="A8" s="6">
        <v>3</v>
      </c>
      <c r="B8" s="18" t="s">
        <v>18</v>
      </c>
      <c r="C8" s="2" t="s">
        <v>14</v>
      </c>
      <c r="D8" s="2">
        <v>0</v>
      </c>
      <c r="E8" s="2">
        <v>11</v>
      </c>
      <c r="F8" s="2">
        <v>0</v>
      </c>
      <c r="G8" s="2">
        <f t="shared" si="0"/>
        <v>0</v>
      </c>
      <c r="H8" s="15">
        <f t="shared" si="1"/>
        <v>0</v>
      </c>
      <c r="I8" s="7">
        <f t="shared" si="2"/>
        <v>0</v>
      </c>
    </row>
    <row r="9" spans="1:9" ht="30" x14ac:dyDescent="0.25">
      <c r="A9" s="6">
        <v>4</v>
      </c>
      <c r="B9" s="18" t="s">
        <v>19</v>
      </c>
      <c r="C9" s="2" t="s">
        <v>14</v>
      </c>
      <c r="D9" s="2">
        <v>0</v>
      </c>
      <c r="E9" s="2">
        <v>6</v>
      </c>
      <c r="F9" s="2">
        <v>0</v>
      </c>
      <c r="G9" s="2">
        <f t="shared" si="0"/>
        <v>0</v>
      </c>
      <c r="H9" s="15">
        <f t="shared" si="1"/>
        <v>0</v>
      </c>
      <c r="I9" s="7">
        <f t="shared" si="2"/>
        <v>0</v>
      </c>
    </row>
    <row r="10" spans="1:9" ht="30" x14ac:dyDescent="0.25">
      <c r="A10" s="6">
        <v>5</v>
      </c>
      <c r="B10" s="18" t="s">
        <v>20</v>
      </c>
      <c r="C10" s="2" t="s">
        <v>14</v>
      </c>
      <c r="D10" s="2">
        <v>0</v>
      </c>
      <c r="E10" s="2">
        <v>1</v>
      </c>
      <c r="F10" s="2">
        <v>0</v>
      </c>
      <c r="G10" s="2">
        <f t="shared" si="0"/>
        <v>0</v>
      </c>
      <c r="H10" s="15">
        <f t="shared" si="1"/>
        <v>0</v>
      </c>
      <c r="I10" s="7">
        <f t="shared" si="2"/>
        <v>0</v>
      </c>
    </row>
    <row r="11" spans="1:9" ht="30" x14ac:dyDescent="0.25">
      <c r="A11" s="6">
        <v>6</v>
      </c>
      <c r="B11" s="18" t="s">
        <v>21</v>
      </c>
      <c r="C11" s="2" t="s">
        <v>14</v>
      </c>
      <c r="D11" s="2">
        <v>0</v>
      </c>
      <c r="E11" s="2">
        <v>3</v>
      </c>
      <c r="F11" s="2">
        <v>0</v>
      </c>
      <c r="G11" s="2">
        <f t="shared" si="0"/>
        <v>0</v>
      </c>
      <c r="H11" s="15">
        <f t="shared" si="1"/>
        <v>0</v>
      </c>
      <c r="I11" s="7">
        <f t="shared" si="2"/>
        <v>0</v>
      </c>
    </row>
    <row r="12" spans="1:9" ht="30" x14ac:dyDescent="0.25">
      <c r="A12" s="6">
        <v>7</v>
      </c>
      <c r="B12" s="18" t="s">
        <v>22</v>
      </c>
      <c r="C12" s="2" t="s">
        <v>14</v>
      </c>
      <c r="D12" s="2">
        <v>0</v>
      </c>
      <c r="E12" s="2">
        <v>2</v>
      </c>
      <c r="F12" s="2">
        <v>0</v>
      </c>
      <c r="G12" s="2">
        <f t="shared" si="0"/>
        <v>0</v>
      </c>
      <c r="H12" s="15">
        <f t="shared" si="1"/>
        <v>0</v>
      </c>
      <c r="I12" s="7">
        <f t="shared" si="2"/>
        <v>0</v>
      </c>
    </row>
    <row r="13" spans="1:9" ht="30" x14ac:dyDescent="0.25">
      <c r="A13" s="6">
        <v>8</v>
      </c>
      <c r="B13" s="18" t="s">
        <v>23</v>
      </c>
      <c r="C13" s="2" t="s">
        <v>14</v>
      </c>
      <c r="D13" s="2">
        <v>0</v>
      </c>
      <c r="E13" s="2">
        <v>1</v>
      </c>
      <c r="F13" s="2">
        <v>0</v>
      </c>
      <c r="G13" s="2">
        <f t="shared" si="0"/>
        <v>0</v>
      </c>
      <c r="H13" s="15">
        <f t="shared" si="1"/>
        <v>0</v>
      </c>
      <c r="I13" s="7">
        <f t="shared" si="2"/>
        <v>0</v>
      </c>
    </row>
    <row r="14" spans="1:9" ht="30" x14ac:dyDescent="0.25">
      <c r="A14" s="6">
        <v>9</v>
      </c>
      <c r="B14" s="18" t="s">
        <v>24</v>
      </c>
      <c r="C14" s="2" t="s">
        <v>14</v>
      </c>
      <c r="D14" s="2">
        <v>0</v>
      </c>
      <c r="E14" s="2">
        <v>1</v>
      </c>
      <c r="F14" s="2">
        <v>0</v>
      </c>
      <c r="G14" s="2">
        <f t="shared" si="0"/>
        <v>0</v>
      </c>
      <c r="H14" s="15">
        <f t="shared" si="1"/>
        <v>0</v>
      </c>
      <c r="I14" s="7">
        <f t="shared" ref="I14:I23" si="3">G14*1.21</f>
        <v>0</v>
      </c>
    </row>
    <row r="15" spans="1:9" ht="30" x14ac:dyDescent="0.25">
      <c r="A15" s="6">
        <v>10</v>
      </c>
      <c r="B15" s="18" t="s">
        <v>25</v>
      </c>
      <c r="C15" s="2" t="s">
        <v>14</v>
      </c>
      <c r="D15" s="2">
        <v>0</v>
      </c>
      <c r="E15" s="2">
        <v>1</v>
      </c>
      <c r="F15" s="2">
        <v>0</v>
      </c>
      <c r="G15" s="2">
        <f t="shared" si="0"/>
        <v>0</v>
      </c>
      <c r="H15" s="15">
        <f t="shared" si="1"/>
        <v>0</v>
      </c>
      <c r="I15" s="7">
        <f t="shared" si="3"/>
        <v>0</v>
      </c>
    </row>
    <row r="16" spans="1:9" ht="30" x14ac:dyDescent="0.25">
      <c r="A16" s="6">
        <v>11</v>
      </c>
      <c r="B16" s="18" t="s">
        <v>26</v>
      </c>
      <c r="C16" s="2" t="s">
        <v>14</v>
      </c>
      <c r="D16" s="2">
        <v>0</v>
      </c>
      <c r="E16" s="2">
        <v>3</v>
      </c>
      <c r="F16" s="2">
        <v>0</v>
      </c>
      <c r="G16" s="2">
        <f t="shared" si="0"/>
        <v>0</v>
      </c>
      <c r="H16" s="15">
        <f t="shared" si="1"/>
        <v>0</v>
      </c>
      <c r="I16" s="7">
        <f t="shared" si="3"/>
        <v>0</v>
      </c>
    </row>
    <row r="17" spans="1:9" ht="30" x14ac:dyDescent="0.25">
      <c r="A17" s="6">
        <v>12</v>
      </c>
      <c r="B17" s="18" t="s">
        <v>27</v>
      </c>
      <c r="C17" s="2" t="s">
        <v>14</v>
      </c>
      <c r="D17" s="2">
        <v>0</v>
      </c>
      <c r="E17" s="2">
        <v>1</v>
      </c>
      <c r="F17" s="2">
        <v>0</v>
      </c>
      <c r="G17" s="2">
        <f t="shared" si="0"/>
        <v>0</v>
      </c>
      <c r="H17" s="15">
        <f t="shared" si="1"/>
        <v>0</v>
      </c>
      <c r="I17" s="7">
        <f t="shared" si="3"/>
        <v>0</v>
      </c>
    </row>
    <row r="18" spans="1:9" ht="30" x14ac:dyDescent="0.25">
      <c r="A18" s="6">
        <v>13</v>
      </c>
      <c r="B18" s="18" t="s">
        <v>30</v>
      </c>
      <c r="C18" s="2" t="s">
        <v>29</v>
      </c>
      <c r="D18" s="2">
        <v>0</v>
      </c>
      <c r="E18" s="2">
        <v>1950</v>
      </c>
      <c r="F18" s="2">
        <v>0</v>
      </c>
      <c r="G18" s="2">
        <f t="shared" si="0"/>
        <v>0</v>
      </c>
      <c r="H18" s="15">
        <f t="shared" si="1"/>
        <v>0</v>
      </c>
      <c r="I18" s="7">
        <f t="shared" si="3"/>
        <v>0</v>
      </c>
    </row>
    <row r="19" spans="1:9" ht="30" x14ac:dyDescent="0.25">
      <c r="A19" s="6">
        <v>14</v>
      </c>
      <c r="B19" s="18" t="s">
        <v>32</v>
      </c>
      <c r="C19" s="2" t="s">
        <v>29</v>
      </c>
      <c r="D19" s="2">
        <v>0</v>
      </c>
      <c r="E19" s="2">
        <v>100</v>
      </c>
      <c r="F19" s="2">
        <v>0</v>
      </c>
      <c r="G19" s="2">
        <f t="shared" si="0"/>
        <v>0</v>
      </c>
      <c r="H19" s="15">
        <f t="shared" si="1"/>
        <v>0</v>
      </c>
      <c r="I19" s="7">
        <f t="shared" si="3"/>
        <v>0</v>
      </c>
    </row>
    <row r="20" spans="1:9" x14ac:dyDescent="0.25">
      <c r="A20" s="6">
        <v>15</v>
      </c>
      <c r="B20" s="18" t="s">
        <v>36</v>
      </c>
      <c r="C20" s="2" t="s">
        <v>14</v>
      </c>
      <c r="D20" s="2">
        <v>0</v>
      </c>
      <c r="E20" s="2">
        <v>1</v>
      </c>
      <c r="F20" s="2">
        <v>0</v>
      </c>
      <c r="G20" s="2">
        <f t="shared" si="0"/>
        <v>0</v>
      </c>
      <c r="H20" s="15">
        <f t="shared" si="1"/>
        <v>0</v>
      </c>
      <c r="I20" s="7">
        <f t="shared" si="3"/>
        <v>0</v>
      </c>
    </row>
    <row r="21" spans="1:9" x14ac:dyDescent="0.25">
      <c r="A21" s="6">
        <v>16</v>
      </c>
      <c r="B21" s="18" t="s">
        <v>33</v>
      </c>
      <c r="C21" s="2" t="s">
        <v>14</v>
      </c>
      <c r="D21" s="2">
        <v>0</v>
      </c>
      <c r="E21" s="2">
        <v>2</v>
      </c>
      <c r="F21" s="2">
        <v>0</v>
      </c>
      <c r="G21" s="2">
        <f t="shared" si="0"/>
        <v>0</v>
      </c>
      <c r="H21" s="15">
        <f t="shared" si="1"/>
        <v>0</v>
      </c>
      <c r="I21" s="7">
        <f t="shared" si="3"/>
        <v>0</v>
      </c>
    </row>
    <row r="22" spans="1:9" ht="30" x14ac:dyDescent="0.25">
      <c r="A22" s="6">
        <v>17</v>
      </c>
      <c r="B22" s="18" t="s">
        <v>35</v>
      </c>
      <c r="C22" s="2" t="s">
        <v>34</v>
      </c>
      <c r="D22" s="2">
        <v>0</v>
      </c>
      <c r="E22" s="2">
        <v>90</v>
      </c>
      <c r="F22" s="2">
        <v>0</v>
      </c>
      <c r="G22" s="2">
        <f t="shared" si="0"/>
        <v>0</v>
      </c>
      <c r="H22" s="15">
        <f t="shared" si="1"/>
        <v>0</v>
      </c>
      <c r="I22" s="7">
        <f t="shared" si="3"/>
        <v>0</v>
      </c>
    </row>
    <row r="23" spans="1:9" x14ac:dyDescent="0.25">
      <c r="A23" s="6">
        <v>18</v>
      </c>
      <c r="B23" s="18" t="s">
        <v>40</v>
      </c>
      <c r="C23" s="2" t="s">
        <v>29</v>
      </c>
      <c r="D23" s="2">
        <v>0</v>
      </c>
      <c r="E23" s="2">
        <v>35</v>
      </c>
      <c r="F23" s="2">
        <v>0</v>
      </c>
      <c r="G23" s="2">
        <f t="shared" si="0"/>
        <v>0</v>
      </c>
      <c r="H23" s="15">
        <f t="shared" si="1"/>
        <v>0</v>
      </c>
      <c r="I23" s="7">
        <f t="shared" si="3"/>
        <v>0</v>
      </c>
    </row>
    <row r="24" spans="1:9" x14ac:dyDescent="0.25">
      <c r="A24" s="6">
        <v>19</v>
      </c>
      <c r="B24" s="2" t="s">
        <v>38</v>
      </c>
      <c r="C24" s="2" t="s">
        <v>14</v>
      </c>
      <c r="D24" s="2">
        <v>0</v>
      </c>
      <c r="E24" s="2">
        <v>8</v>
      </c>
      <c r="F24" s="2">
        <v>0</v>
      </c>
      <c r="G24" s="2">
        <f t="shared" si="0"/>
        <v>0</v>
      </c>
      <c r="H24" s="15">
        <f t="shared" ref="H24:H34" si="4">G24*0.21</f>
        <v>0</v>
      </c>
      <c r="I24" s="7">
        <f t="shared" ref="I24:I34" si="5">G24*1.21</f>
        <v>0</v>
      </c>
    </row>
    <row r="25" spans="1:9" x14ac:dyDescent="0.25">
      <c r="A25" s="6">
        <v>20</v>
      </c>
      <c r="B25" s="2" t="s">
        <v>39</v>
      </c>
      <c r="C25" s="2" t="s">
        <v>14</v>
      </c>
      <c r="D25" s="2">
        <v>0</v>
      </c>
      <c r="E25" s="2">
        <v>1</v>
      </c>
      <c r="F25" s="2">
        <v>0</v>
      </c>
      <c r="G25" s="2">
        <f t="shared" si="0"/>
        <v>0</v>
      </c>
      <c r="H25" s="15">
        <f t="shared" si="4"/>
        <v>0</v>
      </c>
      <c r="I25" s="7">
        <f t="shared" si="5"/>
        <v>0</v>
      </c>
    </row>
    <row r="26" spans="1:9" ht="32.25" x14ac:dyDescent="0.25">
      <c r="A26" s="6">
        <v>21</v>
      </c>
      <c r="B26" s="18" t="s">
        <v>43</v>
      </c>
      <c r="C26" s="2" t="s">
        <v>14</v>
      </c>
      <c r="D26" s="2">
        <v>0</v>
      </c>
      <c r="E26" s="2">
        <v>4</v>
      </c>
      <c r="F26" s="2">
        <v>0</v>
      </c>
      <c r="G26" s="2">
        <f t="shared" si="0"/>
        <v>0</v>
      </c>
      <c r="H26" s="15">
        <f t="shared" si="4"/>
        <v>0</v>
      </c>
      <c r="I26" s="7">
        <f t="shared" si="5"/>
        <v>0</v>
      </c>
    </row>
    <row r="27" spans="1:9" ht="32.25" x14ac:dyDescent="0.25">
      <c r="A27" s="6">
        <v>22</v>
      </c>
      <c r="B27" s="18" t="s">
        <v>44</v>
      </c>
      <c r="C27" s="2" t="s">
        <v>14</v>
      </c>
      <c r="D27" s="2">
        <v>0</v>
      </c>
      <c r="E27" s="2">
        <v>1</v>
      </c>
      <c r="F27" s="2">
        <v>0</v>
      </c>
      <c r="G27" s="2">
        <f t="shared" si="0"/>
        <v>0</v>
      </c>
      <c r="H27" s="15">
        <f t="shared" si="4"/>
        <v>0</v>
      </c>
      <c r="I27" s="7">
        <f t="shared" si="5"/>
        <v>0</v>
      </c>
    </row>
    <row r="28" spans="1:9" ht="32.25" x14ac:dyDescent="0.25">
      <c r="A28" s="6">
        <v>23</v>
      </c>
      <c r="B28" s="18" t="s">
        <v>45</v>
      </c>
      <c r="C28" s="2" t="s">
        <v>14</v>
      </c>
      <c r="D28" s="2">
        <v>0</v>
      </c>
      <c r="E28" s="2">
        <v>2</v>
      </c>
      <c r="F28" s="2">
        <v>0</v>
      </c>
      <c r="G28" s="2">
        <f t="shared" si="0"/>
        <v>0</v>
      </c>
      <c r="H28" s="15">
        <f t="shared" si="4"/>
        <v>0</v>
      </c>
      <c r="I28" s="7">
        <f t="shared" si="5"/>
        <v>0</v>
      </c>
    </row>
    <row r="29" spans="1:9" ht="32.25" x14ac:dyDescent="0.25">
      <c r="A29" s="6">
        <v>24</v>
      </c>
      <c r="B29" s="18" t="s">
        <v>46</v>
      </c>
      <c r="C29" s="2" t="s">
        <v>14</v>
      </c>
      <c r="D29" s="2">
        <v>0</v>
      </c>
      <c r="E29" s="2">
        <v>3</v>
      </c>
      <c r="F29" s="2">
        <v>0</v>
      </c>
      <c r="G29" s="2">
        <f t="shared" si="0"/>
        <v>0</v>
      </c>
      <c r="H29" s="15">
        <f t="shared" si="4"/>
        <v>0</v>
      </c>
      <c r="I29" s="7">
        <f t="shared" si="5"/>
        <v>0</v>
      </c>
    </row>
    <row r="30" spans="1:9" ht="32.25" x14ac:dyDescent="0.25">
      <c r="A30" s="6">
        <v>25</v>
      </c>
      <c r="B30" s="18" t="s">
        <v>47</v>
      </c>
      <c r="C30" s="2" t="s">
        <v>14</v>
      </c>
      <c r="D30" s="2">
        <v>0</v>
      </c>
      <c r="E30" s="2">
        <v>3</v>
      </c>
      <c r="F30" s="2">
        <v>0</v>
      </c>
      <c r="G30" s="2">
        <f t="shared" si="0"/>
        <v>0</v>
      </c>
      <c r="H30" s="15">
        <f t="shared" si="4"/>
        <v>0</v>
      </c>
      <c r="I30" s="7">
        <f t="shared" si="5"/>
        <v>0</v>
      </c>
    </row>
    <row r="31" spans="1:9" ht="47.25" x14ac:dyDescent="0.25">
      <c r="A31" s="6">
        <v>26</v>
      </c>
      <c r="B31" s="18" t="s">
        <v>48</v>
      </c>
      <c r="C31" s="2" t="s">
        <v>14</v>
      </c>
      <c r="D31" s="2">
        <v>0</v>
      </c>
      <c r="E31" s="2">
        <v>1</v>
      </c>
      <c r="F31" s="2">
        <v>0</v>
      </c>
      <c r="G31" s="2">
        <f t="shared" si="0"/>
        <v>0</v>
      </c>
      <c r="H31" s="15">
        <f t="shared" si="4"/>
        <v>0</v>
      </c>
      <c r="I31" s="7">
        <f t="shared" si="5"/>
        <v>0</v>
      </c>
    </row>
    <row r="32" spans="1:9" ht="47.25" x14ac:dyDescent="0.25">
      <c r="A32" s="6">
        <v>27</v>
      </c>
      <c r="B32" s="18" t="s">
        <v>50</v>
      </c>
      <c r="C32" s="2" t="s">
        <v>14</v>
      </c>
      <c r="D32" s="2">
        <v>0</v>
      </c>
      <c r="E32" s="2">
        <v>2</v>
      </c>
      <c r="F32" s="2">
        <v>0</v>
      </c>
      <c r="G32" s="2">
        <f t="shared" si="0"/>
        <v>0</v>
      </c>
      <c r="H32" s="15">
        <f t="shared" si="4"/>
        <v>0</v>
      </c>
      <c r="I32" s="7">
        <f t="shared" si="5"/>
        <v>0</v>
      </c>
    </row>
    <row r="33" spans="1:9" ht="47.25" x14ac:dyDescent="0.25">
      <c r="A33" s="6">
        <v>28</v>
      </c>
      <c r="B33" s="18" t="s">
        <v>49</v>
      </c>
      <c r="C33" s="2" t="s">
        <v>14</v>
      </c>
      <c r="D33" s="2">
        <v>0</v>
      </c>
      <c r="E33" s="2">
        <v>1</v>
      </c>
      <c r="F33" s="2">
        <v>0</v>
      </c>
      <c r="G33" s="2">
        <f t="shared" si="0"/>
        <v>0</v>
      </c>
      <c r="H33" s="15">
        <f t="shared" si="4"/>
        <v>0</v>
      </c>
      <c r="I33" s="7">
        <f t="shared" si="5"/>
        <v>0</v>
      </c>
    </row>
    <row r="34" spans="1:9" ht="47.25" x14ac:dyDescent="0.25">
      <c r="A34" s="6">
        <v>29</v>
      </c>
      <c r="B34" s="18" t="s">
        <v>51</v>
      </c>
      <c r="C34" s="2" t="s">
        <v>14</v>
      </c>
      <c r="D34" s="2">
        <v>0</v>
      </c>
      <c r="E34" s="2">
        <v>1</v>
      </c>
      <c r="F34" s="2">
        <v>0</v>
      </c>
      <c r="G34" s="2">
        <f t="shared" si="0"/>
        <v>0</v>
      </c>
      <c r="H34" s="15">
        <f t="shared" si="4"/>
        <v>0</v>
      </c>
      <c r="I34" s="7">
        <f t="shared" si="5"/>
        <v>0</v>
      </c>
    </row>
    <row r="35" spans="1:9" ht="15.75" thickBot="1" x14ac:dyDescent="0.3">
      <c r="A35" s="8"/>
      <c r="B35" s="10" t="s">
        <v>15</v>
      </c>
      <c r="C35" s="9"/>
      <c r="D35" s="9"/>
      <c r="E35" s="9"/>
      <c r="F35" s="9"/>
      <c r="G35" s="10">
        <v>0</v>
      </c>
      <c r="H35" s="16">
        <v>0</v>
      </c>
      <c r="I35" s="17">
        <f t="shared" ref="I35" si="6">G35*1.21</f>
        <v>0</v>
      </c>
    </row>
    <row r="37" spans="1:9" x14ac:dyDescent="0.25">
      <c r="B37" t="s">
        <v>8</v>
      </c>
    </row>
    <row r="38" spans="1:9" x14ac:dyDescent="0.25">
      <c r="B38" t="s">
        <v>28</v>
      </c>
    </row>
    <row r="39" spans="1:9" x14ac:dyDescent="0.25">
      <c r="B39" t="s">
        <v>31</v>
      </c>
    </row>
    <row r="40" spans="1:9" x14ac:dyDescent="0.25">
      <c r="B40" t="s">
        <v>37</v>
      </c>
    </row>
    <row r="41" spans="1:9" x14ac:dyDescent="0.25">
      <c r="B41" t="s">
        <v>41</v>
      </c>
    </row>
    <row r="42" spans="1:9" x14ac:dyDescent="0.25">
      <c r="B42" t="s">
        <v>42</v>
      </c>
    </row>
    <row r="43" spans="1:9" x14ac:dyDescent="0.25">
      <c r="B43" t="s">
        <v>52</v>
      </c>
    </row>
    <row r="46" spans="1:9" ht="21" x14ac:dyDescent="0.35">
      <c r="A46" s="13" t="s">
        <v>12</v>
      </c>
    </row>
    <row r="47" spans="1:9" ht="15.75" thickBot="1" x14ac:dyDescent="0.3"/>
    <row r="48" spans="1:9" ht="183" x14ac:dyDescent="0.25">
      <c r="A48" s="3" t="s">
        <v>9</v>
      </c>
      <c r="B48" s="4" t="s">
        <v>0</v>
      </c>
      <c r="C48" s="4" t="s">
        <v>1</v>
      </c>
      <c r="D48" s="4" t="s">
        <v>3</v>
      </c>
      <c r="E48" s="4" t="s">
        <v>2</v>
      </c>
      <c r="F48" s="4" t="s">
        <v>7</v>
      </c>
      <c r="G48" s="4" t="s">
        <v>4</v>
      </c>
      <c r="H48" s="4" t="s">
        <v>5</v>
      </c>
      <c r="I48" s="5" t="s">
        <v>6</v>
      </c>
    </row>
    <row r="49" spans="1:9" ht="30" x14ac:dyDescent="0.25">
      <c r="A49" s="6">
        <v>1</v>
      </c>
      <c r="B49" s="18" t="s">
        <v>53</v>
      </c>
      <c r="C49" s="2" t="s">
        <v>14</v>
      </c>
      <c r="D49" s="2">
        <v>0</v>
      </c>
      <c r="E49" s="2">
        <v>1447</v>
      </c>
      <c r="F49" s="2">
        <v>0</v>
      </c>
      <c r="G49" s="2">
        <f t="shared" ref="G49:G68" si="7">PRODUCT(D49:E49) + F49</f>
        <v>0</v>
      </c>
      <c r="H49" s="15">
        <f t="shared" ref="H49" si="8">G49*0.21</f>
        <v>0</v>
      </c>
      <c r="I49" s="7">
        <f t="shared" ref="I49" si="9">G49*1.21</f>
        <v>0</v>
      </c>
    </row>
    <row r="50" spans="1:9" ht="30" x14ac:dyDescent="0.25">
      <c r="A50" s="6">
        <v>2</v>
      </c>
      <c r="B50" s="18" t="s">
        <v>54</v>
      </c>
      <c r="C50" s="2" t="s">
        <v>14</v>
      </c>
      <c r="D50" s="2">
        <v>0</v>
      </c>
      <c r="E50" s="2">
        <v>614</v>
      </c>
      <c r="F50" s="2">
        <v>0</v>
      </c>
      <c r="G50" s="2">
        <f t="shared" si="7"/>
        <v>0</v>
      </c>
      <c r="H50" s="15">
        <f t="shared" ref="H50" si="10">G50*0.21</f>
        <v>0</v>
      </c>
      <c r="I50" s="7">
        <f t="shared" ref="I50" si="11">G50*1.21</f>
        <v>0</v>
      </c>
    </row>
    <row r="51" spans="1:9" ht="30" x14ac:dyDescent="0.25">
      <c r="A51" s="6">
        <v>3</v>
      </c>
      <c r="B51" s="18" t="s">
        <v>55</v>
      </c>
      <c r="C51" s="2" t="s">
        <v>14</v>
      </c>
      <c r="D51" s="2">
        <v>0</v>
      </c>
      <c r="E51" s="2">
        <v>6</v>
      </c>
      <c r="F51" s="2">
        <v>0</v>
      </c>
      <c r="G51" s="2">
        <f t="shared" si="7"/>
        <v>0</v>
      </c>
      <c r="H51" s="15">
        <f t="shared" ref="H51" si="12">G51*0.21</f>
        <v>0</v>
      </c>
      <c r="I51" s="7">
        <f t="shared" ref="I51" si="13">G51*1.21</f>
        <v>0</v>
      </c>
    </row>
    <row r="52" spans="1:9" ht="30" x14ac:dyDescent="0.25">
      <c r="A52" s="6">
        <v>4</v>
      </c>
      <c r="B52" s="18" t="s">
        <v>56</v>
      </c>
      <c r="C52" s="2" t="s">
        <v>14</v>
      </c>
      <c r="D52" s="2">
        <v>0</v>
      </c>
      <c r="E52" s="2">
        <v>11435</v>
      </c>
      <c r="F52" s="2">
        <v>0</v>
      </c>
      <c r="G52" s="2">
        <f t="shared" si="7"/>
        <v>0</v>
      </c>
      <c r="H52" s="15">
        <f t="shared" ref="H52:H53" si="14">G52*0.21</f>
        <v>0</v>
      </c>
      <c r="I52" s="7">
        <f t="shared" ref="I52:I53" si="15">G52*1.21</f>
        <v>0</v>
      </c>
    </row>
    <row r="53" spans="1:9" ht="30" x14ac:dyDescent="0.25">
      <c r="A53" s="6">
        <v>5</v>
      </c>
      <c r="B53" s="18" t="s">
        <v>57</v>
      </c>
      <c r="C53" s="2" t="s">
        <v>14</v>
      </c>
      <c r="D53" s="2">
        <v>0</v>
      </c>
      <c r="E53" s="2">
        <v>22</v>
      </c>
      <c r="F53" s="2">
        <v>0</v>
      </c>
      <c r="G53" s="2">
        <f t="shared" si="7"/>
        <v>0</v>
      </c>
      <c r="H53" s="15">
        <f t="shared" si="14"/>
        <v>0</v>
      </c>
      <c r="I53" s="7">
        <f t="shared" si="15"/>
        <v>0</v>
      </c>
    </row>
    <row r="54" spans="1:9" ht="30" x14ac:dyDescent="0.25">
      <c r="A54" s="6">
        <v>6</v>
      </c>
      <c r="B54" s="18" t="s">
        <v>58</v>
      </c>
      <c r="C54" s="2" t="s">
        <v>14</v>
      </c>
      <c r="D54" s="2">
        <v>0</v>
      </c>
      <c r="E54" s="2">
        <v>13</v>
      </c>
      <c r="F54" s="2">
        <v>0</v>
      </c>
      <c r="G54" s="2">
        <f t="shared" si="7"/>
        <v>0</v>
      </c>
      <c r="H54" s="15">
        <f t="shared" ref="H54:H55" si="16">G54*0.21</f>
        <v>0</v>
      </c>
      <c r="I54" s="7">
        <f t="shared" ref="I54:I55" si="17">G54*1.21</f>
        <v>0</v>
      </c>
    </row>
    <row r="55" spans="1:9" ht="30" x14ac:dyDescent="0.25">
      <c r="A55" s="6">
        <v>7</v>
      </c>
      <c r="B55" s="18" t="s">
        <v>59</v>
      </c>
      <c r="C55" s="2" t="s">
        <v>14</v>
      </c>
      <c r="D55" s="2">
        <v>0</v>
      </c>
      <c r="E55" s="2">
        <v>47</v>
      </c>
      <c r="F55" s="2">
        <v>0</v>
      </c>
      <c r="G55" s="2">
        <f t="shared" si="7"/>
        <v>0</v>
      </c>
      <c r="H55" s="15">
        <f t="shared" si="16"/>
        <v>0</v>
      </c>
      <c r="I55" s="7">
        <f t="shared" si="17"/>
        <v>0</v>
      </c>
    </row>
    <row r="56" spans="1:9" x14ac:dyDescent="0.25">
      <c r="A56" s="6">
        <v>8</v>
      </c>
      <c r="B56" s="18" t="s">
        <v>60</v>
      </c>
      <c r="C56" s="2" t="s">
        <v>14</v>
      </c>
      <c r="D56" s="2">
        <v>0</v>
      </c>
      <c r="E56" s="2">
        <v>1</v>
      </c>
      <c r="F56" s="2">
        <v>0</v>
      </c>
      <c r="G56" s="2">
        <f t="shared" si="7"/>
        <v>0</v>
      </c>
      <c r="H56" s="15">
        <f t="shared" ref="H56:H58" si="18">G56*0.21</f>
        <v>0</v>
      </c>
      <c r="I56" s="7">
        <f t="shared" ref="I56:I58" si="19">G56*1.21</f>
        <v>0</v>
      </c>
    </row>
    <row r="57" spans="1:9" x14ac:dyDescent="0.25">
      <c r="A57" s="11">
        <v>9</v>
      </c>
      <c r="B57" s="18" t="s">
        <v>61</v>
      </c>
      <c r="C57" s="2" t="s">
        <v>14</v>
      </c>
      <c r="D57" s="2">
        <v>0</v>
      </c>
      <c r="E57" s="12">
        <v>2</v>
      </c>
      <c r="F57" s="12">
        <v>0</v>
      </c>
      <c r="G57" s="2">
        <f t="shared" si="7"/>
        <v>0</v>
      </c>
      <c r="H57" s="15">
        <f t="shared" si="18"/>
        <v>0</v>
      </c>
      <c r="I57" s="7">
        <f t="shared" si="19"/>
        <v>0</v>
      </c>
    </row>
    <row r="58" spans="1:9" x14ac:dyDescent="0.25">
      <c r="A58" s="11">
        <v>10</v>
      </c>
      <c r="B58" s="18" t="s">
        <v>62</v>
      </c>
      <c r="C58" s="2" t="s">
        <v>14</v>
      </c>
      <c r="D58" s="2">
        <v>0</v>
      </c>
      <c r="E58" s="12">
        <v>4</v>
      </c>
      <c r="F58" s="12">
        <v>0</v>
      </c>
      <c r="G58" s="2">
        <f t="shared" si="7"/>
        <v>0</v>
      </c>
      <c r="H58" s="15">
        <f t="shared" si="18"/>
        <v>0</v>
      </c>
      <c r="I58" s="7">
        <f t="shared" si="19"/>
        <v>0</v>
      </c>
    </row>
    <row r="59" spans="1:9" ht="30" x14ac:dyDescent="0.25">
      <c r="A59" s="11">
        <v>11</v>
      </c>
      <c r="B59" s="18" t="s">
        <v>78</v>
      </c>
      <c r="C59" s="2" t="s">
        <v>14</v>
      </c>
      <c r="D59" s="2">
        <v>0</v>
      </c>
      <c r="E59" s="2">
        <v>1447</v>
      </c>
      <c r="F59" s="12">
        <v>0</v>
      </c>
      <c r="G59" s="2">
        <f t="shared" si="7"/>
        <v>0</v>
      </c>
      <c r="H59" s="15">
        <f t="shared" ref="H59:H68" si="20">G59*0.21</f>
        <v>0</v>
      </c>
      <c r="I59" s="7">
        <f t="shared" ref="I59:I68" si="21">G59*1.21</f>
        <v>0</v>
      </c>
    </row>
    <row r="60" spans="1:9" ht="30" x14ac:dyDescent="0.25">
      <c r="A60" s="11">
        <v>12</v>
      </c>
      <c r="B60" s="18" t="s">
        <v>79</v>
      </c>
      <c r="C60" s="2" t="s">
        <v>14</v>
      </c>
      <c r="D60" s="2">
        <v>0</v>
      </c>
      <c r="E60" s="2">
        <v>614</v>
      </c>
      <c r="F60" s="12">
        <v>0</v>
      </c>
      <c r="G60" s="2">
        <f t="shared" si="7"/>
        <v>0</v>
      </c>
      <c r="H60" s="15">
        <f t="shared" si="20"/>
        <v>0</v>
      </c>
      <c r="I60" s="7">
        <f t="shared" si="21"/>
        <v>0</v>
      </c>
    </row>
    <row r="61" spans="1:9" ht="30" x14ac:dyDescent="0.25">
      <c r="A61" s="11">
        <v>13</v>
      </c>
      <c r="B61" s="18" t="s">
        <v>80</v>
      </c>
      <c r="C61" s="2" t="s">
        <v>14</v>
      </c>
      <c r="D61" s="2">
        <v>0</v>
      </c>
      <c r="E61" s="2">
        <v>6</v>
      </c>
      <c r="F61" s="12">
        <v>0</v>
      </c>
      <c r="G61" s="2">
        <f t="shared" si="7"/>
        <v>0</v>
      </c>
      <c r="H61" s="15">
        <f t="shared" si="20"/>
        <v>0</v>
      </c>
      <c r="I61" s="7">
        <f t="shared" si="21"/>
        <v>0</v>
      </c>
    </row>
    <row r="62" spans="1:9" ht="30" x14ac:dyDescent="0.25">
      <c r="A62" s="11">
        <v>14</v>
      </c>
      <c r="B62" s="18" t="s">
        <v>81</v>
      </c>
      <c r="C62" s="2" t="s">
        <v>14</v>
      </c>
      <c r="D62" s="2">
        <v>0</v>
      </c>
      <c r="E62" s="2">
        <v>11435</v>
      </c>
      <c r="F62" s="12">
        <v>0</v>
      </c>
      <c r="G62" s="2">
        <f t="shared" si="7"/>
        <v>0</v>
      </c>
      <c r="H62" s="15">
        <f t="shared" si="20"/>
        <v>0</v>
      </c>
      <c r="I62" s="7">
        <f t="shared" si="21"/>
        <v>0</v>
      </c>
    </row>
    <row r="63" spans="1:9" ht="30" x14ac:dyDescent="0.25">
      <c r="A63" s="11">
        <v>15</v>
      </c>
      <c r="B63" s="18" t="s">
        <v>82</v>
      </c>
      <c r="C63" s="2" t="s">
        <v>14</v>
      </c>
      <c r="D63" s="2">
        <v>0</v>
      </c>
      <c r="E63" s="2">
        <v>22</v>
      </c>
      <c r="F63" s="12">
        <v>0</v>
      </c>
      <c r="G63" s="2">
        <f t="shared" si="7"/>
        <v>0</v>
      </c>
      <c r="H63" s="15">
        <f t="shared" si="20"/>
        <v>0</v>
      </c>
      <c r="I63" s="7">
        <f t="shared" si="21"/>
        <v>0</v>
      </c>
    </row>
    <row r="64" spans="1:9" ht="30" x14ac:dyDescent="0.25">
      <c r="A64" s="11">
        <v>16</v>
      </c>
      <c r="B64" s="18" t="s">
        <v>83</v>
      </c>
      <c r="C64" s="2" t="s">
        <v>14</v>
      </c>
      <c r="D64" s="2">
        <v>0</v>
      </c>
      <c r="E64" s="2">
        <v>13</v>
      </c>
      <c r="F64" s="12">
        <v>0</v>
      </c>
      <c r="G64" s="2">
        <f t="shared" si="7"/>
        <v>0</v>
      </c>
      <c r="H64" s="15">
        <f t="shared" si="20"/>
        <v>0</v>
      </c>
      <c r="I64" s="7">
        <f t="shared" si="21"/>
        <v>0</v>
      </c>
    </row>
    <row r="65" spans="1:9" ht="30" x14ac:dyDescent="0.25">
      <c r="A65" s="11">
        <v>17</v>
      </c>
      <c r="B65" s="18" t="s">
        <v>84</v>
      </c>
      <c r="C65" s="2" t="s">
        <v>14</v>
      </c>
      <c r="D65" s="2">
        <v>0</v>
      </c>
      <c r="E65" s="2">
        <v>47</v>
      </c>
      <c r="F65" s="12">
        <v>0</v>
      </c>
      <c r="G65" s="2">
        <f t="shared" si="7"/>
        <v>0</v>
      </c>
      <c r="H65" s="15">
        <f t="shared" si="20"/>
        <v>0</v>
      </c>
      <c r="I65" s="7">
        <f t="shared" si="21"/>
        <v>0</v>
      </c>
    </row>
    <row r="66" spans="1:9" x14ac:dyDescent="0.25">
      <c r="A66" s="11">
        <v>18</v>
      </c>
      <c r="B66" s="18" t="s">
        <v>85</v>
      </c>
      <c r="C66" s="2" t="s">
        <v>14</v>
      </c>
      <c r="D66" s="2">
        <v>0</v>
      </c>
      <c r="E66" s="2">
        <v>1</v>
      </c>
      <c r="F66" s="12">
        <v>0</v>
      </c>
      <c r="G66" s="2">
        <f t="shared" si="7"/>
        <v>0</v>
      </c>
      <c r="H66" s="15">
        <f t="shared" si="20"/>
        <v>0</v>
      </c>
      <c r="I66" s="7">
        <f t="shared" si="21"/>
        <v>0</v>
      </c>
    </row>
    <row r="67" spans="1:9" x14ac:dyDescent="0.25">
      <c r="A67" s="11">
        <v>19</v>
      </c>
      <c r="B67" s="18" t="s">
        <v>86</v>
      </c>
      <c r="C67" s="2" t="s">
        <v>14</v>
      </c>
      <c r="D67" s="2">
        <v>0</v>
      </c>
      <c r="E67" s="12">
        <v>2</v>
      </c>
      <c r="F67" s="12">
        <v>0</v>
      </c>
      <c r="G67" s="2">
        <f t="shared" si="7"/>
        <v>0</v>
      </c>
      <c r="H67" s="15">
        <f t="shared" si="20"/>
        <v>0</v>
      </c>
      <c r="I67" s="7">
        <f t="shared" si="21"/>
        <v>0</v>
      </c>
    </row>
    <row r="68" spans="1:9" x14ac:dyDescent="0.25">
      <c r="A68" s="11">
        <v>20</v>
      </c>
      <c r="B68" s="18" t="s">
        <v>87</v>
      </c>
      <c r="C68" s="2" t="s">
        <v>14</v>
      </c>
      <c r="D68" s="2">
        <v>0</v>
      </c>
      <c r="E68" s="12">
        <v>4</v>
      </c>
      <c r="F68" s="12">
        <v>0</v>
      </c>
      <c r="G68" s="2">
        <f t="shared" si="7"/>
        <v>0</v>
      </c>
      <c r="H68" s="15">
        <f t="shared" si="20"/>
        <v>0</v>
      </c>
      <c r="I68" s="7">
        <f t="shared" si="21"/>
        <v>0</v>
      </c>
    </row>
    <row r="69" spans="1:9" ht="15.75" thickBot="1" x14ac:dyDescent="0.3">
      <c r="A69" s="8"/>
      <c r="B69" s="10" t="s">
        <v>63</v>
      </c>
      <c r="C69" s="9"/>
      <c r="D69" s="2">
        <v>0</v>
      </c>
      <c r="E69" s="9"/>
      <c r="F69" s="9"/>
      <c r="G69" s="10">
        <f>SUM(G49:G68)</f>
        <v>0</v>
      </c>
      <c r="H69" s="16">
        <f t="shared" ref="H69" si="22">G69*0.21</f>
        <v>0</v>
      </c>
      <c r="I69" s="17">
        <f t="shared" ref="I69" si="23">G69*1.21</f>
        <v>0</v>
      </c>
    </row>
    <row r="71" spans="1:9" x14ac:dyDescent="0.25">
      <c r="B71" t="s">
        <v>8</v>
      </c>
    </row>
    <row r="72" spans="1:9" ht="29.25" customHeight="1" x14ac:dyDescent="0.25">
      <c r="B72" s="29" t="s">
        <v>64</v>
      </c>
      <c r="C72" s="29"/>
      <c r="D72" s="29"/>
      <c r="E72" s="29"/>
      <c r="F72" s="29"/>
      <c r="G72" s="29"/>
      <c r="H72" s="29"/>
      <c r="I72" s="29"/>
    </row>
    <row r="75" spans="1:9" ht="21" x14ac:dyDescent="0.35">
      <c r="A75" s="13" t="s">
        <v>13</v>
      </c>
    </row>
    <row r="76" spans="1:9" ht="15.75" thickBot="1" x14ac:dyDescent="0.3"/>
    <row r="77" spans="1:9" ht="183" x14ac:dyDescent="0.25">
      <c r="A77" s="3" t="s">
        <v>9</v>
      </c>
      <c r="B77" s="4" t="s">
        <v>0</v>
      </c>
      <c r="C77" s="4" t="s">
        <v>1</v>
      </c>
      <c r="D77" s="4" t="s">
        <v>3</v>
      </c>
      <c r="E77" s="4" t="s">
        <v>2</v>
      </c>
      <c r="F77" s="4" t="s">
        <v>7</v>
      </c>
      <c r="G77" s="4" t="s">
        <v>4</v>
      </c>
      <c r="H77" s="4" t="s">
        <v>5</v>
      </c>
      <c r="I77" s="5" t="s">
        <v>6</v>
      </c>
    </row>
    <row r="78" spans="1:9" ht="30" x14ac:dyDescent="0.25">
      <c r="A78" s="6">
        <v>1</v>
      </c>
      <c r="B78" s="18" t="s">
        <v>65</v>
      </c>
      <c r="C78" s="2" t="s">
        <v>29</v>
      </c>
      <c r="D78" s="2">
        <v>0</v>
      </c>
      <c r="E78" s="2">
        <v>2350</v>
      </c>
      <c r="F78" s="2">
        <v>0</v>
      </c>
      <c r="G78" s="2">
        <f t="shared" ref="G78:G83" si="24">PRODUCT(D78:E78) + F78</f>
        <v>0</v>
      </c>
      <c r="H78" s="15">
        <f t="shared" ref="H78:H83" si="25">G78*0.21</f>
        <v>0</v>
      </c>
      <c r="I78" s="7">
        <f t="shared" ref="I78:I83" si="26">G78*1.21</f>
        <v>0</v>
      </c>
    </row>
    <row r="79" spans="1:9" ht="30" x14ac:dyDescent="0.25">
      <c r="A79" s="6">
        <v>2</v>
      </c>
      <c r="B79" s="18" t="s">
        <v>66</v>
      </c>
      <c r="C79" s="2" t="s">
        <v>29</v>
      </c>
      <c r="D79" s="2">
        <v>0</v>
      </c>
      <c r="E79" s="2">
        <v>2350</v>
      </c>
      <c r="F79" s="2">
        <v>0</v>
      </c>
      <c r="G79" s="2">
        <f t="shared" si="24"/>
        <v>0</v>
      </c>
      <c r="H79" s="15">
        <f t="shared" si="25"/>
        <v>0</v>
      </c>
      <c r="I79" s="7">
        <f t="shared" si="26"/>
        <v>0</v>
      </c>
    </row>
    <row r="80" spans="1:9" x14ac:dyDescent="0.25">
      <c r="A80" s="6">
        <v>3</v>
      </c>
      <c r="B80" s="18" t="s">
        <v>89</v>
      </c>
      <c r="C80" s="2" t="s">
        <v>29</v>
      </c>
      <c r="D80" s="2">
        <v>0</v>
      </c>
      <c r="E80" s="2">
        <v>3700</v>
      </c>
      <c r="F80" s="2">
        <v>0</v>
      </c>
      <c r="G80" s="2">
        <f t="shared" si="24"/>
        <v>0</v>
      </c>
      <c r="H80" s="15">
        <f t="shared" si="25"/>
        <v>0</v>
      </c>
      <c r="I80" s="7">
        <f t="shared" si="26"/>
        <v>0</v>
      </c>
    </row>
    <row r="81" spans="1:9" ht="45" x14ac:dyDescent="0.25">
      <c r="A81" s="6">
        <v>4</v>
      </c>
      <c r="B81" s="21" t="s">
        <v>90</v>
      </c>
      <c r="C81" s="2" t="s">
        <v>29</v>
      </c>
      <c r="D81" s="2">
        <v>0</v>
      </c>
      <c r="E81" s="2">
        <v>3700</v>
      </c>
      <c r="F81" s="2">
        <v>0</v>
      </c>
      <c r="G81" s="2">
        <f t="shared" si="24"/>
        <v>0</v>
      </c>
      <c r="H81" s="15">
        <f t="shared" si="25"/>
        <v>0</v>
      </c>
      <c r="I81" s="7">
        <f t="shared" si="26"/>
        <v>0</v>
      </c>
    </row>
    <row r="82" spans="1:9" ht="30" x14ac:dyDescent="0.25">
      <c r="A82" s="6">
        <v>5</v>
      </c>
      <c r="B82" s="18" t="s">
        <v>74</v>
      </c>
      <c r="C82" s="2" t="s">
        <v>14</v>
      </c>
      <c r="D82" s="2">
        <v>0</v>
      </c>
      <c r="E82" s="2">
        <v>67</v>
      </c>
      <c r="F82" s="2">
        <v>0</v>
      </c>
      <c r="G82" s="2">
        <f t="shared" si="24"/>
        <v>0</v>
      </c>
      <c r="H82" s="15">
        <f t="shared" si="25"/>
        <v>0</v>
      </c>
      <c r="I82" s="7">
        <f t="shared" si="26"/>
        <v>0</v>
      </c>
    </row>
    <row r="83" spans="1:9" ht="30" x14ac:dyDescent="0.25">
      <c r="A83" s="6">
        <v>6</v>
      </c>
      <c r="B83" s="18" t="s">
        <v>75</v>
      </c>
      <c r="C83" s="2" t="s">
        <v>29</v>
      </c>
      <c r="D83" s="2">
        <v>0</v>
      </c>
      <c r="E83" s="2">
        <v>4750</v>
      </c>
      <c r="F83" s="2">
        <v>0</v>
      </c>
      <c r="G83" s="2">
        <f t="shared" si="24"/>
        <v>0</v>
      </c>
      <c r="H83" s="15">
        <f t="shared" si="25"/>
        <v>0</v>
      </c>
      <c r="I83" s="7">
        <f t="shared" si="26"/>
        <v>0</v>
      </c>
    </row>
    <row r="84" spans="1:9" ht="30" x14ac:dyDescent="0.25">
      <c r="A84" s="11">
        <v>7</v>
      </c>
      <c r="B84" s="18" t="s">
        <v>76</v>
      </c>
      <c r="C84" s="2" t="s">
        <v>14</v>
      </c>
      <c r="D84" s="2">
        <v>0</v>
      </c>
      <c r="E84" s="2">
        <v>67</v>
      </c>
      <c r="F84" s="2">
        <v>0</v>
      </c>
      <c r="G84" s="2">
        <f t="shared" ref="G84:G85" si="27">PRODUCT(D84:E84) + F84</f>
        <v>0</v>
      </c>
      <c r="H84" s="15">
        <f t="shared" ref="H84:H85" si="28">G84*0.21</f>
        <v>0</v>
      </c>
      <c r="I84" s="7">
        <f t="shared" ref="I84:I85" si="29">G84*1.21</f>
        <v>0</v>
      </c>
    </row>
    <row r="85" spans="1:9" ht="30" x14ac:dyDescent="0.25">
      <c r="A85" s="11">
        <v>8</v>
      </c>
      <c r="B85" s="18" t="s">
        <v>77</v>
      </c>
      <c r="C85" s="2" t="s">
        <v>29</v>
      </c>
      <c r="D85" s="2">
        <v>0</v>
      </c>
      <c r="E85" s="2">
        <v>4750</v>
      </c>
      <c r="F85" s="2">
        <v>0</v>
      </c>
      <c r="G85" s="2">
        <f t="shared" si="27"/>
        <v>0</v>
      </c>
      <c r="H85" s="15">
        <f t="shared" si="28"/>
        <v>0</v>
      </c>
      <c r="I85" s="7">
        <f t="shared" si="29"/>
        <v>0</v>
      </c>
    </row>
    <row r="86" spans="1:9" ht="15.75" thickBot="1" x14ac:dyDescent="0.3">
      <c r="A86" s="8"/>
      <c r="B86" s="10" t="s">
        <v>69</v>
      </c>
      <c r="C86" s="9"/>
      <c r="D86" s="9"/>
      <c r="E86" s="9"/>
      <c r="F86" s="9"/>
      <c r="G86" s="10">
        <f>SUM(G78:G85)</f>
        <v>0</v>
      </c>
      <c r="H86" s="16">
        <f t="shared" ref="H86" si="30">G86*0.21</f>
        <v>0</v>
      </c>
      <c r="I86" s="17">
        <f>G86*1.21</f>
        <v>0</v>
      </c>
    </row>
    <row r="88" spans="1:9" x14ac:dyDescent="0.25">
      <c r="B88" t="s">
        <v>8</v>
      </c>
    </row>
    <row r="89" spans="1:9" x14ac:dyDescent="0.25">
      <c r="B89" s="29" t="s">
        <v>67</v>
      </c>
      <c r="C89" s="29"/>
      <c r="D89" s="29"/>
      <c r="E89" s="29"/>
      <c r="F89" s="29"/>
      <c r="G89" s="29"/>
      <c r="H89" s="29"/>
      <c r="I89" s="29"/>
    </row>
    <row r="90" spans="1:9" ht="30" customHeight="1" x14ac:dyDescent="0.25">
      <c r="B90" s="29" t="s">
        <v>68</v>
      </c>
      <c r="C90" s="29"/>
      <c r="D90" s="29"/>
      <c r="E90" s="29"/>
      <c r="F90" s="29"/>
      <c r="G90" s="29"/>
      <c r="H90" s="29"/>
      <c r="I90" s="29"/>
    </row>
    <row r="91" spans="1:9" ht="18" customHeight="1" x14ac:dyDescent="0.25">
      <c r="B91" s="33" t="s">
        <v>91</v>
      </c>
      <c r="C91" s="33"/>
      <c r="D91" s="33"/>
      <c r="E91" s="33"/>
      <c r="F91" s="33"/>
      <c r="G91" s="33"/>
      <c r="H91" s="33"/>
      <c r="I91" s="33"/>
    </row>
    <row r="92" spans="1:9" ht="31.5" customHeight="1" x14ac:dyDescent="0.25">
      <c r="B92" s="29" t="s">
        <v>88</v>
      </c>
      <c r="C92" s="29"/>
      <c r="D92" s="29"/>
      <c r="E92" s="29"/>
      <c r="F92" s="29"/>
      <c r="G92" s="29"/>
      <c r="H92" s="29"/>
      <c r="I92" s="29"/>
    </row>
    <row r="95" spans="1:9" ht="21" x14ac:dyDescent="0.35">
      <c r="A95" s="14" t="s">
        <v>70</v>
      </c>
    </row>
    <row r="96" spans="1:9" ht="15.75" thickBot="1" x14ac:dyDescent="0.3"/>
    <row r="97" spans="1:9" ht="166.5" customHeight="1" x14ac:dyDescent="0.25">
      <c r="A97" s="3" t="s">
        <v>9</v>
      </c>
      <c r="B97" s="30" t="s">
        <v>0</v>
      </c>
      <c r="C97" s="31"/>
      <c r="D97" s="31"/>
      <c r="E97" s="31"/>
      <c r="F97" s="32"/>
      <c r="G97" s="4" t="s">
        <v>4</v>
      </c>
      <c r="H97" s="4" t="s">
        <v>5</v>
      </c>
      <c r="I97" s="5" t="s">
        <v>6</v>
      </c>
    </row>
    <row r="98" spans="1:9" ht="21" x14ac:dyDescent="0.35">
      <c r="A98" s="19">
        <v>1</v>
      </c>
      <c r="B98" s="22" t="s">
        <v>71</v>
      </c>
      <c r="C98" s="23"/>
      <c r="D98" s="23"/>
      <c r="E98" s="23"/>
      <c r="F98" s="24"/>
      <c r="G98" s="2">
        <f>G35</f>
        <v>0</v>
      </c>
      <c r="H98" s="15">
        <f t="shared" ref="H98:H101" si="31">G98*0.21</f>
        <v>0</v>
      </c>
      <c r="I98" s="7">
        <f>G98*1.21</f>
        <v>0</v>
      </c>
    </row>
    <row r="99" spans="1:9" ht="21" x14ac:dyDescent="0.35">
      <c r="A99" s="19">
        <v>2</v>
      </c>
      <c r="B99" s="22" t="s">
        <v>73</v>
      </c>
      <c r="C99" s="23"/>
      <c r="D99" s="23"/>
      <c r="E99" s="23"/>
      <c r="F99" s="24"/>
      <c r="G99" s="2">
        <f>G69</f>
        <v>0</v>
      </c>
      <c r="H99" s="15">
        <f t="shared" si="31"/>
        <v>0</v>
      </c>
      <c r="I99" s="7">
        <f t="shared" ref="I99:I101" si="32">G99*1.21</f>
        <v>0</v>
      </c>
    </row>
    <row r="100" spans="1:9" ht="21" x14ac:dyDescent="0.35">
      <c r="A100" s="19">
        <v>3</v>
      </c>
      <c r="B100" s="25" t="s">
        <v>13</v>
      </c>
      <c r="C100" s="23"/>
      <c r="D100" s="23"/>
      <c r="E100" s="23"/>
      <c r="F100" s="24"/>
      <c r="G100" s="2">
        <f>G86</f>
        <v>0</v>
      </c>
      <c r="H100" s="15">
        <f t="shared" si="31"/>
        <v>0</v>
      </c>
      <c r="I100" s="7">
        <f t="shared" si="32"/>
        <v>0</v>
      </c>
    </row>
    <row r="101" spans="1:9" ht="21.75" thickBot="1" x14ac:dyDescent="0.4">
      <c r="A101" s="20"/>
      <c r="B101" s="26" t="s">
        <v>72</v>
      </c>
      <c r="C101" s="27"/>
      <c r="D101" s="27"/>
      <c r="E101" s="27"/>
      <c r="F101" s="28"/>
      <c r="G101" s="10">
        <f>SUM(G98:G100)</f>
        <v>0</v>
      </c>
      <c r="H101" s="16">
        <f t="shared" si="31"/>
        <v>0</v>
      </c>
      <c r="I101" s="17">
        <f t="shared" si="32"/>
        <v>0</v>
      </c>
    </row>
  </sheetData>
  <mergeCells count="10">
    <mergeCell ref="B98:F98"/>
    <mergeCell ref="B99:F99"/>
    <mergeCell ref="B100:F100"/>
    <mergeCell ref="B101:F101"/>
    <mergeCell ref="B72:I72"/>
    <mergeCell ref="B89:I89"/>
    <mergeCell ref="B90:I90"/>
    <mergeCell ref="B92:I92"/>
    <mergeCell ref="B97:F97"/>
    <mergeCell ref="B91:I91"/>
  </mergeCells>
  <printOptions headings="1"/>
  <pageMargins left="0.25" right="0.25" top="0.75" bottom="0.75" header="0.3" footer="0.3"/>
  <pageSetup paperSize="9" orientation="landscape" horizontalDpi="4294967293" r:id="rId1"/>
  <headerFooter>
    <oddHeader xml:space="preserve">&amp;LRevitalizace Panské zahrady, Železný Brod                                         &amp;C
Výkaz výměr a rozpočet&amp;RTechnická zpráva 
Příloha  č. 8  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Gabriela DUŠKOVÁ</cp:lastModifiedBy>
  <cp:lastPrinted>2017-01-07T06:37:24Z</cp:lastPrinted>
  <dcterms:created xsi:type="dcterms:W3CDTF">2016-11-10T08:23:42Z</dcterms:created>
  <dcterms:modified xsi:type="dcterms:W3CDTF">2017-11-01T10:41:32Z</dcterms:modified>
</cp:coreProperties>
</file>