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2072\Documents\Advokát 2020\2020_2 ČKRF\OŘ Provozování WC ČKRF\"/>
    </mc:Choice>
  </mc:AlternateContent>
  <xr:revisionPtr revIDLastSave="0" documentId="8_{26C0B350-AC57-4964-894E-AB6EE8DE3970}" xr6:coauthVersionLast="45" xr6:coauthVersionMax="45" xr10:uidLastSave="{00000000-0000-0000-0000-000000000000}"/>
  <bookViews>
    <workbookView xWindow="1480" yWindow="1480" windowWidth="14400" windowHeight="7360" firstSheet="1" activeTab="1" xr2:uid="{8118A584-EB3D-47D1-B666-796BA5669F2F}"/>
  </bookViews>
  <sheets>
    <sheet name="spotřební materiál celkem" sheetId="1" r:id="rId1"/>
    <sheet name="WC Horní" sheetId="3" r:id="rId2"/>
    <sheet name="WC Jelenka" sheetId="2" r:id="rId3"/>
    <sheet name="WC P2 Pod Poštou" sheetId="6" r:id="rId4"/>
    <sheet name="WC P3 Městský park" sheetId="7" r:id="rId5"/>
    <sheet name="WC Špičák" sheetId="8" r:id="rId6"/>
    <sheet name="WC BUS-STOP B" sheetId="9" r:id="rId7"/>
    <sheet name="WC + veřejná část AN" sheetId="10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0" l="1"/>
  <c r="M13" i="10" s="1"/>
  <c r="L29" i="10"/>
  <c r="M29" i="10" s="1"/>
  <c r="I30" i="10"/>
  <c r="I15" i="10"/>
  <c r="H15" i="10"/>
  <c r="L25" i="10"/>
  <c r="L26" i="10"/>
  <c r="L27" i="10"/>
  <c r="L28" i="10"/>
  <c r="L24" i="10"/>
  <c r="L5" i="10"/>
  <c r="L6" i="10"/>
  <c r="L7" i="10"/>
  <c r="L8" i="10"/>
  <c r="L9" i="10"/>
  <c r="L10" i="10"/>
  <c r="L11" i="10"/>
  <c r="L12" i="10"/>
  <c r="L4" i="10"/>
  <c r="G26" i="10" l="1"/>
  <c r="F37" i="1" l="1"/>
  <c r="G37" i="1" s="1"/>
  <c r="F36" i="1"/>
  <c r="G36" i="1" s="1"/>
  <c r="F35" i="1"/>
  <c r="G35" i="1" s="1"/>
  <c r="F34" i="1"/>
  <c r="G34" i="1" s="1"/>
  <c r="F33" i="1"/>
  <c r="G33" i="1" s="1"/>
  <c r="F32" i="1"/>
  <c r="G32" i="1" s="1"/>
  <c r="F31" i="1"/>
  <c r="G31" i="1" s="1"/>
  <c r="F30" i="1"/>
  <c r="G30" i="1" s="1"/>
  <c r="F29" i="1"/>
  <c r="G29" i="1" s="1"/>
  <c r="F28" i="1"/>
  <c r="F27" i="1"/>
  <c r="G27" i="1" s="1"/>
  <c r="G28" i="1" l="1"/>
  <c r="G39" i="1" s="1"/>
  <c r="F39" i="1"/>
  <c r="M4" i="10"/>
  <c r="M5" i="10"/>
  <c r="M6" i="10"/>
  <c r="M7" i="10"/>
  <c r="M8" i="10"/>
  <c r="M9" i="10"/>
  <c r="M10" i="10"/>
  <c r="F11" i="10"/>
  <c r="M11" i="10"/>
  <c r="M12" i="10"/>
  <c r="M14" i="10"/>
  <c r="M24" i="10"/>
  <c r="M25" i="10"/>
  <c r="M26" i="10"/>
  <c r="M27" i="10"/>
  <c r="M28" i="10"/>
  <c r="H30" i="10"/>
  <c r="M30" i="10" l="1"/>
  <c r="M15" i="10"/>
  <c r="L15" i="10"/>
  <c r="L30" i="10"/>
  <c r="G11" i="9" l="1"/>
  <c r="K10" i="9"/>
  <c r="L10" i="9" s="1"/>
  <c r="K9" i="9"/>
  <c r="L9" i="9" s="1"/>
  <c r="E9" i="9"/>
  <c r="K8" i="9"/>
  <c r="L8" i="9" s="1"/>
  <c r="K7" i="9"/>
  <c r="L7" i="9" s="1"/>
  <c r="K6" i="9"/>
  <c r="L6" i="9" s="1"/>
  <c r="K5" i="9"/>
  <c r="L5" i="9" s="1"/>
  <c r="K4" i="9"/>
  <c r="G11" i="8"/>
  <c r="K10" i="8"/>
  <c r="L10" i="8" s="1"/>
  <c r="K9" i="8"/>
  <c r="L9" i="8" s="1"/>
  <c r="E9" i="8"/>
  <c r="K8" i="8"/>
  <c r="L8" i="8" s="1"/>
  <c r="K7" i="8"/>
  <c r="L7" i="8" s="1"/>
  <c r="K6" i="8"/>
  <c r="L6" i="8" s="1"/>
  <c r="K5" i="8"/>
  <c r="L5" i="8" s="1"/>
  <c r="G11" i="7"/>
  <c r="K10" i="7"/>
  <c r="L10" i="7" s="1"/>
  <c r="K9" i="7"/>
  <c r="L9" i="7" s="1"/>
  <c r="E9" i="7"/>
  <c r="K8" i="7"/>
  <c r="L8" i="7" s="1"/>
  <c r="K7" i="7"/>
  <c r="L7" i="7" s="1"/>
  <c r="K6" i="7"/>
  <c r="L6" i="7" s="1"/>
  <c r="K5" i="7"/>
  <c r="L5" i="7" s="1"/>
  <c r="G11" i="6"/>
  <c r="K10" i="6"/>
  <c r="L10" i="6" s="1"/>
  <c r="K9" i="6"/>
  <c r="L9" i="6" s="1"/>
  <c r="E9" i="6"/>
  <c r="K8" i="6"/>
  <c r="L8" i="6" s="1"/>
  <c r="K7" i="6"/>
  <c r="L7" i="6" s="1"/>
  <c r="K6" i="6"/>
  <c r="L6" i="6" s="1"/>
  <c r="K5" i="6"/>
  <c r="L5" i="6" s="1"/>
  <c r="K4" i="6"/>
  <c r="G13" i="3"/>
  <c r="K12" i="3"/>
  <c r="L12" i="3" s="1"/>
  <c r="K11" i="3"/>
  <c r="L11" i="3" s="1"/>
  <c r="K10" i="3"/>
  <c r="L10" i="3" s="1"/>
  <c r="K9" i="3"/>
  <c r="L9" i="3" s="1"/>
  <c r="E9" i="3"/>
  <c r="K8" i="3"/>
  <c r="L8" i="3" s="1"/>
  <c r="K7" i="3"/>
  <c r="L7" i="3" s="1"/>
  <c r="K6" i="3"/>
  <c r="L6" i="3" s="1"/>
  <c r="K5" i="3"/>
  <c r="L5" i="3" s="1"/>
  <c r="K4" i="3"/>
  <c r="K13" i="3" l="1"/>
  <c r="H11" i="8"/>
  <c r="H13" i="3"/>
  <c r="H11" i="7"/>
  <c r="L4" i="9"/>
  <c r="L11" i="9" s="1"/>
  <c r="K11" i="9"/>
  <c r="H11" i="9"/>
  <c r="K4" i="8"/>
  <c r="K4" i="7"/>
  <c r="K11" i="6"/>
  <c r="L4" i="6"/>
  <c r="L11" i="6" s="1"/>
  <c r="H11" i="6"/>
  <c r="L4" i="3"/>
  <c r="L13" i="3" s="1"/>
  <c r="K12" i="2"/>
  <c r="L12" i="2" s="1"/>
  <c r="K11" i="2"/>
  <c r="L11" i="2" s="1"/>
  <c r="L4" i="8" l="1"/>
  <c r="L11" i="8" s="1"/>
  <c r="K11" i="8"/>
  <c r="K11" i="7"/>
  <c r="L4" i="7"/>
  <c r="L11" i="7" s="1"/>
  <c r="F6" i="1"/>
  <c r="G6" i="1" s="1"/>
  <c r="F16" i="1"/>
  <c r="G16" i="1" s="1"/>
  <c r="F17" i="1"/>
  <c r="G17" i="1" s="1"/>
  <c r="F5" i="1"/>
  <c r="G5" i="1" s="1"/>
  <c r="F11" i="1"/>
  <c r="G11" i="1" s="1"/>
  <c r="F12" i="1"/>
  <c r="G12" i="1" s="1"/>
  <c r="F13" i="1"/>
  <c r="G13" i="1" s="1"/>
  <c r="F14" i="1"/>
  <c r="G14" i="1" s="1"/>
  <c r="F15" i="1"/>
  <c r="G15" i="1" s="1"/>
  <c r="F10" i="1"/>
  <c r="G10" i="1" s="1"/>
  <c r="F9" i="1"/>
  <c r="G9" i="1" s="1"/>
  <c r="F8" i="1"/>
  <c r="G8" i="1" s="1"/>
  <c r="F7" i="1"/>
  <c r="G7" i="1" s="1"/>
  <c r="F4" i="1"/>
  <c r="G4" i="1" s="1"/>
  <c r="G13" i="2"/>
  <c r="K5" i="2"/>
  <c r="L5" i="2" s="1"/>
  <c r="K6" i="2"/>
  <c r="L6" i="2" s="1"/>
  <c r="K7" i="2"/>
  <c r="L7" i="2" s="1"/>
  <c r="K8" i="2"/>
  <c r="L8" i="2" s="1"/>
  <c r="K9" i="2"/>
  <c r="L9" i="2" s="1"/>
  <c r="K10" i="2"/>
  <c r="L10" i="2" s="1"/>
  <c r="K4" i="2"/>
  <c r="E9" i="2"/>
  <c r="L4" i="2"/>
  <c r="L13" i="2" l="1"/>
  <c r="K13" i="2"/>
  <c r="H13" i="2"/>
  <c r="F19" i="1"/>
  <c r="G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Šimák Petr</author>
  </authors>
  <commentList>
    <comment ref="H1" authorId="0" shapeId="0" xr:uid="{FB69C260-3C8D-4EF4-B4BE-6FFBC8EC5CD5}">
      <text>
        <r>
          <rPr>
            <b/>
            <sz val="9"/>
            <color indexed="81"/>
            <rFont val="Tahoma"/>
            <family val="2"/>
            <charset val="238"/>
          </rPr>
          <t>Šimák Petr:</t>
        </r>
        <r>
          <rPr>
            <sz val="9"/>
            <color indexed="81"/>
            <rFont val="Tahoma"/>
            <family val="2"/>
            <charset val="238"/>
          </rPr>
          <t xml:space="preserve">
WC může být na pokyn provozovatele uzavřeno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Šimák Petr</author>
  </authors>
  <commentList>
    <comment ref="H1" authorId="0" shapeId="0" xr:uid="{E8D63196-1A20-4552-BD64-030CA5BEC9CB}">
      <text>
        <r>
          <rPr>
            <b/>
            <sz val="9"/>
            <color indexed="81"/>
            <rFont val="Tahoma"/>
            <family val="2"/>
            <charset val="238"/>
          </rPr>
          <t>Šimák Petr:</t>
        </r>
        <r>
          <rPr>
            <sz val="9"/>
            <color indexed="81"/>
            <rFont val="Tahoma"/>
            <family val="2"/>
            <charset val="238"/>
          </rPr>
          <t xml:space="preserve">
WC může být na pokyn provozovatele uzavřeno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Šimák Petr</author>
  </authors>
  <commentList>
    <comment ref="H1" authorId="0" shapeId="0" xr:uid="{A46B4B37-E309-44E4-A2B3-231122547064}">
      <text>
        <r>
          <rPr>
            <b/>
            <sz val="9"/>
            <color indexed="81"/>
            <rFont val="Tahoma"/>
            <family val="2"/>
            <charset val="238"/>
          </rPr>
          <t>Šimák Petr:</t>
        </r>
        <r>
          <rPr>
            <sz val="9"/>
            <color indexed="81"/>
            <rFont val="Tahoma"/>
            <family val="2"/>
            <charset val="238"/>
          </rPr>
          <t xml:space="preserve">
WC může být na pokyn provozovatele uzavřeno</t>
        </r>
      </text>
    </comment>
  </commentList>
</comments>
</file>

<file path=xl/sharedStrings.xml><?xml version="1.0" encoding="utf-8"?>
<sst xmlns="http://schemas.openxmlformats.org/spreadsheetml/2006/main" count="490" uniqueCount="122">
  <si>
    <t>Prostor</t>
  </si>
  <si>
    <t>Typ úklidu</t>
  </si>
  <si>
    <t>Druh úklidu</t>
  </si>
  <si>
    <r>
      <t>Měrná jednotka m</t>
    </r>
    <r>
      <rPr>
        <b/>
        <vertAlign val="superscript"/>
        <sz val="10"/>
        <rFont val="Arial"/>
        <family val="2"/>
        <charset val="238"/>
      </rPr>
      <t>2</t>
    </r>
    <r>
      <rPr>
        <b/>
        <sz val="10"/>
        <rFont val="Arial"/>
        <family val="2"/>
        <charset val="238"/>
      </rPr>
      <t>/ks</t>
    </r>
  </si>
  <si>
    <t>Množství</t>
  </si>
  <si>
    <t>Počet úkonů za 1 měsíc</t>
  </si>
  <si>
    <t>Cena za 1 měsíc v Kč bez DPH</t>
  </si>
  <si>
    <t>Cena za 12 měsíců v Kč bez DPH</t>
  </si>
  <si>
    <t>Cena za 48 měsíců v Kč bez DPH</t>
  </si>
  <si>
    <t>Pravidelný (denní) úklid</t>
  </si>
  <si>
    <t>Vyprázdnění nádob na odpad včetně doplnění a dodávky mikroténových sáčků do odpadkových nádob, utření nádob v případě potřeby, přesun odpadu na určené místo</t>
  </si>
  <si>
    <t>ks</t>
  </si>
  <si>
    <t>Omytí umyvadla včetně baterie dezinfekčním prostředkem</t>
  </si>
  <si>
    <t>Omytí toaletních mís, pisoárů a výlevek dezinfekčním prostředkem, a to jak zevnitř, tak zvenčí</t>
  </si>
  <si>
    <t>Omytí a vyleštění zrcadel</t>
  </si>
  <si>
    <r>
      <t>m</t>
    </r>
    <r>
      <rPr>
        <vertAlign val="superscript"/>
        <sz val="10"/>
        <rFont val="Arial"/>
        <family val="2"/>
        <charset val="238"/>
      </rPr>
      <t>2</t>
    </r>
  </si>
  <si>
    <t>Týdenní úklid (1x za týden)</t>
  </si>
  <si>
    <t>Cena celkem v Kč bez DPH</t>
  </si>
  <si>
    <t>desinfekce toalet a pisoárů</t>
  </si>
  <si>
    <t>Mopování - umytí podlahové plochy dezinfekčním prostředkem včetně odstranění skvrn</t>
  </si>
  <si>
    <t>Veřejné WC Jelenka, Český Krumlov</t>
  </si>
  <si>
    <t>Dle potřeby</t>
  </si>
  <si>
    <t xml:space="preserve">mytí dveří, mytí dělících stěn, mytí obkladů, kontrola funkčnosti technických zařízení, okamžité nahlášení závad servisním pracovníkům, kultivovaný, ale nekompromisní postoj k uživatelům (zabránění devastace, krádeží, znemožnění přelézání turniketů, apod., používání vhodných úklidových a ochranných prostředků, vč. symbolů. </t>
  </si>
  <si>
    <t>Sezóna: provádění dohledu v délce 9 hodin (stálá služba 10:00 - 19:00 hod.), zbývající pracovní doba - odemykání a uzamykání WC, úklid před otevřením a po uzavření WC.</t>
  </si>
  <si>
    <t>Denní služba dohled</t>
  </si>
  <si>
    <t>při konání kulturních akcí dle potřeby, fakturace dle hodinové sazby a počtu strávených hodin, hlášení potřeb předem týden</t>
  </si>
  <si>
    <t>sazba/h</t>
  </si>
  <si>
    <t>dle potřeby</t>
  </si>
  <si>
    <t>Prodloužená služba fakturace dle skutečnosti</t>
  </si>
  <si>
    <t>x</t>
  </si>
  <si>
    <t>paušál</t>
  </si>
  <si>
    <t>Letní provoz</t>
  </si>
  <si>
    <t>Zimní provoz</t>
  </si>
  <si>
    <t>Mimosezóna: dohled v trvání 5 hodin (stálá služba 11:00 - 16:00), zbývající pracovní doba - odemykání a uzamykání WC, úklid před otevřením a po uzavřením WC.</t>
  </si>
  <si>
    <t>(1.11. - 30.4.)</t>
  </si>
  <si>
    <t>(1.5. - 31.10.)</t>
  </si>
  <si>
    <t>spotřební materiál</t>
  </si>
  <si>
    <t>Měrná jednotka ks/bal.</t>
  </si>
  <si>
    <t>Cena za ks/bal. v Kč bez DPH</t>
  </si>
  <si>
    <t>Předpoklaná spotřeba ks/bal. za 12 měsíců</t>
  </si>
  <si>
    <t>1.</t>
  </si>
  <si>
    <t xml:space="preserve">ks 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</si>
  <si>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</si>
  <si>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</si>
  <si>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</si>
  <si>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</si>
  <si>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</si>
  <si>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</si>
  <si>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</si>
  <si>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</si>
  <si>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</si>
  <si>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</si>
  <si>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</si>
  <si>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</si>
  <si>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Prostředky na čištění ploch ze skla</t>
  </si>
  <si>
    <t>Vložky do pisoáru</t>
  </si>
  <si>
    <t>WC papír v rolích 23 cm</t>
  </si>
  <si>
    <t>role</t>
  </si>
  <si>
    <t>balení</t>
  </si>
  <si>
    <t>SPOTŘEBNÍ MATERIÁL včetně doplnění na příslušná místa - WC</t>
  </si>
  <si>
    <t>Počet měsíců letní</t>
  </si>
  <si>
    <t>Počet měsíců zimní</t>
  </si>
  <si>
    <t>Veřejné WC Horní ulice, Český Krumlov</t>
  </si>
  <si>
    <t>WC papír v rolích 19 cm</t>
  </si>
  <si>
    <t>Pěnové mýdlo</t>
  </si>
  <si>
    <t xml:space="preserve">Tekuté mýdlo </t>
  </si>
  <si>
    <t>lt</t>
  </si>
  <si>
    <t>Papírové ručníky skládané, 250 ks/bal.</t>
  </si>
  <si>
    <t>Osvěžovač vzduchu</t>
  </si>
  <si>
    <t>Pytel 120 l (WC), balení 15 ks</t>
  </si>
  <si>
    <t>Sáčky do košů 50 l (WC), balení 50 ks</t>
  </si>
  <si>
    <t xml:space="preserve">WC kostky </t>
  </si>
  <si>
    <t>kg</t>
  </si>
  <si>
    <t>Čistící prostředky na podlahy 5 lt</t>
  </si>
  <si>
    <t>WC dezinfekční mycí prostředky, 5 lt</t>
  </si>
  <si>
    <t>Čistící prostředky na sanitu 5 lt</t>
  </si>
  <si>
    <t>WC P3 Městský park, Č. Krumlov</t>
  </si>
  <si>
    <t>WC P2 Pod Poštou, Č. Krumlov</t>
  </si>
  <si>
    <t>Veřejné WC Špičák, Č. Krumlov</t>
  </si>
  <si>
    <t>WC BUS-STOP B, Č. Krumlov</t>
  </si>
  <si>
    <t>utření vrchní plochy úschovny, utření vnitřků úložných boxů úschovny, odstraňování pavučin, mytí dveří včetně zárubní, stírání prachu z volně přístupných radiátorů a topných těles</t>
  </si>
  <si>
    <t>1x měsíčně</t>
  </si>
  <si>
    <t xml:space="preserve">mytí prosklených vchodových a vnitřních dveří, dezinfekční mytí odpadkových košů,  dezinfekční mytí klik dveří a vypínačů, otření informačního kiosku a kolmých stěn úschovny, otírání skříní rozvaděčů, otření elektrických zásuvek </t>
  </si>
  <si>
    <t>strojní nebo ruční vytírání podlahových ploch</t>
  </si>
  <si>
    <t>3x denně</t>
  </si>
  <si>
    <t xml:space="preserve">otírání klik dveří a odstranění skvrn na dveřích v okolí kliky, otírání sedadel a parapetů v čekárně, čištění roštů před vstupy do budovy </t>
  </si>
  <si>
    <t>vysypávání košů včetně omytí a vložení nového čistého sáčku</t>
  </si>
  <si>
    <t>letní období: 1.5. - 31.10. - 4x (7:00, 10:00, 14:00, 17:00 hod.)3 hod.    zimní období: 1.11. - 30.4. - 3x  (7:00, 12:00, 17:00 hod.) 2,5 hod.</t>
  </si>
  <si>
    <t>AN - 1.NP - (113 - čekárna, 112 - chodba, 120 - hlavní vchod, 114 - boční vchod)</t>
  </si>
  <si>
    <t>počet</t>
  </si>
  <si>
    <r>
      <t>6 m</t>
    </r>
    <r>
      <rPr>
        <vertAlign val="superscript"/>
        <sz val="10"/>
        <rFont val="Arial"/>
        <family val="2"/>
        <charset val="238"/>
      </rPr>
      <t>2</t>
    </r>
  </si>
  <si>
    <t>umytí oken včetně rámů ze dvou stran, fakturace zvlášť; okno plocha včetně rámu 1,5 m2 - 4 ks</t>
  </si>
  <si>
    <t>Na vyžádání 2x ročně</t>
  </si>
  <si>
    <t xml:space="preserve">mytí dveří, mytí dělících stěn, mytí balkonových dvěří, mytí obkladů, kontrola funkčnosti technických zařízení, okamžité nahlášení závad servisním pracovníkům, kultivovaný, ale nekompromisní postoj k uživatelům (zabránění devastace, krádeží, znemožnění přelézání turniketů, apod., používání vhodných úklidových a ochranných prostředků, vč. symbolů. </t>
  </si>
  <si>
    <t>desinfekce toalet, pisoárů, umyvadel, baterii, klik dveří, výlevky</t>
  </si>
  <si>
    <t>2x týdně</t>
  </si>
  <si>
    <t>Doplnění hygienických potřeb (toaletní papír, papírové ručníky, tekuté mýdlo)</t>
  </si>
  <si>
    <t>Mytí turniketu a dělících dvířek, otírání klik dveří a odstranění skvrn na dveřích v okolí kliky</t>
  </si>
  <si>
    <t xml:space="preserve">Omytí toaletních mís, pisoárů a výlevek dezinfekčním prostředkem, a to jak zevnitř, tak zvenčí </t>
  </si>
  <si>
    <t xml:space="preserve">Omytí umyvadel včetně baterie </t>
  </si>
  <si>
    <t xml:space="preserve">Pravidelný (denní) úklid           </t>
  </si>
  <si>
    <t>letní období: 1.5. - 31.10. - 4x (7:00, 10:00, 14:00, 17:00 hod.)2 hod.                                zimní období: 1.11. - 30.4. - 3x  (7:00, 12:00, 17:00 hod.) 1,5 hod.</t>
  </si>
  <si>
    <t>Veřejné WC AN, Český Krumlov</t>
  </si>
  <si>
    <t>Frekvence</t>
  </si>
  <si>
    <t>Okruh veřejné prostory</t>
  </si>
  <si>
    <t>Veřejné WC AN</t>
  </si>
  <si>
    <t>Všechna WC kromě AN</t>
  </si>
  <si>
    <t xml:space="preserve">1.5. - 31.5. 2x denně      </t>
  </si>
  <si>
    <t>Denní úklid, různá frekvence během dne:</t>
  </si>
  <si>
    <t xml:space="preserve">1.9. - 30.9. 2x denně      </t>
  </si>
  <si>
    <t xml:space="preserve">1.9. - 30.4. 1x denně      </t>
  </si>
  <si>
    <t>1.6. - 31.8. 3x denně</t>
  </si>
  <si>
    <t>Denní úklid, frekvence během dne:</t>
  </si>
  <si>
    <t xml:space="preserve">3x denně      </t>
  </si>
  <si>
    <t xml:space="preserve">2x denně      </t>
  </si>
  <si>
    <t xml:space="preserve">1.5. - 31.10. 4x denně      </t>
  </si>
  <si>
    <t xml:space="preserve">1.11. - 30.4. 3x denně      </t>
  </si>
  <si>
    <t xml:space="preserve">1.10. - 30.4. 1x denně      </t>
  </si>
  <si>
    <t>Cena za 1 h v Kč bez DPH</t>
  </si>
  <si>
    <t>Počet měsíců zimní*</t>
  </si>
  <si>
    <t>*Na pokyn provozovatele může být WC v zimnní sezóně uzavřeno</t>
  </si>
  <si>
    <t>přenos odpadu do venkovního kontejneru dle potřeby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</si>
</sst>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6"/>
      <name val="Arial"/>
      <family val="2"/>
      <charset val="238"/>
    </font>
    <font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4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164" fontId="6" fillId="2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164" fontId="0" fillId="3" borderId="6" xfId="0" applyNumberFormat="1" applyFill="1" applyBorder="1" applyAlignment="1">
      <alignment horizontal="center" vertical="center"/>
    </xf>
    <xf numFmtId="0" fontId="0" fillId="0" borderId="0" xfId="0" applyAlignment="1">
      <alignment horizontal="center"/>
    </xf>
    <xf numFmtId="164" fontId="6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/>
    </xf>
    <xf numFmtId="164" fontId="6" fillId="0" borderId="3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/>
    </xf>
    <xf numFmtId="0" fontId="1" fillId="0" borderId="1" xfId="0" applyFont="1" applyBorder="1"/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/>
    </xf>
    <xf numFmtId="164" fontId="6" fillId="2" borderId="2" xfId="0" applyNumberFormat="1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164" fontId="6" fillId="0" borderId="5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164" fontId="6" fillId="2" borderId="3" xfId="0" applyNumberFormat="1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 vertical="center" wrapText="1"/>
    </xf>
    <xf numFmtId="0" fontId="1" fillId="0" borderId="0" xfId="0" applyFont="1"/>
    <xf numFmtId="0" fontId="6" fillId="3" borderId="12" xfId="0" applyFont="1" applyFill="1" applyBorder="1" applyAlignment="1">
      <alignment horizontal="center" vertical="center" wrapText="1"/>
    </xf>
    <xf numFmtId="164" fontId="0" fillId="3" borderId="13" xfId="0" applyNumberFormat="1" applyFill="1" applyBorder="1" applyAlignment="1">
      <alignment horizontal="center" vertical="center"/>
    </xf>
    <xf numFmtId="164" fontId="0" fillId="3" borderId="12" xfId="0" applyNumberForma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4" fontId="6" fillId="0" borderId="18" xfId="0" applyNumberFormat="1" applyFont="1" applyBorder="1" applyAlignment="1">
      <alignment horizontal="center" vertical="center"/>
    </xf>
    <xf numFmtId="164" fontId="6" fillId="0" borderId="18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center" vertical="center"/>
    </xf>
    <xf numFmtId="164" fontId="6" fillId="0" borderId="22" xfId="0" applyNumberFormat="1" applyFont="1" applyFill="1" applyBorder="1" applyAlignment="1">
      <alignment horizontal="center" vertical="center"/>
    </xf>
    <xf numFmtId="164" fontId="6" fillId="2" borderId="22" xfId="0" applyNumberFormat="1" applyFont="1" applyFill="1" applyBorder="1" applyAlignment="1">
      <alignment horizontal="center" vertical="center"/>
    </xf>
    <xf numFmtId="0" fontId="2" fillId="0" borderId="23" xfId="0" applyFont="1" applyBorder="1" applyAlignment="1">
      <alignment vertical="center" wrapText="1"/>
    </xf>
    <xf numFmtId="0" fontId="6" fillId="0" borderId="24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164" fontId="6" fillId="2" borderId="24" xfId="0" applyNumberFormat="1" applyFont="1" applyFill="1" applyBorder="1" applyAlignment="1">
      <alignment horizontal="center" vertical="center"/>
    </xf>
    <xf numFmtId="164" fontId="6" fillId="0" borderId="24" xfId="0" applyNumberFormat="1" applyFont="1" applyBorder="1" applyAlignment="1">
      <alignment horizontal="center" vertical="center"/>
    </xf>
    <xf numFmtId="164" fontId="6" fillId="0" borderId="2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1" fillId="0" borderId="0" xfId="0" applyFont="1"/>
    <xf numFmtId="0" fontId="12" fillId="2" borderId="15" xfId="0" applyFont="1" applyFill="1" applyBorder="1" applyAlignment="1">
      <alignment horizontal="center" vertical="center" wrapText="1"/>
    </xf>
    <xf numFmtId="3" fontId="13" fillId="0" borderId="3" xfId="0" applyNumberFormat="1" applyFont="1" applyFill="1" applyBorder="1" applyAlignment="1">
      <alignment horizontal="center" vertical="center"/>
    </xf>
    <xf numFmtId="164" fontId="14" fillId="3" borderId="13" xfId="0" applyNumberFormat="1" applyFont="1" applyFill="1" applyBorder="1" applyAlignment="1">
      <alignment horizontal="center" vertical="center"/>
    </xf>
    <xf numFmtId="0" fontId="14" fillId="0" borderId="0" xfId="0" applyFont="1"/>
    <xf numFmtId="164" fontId="13" fillId="2" borderId="2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3" borderId="7" xfId="0" applyNumberForma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164" fontId="6" fillId="0" borderId="28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4" fillId="0" borderId="2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164" fontId="6" fillId="3" borderId="7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center" vertical="center" wrapText="1"/>
    </xf>
    <xf numFmtId="164" fontId="0" fillId="3" borderId="0" xfId="0" applyNumberFormat="1" applyFill="1" applyBorder="1" applyAlignment="1">
      <alignment horizontal="center" vertical="center"/>
    </xf>
    <xf numFmtId="164" fontId="14" fillId="3" borderId="0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64" fontId="6" fillId="2" borderId="4" xfId="0" applyNumberFormat="1" applyFont="1" applyFill="1" applyBorder="1" applyAlignment="1">
      <alignment horizontal="center" vertical="center"/>
    </xf>
    <xf numFmtId="3" fontId="13" fillId="0" borderId="4" xfId="0" applyNumberFormat="1" applyFont="1" applyFill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0" borderId="31" xfId="0" applyNumberFormat="1" applyFont="1" applyBorder="1" applyAlignment="1">
      <alignment horizontal="center" vertical="center"/>
    </xf>
    <xf numFmtId="164" fontId="14" fillId="3" borderId="7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17" xfId="0" applyFont="1" applyBorder="1" applyAlignment="1">
      <alignment horizontal="center" vertical="center" textRotation="90"/>
    </xf>
    <xf numFmtId="0" fontId="5" fillId="0" borderId="19" xfId="0" applyFont="1" applyBorder="1" applyAlignment="1">
      <alignment horizontal="center" vertical="center" textRotation="90"/>
    </xf>
    <xf numFmtId="0" fontId="5" fillId="0" borderId="20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7" fillId="0" borderId="29" xfId="0" applyFont="1" applyBorder="1" applyAlignment="1">
      <alignment horizontal="center" vertical="center" textRotation="90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textRotation="90" wrapText="1"/>
    </xf>
    <xf numFmtId="0" fontId="17" fillId="0" borderId="4" xfId="0" applyFont="1" applyBorder="1" applyAlignment="1">
      <alignment horizontal="center" vertical="center" textRotation="90" wrapText="1"/>
    </xf>
    <xf numFmtId="0" fontId="17" fillId="0" borderId="2" xfId="0" applyFont="1" applyBorder="1" applyAlignment="1">
      <alignment horizontal="center" vertical="center" textRotation="90" wrapText="1"/>
    </xf>
    <xf numFmtId="0" fontId="5" fillId="0" borderId="4" xfId="0" applyFont="1" applyBorder="1" applyAlignment="1">
      <alignment horizontal="center" vertical="center" textRotation="90"/>
    </xf>
    <xf numFmtId="0" fontId="5" fillId="0" borderId="29" xfId="0" applyFont="1" applyBorder="1" applyAlignment="1">
      <alignment horizontal="center" vertical="center" textRotation="90"/>
    </xf>
    <xf numFmtId="0" fontId="5" fillId="0" borderId="2" xfId="0" applyFont="1" applyBorder="1" applyAlignment="1">
      <alignment horizontal="center" vertical="center" textRotation="9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47462-C121-4A6C-8426-5E9D457E1010}">
  <sheetPr>
    <pageSetUpPr fitToPage="1"/>
  </sheetPr>
  <dimension ref="A1:G39"/>
  <sheetViews>
    <sheetView workbookViewId="0">
      <selection activeCell="L34" sqref="L34"/>
    </sheetView>
  </sheetViews>
  <sheetFormatPr defaultRowHeight="14.5" x14ac:dyDescent="0.35"/>
  <cols>
    <col min="2" max="2" width="41.453125" customWidth="1"/>
    <col min="3" max="3" width="10.1796875" customWidth="1"/>
    <col min="4" max="4" width="14.81640625" customWidth="1"/>
    <col min="5" max="5" width="13" customWidth="1"/>
    <col min="6" max="7" width="13.7265625" customWidth="1"/>
  </cols>
  <sheetData>
    <row r="1" spans="1:7" ht="18" x14ac:dyDescent="0.4">
      <c r="A1" s="92" t="s">
        <v>59</v>
      </c>
      <c r="B1" s="93"/>
      <c r="C1" s="93"/>
      <c r="D1" s="93"/>
      <c r="E1" s="93"/>
      <c r="F1" s="93"/>
      <c r="G1" s="93"/>
    </row>
    <row r="2" spans="1:7" ht="18" x14ac:dyDescent="0.4">
      <c r="A2" s="51"/>
      <c r="B2" s="58" t="s">
        <v>106</v>
      </c>
      <c r="C2" s="12"/>
      <c r="D2" s="12"/>
      <c r="E2" s="12"/>
      <c r="F2" s="12"/>
      <c r="G2" s="12"/>
    </row>
    <row r="3" spans="1:7" ht="74.5" customHeight="1" thickBot="1" x14ac:dyDescent="0.4">
      <c r="A3" s="17"/>
      <c r="B3" s="18" t="s">
        <v>36</v>
      </c>
      <c r="C3" s="1" t="s">
        <v>37</v>
      </c>
      <c r="D3" s="2" t="s">
        <v>38</v>
      </c>
      <c r="E3" s="1" t="s">
        <v>39</v>
      </c>
      <c r="F3" s="3" t="s">
        <v>7</v>
      </c>
      <c r="G3" s="3" t="s">
        <v>8</v>
      </c>
    </row>
    <row r="4" spans="1:7" ht="15" thickTop="1" x14ac:dyDescent="0.35">
      <c r="A4" s="19" t="s">
        <v>40</v>
      </c>
      <c r="B4" s="20" t="s">
        <v>63</v>
      </c>
      <c r="C4" s="21" t="s">
        <v>57</v>
      </c>
      <c r="D4" s="22"/>
      <c r="E4" s="23">
        <v>1500</v>
      </c>
      <c r="F4" s="4">
        <f t="shared" ref="F4:F17" si="0">D4*E4</f>
        <v>0</v>
      </c>
      <c r="G4" s="24">
        <f t="shared" ref="G4:G17" si="1">F4*4</f>
        <v>0</v>
      </c>
    </row>
    <row r="5" spans="1:7" x14ac:dyDescent="0.35">
      <c r="A5" s="19" t="s">
        <v>42</v>
      </c>
      <c r="B5" s="20" t="s">
        <v>56</v>
      </c>
      <c r="C5" s="21" t="s">
        <v>57</v>
      </c>
      <c r="D5" s="22"/>
      <c r="E5" s="23">
        <v>400</v>
      </c>
      <c r="F5" s="4">
        <f t="shared" si="0"/>
        <v>0</v>
      </c>
      <c r="G5" s="24">
        <f t="shared" si="1"/>
        <v>0</v>
      </c>
    </row>
    <row r="6" spans="1:7" x14ac:dyDescent="0.35">
      <c r="A6" s="19" t="s">
        <v>43</v>
      </c>
      <c r="B6" s="20" t="s">
        <v>64</v>
      </c>
      <c r="C6" s="21" t="s">
        <v>66</v>
      </c>
      <c r="D6" s="22"/>
      <c r="E6" s="23">
        <v>450</v>
      </c>
      <c r="F6" s="4">
        <f t="shared" si="0"/>
        <v>0</v>
      </c>
      <c r="G6" s="24">
        <f t="shared" si="1"/>
        <v>0</v>
      </c>
    </row>
    <row r="7" spans="1:7" x14ac:dyDescent="0.35">
      <c r="A7" s="19" t="s">
        <v>43</v>
      </c>
      <c r="B7" s="25" t="s">
        <v>65</v>
      </c>
      <c r="C7" s="21" t="s">
        <v>66</v>
      </c>
      <c r="D7" s="26"/>
      <c r="E7" s="23">
        <v>60</v>
      </c>
      <c r="F7" s="13">
        <f t="shared" si="0"/>
        <v>0</v>
      </c>
      <c r="G7" s="24">
        <f t="shared" si="1"/>
        <v>0</v>
      </c>
    </row>
    <row r="8" spans="1:7" x14ac:dyDescent="0.35">
      <c r="A8" s="19" t="s">
        <v>44</v>
      </c>
      <c r="B8" s="25" t="s">
        <v>67</v>
      </c>
      <c r="C8" s="21" t="s">
        <v>41</v>
      </c>
      <c r="D8" s="26"/>
      <c r="E8" s="23">
        <v>1400</v>
      </c>
      <c r="F8" s="13">
        <f t="shared" si="0"/>
        <v>0</v>
      </c>
      <c r="G8" s="24">
        <f t="shared" si="1"/>
        <v>0</v>
      </c>
    </row>
    <row r="9" spans="1:7" x14ac:dyDescent="0.35">
      <c r="A9" s="19" t="s">
        <v>45</v>
      </c>
      <c r="B9" s="25" t="s">
        <v>74</v>
      </c>
      <c r="C9" s="21" t="s">
        <v>41</v>
      </c>
      <c r="D9" s="26"/>
      <c r="E9" s="23">
        <v>20</v>
      </c>
      <c r="F9" s="13">
        <f t="shared" si="0"/>
        <v>0</v>
      </c>
      <c r="G9" s="24">
        <f t="shared" si="1"/>
        <v>0</v>
      </c>
    </row>
    <row r="10" spans="1:7" x14ac:dyDescent="0.35">
      <c r="A10" s="19" t="s">
        <v>46</v>
      </c>
      <c r="B10" s="25" t="s">
        <v>71</v>
      </c>
      <c r="C10" s="21" t="s">
        <v>72</v>
      </c>
      <c r="D10" s="26"/>
      <c r="E10" s="23">
        <v>50</v>
      </c>
      <c r="F10" s="13">
        <f t="shared" si="0"/>
        <v>0</v>
      </c>
      <c r="G10" s="24">
        <f t="shared" si="1"/>
        <v>0</v>
      </c>
    </row>
    <row r="11" spans="1:7" x14ac:dyDescent="0.35">
      <c r="A11" s="19" t="s">
        <v>47</v>
      </c>
      <c r="B11" s="25" t="s">
        <v>55</v>
      </c>
      <c r="C11" s="21" t="s">
        <v>41</v>
      </c>
      <c r="D11" s="26"/>
      <c r="E11" s="23">
        <v>200</v>
      </c>
      <c r="F11" s="13">
        <f t="shared" si="0"/>
        <v>0</v>
      </c>
      <c r="G11" s="24">
        <f t="shared" si="1"/>
        <v>0</v>
      </c>
    </row>
    <row r="12" spans="1:7" x14ac:dyDescent="0.35">
      <c r="A12" s="19" t="s">
        <v>48</v>
      </c>
      <c r="B12" s="25" t="s">
        <v>73</v>
      </c>
      <c r="C12" s="21" t="s">
        <v>41</v>
      </c>
      <c r="D12" s="26"/>
      <c r="E12" s="23">
        <v>25</v>
      </c>
      <c r="F12" s="13">
        <f t="shared" si="0"/>
        <v>0</v>
      </c>
      <c r="G12" s="24">
        <f t="shared" si="1"/>
        <v>0</v>
      </c>
    </row>
    <row r="13" spans="1:7" x14ac:dyDescent="0.35">
      <c r="A13" s="19" t="s">
        <v>49</v>
      </c>
      <c r="B13" s="25" t="s">
        <v>75</v>
      </c>
      <c r="C13" s="21" t="s">
        <v>41</v>
      </c>
      <c r="D13" s="26"/>
      <c r="E13" s="23">
        <v>15</v>
      </c>
      <c r="F13" s="13">
        <f t="shared" si="0"/>
        <v>0</v>
      </c>
      <c r="G13" s="24">
        <f t="shared" si="1"/>
        <v>0</v>
      </c>
    </row>
    <row r="14" spans="1:7" x14ac:dyDescent="0.35">
      <c r="A14" s="19" t="s">
        <v>50</v>
      </c>
      <c r="B14" s="25" t="s">
        <v>54</v>
      </c>
      <c r="C14" s="21" t="s">
        <v>41</v>
      </c>
      <c r="D14" s="26"/>
      <c r="E14" s="23">
        <v>20</v>
      </c>
      <c r="F14" s="13">
        <f t="shared" si="0"/>
        <v>0</v>
      </c>
      <c r="G14" s="24">
        <f t="shared" si="1"/>
        <v>0</v>
      </c>
    </row>
    <row r="15" spans="1:7" x14ac:dyDescent="0.35">
      <c r="A15" s="19" t="s">
        <v>51</v>
      </c>
      <c r="B15" s="25" t="s">
        <v>68</v>
      </c>
      <c r="C15" s="21" t="s">
        <v>41</v>
      </c>
      <c r="D15" s="26"/>
      <c r="E15" s="23">
        <v>50</v>
      </c>
      <c r="F15" s="13">
        <f t="shared" si="0"/>
        <v>0</v>
      </c>
      <c r="G15" s="24">
        <f t="shared" si="1"/>
        <v>0</v>
      </c>
    </row>
    <row r="16" spans="1:7" x14ac:dyDescent="0.35">
      <c r="A16" s="19" t="s">
        <v>52</v>
      </c>
      <c r="B16" s="25" t="s">
        <v>70</v>
      </c>
      <c r="C16" s="21" t="s">
        <v>58</v>
      </c>
      <c r="D16" s="26"/>
      <c r="E16" s="23">
        <v>100</v>
      </c>
      <c r="F16" s="13">
        <f t="shared" si="0"/>
        <v>0</v>
      </c>
      <c r="G16" s="24">
        <f t="shared" si="1"/>
        <v>0</v>
      </c>
    </row>
    <row r="17" spans="1:7" x14ac:dyDescent="0.35">
      <c r="A17" s="19" t="s">
        <v>53</v>
      </c>
      <c r="B17" s="25" t="s">
        <v>69</v>
      </c>
      <c r="C17" s="21" t="s">
        <v>58</v>
      </c>
      <c r="D17" s="26"/>
      <c r="E17" s="23">
        <v>120</v>
      </c>
      <c r="F17" s="13">
        <f t="shared" si="0"/>
        <v>0</v>
      </c>
      <c r="G17" s="24">
        <f t="shared" si="1"/>
        <v>0</v>
      </c>
    </row>
    <row r="18" spans="1:7" ht="15" thickBot="1" x14ac:dyDescent="0.4"/>
    <row r="19" spans="1:7" ht="25.5" thickBot="1" x14ac:dyDescent="0.4">
      <c r="E19" s="27" t="s">
        <v>17</v>
      </c>
      <c r="F19" s="11">
        <f>SUM(F4:F18)</f>
        <v>0</v>
      </c>
      <c r="G19" s="11">
        <f>SUM(G4:G18)</f>
        <v>0</v>
      </c>
    </row>
    <row r="23" spans="1:7" ht="18" x14ac:dyDescent="0.4">
      <c r="A23" s="92" t="s">
        <v>59</v>
      </c>
      <c r="B23" s="93"/>
      <c r="C23" s="93"/>
      <c r="D23" s="93"/>
      <c r="E23" s="93"/>
      <c r="F23" s="93"/>
      <c r="G23" s="93"/>
    </row>
    <row r="24" spans="1:7" ht="30" customHeight="1" x14ac:dyDescent="0.4">
      <c r="A24" s="60"/>
      <c r="B24" s="58" t="s">
        <v>105</v>
      </c>
      <c r="C24" s="61"/>
      <c r="D24" s="28"/>
      <c r="E24" s="28"/>
      <c r="F24" s="28"/>
      <c r="G24" s="61"/>
    </row>
    <row r="25" spans="1:7" ht="18" x14ac:dyDescent="0.4">
      <c r="A25" s="60"/>
      <c r="B25" s="61"/>
      <c r="C25" s="61"/>
      <c r="D25" s="28"/>
      <c r="E25" s="28"/>
      <c r="F25" s="28"/>
      <c r="G25" s="61"/>
    </row>
    <row r="26" spans="1:7" ht="52.5" thickBot="1" x14ac:dyDescent="0.4">
      <c r="A26" s="17"/>
      <c r="B26" s="18" t="s">
        <v>36</v>
      </c>
      <c r="C26" s="1" t="s">
        <v>37</v>
      </c>
      <c r="D26" s="2" t="s">
        <v>38</v>
      </c>
      <c r="E26" s="1" t="s">
        <v>39</v>
      </c>
      <c r="F26" s="3" t="s">
        <v>7</v>
      </c>
      <c r="G26" s="3" t="s">
        <v>8</v>
      </c>
    </row>
    <row r="27" spans="1:7" ht="15" thickTop="1" x14ac:dyDescent="0.35">
      <c r="A27" s="19" t="s">
        <v>42</v>
      </c>
      <c r="B27" s="20" t="s">
        <v>56</v>
      </c>
      <c r="C27" s="21" t="s">
        <v>57</v>
      </c>
      <c r="D27" s="22"/>
      <c r="E27" s="23">
        <v>200</v>
      </c>
      <c r="F27" s="4">
        <f t="shared" ref="F27:F37" si="2">D27*E27</f>
        <v>0</v>
      </c>
      <c r="G27" s="24">
        <f t="shared" ref="G27:G37" si="3">F27*4</f>
        <v>0</v>
      </c>
    </row>
    <row r="28" spans="1:7" x14ac:dyDescent="0.35">
      <c r="A28" s="19" t="s">
        <v>43</v>
      </c>
      <c r="B28" s="25" t="s">
        <v>65</v>
      </c>
      <c r="C28" s="21" t="s">
        <v>66</v>
      </c>
      <c r="D28" s="26"/>
      <c r="E28" s="23">
        <v>100</v>
      </c>
      <c r="F28" s="13">
        <f t="shared" si="2"/>
        <v>0</v>
      </c>
      <c r="G28" s="24">
        <f t="shared" si="3"/>
        <v>0</v>
      </c>
    </row>
    <row r="29" spans="1:7" x14ac:dyDescent="0.35">
      <c r="A29" s="19" t="s">
        <v>45</v>
      </c>
      <c r="B29" s="25" t="s">
        <v>74</v>
      </c>
      <c r="C29" s="21" t="s">
        <v>41</v>
      </c>
      <c r="D29" s="26"/>
      <c r="E29" s="23">
        <v>15</v>
      </c>
      <c r="F29" s="13">
        <f t="shared" si="2"/>
        <v>0</v>
      </c>
      <c r="G29" s="24">
        <f t="shared" si="3"/>
        <v>0</v>
      </c>
    </row>
    <row r="30" spans="1:7" x14ac:dyDescent="0.35">
      <c r="A30" s="19" t="s">
        <v>46</v>
      </c>
      <c r="B30" s="25" t="s">
        <v>71</v>
      </c>
      <c r="C30" s="21" t="s">
        <v>72</v>
      </c>
      <c r="D30" s="26"/>
      <c r="E30" s="23">
        <v>10</v>
      </c>
      <c r="F30" s="13">
        <f t="shared" si="2"/>
        <v>0</v>
      </c>
      <c r="G30" s="24">
        <f t="shared" si="3"/>
        <v>0</v>
      </c>
    </row>
    <row r="31" spans="1:7" x14ac:dyDescent="0.35">
      <c r="A31" s="19" t="s">
        <v>47</v>
      </c>
      <c r="B31" s="25" t="s">
        <v>55</v>
      </c>
      <c r="C31" s="21" t="s">
        <v>41</v>
      </c>
      <c r="D31" s="26"/>
      <c r="E31" s="23">
        <v>60</v>
      </c>
      <c r="F31" s="13">
        <f t="shared" si="2"/>
        <v>0</v>
      </c>
      <c r="G31" s="24">
        <f t="shared" si="3"/>
        <v>0</v>
      </c>
    </row>
    <row r="32" spans="1:7" x14ac:dyDescent="0.35">
      <c r="A32" s="19" t="s">
        <v>48</v>
      </c>
      <c r="B32" s="25" t="s">
        <v>73</v>
      </c>
      <c r="C32" s="21" t="s">
        <v>41</v>
      </c>
      <c r="D32" s="26"/>
      <c r="E32" s="23">
        <v>15</v>
      </c>
      <c r="F32" s="13">
        <f t="shared" si="2"/>
        <v>0</v>
      </c>
      <c r="G32" s="24">
        <f t="shared" si="3"/>
        <v>0</v>
      </c>
    </row>
    <row r="33" spans="1:7" x14ac:dyDescent="0.35">
      <c r="A33" s="19" t="s">
        <v>49</v>
      </c>
      <c r="B33" s="25" t="s">
        <v>75</v>
      </c>
      <c r="C33" s="21" t="s">
        <v>41</v>
      </c>
      <c r="D33" s="26"/>
      <c r="E33" s="23">
        <v>10</v>
      </c>
      <c r="F33" s="13">
        <f t="shared" si="2"/>
        <v>0</v>
      </c>
      <c r="G33" s="24">
        <f t="shared" si="3"/>
        <v>0</v>
      </c>
    </row>
    <row r="34" spans="1:7" x14ac:dyDescent="0.35">
      <c r="A34" s="19" t="s">
        <v>50</v>
      </c>
      <c r="B34" s="25" t="s">
        <v>54</v>
      </c>
      <c r="C34" s="21" t="s">
        <v>41</v>
      </c>
      <c r="D34" s="26"/>
      <c r="E34" s="23">
        <v>5</v>
      </c>
      <c r="F34" s="13">
        <f t="shared" si="2"/>
        <v>0</v>
      </c>
      <c r="G34" s="24">
        <f t="shared" si="3"/>
        <v>0</v>
      </c>
    </row>
    <row r="35" spans="1:7" x14ac:dyDescent="0.35">
      <c r="A35" s="19" t="s">
        <v>51</v>
      </c>
      <c r="B35" s="25" t="s">
        <v>68</v>
      </c>
      <c r="C35" s="21" t="s">
        <v>41</v>
      </c>
      <c r="D35" s="26"/>
      <c r="E35" s="23">
        <v>15</v>
      </c>
      <c r="F35" s="13">
        <f t="shared" si="2"/>
        <v>0</v>
      </c>
      <c r="G35" s="24">
        <f t="shared" si="3"/>
        <v>0</v>
      </c>
    </row>
    <row r="36" spans="1:7" x14ac:dyDescent="0.35">
      <c r="A36" s="19" t="s">
        <v>52</v>
      </c>
      <c r="B36" s="25" t="s">
        <v>70</v>
      </c>
      <c r="C36" s="21" t="s">
        <v>58</v>
      </c>
      <c r="D36" s="26"/>
      <c r="E36" s="23">
        <v>20</v>
      </c>
      <c r="F36" s="13">
        <f t="shared" si="2"/>
        <v>0</v>
      </c>
      <c r="G36" s="24">
        <f t="shared" si="3"/>
        <v>0</v>
      </c>
    </row>
    <row r="37" spans="1:7" x14ac:dyDescent="0.35">
      <c r="A37" s="19" t="s">
        <v>53</v>
      </c>
      <c r="B37" s="25" t="s">
        <v>69</v>
      </c>
      <c r="C37" s="21" t="s">
        <v>58</v>
      </c>
      <c r="D37" s="26"/>
      <c r="E37" s="23">
        <v>10</v>
      </c>
      <c r="F37" s="13">
        <f t="shared" si="2"/>
        <v>0</v>
      </c>
      <c r="G37" s="24">
        <f t="shared" si="3"/>
        <v>0</v>
      </c>
    </row>
    <row r="38" spans="1:7" ht="15" thickBot="1" x14ac:dyDescent="0.4"/>
    <row r="39" spans="1:7" ht="25.5" thickBot="1" x14ac:dyDescent="0.4">
      <c r="E39" s="27" t="s">
        <v>17</v>
      </c>
      <c r="F39" s="77">
        <f>SUM(F27:F37)</f>
        <v>0</v>
      </c>
      <c r="G39" s="11">
        <f>SUM(G27:G37)</f>
        <v>0</v>
      </c>
    </row>
  </sheetData>
  <mergeCells count="2">
    <mergeCell ref="A1:G1"/>
    <mergeCell ref="A23:G23"/>
  </mergeCells>
  <phoneticPr fontId="10" type="noConversion"/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47998-45AC-415E-92AD-C1B70D99540D}">
  <sheetPr>
    <pageSetUpPr fitToPage="1"/>
  </sheetPr>
  <dimension ref="A1:L16"/>
  <sheetViews>
    <sheetView tabSelected="1" topLeftCell="A5" zoomScaleNormal="100" workbookViewId="0">
      <selection activeCell="D13" sqref="D13"/>
    </sheetView>
  </sheetViews>
  <sheetFormatPr defaultRowHeight="14.5" x14ac:dyDescent="0.35"/>
  <cols>
    <col min="2" max="2" width="20.7265625" customWidth="1"/>
    <col min="3" max="3" width="90.7265625" customWidth="1"/>
    <col min="4" max="6" width="8.81640625" customWidth="1"/>
    <col min="7" max="8" width="12.7265625" customWidth="1"/>
    <col min="9" max="10" width="7.7265625" customWidth="1"/>
    <col min="11" max="12" width="13.26953125" customWidth="1"/>
  </cols>
  <sheetData>
    <row r="1" spans="1:12" x14ac:dyDescent="0.35">
      <c r="G1" s="28" t="s">
        <v>35</v>
      </c>
      <c r="H1" s="28" t="s">
        <v>34</v>
      </c>
      <c r="I1" s="52"/>
      <c r="J1" s="52"/>
    </row>
    <row r="2" spans="1:12" ht="15" thickBot="1" x14ac:dyDescent="0.4">
      <c r="G2" s="28" t="s">
        <v>31</v>
      </c>
      <c r="H2" s="28" t="s">
        <v>32</v>
      </c>
      <c r="I2" s="52"/>
      <c r="J2" s="52"/>
    </row>
    <row r="3" spans="1:12" ht="66" customHeight="1" x14ac:dyDescent="0.35">
      <c r="A3" s="32" t="s">
        <v>0</v>
      </c>
      <c r="B3" s="33" t="s">
        <v>1</v>
      </c>
      <c r="C3" s="34" t="s">
        <v>2</v>
      </c>
      <c r="D3" s="34" t="s">
        <v>3</v>
      </c>
      <c r="E3" s="34" t="s">
        <v>4</v>
      </c>
      <c r="F3" s="34" t="s">
        <v>5</v>
      </c>
      <c r="G3" s="35" t="s">
        <v>6</v>
      </c>
      <c r="H3" s="35" t="s">
        <v>6</v>
      </c>
      <c r="I3" s="53" t="s">
        <v>60</v>
      </c>
      <c r="J3" s="53" t="s">
        <v>61</v>
      </c>
      <c r="K3" s="36" t="s">
        <v>7</v>
      </c>
      <c r="L3" s="37" t="s">
        <v>8</v>
      </c>
    </row>
    <row r="4" spans="1:12" ht="75.650000000000006" customHeight="1" x14ac:dyDescent="0.35">
      <c r="A4" s="94" t="s">
        <v>62</v>
      </c>
      <c r="B4" s="97" t="s">
        <v>9</v>
      </c>
      <c r="C4" s="5" t="s">
        <v>10</v>
      </c>
      <c r="D4" s="8" t="s">
        <v>11</v>
      </c>
      <c r="E4" s="8">
        <v>5</v>
      </c>
      <c r="F4" s="8">
        <v>30</v>
      </c>
      <c r="G4" s="9"/>
      <c r="H4" s="9"/>
      <c r="I4" s="54">
        <v>6</v>
      </c>
      <c r="J4" s="54">
        <v>6</v>
      </c>
      <c r="K4" s="13">
        <f>+G4*I4+H4*J4</f>
        <v>0</v>
      </c>
      <c r="L4" s="38">
        <f>K4*4</f>
        <v>0</v>
      </c>
    </row>
    <row r="5" spans="1:12" ht="25.15" customHeight="1" x14ac:dyDescent="0.35">
      <c r="A5" s="95"/>
      <c r="B5" s="97"/>
      <c r="C5" s="5" t="s">
        <v>12</v>
      </c>
      <c r="D5" s="6" t="s">
        <v>11</v>
      </c>
      <c r="E5" s="6">
        <v>7</v>
      </c>
      <c r="F5" s="8">
        <v>30</v>
      </c>
      <c r="G5" s="7"/>
      <c r="H5" s="9"/>
      <c r="I5" s="54">
        <v>6</v>
      </c>
      <c r="J5" s="54">
        <v>6</v>
      </c>
      <c r="K5" s="13">
        <f t="shared" ref="K5:K10" si="0">+G5*I5+H5*J5</f>
        <v>0</v>
      </c>
      <c r="L5" s="39">
        <f>K5*4</f>
        <v>0</v>
      </c>
    </row>
    <row r="6" spans="1:12" ht="49.15" customHeight="1" x14ac:dyDescent="0.35">
      <c r="A6" s="95"/>
      <c r="B6" s="97"/>
      <c r="C6" s="5" t="s">
        <v>13</v>
      </c>
      <c r="D6" s="6" t="s">
        <v>11</v>
      </c>
      <c r="E6" s="6">
        <v>10</v>
      </c>
      <c r="F6" s="8">
        <v>30</v>
      </c>
      <c r="G6" s="7"/>
      <c r="H6" s="9"/>
      <c r="I6" s="54">
        <v>6</v>
      </c>
      <c r="J6" s="54">
        <v>6</v>
      </c>
      <c r="K6" s="13">
        <f t="shared" si="0"/>
        <v>0</v>
      </c>
      <c r="L6" s="38">
        <f t="shared" ref="L6:L12" si="1">K6*4</f>
        <v>0</v>
      </c>
    </row>
    <row r="7" spans="1:12" ht="25.15" customHeight="1" x14ac:dyDescent="0.35">
      <c r="A7" s="95"/>
      <c r="B7" s="97"/>
      <c r="C7" s="5" t="s">
        <v>14</v>
      </c>
      <c r="D7" s="6" t="s">
        <v>11</v>
      </c>
      <c r="E7" s="6">
        <v>4</v>
      </c>
      <c r="F7" s="8">
        <v>30</v>
      </c>
      <c r="G7" s="7"/>
      <c r="H7" s="9"/>
      <c r="I7" s="54">
        <v>6</v>
      </c>
      <c r="J7" s="54">
        <v>6</v>
      </c>
      <c r="K7" s="13">
        <f t="shared" si="0"/>
        <v>0</v>
      </c>
      <c r="L7" s="39">
        <f t="shared" si="1"/>
        <v>0</v>
      </c>
    </row>
    <row r="8" spans="1:12" ht="49.9" customHeight="1" x14ac:dyDescent="0.35">
      <c r="A8" s="95"/>
      <c r="B8" s="97"/>
      <c r="C8" s="5" t="s">
        <v>19</v>
      </c>
      <c r="D8" s="6" t="s">
        <v>15</v>
      </c>
      <c r="E8" s="6">
        <v>40</v>
      </c>
      <c r="F8" s="8">
        <v>30</v>
      </c>
      <c r="G8" s="7"/>
      <c r="H8" s="9"/>
      <c r="I8" s="54">
        <v>6</v>
      </c>
      <c r="J8" s="54">
        <v>6</v>
      </c>
      <c r="K8" s="13">
        <f t="shared" si="0"/>
        <v>0</v>
      </c>
      <c r="L8" s="39">
        <f t="shared" si="1"/>
        <v>0</v>
      </c>
    </row>
    <row r="9" spans="1:12" ht="26.5" customHeight="1" x14ac:dyDescent="0.35">
      <c r="A9" s="95"/>
      <c r="B9" s="14" t="s">
        <v>16</v>
      </c>
      <c r="C9" s="15" t="s">
        <v>18</v>
      </c>
      <c r="D9" s="8" t="s">
        <v>11</v>
      </c>
      <c r="E9" s="8">
        <f>+E6</f>
        <v>10</v>
      </c>
      <c r="F9" s="8">
        <v>4</v>
      </c>
      <c r="G9" s="9"/>
      <c r="H9" s="9"/>
      <c r="I9" s="54">
        <v>6</v>
      </c>
      <c r="J9" s="54">
        <v>6</v>
      </c>
      <c r="K9" s="13">
        <f t="shared" si="0"/>
        <v>0</v>
      </c>
      <c r="L9" s="38">
        <f t="shared" si="1"/>
        <v>0</v>
      </c>
    </row>
    <row r="10" spans="1:12" ht="52.9" customHeight="1" x14ac:dyDescent="0.35">
      <c r="A10" s="95"/>
      <c r="B10" s="14" t="s">
        <v>21</v>
      </c>
      <c r="C10" s="5" t="s">
        <v>22</v>
      </c>
      <c r="D10" s="8" t="s">
        <v>30</v>
      </c>
      <c r="E10" s="8"/>
      <c r="F10" s="8"/>
      <c r="G10" s="9"/>
      <c r="H10" s="9"/>
      <c r="I10" s="54">
        <v>6</v>
      </c>
      <c r="J10" s="54">
        <v>6</v>
      </c>
      <c r="K10" s="13">
        <f t="shared" si="0"/>
        <v>0</v>
      </c>
      <c r="L10" s="38">
        <f t="shared" si="1"/>
        <v>0</v>
      </c>
    </row>
    <row r="11" spans="1:12" ht="26.5" customHeight="1" x14ac:dyDescent="0.35">
      <c r="A11" s="95"/>
      <c r="B11" s="98" t="s">
        <v>24</v>
      </c>
      <c r="C11" s="5" t="s">
        <v>23</v>
      </c>
      <c r="D11" s="8" t="s">
        <v>30</v>
      </c>
      <c r="E11" s="8"/>
      <c r="F11" s="8"/>
      <c r="G11" s="9"/>
      <c r="H11" s="16" t="s">
        <v>29</v>
      </c>
      <c r="I11" s="54">
        <v>6</v>
      </c>
      <c r="J11" s="54" t="s">
        <v>29</v>
      </c>
      <c r="K11" s="13">
        <f>+G11*I11</f>
        <v>0</v>
      </c>
      <c r="L11" s="38">
        <f t="shared" si="1"/>
        <v>0</v>
      </c>
    </row>
    <row r="12" spans="1:12" ht="27" customHeight="1" thickBot="1" x14ac:dyDescent="0.4">
      <c r="A12" s="96"/>
      <c r="B12" s="99"/>
      <c r="C12" s="40" t="s">
        <v>33</v>
      </c>
      <c r="D12" s="41" t="s">
        <v>30</v>
      </c>
      <c r="E12" s="41"/>
      <c r="F12" s="41"/>
      <c r="G12" s="42" t="s">
        <v>29</v>
      </c>
      <c r="H12" s="43"/>
      <c r="I12" s="54" t="s">
        <v>29</v>
      </c>
      <c r="J12" s="54">
        <v>6</v>
      </c>
      <c r="K12" s="13">
        <f>H12*J12</f>
        <v>0</v>
      </c>
      <c r="L12" s="38">
        <f t="shared" si="1"/>
        <v>0</v>
      </c>
    </row>
    <row r="13" spans="1:12" ht="53.5" customHeight="1" thickBot="1" x14ac:dyDescent="0.4">
      <c r="F13" s="29" t="s">
        <v>17</v>
      </c>
      <c r="G13" s="30">
        <f>SUM(G4:G12)</f>
        <v>0</v>
      </c>
      <c r="H13" s="30">
        <f>SUM(H4:H12)</f>
        <v>0</v>
      </c>
      <c r="I13" s="55"/>
      <c r="J13" s="55"/>
      <c r="K13" s="30">
        <f>SUM(K4:K12)</f>
        <v>0</v>
      </c>
      <c r="L13" s="31">
        <f>SUM(L4:L12)</f>
        <v>0</v>
      </c>
    </row>
    <row r="14" spans="1:12" ht="15" thickBot="1" x14ac:dyDescent="0.4">
      <c r="F14" s="10"/>
      <c r="I14" s="56"/>
      <c r="J14" s="56"/>
    </row>
    <row r="15" spans="1:12" ht="26.5" thickBot="1" x14ac:dyDescent="0.4">
      <c r="F15" s="10"/>
      <c r="G15" s="35" t="s">
        <v>118</v>
      </c>
      <c r="H15" s="35" t="s">
        <v>118</v>
      </c>
      <c r="I15" s="56"/>
      <c r="J15" s="56"/>
    </row>
    <row r="16" spans="1:12" ht="40.15" customHeight="1" thickBot="1" x14ac:dyDescent="0.4">
      <c r="B16" s="44" t="s">
        <v>28</v>
      </c>
      <c r="C16" s="45" t="s">
        <v>25</v>
      </c>
      <c r="D16" s="46" t="s">
        <v>26</v>
      </c>
      <c r="E16" s="46"/>
      <c r="F16" s="47" t="s">
        <v>27</v>
      </c>
      <c r="G16" s="48"/>
      <c r="H16" s="48"/>
      <c r="I16" s="57" t="s">
        <v>29</v>
      </c>
      <c r="J16" s="57" t="s">
        <v>29</v>
      </c>
      <c r="K16" s="49" t="s">
        <v>29</v>
      </c>
      <c r="L16" s="50" t="s">
        <v>29</v>
      </c>
    </row>
  </sheetData>
  <mergeCells count="3">
    <mergeCell ref="A4:A12"/>
    <mergeCell ref="B4:B8"/>
    <mergeCell ref="B11:B12"/>
  </mergeCells>
  <pageMargins left="0.70866141732283472" right="0.70866141732283472" top="0.78740157480314965" bottom="0.78740157480314965" header="0.31496062992125984" footer="0.31496062992125984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8C57-8BF0-4CCE-BA43-1C48C18964AB}">
  <sheetPr>
    <pageSetUpPr fitToPage="1"/>
  </sheetPr>
  <dimension ref="A1:L19"/>
  <sheetViews>
    <sheetView topLeftCell="E8" workbookViewId="0">
      <selection activeCell="H13" sqref="H13"/>
    </sheetView>
  </sheetViews>
  <sheetFormatPr defaultRowHeight="14.5" x14ac:dyDescent="0.35"/>
  <cols>
    <col min="2" max="2" width="20.7265625" customWidth="1"/>
    <col min="3" max="3" width="90.7265625" customWidth="1"/>
    <col min="7" max="8" width="12.7265625" customWidth="1"/>
    <col min="9" max="10" width="7.7265625" style="56" customWidth="1"/>
  </cols>
  <sheetData>
    <row r="1" spans="1:12" x14ac:dyDescent="0.35">
      <c r="G1" s="28" t="s">
        <v>35</v>
      </c>
      <c r="H1" s="28" t="s">
        <v>34</v>
      </c>
      <c r="I1" s="52"/>
      <c r="J1" s="52"/>
    </row>
    <row r="2" spans="1:12" ht="15" thickBot="1" x14ac:dyDescent="0.4">
      <c r="G2" s="28" t="s">
        <v>31</v>
      </c>
      <c r="H2" s="28" t="s">
        <v>32</v>
      </c>
      <c r="I2" s="52"/>
      <c r="J2" s="52"/>
    </row>
    <row r="3" spans="1:12" ht="65" x14ac:dyDescent="0.35">
      <c r="A3" s="32" t="s">
        <v>0</v>
      </c>
      <c r="B3" s="33" t="s">
        <v>1</v>
      </c>
      <c r="C3" s="34" t="s">
        <v>2</v>
      </c>
      <c r="D3" s="34" t="s">
        <v>3</v>
      </c>
      <c r="E3" s="34" t="s">
        <v>4</v>
      </c>
      <c r="F3" s="34" t="s">
        <v>5</v>
      </c>
      <c r="G3" s="35" t="s">
        <v>6</v>
      </c>
      <c r="H3" s="35" t="s">
        <v>6</v>
      </c>
      <c r="I3" s="53" t="s">
        <v>60</v>
      </c>
      <c r="J3" s="53" t="s">
        <v>61</v>
      </c>
      <c r="K3" s="36" t="s">
        <v>7</v>
      </c>
      <c r="L3" s="37" t="s">
        <v>8</v>
      </c>
    </row>
    <row r="4" spans="1:12" ht="75.75" customHeight="1" x14ac:dyDescent="0.35">
      <c r="A4" s="94" t="s">
        <v>20</v>
      </c>
      <c r="B4" s="97" t="s">
        <v>9</v>
      </c>
      <c r="C4" s="5" t="s">
        <v>10</v>
      </c>
      <c r="D4" s="8" t="s">
        <v>11</v>
      </c>
      <c r="E4" s="8">
        <v>8</v>
      </c>
      <c r="F4" s="8">
        <v>30</v>
      </c>
      <c r="G4" s="9"/>
      <c r="H4" s="9"/>
      <c r="I4" s="54">
        <v>6</v>
      </c>
      <c r="J4" s="54">
        <v>6</v>
      </c>
      <c r="K4" s="13">
        <f>+G4*I4+H4*J4</f>
        <v>0</v>
      </c>
      <c r="L4" s="38">
        <f>K4*4</f>
        <v>0</v>
      </c>
    </row>
    <row r="5" spans="1:12" ht="25.5" customHeight="1" x14ac:dyDescent="0.35">
      <c r="A5" s="95"/>
      <c r="B5" s="97"/>
      <c r="C5" s="5" t="s">
        <v>12</v>
      </c>
      <c r="D5" s="6" t="s">
        <v>11</v>
      </c>
      <c r="E5" s="6">
        <v>11</v>
      </c>
      <c r="F5" s="8">
        <v>30</v>
      </c>
      <c r="G5" s="7"/>
      <c r="H5" s="9"/>
      <c r="I5" s="54">
        <v>6</v>
      </c>
      <c r="J5" s="54">
        <v>6</v>
      </c>
      <c r="K5" s="13">
        <f t="shared" ref="K5:K10" si="0">+G5*I5+H5*J5</f>
        <v>0</v>
      </c>
      <c r="L5" s="39">
        <f>K5*4</f>
        <v>0</v>
      </c>
    </row>
    <row r="6" spans="1:12" ht="49.5" customHeight="1" x14ac:dyDescent="0.35">
      <c r="A6" s="95"/>
      <c r="B6" s="97"/>
      <c r="C6" s="5" t="s">
        <v>13</v>
      </c>
      <c r="D6" s="6" t="s">
        <v>11</v>
      </c>
      <c r="E6" s="6">
        <v>21</v>
      </c>
      <c r="F6" s="8">
        <v>30</v>
      </c>
      <c r="G6" s="7"/>
      <c r="H6" s="9"/>
      <c r="I6" s="54">
        <v>6</v>
      </c>
      <c r="J6" s="54">
        <v>6</v>
      </c>
      <c r="K6" s="13">
        <f t="shared" si="0"/>
        <v>0</v>
      </c>
      <c r="L6" s="38">
        <f t="shared" ref="L6:L9" si="1">K6*4</f>
        <v>0</v>
      </c>
    </row>
    <row r="7" spans="1:12" ht="25.5" customHeight="1" x14ac:dyDescent="0.35">
      <c r="A7" s="95"/>
      <c r="B7" s="97"/>
      <c r="C7" s="5" t="s">
        <v>14</v>
      </c>
      <c r="D7" s="6" t="s">
        <v>11</v>
      </c>
      <c r="E7" s="6">
        <v>5</v>
      </c>
      <c r="F7" s="8">
        <v>30</v>
      </c>
      <c r="G7" s="7"/>
      <c r="H7" s="9"/>
      <c r="I7" s="54">
        <v>6</v>
      </c>
      <c r="J7" s="54">
        <v>6</v>
      </c>
      <c r="K7" s="13">
        <f t="shared" si="0"/>
        <v>0</v>
      </c>
      <c r="L7" s="39">
        <f t="shared" si="1"/>
        <v>0</v>
      </c>
    </row>
    <row r="8" spans="1:12" ht="50.25" customHeight="1" x14ac:dyDescent="0.35">
      <c r="A8" s="95"/>
      <c r="B8" s="97"/>
      <c r="C8" s="5" t="s">
        <v>19</v>
      </c>
      <c r="D8" s="6" t="s">
        <v>15</v>
      </c>
      <c r="E8" s="6">
        <v>100</v>
      </c>
      <c r="F8" s="8">
        <v>30</v>
      </c>
      <c r="G8" s="7"/>
      <c r="H8" s="9"/>
      <c r="I8" s="54">
        <v>6</v>
      </c>
      <c r="J8" s="54">
        <v>6</v>
      </c>
      <c r="K8" s="13">
        <f t="shared" si="0"/>
        <v>0</v>
      </c>
      <c r="L8" s="39">
        <f t="shared" si="1"/>
        <v>0</v>
      </c>
    </row>
    <row r="9" spans="1:12" ht="26" x14ac:dyDescent="0.35">
      <c r="A9" s="95"/>
      <c r="B9" s="14" t="s">
        <v>16</v>
      </c>
      <c r="C9" s="15" t="s">
        <v>18</v>
      </c>
      <c r="D9" s="8" t="s">
        <v>11</v>
      </c>
      <c r="E9" s="8">
        <f>+E6</f>
        <v>21</v>
      </c>
      <c r="F9" s="8">
        <v>4</v>
      </c>
      <c r="G9" s="9"/>
      <c r="H9" s="9"/>
      <c r="I9" s="54">
        <v>6</v>
      </c>
      <c r="J9" s="54">
        <v>6</v>
      </c>
      <c r="K9" s="13">
        <f t="shared" si="0"/>
        <v>0</v>
      </c>
      <c r="L9" s="38">
        <f t="shared" si="1"/>
        <v>0</v>
      </c>
    </row>
    <row r="10" spans="1:12" ht="50" x14ac:dyDescent="0.35">
      <c r="A10" s="95"/>
      <c r="B10" s="14" t="s">
        <v>21</v>
      </c>
      <c r="C10" s="5" t="s">
        <v>22</v>
      </c>
      <c r="D10" s="8" t="s">
        <v>30</v>
      </c>
      <c r="E10" s="8"/>
      <c r="F10" s="8"/>
      <c r="G10" s="9"/>
      <c r="H10" s="9"/>
      <c r="I10" s="54">
        <v>6</v>
      </c>
      <c r="J10" s="54">
        <v>6</v>
      </c>
      <c r="K10" s="13">
        <f t="shared" si="0"/>
        <v>0</v>
      </c>
      <c r="L10" s="38">
        <f t="shared" ref="L10:L12" si="2">K10*4</f>
        <v>0</v>
      </c>
    </row>
    <row r="11" spans="1:12" ht="25" x14ac:dyDescent="0.35">
      <c r="A11" s="95"/>
      <c r="B11" s="98" t="s">
        <v>24</v>
      </c>
      <c r="C11" s="5" t="s">
        <v>23</v>
      </c>
      <c r="D11" s="8" t="s">
        <v>30</v>
      </c>
      <c r="E11" s="8"/>
      <c r="F11" s="8"/>
      <c r="G11" s="9"/>
      <c r="H11" s="16" t="s">
        <v>29</v>
      </c>
      <c r="I11" s="54">
        <v>6</v>
      </c>
      <c r="J11" s="54" t="s">
        <v>29</v>
      </c>
      <c r="K11" s="13">
        <f>+G11*I11</f>
        <v>0</v>
      </c>
      <c r="L11" s="38">
        <f t="shared" si="2"/>
        <v>0</v>
      </c>
    </row>
    <row r="12" spans="1:12" ht="25.5" thickBot="1" x14ac:dyDescent="0.4">
      <c r="A12" s="96"/>
      <c r="B12" s="99"/>
      <c r="C12" s="40" t="s">
        <v>33</v>
      </c>
      <c r="D12" s="41" t="s">
        <v>30</v>
      </c>
      <c r="E12" s="41"/>
      <c r="F12" s="41"/>
      <c r="G12" s="42" t="s">
        <v>29</v>
      </c>
      <c r="H12" s="43"/>
      <c r="I12" s="54" t="s">
        <v>29</v>
      </c>
      <c r="J12" s="54">
        <v>6</v>
      </c>
      <c r="K12" s="13">
        <f>H12*J12</f>
        <v>0</v>
      </c>
      <c r="L12" s="38">
        <f t="shared" si="2"/>
        <v>0</v>
      </c>
    </row>
    <row r="13" spans="1:12" ht="50.5" thickBot="1" x14ac:dyDescent="0.4">
      <c r="F13" s="29" t="s">
        <v>17</v>
      </c>
      <c r="G13" s="30">
        <f>SUM(G4:G12)</f>
        <v>0</v>
      </c>
      <c r="H13" s="30">
        <f>SUM(H4:H12)</f>
        <v>0</v>
      </c>
      <c r="I13" s="55"/>
      <c r="J13" s="55"/>
      <c r="K13" s="30">
        <f>SUM(K4:K12)</f>
        <v>0</v>
      </c>
      <c r="L13" s="31">
        <f>SUM(L4:L12)</f>
        <v>0</v>
      </c>
    </row>
    <row r="14" spans="1:12" ht="15" thickBot="1" x14ac:dyDescent="0.4">
      <c r="F14" s="81"/>
      <c r="G14" s="82"/>
      <c r="H14" s="82"/>
      <c r="I14" s="83"/>
      <c r="J14" s="83"/>
      <c r="K14" s="82"/>
      <c r="L14" s="82"/>
    </row>
    <row r="15" spans="1:12" ht="26.5" thickBot="1" x14ac:dyDescent="0.4">
      <c r="F15" s="10"/>
      <c r="G15" s="35" t="s">
        <v>118</v>
      </c>
      <c r="H15" s="35" t="s">
        <v>118</v>
      </c>
    </row>
    <row r="16" spans="1:12" ht="39.5" thickBot="1" x14ac:dyDescent="0.4">
      <c r="B16" s="44" t="s">
        <v>28</v>
      </c>
      <c r="C16" s="45" t="s">
        <v>25</v>
      </c>
      <c r="D16" s="46" t="s">
        <v>26</v>
      </c>
      <c r="E16" s="46"/>
      <c r="F16" s="47" t="s">
        <v>27</v>
      </c>
      <c r="G16" s="48"/>
      <c r="H16" s="48"/>
      <c r="I16" s="57" t="s">
        <v>29</v>
      </c>
      <c r="J16" s="57" t="s">
        <v>29</v>
      </c>
      <c r="K16" s="49" t="s">
        <v>29</v>
      </c>
      <c r="L16" s="50" t="s">
        <v>29</v>
      </c>
    </row>
    <row r="17" spans="6:6" x14ac:dyDescent="0.35">
      <c r="F17" s="10"/>
    </row>
    <row r="18" spans="6:6" x14ac:dyDescent="0.35">
      <c r="F18" s="10"/>
    </row>
    <row r="19" spans="6:6" x14ac:dyDescent="0.35">
      <c r="F19" s="10"/>
    </row>
  </sheetData>
  <mergeCells count="3">
    <mergeCell ref="B4:B8"/>
    <mergeCell ref="B11:B12"/>
    <mergeCell ref="A4:A12"/>
  </mergeCells>
  <pageMargins left="0.70866141732283472" right="0.70866141732283472" top="0.78740157480314965" bottom="0.78740157480314965" header="0.31496062992125984" footer="0.31496062992125984"/>
  <pageSetup paperSize="9" scale="6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E28C3-B329-454C-AEA9-144344116A0C}">
  <sheetPr>
    <pageSetUpPr fitToPage="1"/>
  </sheetPr>
  <dimension ref="A1:L19"/>
  <sheetViews>
    <sheetView topLeftCell="E9" zoomScaleNormal="100" workbookViewId="0">
      <selection activeCell="H11" sqref="H11"/>
    </sheetView>
  </sheetViews>
  <sheetFormatPr defaultRowHeight="14.5" x14ac:dyDescent="0.35"/>
  <cols>
    <col min="2" max="2" width="20.7265625" customWidth="1"/>
    <col min="3" max="3" width="90.7265625" customWidth="1"/>
    <col min="4" max="6" width="8.81640625" customWidth="1"/>
    <col min="7" max="8" width="12.7265625" customWidth="1"/>
    <col min="9" max="10" width="7.7265625" customWidth="1"/>
    <col min="11" max="12" width="8.81640625" customWidth="1"/>
  </cols>
  <sheetData>
    <row r="1" spans="1:12" x14ac:dyDescent="0.35">
      <c r="G1" s="28" t="s">
        <v>35</v>
      </c>
      <c r="H1" s="28" t="s">
        <v>34</v>
      </c>
      <c r="I1" s="52"/>
      <c r="J1" s="52"/>
    </row>
    <row r="2" spans="1:12" ht="15" thickBot="1" x14ac:dyDescent="0.4">
      <c r="G2" s="28" t="s">
        <v>31</v>
      </c>
      <c r="H2" s="28" t="s">
        <v>32</v>
      </c>
      <c r="I2" s="52"/>
      <c r="J2" s="52"/>
    </row>
    <row r="3" spans="1:12" ht="66" customHeight="1" x14ac:dyDescent="0.35">
      <c r="A3" s="32" t="s">
        <v>0</v>
      </c>
      <c r="B3" s="33" t="s">
        <v>1</v>
      </c>
      <c r="C3" s="34" t="s">
        <v>2</v>
      </c>
      <c r="D3" s="34" t="s">
        <v>3</v>
      </c>
      <c r="E3" s="34" t="s">
        <v>4</v>
      </c>
      <c r="F3" s="34" t="s">
        <v>5</v>
      </c>
      <c r="G3" s="35" t="s">
        <v>6</v>
      </c>
      <c r="H3" s="35" t="s">
        <v>6</v>
      </c>
      <c r="I3" s="53" t="s">
        <v>60</v>
      </c>
      <c r="J3" s="53" t="s">
        <v>119</v>
      </c>
      <c r="K3" s="36" t="s">
        <v>7</v>
      </c>
      <c r="L3" s="37" t="s">
        <v>8</v>
      </c>
    </row>
    <row r="4" spans="1:12" ht="75.650000000000006" customHeight="1" x14ac:dyDescent="0.35">
      <c r="A4" s="94" t="s">
        <v>77</v>
      </c>
      <c r="B4" s="97" t="s">
        <v>9</v>
      </c>
      <c r="C4" s="5" t="s">
        <v>10</v>
      </c>
      <c r="D4" s="8" t="s">
        <v>11</v>
      </c>
      <c r="E4" s="8">
        <v>5</v>
      </c>
      <c r="F4" s="78">
        <v>30</v>
      </c>
      <c r="G4" s="9"/>
      <c r="H4" s="9"/>
      <c r="I4" s="54">
        <v>6</v>
      </c>
      <c r="J4" s="54">
        <v>6</v>
      </c>
      <c r="K4" s="13">
        <f>+G4*I4+H4*J4</f>
        <v>0</v>
      </c>
      <c r="L4" s="38">
        <f>K4*4</f>
        <v>0</v>
      </c>
    </row>
    <row r="5" spans="1:12" ht="25.15" customHeight="1" x14ac:dyDescent="0.35">
      <c r="A5" s="95"/>
      <c r="B5" s="97"/>
      <c r="C5" s="5" t="s">
        <v>12</v>
      </c>
      <c r="D5" s="6" t="s">
        <v>11</v>
      </c>
      <c r="E5" s="6">
        <v>5</v>
      </c>
      <c r="F5" s="78">
        <v>30</v>
      </c>
      <c r="G5" s="7"/>
      <c r="H5" s="9"/>
      <c r="I5" s="54">
        <v>6</v>
      </c>
      <c r="J5" s="54">
        <v>6</v>
      </c>
      <c r="K5" s="13">
        <f t="shared" ref="K5:K10" si="0">+G5*I5+H5*J5</f>
        <v>0</v>
      </c>
      <c r="L5" s="39">
        <f>K5*4</f>
        <v>0</v>
      </c>
    </row>
    <row r="6" spans="1:12" ht="49.15" customHeight="1" x14ac:dyDescent="0.35">
      <c r="A6" s="95"/>
      <c r="B6" s="97"/>
      <c r="C6" s="5" t="s">
        <v>13</v>
      </c>
      <c r="D6" s="6" t="s">
        <v>11</v>
      </c>
      <c r="E6" s="6">
        <v>12</v>
      </c>
      <c r="F6" s="78">
        <v>30</v>
      </c>
      <c r="G6" s="7"/>
      <c r="H6" s="9"/>
      <c r="I6" s="54">
        <v>6</v>
      </c>
      <c r="J6" s="54">
        <v>6</v>
      </c>
      <c r="K6" s="13">
        <f t="shared" si="0"/>
        <v>0</v>
      </c>
      <c r="L6" s="38">
        <f t="shared" ref="L6:L10" si="1">K6*4</f>
        <v>0</v>
      </c>
    </row>
    <row r="7" spans="1:12" ht="25.15" customHeight="1" x14ac:dyDescent="0.35">
      <c r="A7" s="95"/>
      <c r="B7" s="97"/>
      <c r="C7" s="5" t="s">
        <v>14</v>
      </c>
      <c r="D7" s="6" t="s">
        <v>11</v>
      </c>
      <c r="E7" s="6">
        <v>2</v>
      </c>
      <c r="F7" s="78">
        <v>30</v>
      </c>
      <c r="G7" s="7"/>
      <c r="H7" s="9"/>
      <c r="I7" s="54">
        <v>6</v>
      </c>
      <c r="J7" s="54">
        <v>6</v>
      </c>
      <c r="K7" s="13">
        <f t="shared" si="0"/>
        <v>0</v>
      </c>
      <c r="L7" s="39">
        <f t="shared" si="1"/>
        <v>0</v>
      </c>
    </row>
    <row r="8" spans="1:12" ht="49.9" customHeight="1" x14ac:dyDescent="0.35">
      <c r="A8" s="95"/>
      <c r="B8" s="97"/>
      <c r="C8" s="5" t="s">
        <v>19</v>
      </c>
      <c r="D8" s="6" t="s">
        <v>15</v>
      </c>
      <c r="E8" s="6">
        <v>40</v>
      </c>
      <c r="F8" s="78">
        <v>30</v>
      </c>
      <c r="G8" s="7"/>
      <c r="H8" s="9"/>
      <c r="I8" s="54">
        <v>6</v>
      </c>
      <c r="J8" s="54">
        <v>6</v>
      </c>
      <c r="K8" s="13">
        <f t="shared" si="0"/>
        <v>0</v>
      </c>
      <c r="L8" s="39">
        <f t="shared" si="1"/>
        <v>0</v>
      </c>
    </row>
    <row r="9" spans="1:12" ht="26" x14ac:dyDescent="0.35">
      <c r="A9" s="95"/>
      <c r="B9" s="14" t="s">
        <v>16</v>
      </c>
      <c r="C9" s="15" t="s">
        <v>18</v>
      </c>
      <c r="D9" s="8" t="s">
        <v>11</v>
      </c>
      <c r="E9" s="8">
        <f>+E6</f>
        <v>12</v>
      </c>
      <c r="F9" s="8">
        <v>4</v>
      </c>
      <c r="G9" s="9"/>
      <c r="H9" s="9"/>
      <c r="I9" s="54">
        <v>6</v>
      </c>
      <c r="J9" s="54">
        <v>6</v>
      </c>
      <c r="K9" s="13">
        <f t="shared" si="0"/>
        <v>0</v>
      </c>
      <c r="L9" s="38">
        <f t="shared" si="1"/>
        <v>0</v>
      </c>
    </row>
    <row r="10" spans="1:12" ht="52.9" customHeight="1" thickBot="1" x14ac:dyDescent="0.4">
      <c r="A10" s="95"/>
      <c r="B10" s="14" t="s">
        <v>21</v>
      </c>
      <c r="C10" s="5" t="s">
        <v>22</v>
      </c>
      <c r="D10" s="8" t="s">
        <v>30</v>
      </c>
      <c r="E10" s="8"/>
      <c r="F10" s="84"/>
      <c r="G10" s="85"/>
      <c r="H10" s="85"/>
      <c r="I10" s="86">
        <v>6</v>
      </c>
      <c r="J10" s="86">
        <v>6</v>
      </c>
      <c r="K10" s="87">
        <f t="shared" si="0"/>
        <v>0</v>
      </c>
      <c r="L10" s="88">
        <f t="shared" si="1"/>
        <v>0</v>
      </c>
    </row>
    <row r="11" spans="1:12" ht="53.5" customHeight="1" thickBot="1" x14ac:dyDescent="0.4">
      <c r="F11" s="63" t="s">
        <v>17</v>
      </c>
      <c r="G11" s="62">
        <f>SUM(G4:G10)</f>
        <v>0</v>
      </c>
      <c r="H11" s="62">
        <f>SUM(H4:H10)</f>
        <v>0</v>
      </c>
      <c r="I11" s="89"/>
      <c r="J11" s="89"/>
      <c r="K11" s="62">
        <f>SUM(K4:K10)</f>
        <v>0</v>
      </c>
      <c r="L11" s="11">
        <f>SUM(L4:L10)</f>
        <v>0</v>
      </c>
    </row>
    <row r="12" spans="1:12" ht="53.5" customHeight="1" thickBot="1" x14ac:dyDescent="0.4">
      <c r="C12" s="90" t="s">
        <v>120</v>
      </c>
    </row>
    <row r="13" spans="1:12" ht="26.5" thickBot="1" x14ac:dyDescent="0.4">
      <c r="F13" s="10"/>
      <c r="G13" s="35" t="s">
        <v>118</v>
      </c>
      <c r="H13" s="35" t="s">
        <v>118</v>
      </c>
      <c r="I13" s="56"/>
      <c r="J13" s="56"/>
    </row>
    <row r="14" spans="1:12" ht="63" customHeight="1" thickBot="1" x14ac:dyDescent="0.4">
      <c r="B14" s="44" t="s">
        <v>28</v>
      </c>
      <c r="C14" s="45" t="s">
        <v>25</v>
      </c>
      <c r="D14" s="46" t="s">
        <v>26</v>
      </c>
      <c r="E14" s="46"/>
      <c r="F14" s="47" t="s">
        <v>27</v>
      </c>
      <c r="G14" s="48"/>
      <c r="H14" s="48"/>
      <c r="I14" s="57" t="s">
        <v>29</v>
      </c>
      <c r="J14" s="57" t="s">
        <v>29</v>
      </c>
      <c r="K14" s="49" t="s">
        <v>29</v>
      </c>
      <c r="L14" s="50" t="s">
        <v>29</v>
      </c>
    </row>
    <row r="16" spans="1:12" x14ac:dyDescent="0.35">
      <c r="C16" s="80" t="s">
        <v>108</v>
      </c>
    </row>
    <row r="17" spans="3:3" x14ac:dyDescent="0.35">
      <c r="C17" s="79" t="s">
        <v>110</v>
      </c>
    </row>
    <row r="18" spans="3:3" x14ac:dyDescent="0.35">
      <c r="C18" s="79" t="s">
        <v>107</v>
      </c>
    </row>
    <row r="19" spans="3:3" x14ac:dyDescent="0.35">
      <c r="C19" s="79" t="s">
        <v>111</v>
      </c>
    </row>
  </sheetData>
  <mergeCells count="2">
    <mergeCell ref="A4:A10"/>
    <mergeCell ref="B4:B8"/>
  </mergeCells>
  <pageMargins left="0.70866141732283472" right="0.70866141732283472" top="0.78740157480314965" bottom="0.78740157480314965" header="0.31496062992125984" footer="0.31496062992125984"/>
  <pageSetup paperSize="9" scale="6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DE9E0-BD58-4912-9BC1-E298F986CEDA}">
  <sheetPr>
    <pageSetUpPr fitToPage="1"/>
  </sheetPr>
  <dimension ref="A1:L18"/>
  <sheetViews>
    <sheetView topLeftCell="E7" zoomScaleNormal="100" workbookViewId="0">
      <selection activeCell="L11" sqref="L11"/>
    </sheetView>
  </sheetViews>
  <sheetFormatPr defaultRowHeight="14.5" x14ac:dyDescent="0.35"/>
  <cols>
    <col min="2" max="2" width="20.7265625" customWidth="1"/>
    <col min="3" max="3" width="90.7265625" customWidth="1"/>
    <col min="4" max="5" width="8.81640625" customWidth="1"/>
    <col min="7" max="8" width="12.7265625" customWidth="1"/>
    <col min="9" max="10" width="7.7265625" customWidth="1"/>
    <col min="11" max="12" width="8.81640625" customWidth="1"/>
  </cols>
  <sheetData>
    <row r="1" spans="1:12" x14ac:dyDescent="0.35">
      <c r="G1" s="28" t="s">
        <v>35</v>
      </c>
      <c r="H1" s="28" t="s">
        <v>34</v>
      </c>
      <c r="I1" s="52"/>
      <c r="J1" s="52"/>
    </row>
    <row r="2" spans="1:12" ht="15" thickBot="1" x14ac:dyDescent="0.4">
      <c r="G2" s="28" t="s">
        <v>31</v>
      </c>
      <c r="H2" s="28" t="s">
        <v>32</v>
      </c>
      <c r="I2" s="52"/>
      <c r="J2" s="52"/>
    </row>
    <row r="3" spans="1:12" ht="66" customHeight="1" x14ac:dyDescent="0.35">
      <c r="A3" s="32" t="s">
        <v>0</v>
      </c>
      <c r="B3" s="33" t="s">
        <v>1</v>
      </c>
      <c r="C3" s="34" t="s">
        <v>2</v>
      </c>
      <c r="D3" s="34" t="s">
        <v>3</v>
      </c>
      <c r="E3" s="34" t="s">
        <v>4</v>
      </c>
      <c r="F3" s="34" t="s">
        <v>5</v>
      </c>
      <c r="G3" s="35" t="s">
        <v>6</v>
      </c>
      <c r="H3" s="35" t="s">
        <v>6</v>
      </c>
      <c r="I3" s="53" t="s">
        <v>60</v>
      </c>
      <c r="J3" s="53" t="s">
        <v>119</v>
      </c>
      <c r="K3" s="36" t="s">
        <v>7</v>
      </c>
      <c r="L3" s="37" t="s">
        <v>8</v>
      </c>
    </row>
    <row r="4" spans="1:12" ht="75.650000000000006" customHeight="1" x14ac:dyDescent="0.35">
      <c r="A4" s="94" t="s">
        <v>76</v>
      </c>
      <c r="B4" s="97" t="s">
        <v>9</v>
      </c>
      <c r="C4" s="5" t="s">
        <v>10</v>
      </c>
      <c r="D4" s="8" t="s">
        <v>11</v>
      </c>
      <c r="E4" s="8">
        <v>4</v>
      </c>
      <c r="F4" s="78">
        <v>30</v>
      </c>
      <c r="G4" s="9"/>
      <c r="H4" s="9"/>
      <c r="I4" s="54">
        <v>6</v>
      </c>
      <c r="J4" s="54">
        <v>6</v>
      </c>
      <c r="K4" s="13">
        <f>+G4*I4+H4*J4</f>
        <v>0</v>
      </c>
      <c r="L4" s="38">
        <f>K4*4</f>
        <v>0</v>
      </c>
    </row>
    <row r="5" spans="1:12" ht="25.15" customHeight="1" x14ac:dyDescent="0.35">
      <c r="A5" s="95"/>
      <c r="B5" s="97"/>
      <c r="C5" s="5" t="s">
        <v>12</v>
      </c>
      <c r="D5" s="6" t="s">
        <v>11</v>
      </c>
      <c r="E5" s="6">
        <v>7</v>
      </c>
      <c r="F5" s="78">
        <v>30</v>
      </c>
      <c r="G5" s="7"/>
      <c r="H5" s="9"/>
      <c r="I5" s="54">
        <v>6</v>
      </c>
      <c r="J5" s="54">
        <v>6</v>
      </c>
      <c r="K5" s="13">
        <f t="shared" ref="K5:K10" si="0">+G5*I5+H5*J5</f>
        <v>0</v>
      </c>
      <c r="L5" s="39">
        <f>K5*4</f>
        <v>0</v>
      </c>
    </row>
    <row r="6" spans="1:12" ht="49.15" customHeight="1" x14ac:dyDescent="0.35">
      <c r="A6" s="95"/>
      <c r="B6" s="97"/>
      <c r="C6" s="5" t="s">
        <v>13</v>
      </c>
      <c r="D6" s="6" t="s">
        <v>11</v>
      </c>
      <c r="E6" s="6">
        <v>15</v>
      </c>
      <c r="F6" s="78">
        <v>30</v>
      </c>
      <c r="G6" s="7"/>
      <c r="H6" s="9"/>
      <c r="I6" s="54">
        <v>6</v>
      </c>
      <c r="J6" s="54">
        <v>6</v>
      </c>
      <c r="K6" s="13">
        <f t="shared" si="0"/>
        <v>0</v>
      </c>
      <c r="L6" s="38">
        <f t="shared" ref="L6:L10" si="1">K6*4</f>
        <v>0</v>
      </c>
    </row>
    <row r="7" spans="1:12" ht="25.15" customHeight="1" x14ac:dyDescent="0.35">
      <c r="A7" s="95"/>
      <c r="B7" s="97"/>
      <c r="C7" s="5" t="s">
        <v>14</v>
      </c>
      <c r="D7" s="6" t="s">
        <v>11</v>
      </c>
      <c r="E7" s="6">
        <v>2</v>
      </c>
      <c r="F7" s="78">
        <v>30</v>
      </c>
      <c r="G7" s="7"/>
      <c r="H7" s="9"/>
      <c r="I7" s="54">
        <v>6</v>
      </c>
      <c r="J7" s="54">
        <v>6</v>
      </c>
      <c r="K7" s="13">
        <f t="shared" si="0"/>
        <v>0</v>
      </c>
      <c r="L7" s="39">
        <f t="shared" si="1"/>
        <v>0</v>
      </c>
    </row>
    <row r="8" spans="1:12" ht="49.9" customHeight="1" x14ac:dyDescent="0.35">
      <c r="A8" s="95"/>
      <c r="B8" s="97"/>
      <c r="C8" s="5" t="s">
        <v>19</v>
      </c>
      <c r="D8" s="6" t="s">
        <v>15</v>
      </c>
      <c r="E8" s="6">
        <v>70</v>
      </c>
      <c r="F8" s="78">
        <v>30</v>
      </c>
      <c r="G8" s="7"/>
      <c r="H8" s="9"/>
      <c r="I8" s="54">
        <v>6</v>
      </c>
      <c r="J8" s="54">
        <v>6</v>
      </c>
      <c r="K8" s="13">
        <f t="shared" si="0"/>
        <v>0</v>
      </c>
      <c r="L8" s="39">
        <f t="shared" si="1"/>
        <v>0</v>
      </c>
    </row>
    <row r="9" spans="1:12" ht="26" x14ac:dyDescent="0.35">
      <c r="A9" s="95"/>
      <c r="B9" s="14" t="s">
        <v>16</v>
      </c>
      <c r="C9" s="15" t="s">
        <v>18</v>
      </c>
      <c r="D9" s="8" t="s">
        <v>11</v>
      </c>
      <c r="E9" s="8">
        <f>+E6</f>
        <v>15</v>
      </c>
      <c r="F9" s="8">
        <v>4</v>
      </c>
      <c r="G9" s="9"/>
      <c r="H9" s="9"/>
      <c r="I9" s="54">
        <v>6</v>
      </c>
      <c r="J9" s="54">
        <v>6</v>
      </c>
      <c r="K9" s="13">
        <f t="shared" si="0"/>
        <v>0</v>
      </c>
      <c r="L9" s="38">
        <f t="shared" si="1"/>
        <v>0</v>
      </c>
    </row>
    <row r="10" spans="1:12" ht="52.9" customHeight="1" x14ac:dyDescent="0.35">
      <c r="A10" s="95"/>
      <c r="B10" s="14" t="s">
        <v>21</v>
      </c>
      <c r="C10" s="5" t="s">
        <v>22</v>
      </c>
      <c r="D10" s="8" t="s">
        <v>30</v>
      </c>
      <c r="E10" s="8"/>
      <c r="F10" s="8"/>
      <c r="G10" s="9"/>
      <c r="H10" s="9"/>
      <c r="I10" s="54">
        <v>6</v>
      </c>
      <c r="J10" s="54">
        <v>6</v>
      </c>
      <c r="K10" s="13">
        <f t="shared" si="0"/>
        <v>0</v>
      </c>
      <c r="L10" s="38">
        <f t="shared" si="1"/>
        <v>0</v>
      </c>
    </row>
    <row r="11" spans="1:12" ht="50.5" thickBot="1" x14ac:dyDescent="0.4">
      <c r="F11" s="29" t="s">
        <v>17</v>
      </c>
      <c r="G11" s="30">
        <f>SUM(G4:G10)</f>
        <v>0</v>
      </c>
      <c r="H11" s="30">
        <f>SUM(H4:H10)</f>
        <v>0</v>
      </c>
      <c r="I11" s="55"/>
      <c r="J11" s="55"/>
      <c r="K11" s="30">
        <f>SUM(K4:K10)</f>
        <v>0</v>
      </c>
      <c r="L11" s="31">
        <f>SUM(L4:L10)</f>
        <v>0</v>
      </c>
    </row>
    <row r="12" spans="1:12" ht="15" thickBot="1" x14ac:dyDescent="0.4">
      <c r="C12" s="90" t="s">
        <v>120</v>
      </c>
      <c r="F12" s="10"/>
      <c r="I12" s="56"/>
      <c r="J12" s="56"/>
    </row>
    <row r="13" spans="1:12" ht="26.5" thickBot="1" x14ac:dyDescent="0.4">
      <c r="F13" s="10"/>
      <c r="G13" s="35" t="s">
        <v>118</v>
      </c>
      <c r="H13" s="35" t="s">
        <v>118</v>
      </c>
      <c r="I13" s="56"/>
      <c r="J13" s="56"/>
    </row>
    <row r="14" spans="1:12" ht="58.9" customHeight="1" thickBot="1" x14ac:dyDescent="0.4">
      <c r="B14" s="44" t="s">
        <v>28</v>
      </c>
      <c r="C14" s="45" t="s">
        <v>25</v>
      </c>
      <c r="D14" s="46" t="s">
        <v>26</v>
      </c>
      <c r="E14" s="46"/>
      <c r="F14" s="47" t="s">
        <v>27</v>
      </c>
      <c r="G14" s="48"/>
      <c r="H14" s="48"/>
      <c r="I14" s="57" t="s">
        <v>29</v>
      </c>
      <c r="J14" s="57" t="s">
        <v>29</v>
      </c>
      <c r="K14" s="49" t="s">
        <v>29</v>
      </c>
      <c r="L14" s="50" t="s">
        <v>29</v>
      </c>
    </row>
    <row r="16" spans="1:12" x14ac:dyDescent="0.35">
      <c r="C16" s="80" t="s">
        <v>108</v>
      </c>
    </row>
    <row r="17" spans="3:3" x14ac:dyDescent="0.35">
      <c r="C17" s="79" t="s">
        <v>109</v>
      </c>
    </row>
    <row r="18" spans="3:3" x14ac:dyDescent="0.35">
      <c r="C18" s="79" t="s">
        <v>117</v>
      </c>
    </row>
  </sheetData>
  <mergeCells count="2">
    <mergeCell ref="A4:A10"/>
    <mergeCell ref="B4:B8"/>
  </mergeCells>
  <pageMargins left="0.70866141732283472" right="0.70866141732283472" top="0.78740157480314965" bottom="0.78740157480314965" header="0.31496062992125984" footer="0.31496062992125984"/>
  <pageSetup paperSize="9" scale="63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23841-6093-4D3C-A22E-EDD0B36050C6}">
  <sheetPr>
    <pageSetUpPr fitToPage="1"/>
  </sheetPr>
  <dimension ref="A1:L17"/>
  <sheetViews>
    <sheetView topLeftCell="D8" zoomScaleNormal="100" workbookViewId="0">
      <selection activeCell="K11" sqref="K11"/>
    </sheetView>
  </sheetViews>
  <sheetFormatPr defaultRowHeight="14.5" x14ac:dyDescent="0.35"/>
  <cols>
    <col min="2" max="2" width="20.7265625" customWidth="1"/>
    <col min="3" max="3" width="90.7265625" customWidth="1"/>
    <col min="4" max="6" width="8.81640625" customWidth="1"/>
    <col min="7" max="8" width="12.7265625" customWidth="1"/>
    <col min="9" max="10" width="7.7265625" customWidth="1"/>
    <col min="11" max="12" width="8.81640625" customWidth="1"/>
  </cols>
  <sheetData>
    <row r="1" spans="1:12" x14ac:dyDescent="0.35">
      <c r="G1" s="28" t="s">
        <v>35</v>
      </c>
      <c r="H1" s="28" t="s">
        <v>34</v>
      </c>
      <c r="I1" s="52"/>
      <c r="J1" s="52"/>
    </row>
    <row r="2" spans="1:12" ht="15" thickBot="1" x14ac:dyDescent="0.4">
      <c r="G2" s="28" t="s">
        <v>31</v>
      </c>
      <c r="H2" s="28" t="s">
        <v>32</v>
      </c>
      <c r="I2" s="52"/>
      <c r="J2" s="52"/>
    </row>
    <row r="3" spans="1:12" ht="66" customHeight="1" x14ac:dyDescent="0.35">
      <c r="A3" s="32" t="s">
        <v>0</v>
      </c>
      <c r="B3" s="33" t="s">
        <v>1</v>
      </c>
      <c r="C3" s="34" t="s">
        <v>2</v>
      </c>
      <c r="D3" s="34" t="s">
        <v>3</v>
      </c>
      <c r="E3" s="34" t="s">
        <v>4</v>
      </c>
      <c r="F3" s="34" t="s">
        <v>5</v>
      </c>
      <c r="G3" s="35" t="s">
        <v>6</v>
      </c>
      <c r="H3" s="35" t="s">
        <v>6</v>
      </c>
      <c r="I3" s="53" t="s">
        <v>60</v>
      </c>
      <c r="J3" s="53" t="s">
        <v>61</v>
      </c>
      <c r="K3" s="36" t="s">
        <v>7</v>
      </c>
      <c r="L3" s="37" t="s">
        <v>8</v>
      </c>
    </row>
    <row r="4" spans="1:12" ht="75.650000000000006" customHeight="1" x14ac:dyDescent="0.35">
      <c r="A4" s="94" t="s">
        <v>78</v>
      </c>
      <c r="B4" s="97" t="s">
        <v>9</v>
      </c>
      <c r="C4" s="5" t="s">
        <v>10</v>
      </c>
      <c r="D4" s="8" t="s">
        <v>11</v>
      </c>
      <c r="E4" s="8">
        <v>5</v>
      </c>
      <c r="F4" s="78">
        <v>30</v>
      </c>
      <c r="G4" s="9"/>
      <c r="H4" s="9"/>
      <c r="I4" s="54">
        <v>6</v>
      </c>
      <c r="J4" s="54">
        <v>6</v>
      </c>
      <c r="K4" s="13">
        <f>+G4*I4+H4*J4</f>
        <v>0</v>
      </c>
      <c r="L4" s="38">
        <f>K4*4</f>
        <v>0</v>
      </c>
    </row>
    <row r="5" spans="1:12" ht="25.15" customHeight="1" x14ac:dyDescent="0.35">
      <c r="A5" s="95"/>
      <c r="B5" s="97"/>
      <c r="C5" s="5" t="s">
        <v>12</v>
      </c>
      <c r="D5" s="6" t="s">
        <v>11</v>
      </c>
      <c r="E5" s="6">
        <v>5</v>
      </c>
      <c r="F5" s="78">
        <v>30</v>
      </c>
      <c r="G5" s="7"/>
      <c r="H5" s="9"/>
      <c r="I5" s="54">
        <v>6</v>
      </c>
      <c r="J5" s="54">
        <v>6</v>
      </c>
      <c r="K5" s="13">
        <f t="shared" ref="K5:K10" si="0">+G5*I5+H5*J5</f>
        <v>0</v>
      </c>
      <c r="L5" s="39">
        <f>K5*4</f>
        <v>0</v>
      </c>
    </row>
    <row r="6" spans="1:12" ht="49.15" customHeight="1" x14ac:dyDescent="0.35">
      <c r="A6" s="95"/>
      <c r="B6" s="97"/>
      <c r="C6" s="5" t="s">
        <v>13</v>
      </c>
      <c r="D6" s="6" t="s">
        <v>11</v>
      </c>
      <c r="E6" s="6">
        <v>10</v>
      </c>
      <c r="F6" s="78">
        <v>30</v>
      </c>
      <c r="G6" s="7"/>
      <c r="H6" s="9"/>
      <c r="I6" s="54">
        <v>6</v>
      </c>
      <c r="J6" s="54">
        <v>6</v>
      </c>
      <c r="K6" s="13">
        <f t="shared" si="0"/>
        <v>0</v>
      </c>
      <c r="L6" s="38">
        <f t="shared" ref="L6:L10" si="1">K6*4</f>
        <v>0</v>
      </c>
    </row>
    <row r="7" spans="1:12" ht="25.15" customHeight="1" x14ac:dyDescent="0.35">
      <c r="A7" s="95"/>
      <c r="B7" s="97"/>
      <c r="C7" s="5" t="s">
        <v>14</v>
      </c>
      <c r="D7" s="6" t="s">
        <v>11</v>
      </c>
      <c r="E7" s="6">
        <v>3</v>
      </c>
      <c r="F7" s="78">
        <v>30</v>
      </c>
      <c r="G7" s="7"/>
      <c r="H7" s="9"/>
      <c r="I7" s="54">
        <v>6</v>
      </c>
      <c r="J7" s="54">
        <v>6</v>
      </c>
      <c r="K7" s="13">
        <f t="shared" si="0"/>
        <v>0</v>
      </c>
      <c r="L7" s="39">
        <f t="shared" si="1"/>
        <v>0</v>
      </c>
    </row>
    <row r="8" spans="1:12" ht="49.9" customHeight="1" x14ac:dyDescent="0.35">
      <c r="A8" s="95"/>
      <c r="B8" s="97"/>
      <c r="C8" s="5" t="s">
        <v>19</v>
      </c>
      <c r="D8" s="6" t="s">
        <v>15</v>
      </c>
      <c r="E8" s="6">
        <v>25</v>
      </c>
      <c r="F8" s="78">
        <v>30</v>
      </c>
      <c r="G8" s="7"/>
      <c r="H8" s="9"/>
      <c r="I8" s="54">
        <v>6</v>
      </c>
      <c r="J8" s="54">
        <v>6</v>
      </c>
      <c r="K8" s="13">
        <f t="shared" si="0"/>
        <v>0</v>
      </c>
      <c r="L8" s="39">
        <f t="shared" si="1"/>
        <v>0</v>
      </c>
    </row>
    <row r="9" spans="1:12" ht="26" x14ac:dyDescent="0.35">
      <c r="A9" s="95"/>
      <c r="B9" s="14" t="s">
        <v>16</v>
      </c>
      <c r="C9" s="15" t="s">
        <v>18</v>
      </c>
      <c r="D9" s="8" t="s">
        <v>11</v>
      </c>
      <c r="E9" s="8">
        <f>+E6</f>
        <v>10</v>
      </c>
      <c r="F9" s="8">
        <v>4</v>
      </c>
      <c r="G9" s="9"/>
      <c r="H9" s="9"/>
      <c r="I9" s="54">
        <v>6</v>
      </c>
      <c r="J9" s="54">
        <v>6</v>
      </c>
      <c r="K9" s="13">
        <f t="shared" si="0"/>
        <v>0</v>
      </c>
      <c r="L9" s="38">
        <f t="shared" si="1"/>
        <v>0</v>
      </c>
    </row>
    <row r="10" spans="1:12" ht="52.9" customHeight="1" x14ac:dyDescent="0.35">
      <c r="A10" s="95"/>
      <c r="B10" s="14" t="s">
        <v>21</v>
      </c>
      <c r="C10" s="5" t="s">
        <v>22</v>
      </c>
      <c r="D10" s="8" t="s">
        <v>30</v>
      </c>
      <c r="E10" s="8"/>
      <c r="F10" s="8"/>
      <c r="G10" s="9"/>
      <c r="H10" s="9"/>
      <c r="I10" s="54">
        <v>6</v>
      </c>
      <c r="J10" s="54">
        <v>6</v>
      </c>
      <c r="K10" s="13">
        <f t="shared" si="0"/>
        <v>0</v>
      </c>
      <c r="L10" s="38">
        <f t="shared" si="1"/>
        <v>0</v>
      </c>
    </row>
    <row r="11" spans="1:12" ht="53.5" customHeight="1" thickBot="1" x14ac:dyDescent="0.4">
      <c r="F11" s="29" t="s">
        <v>17</v>
      </c>
      <c r="G11" s="30">
        <f>SUM(G4:G10)</f>
        <v>0</v>
      </c>
      <c r="H11" s="30">
        <f>SUM(H4:H10)</f>
        <v>0</v>
      </c>
      <c r="I11" s="55"/>
      <c r="J11" s="55"/>
      <c r="K11" s="30">
        <f>SUM(K4:K10)</f>
        <v>0</v>
      </c>
      <c r="L11" s="31">
        <f>SUM(L4:L10)</f>
        <v>0</v>
      </c>
    </row>
    <row r="12" spans="1:12" ht="15" thickBot="1" x14ac:dyDescent="0.4">
      <c r="F12" s="10"/>
      <c r="I12" s="56"/>
      <c r="J12" s="56"/>
    </row>
    <row r="13" spans="1:12" ht="26.5" thickBot="1" x14ac:dyDescent="0.4">
      <c r="F13" s="10"/>
      <c r="G13" s="35" t="s">
        <v>118</v>
      </c>
      <c r="H13" s="35" t="s">
        <v>118</v>
      </c>
      <c r="I13" s="56"/>
      <c r="J13" s="56"/>
    </row>
    <row r="14" spans="1:12" ht="60" customHeight="1" thickBot="1" x14ac:dyDescent="0.4">
      <c r="B14" s="44" t="s">
        <v>28</v>
      </c>
      <c r="C14" s="45" t="s">
        <v>25</v>
      </c>
      <c r="D14" s="46" t="s">
        <v>26</v>
      </c>
      <c r="E14" s="46"/>
      <c r="F14" s="47" t="s">
        <v>27</v>
      </c>
      <c r="G14" s="48"/>
      <c r="H14" s="48"/>
      <c r="I14" s="57" t="s">
        <v>29</v>
      </c>
      <c r="J14" s="57" t="s">
        <v>29</v>
      </c>
      <c r="K14" s="49" t="s">
        <v>29</v>
      </c>
      <c r="L14" s="50" t="s">
        <v>29</v>
      </c>
    </row>
    <row r="16" spans="1:12" x14ac:dyDescent="0.35">
      <c r="C16" s="80" t="s">
        <v>112</v>
      </c>
    </row>
    <row r="17" spans="3:3" x14ac:dyDescent="0.35">
      <c r="C17" s="79" t="s">
        <v>113</v>
      </c>
    </row>
  </sheetData>
  <mergeCells count="2">
    <mergeCell ref="A4:A10"/>
    <mergeCell ref="B4:B8"/>
  </mergeCells>
  <pageMargins left="0.70866141732283472" right="0.70866141732283472" top="0.78740157480314965" bottom="0.78740157480314965" header="0.31496062992125984" footer="0.31496062992125984"/>
  <pageSetup paperSize="9" scale="6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17347-2E54-40F4-A2D4-B04BAF3B4F17}">
  <sheetPr>
    <pageSetUpPr fitToPage="1"/>
  </sheetPr>
  <dimension ref="A1:L17"/>
  <sheetViews>
    <sheetView zoomScaleNormal="100" workbookViewId="0">
      <selection activeCell="I4" sqref="I4:J8"/>
    </sheetView>
  </sheetViews>
  <sheetFormatPr defaultRowHeight="14.5" x14ac:dyDescent="0.35"/>
  <cols>
    <col min="2" max="2" width="20.7265625" customWidth="1"/>
    <col min="3" max="3" width="90.7265625" customWidth="1"/>
    <col min="4" max="6" width="8.81640625" customWidth="1"/>
    <col min="7" max="8" width="12.7265625" customWidth="1"/>
    <col min="9" max="10" width="7.7265625" customWidth="1"/>
  </cols>
  <sheetData>
    <row r="1" spans="1:12" x14ac:dyDescent="0.35">
      <c r="G1" s="28" t="s">
        <v>35</v>
      </c>
      <c r="H1" s="28" t="s">
        <v>34</v>
      </c>
      <c r="I1" s="52"/>
      <c r="J1" s="52"/>
    </row>
    <row r="2" spans="1:12" ht="15" thickBot="1" x14ac:dyDescent="0.4">
      <c r="G2" s="28" t="s">
        <v>31</v>
      </c>
      <c r="H2" s="28" t="s">
        <v>32</v>
      </c>
      <c r="I2" s="52"/>
      <c r="J2" s="52"/>
    </row>
    <row r="3" spans="1:12" ht="66" customHeight="1" x14ac:dyDescent="0.35">
      <c r="A3" s="32" t="s">
        <v>0</v>
      </c>
      <c r="B3" s="33" t="s">
        <v>1</v>
      </c>
      <c r="C3" s="34" t="s">
        <v>2</v>
      </c>
      <c r="D3" s="34" t="s">
        <v>3</v>
      </c>
      <c r="E3" s="34" t="s">
        <v>4</v>
      </c>
      <c r="F3" s="34" t="s">
        <v>5</v>
      </c>
      <c r="G3" s="35" t="s">
        <v>6</v>
      </c>
      <c r="H3" s="35" t="s">
        <v>6</v>
      </c>
      <c r="I3" s="53" t="s">
        <v>60</v>
      </c>
      <c r="J3" s="53" t="s">
        <v>119</v>
      </c>
      <c r="K3" s="36" t="s">
        <v>7</v>
      </c>
      <c r="L3" s="37" t="s">
        <v>8</v>
      </c>
    </row>
    <row r="4" spans="1:12" ht="75.650000000000006" customHeight="1" x14ac:dyDescent="0.35">
      <c r="A4" s="94" t="s">
        <v>79</v>
      </c>
      <c r="B4" s="97" t="s">
        <v>9</v>
      </c>
      <c r="C4" s="5" t="s">
        <v>10</v>
      </c>
      <c r="D4" s="8" t="s">
        <v>11</v>
      </c>
      <c r="E4" s="8">
        <v>6</v>
      </c>
      <c r="F4" s="78">
        <v>30</v>
      </c>
      <c r="G4" s="9"/>
      <c r="H4" s="9"/>
      <c r="I4" s="54">
        <v>6</v>
      </c>
      <c r="J4" s="54">
        <v>6</v>
      </c>
      <c r="K4" s="13">
        <f>+G4*I4+H4*J4</f>
        <v>0</v>
      </c>
      <c r="L4" s="38">
        <f>K4*4</f>
        <v>0</v>
      </c>
    </row>
    <row r="5" spans="1:12" ht="25.15" customHeight="1" x14ac:dyDescent="0.35">
      <c r="A5" s="95"/>
      <c r="B5" s="97"/>
      <c r="C5" s="5" t="s">
        <v>12</v>
      </c>
      <c r="D5" s="6" t="s">
        <v>11</v>
      </c>
      <c r="E5" s="6">
        <v>5</v>
      </c>
      <c r="F5" s="78">
        <v>30</v>
      </c>
      <c r="G5" s="7"/>
      <c r="H5" s="9"/>
      <c r="I5" s="54">
        <v>6</v>
      </c>
      <c r="J5" s="54">
        <v>6</v>
      </c>
      <c r="K5" s="13">
        <f t="shared" ref="K5:K10" si="0">+G5*I5+H5*J5</f>
        <v>0</v>
      </c>
      <c r="L5" s="39">
        <f>K5*4</f>
        <v>0</v>
      </c>
    </row>
    <row r="6" spans="1:12" ht="49.15" customHeight="1" x14ac:dyDescent="0.35">
      <c r="A6" s="95"/>
      <c r="B6" s="97"/>
      <c r="C6" s="5" t="s">
        <v>13</v>
      </c>
      <c r="D6" s="6" t="s">
        <v>11</v>
      </c>
      <c r="E6" s="6">
        <v>7</v>
      </c>
      <c r="F6" s="78">
        <v>30</v>
      </c>
      <c r="G6" s="7"/>
      <c r="H6" s="9"/>
      <c r="I6" s="54">
        <v>6</v>
      </c>
      <c r="J6" s="54">
        <v>6</v>
      </c>
      <c r="K6" s="13">
        <f t="shared" si="0"/>
        <v>0</v>
      </c>
      <c r="L6" s="38">
        <f t="shared" ref="L6:L10" si="1">K6*4</f>
        <v>0</v>
      </c>
    </row>
    <row r="7" spans="1:12" ht="25.15" customHeight="1" x14ac:dyDescent="0.35">
      <c r="A7" s="95"/>
      <c r="B7" s="97"/>
      <c r="C7" s="5" t="s">
        <v>14</v>
      </c>
      <c r="D7" s="6" t="s">
        <v>11</v>
      </c>
      <c r="E7" s="6">
        <v>3</v>
      </c>
      <c r="F7" s="78">
        <v>30</v>
      </c>
      <c r="G7" s="7"/>
      <c r="H7" s="9"/>
      <c r="I7" s="54">
        <v>6</v>
      </c>
      <c r="J7" s="54">
        <v>6</v>
      </c>
      <c r="K7" s="13">
        <f t="shared" si="0"/>
        <v>0</v>
      </c>
      <c r="L7" s="39">
        <f t="shared" si="1"/>
        <v>0</v>
      </c>
    </row>
    <row r="8" spans="1:12" ht="49.9" customHeight="1" x14ac:dyDescent="0.35">
      <c r="A8" s="95"/>
      <c r="B8" s="97"/>
      <c r="C8" s="5" t="s">
        <v>19</v>
      </c>
      <c r="D8" s="6" t="s">
        <v>15</v>
      </c>
      <c r="E8" s="6">
        <v>25</v>
      </c>
      <c r="F8" s="78">
        <v>30</v>
      </c>
      <c r="G8" s="7"/>
      <c r="H8" s="9"/>
      <c r="I8" s="54">
        <v>6</v>
      </c>
      <c r="J8" s="54">
        <v>6</v>
      </c>
      <c r="K8" s="13">
        <f t="shared" si="0"/>
        <v>0</v>
      </c>
      <c r="L8" s="39">
        <f t="shared" si="1"/>
        <v>0</v>
      </c>
    </row>
    <row r="9" spans="1:12" ht="26" x14ac:dyDescent="0.35">
      <c r="A9" s="95"/>
      <c r="B9" s="14" t="s">
        <v>16</v>
      </c>
      <c r="C9" s="15" t="s">
        <v>18</v>
      </c>
      <c r="D9" s="8" t="s">
        <v>11</v>
      </c>
      <c r="E9" s="8">
        <f>+E6</f>
        <v>7</v>
      </c>
      <c r="F9" s="8">
        <v>4</v>
      </c>
      <c r="G9" s="9"/>
      <c r="H9" s="9"/>
      <c r="I9" s="54">
        <v>6</v>
      </c>
      <c r="J9" s="54">
        <v>6</v>
      </c>
      <c r="K9" s="13">
        <f t="shared" si="0"/>
        <v>0</v>
      </c>
      <c r="L9" s="38">
        <f t="shared" si="1"/>
        <v>0</v>
      </c>
    </row>
    <row r="10" spans="1:12" ht="52.9" customHeight="1" x14ac:dyDescent="0.35">
      <c r="A10" s="95"/>
      <c r="B10" s="14" t="s">
        <v>21</v>
      </c>
      <c r="C10" s="5" t="s">
        <v>22</v>
      </c>
      <c r="D10" s="8" t="s">
        <v>30</v>
      </c>
      <c r="E10" s="8"/>
      <c r="F10" s="8"/>
      <c r="G10" s="9"/>
      <c r="H10" s="9"/>
      <c r="I10" s="54">
        <v>6</v>
      </c>
      <c r="J10" s="54">
        <v>6</v>
      </c>
      <c r="K10" s="13">
        <f t="shared" si="0"/>
        <v>0</v>
      </c>
      <c r="L10" s="38">
        <f t="shared" si="1"/>
        <v>0</v>
      </c>
    </row>
    <row r="11" spans="1:12" ht="53.5" customHeight="1" thickBot="1" x14ac:dyDescent="0.4">
      <c r="F11" s="29" t="s">
        <v>17</v>
      </c>
      <c r="G11" s="30">
        <f>SUM(G4:G10)</f>
        <v>0</v>
      </c>
      <c r="H11" s="30">
        <f>SUM(H4:H10)</f>
        <v>0</v>
      </c>
      <c r="I11" s="55"/>
      <c r="J11" s="55"/>
      <c r="K11" s="30">
        <f>SUM(K4:K10)</f>
        <v>0</v>
      </c>
      <c r="L11" s="31">
        <f>SUM(L4:L10)</f>
        <v>0</v>
      </c>
    </row>
    <row r="12" spans="1:12" ht="15" thickBot="1" x14ac:dyDescent="0.4">
      <c r="C12" s="90" t="s">
        <v>120</v>
      </c>
      <c r="F12" s="10"/>
      <c r="I12" s="56"/>
      <c r="J12" s="56"/>
    </row>
    <row r="13" spans="1:12" ht="26.5" thickBot="1" x14ac:dyDescent="0.4">
      <c r="F13" s="10"/>
      <c r="G13" s="35" t="s">
        <v>118</v>
      </c>
      <c r="H13" s="35" t="s">
        <v>118</v>
      </c>
      <c r="I13" s="56"/>
      <c r="J13" s="56"/>
    </row>
    <row r="14" spans="1:12" ht="84.65" customHeight="1" thickBot="1" x14ac:dyDescent="0.4">
      <c r="B14" s="44" t="s">
        <v>28</v>
      </c>
      <c r="C14" s="45" t="s">
        <v>25</v>
      </c>
      <c r="D14" s="46" t="s">
        <v>26</v>
      </c>
      <c r="E14" s="46"/>
      <c r="F14" s="47" t="s">
        <v>27</v>
      </c>
      <c r="G14" s="48"/>
      <c r="H14" s="48"/>
      <c r="I14" s="57" t="s">
        <v>29</v>
      </c>
      <c r="J14" s="57" t="s">
        <v>29</v>
      </c>
      <c r="K14" s="49" t="s">
        <v>29</v>
      </c>
      <c r="L14" s="50" t="s">
        <v>29</v>
      </c>
    </row>
    <row r="16" spans="1:12" x14ac:dyDescent="0.35">
      <c r="C16" s="80" t="s">
        <v>112</v>
      </c>
    </row>
    <row r="17" spans="3:3" x14ac:dyDescent="0.35">
      <c r="C17" s="79" t="s">
        <v>114</v>
      </c>
    </row>
  </sheetData>
  <mergeCells count="2">
    <mergeCell ref="A4:A10"/>
    <mergeCell ref="B4:B8"/>
  </mergeCells>
  <pageMargins left="0.70866141732283472" right="0.70866141732283472" top="0.78740157480314965" bottom="0.78740157480314965" header="0.31496062992125984" footer="0.31496062992125984"/>
  <pageSetup paperSize="9" scale="63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31A47-7C68-4DE0-B936-29E66120AC42}">
  <sheetPr>
    <pageSetUpPr fitToPage="1"/>
  </sheetPr>
  <dimension ref="A1:M34"/>
  <sheetViews>
    <sheetView topLeftCell="A7" workbookViewId="0">
      <selection activeCell="A24" sqref="A24:A29"/>
    </sheetView>
  </sheetViews>
  <sheetFormatPr defaultRowHeight="14.5" x14ac:dyDescent="0.35"/>
  <cols>
    <col min="1" max="1" width="9.81640625" customWidth="1"/>
    <col min="2" max="2" width="13.7265625" customWidth="1"/>
    <col min="3" max="3" width="20.7265625" customWidth="1"/>
    <col min="4" max="4" width="69.54296875" customWidth="1"/>
    <col min="5" max="5" width="11.54296875" customWidth="1"/>
    <col min="8" max="12" width="12.7265625" customWidth="1"/>
    <col min="13" max="13" width="9.26953125" style="56" customWidth="1"/>
  </cols>
  <sheetData>
    <row r="1" spans="1:13" x14ac:dyDescent="0.35">
      <c r="A1" s="28" t="s">
        <v>104</v>
      </c>
      <c r="H1" s="28" t="s">
        <v>35</v>
      </c>
      <c r="I1" s="28" t="s">
        <v>34</v>
      </c>
      <c r="J1" s="28"/>
      <c r="K1" s="28"/>
      <c r="M1" s="52"/>
    </row>
    <row r="2" spans="1:13" ht="15" thickBot="1" x14ac:dyDescent="0.4">
      <c r="H2" s="28" t="s">
        <v>31</v>
      </c>
      <c r="I2" s="28" t="s">
        <v>32</v>
      </c>
      <c r="J2" s="28"/>
      <c r="K2" s="28"/>
      <c r="M2" s="52"/>
    </row>
    <row r="3" spans="1:13" ht="65" x14ac:dyDescent="0.35">
      <c r="A3" s="32" t="s">
        <v>0</v>
      </c>
      <c r="B3" s="76" t="s">
        <v>103</v>
      </c>
      <c r="C3" s="33" t="s">
        <v>1</v>
      </c>
      <c r="D3" s="34" t="s">
        <v>2</v>
      </c>
      <c r="E3" s="34" t="s">
        <v>3</v>
      </c>
      <c r="F3" s="34" t="s">
        <v>4</v>
      </c>
      <c r="G3" s="34" t="s">
        <v>5</v>
      </c>
      <c r="H3" s="35" t="s">
        <v>6</v>
      </c>
      <c r="I3" s="35" t="s">
        <v>6</v>
      </c>
      <c r="J3" s="53" t="s">
        <v>60</v>
      </c>
      <c r="K3" s="53" t="s">
        <v>61</v>
      </c>
      <c r="L3" s="36" t="s">
        <v>7</v>
      </c>
      <c r="M3" s="37" t="s">
        <v>8</v>
      </c>
    </row>
    <row r="4" spans="1:13" ht="37.5" x14ac:dyDescent="0.35">
      <c r="A4" s="108" t="s">
        <v>102</v>
      </c>
      <c r="B4" s="106" t="s">
        <v>101</v>
      </c>
      <c r="C4" s="98" t="s">
        <v>100</v>
      </c>
      <c r="D4" s="5" t="s">
        <v>10</v>
      </c>
      <c r="E4" s="8" t="s">
        <v>11</v>
      </c>
      <c r="F4" s="8">
        <v>5</v>
      </c>
      <c r="G4" s="78">
        <v>30</v>
      </c>
      <c r="H4" s="9"/>
      <c r="I4" s="9"/>
      <c r="J4" s="54">
        <v>6</v>
      </c>
      <c r="K4" s="54">
        <v>6</v>
      </c>
      <c r="L4" s="13">
        <f>+H4*J4+I4*K4</f>
        <v>0</v>
      </c>
      <c r="M4" s="38">
        <f t="shared" ref="M4:M14" si="0">L4*4</f>
        <v>0</v>
      </c>
    </row>
    <row r="5" spans="1:13" x14ac:dyDescent="0.35">
      <c r="A5" s="109"/>
      <c r="B5" s="103"/>
      <c r="C5" s="104"/>
      <c r="D5" s="5" t="s">
        <v>99</v>
      </c>
      <c r="E5" s="6" t="s">
        <v>11</v>
      </c>
      <c r="F5" s="6">
        <v>4</v>
      </c>
      <c r="G5" s="78">
        <v>30</v>
      </c>
      <c r="H5" s="7"/>
      <c r="I5" s="7"/>
      <c r="J5" s="54">
        <v>6</v>
      </c>
      <c r="K5" s="54">
        <v>6</v>
      </c>
      <c r="L5" s="13">
        <f t="shared" ref="L5:L13" si="1">+H5*J5+I5*K5</f>
        <v>0</v>
      </c>
      <c r="M5" s="39">
        <f t="shared" si="0"/>
        <v>0</v>
      </c>
    </row>
    <row r="6" spans="1:13" ht="25" x14ac:dyDescent="0.35">
      <c r="A6" s="109"/>
      <c r="B6" s="103"/>
      <c r="C6" s="104"/>
      <c r="D6" s="5" t="s">
        <v>98</v>
      </c>
      <c r="E6" s="6" t="s">
        <v>11</v>
      </c>
      <c r="F6" s="6">
        <v>10</v>
      </c>
      <c r="G6" s="78">
        <v>30</v>
      </c>
      <c r="H6" s="7"/>
      <c r="I6" s="7"/>
      <c r="J6" s="54">
        <v>6</v>
      </c>
      <c r="K6" s="54">
        <v>6</v>
      </c>
      <c r="L6" s="13">
        <f t="shared" si="1"/>
        <v>0</v>
      </c>
      <c r="M6" s="38">
        <f t="shared" si="0"/>
        <v>0</v>
      </c>
    </row>
    <row r="7" spans="1:13" x14ac:dyDescent="0.35">
      <c r="A7" s="109"/>
      <c r="B7" s="103"/>
      <c r="C7" s="104"/>
      <c r="D7" s="5" t="s">
        <v>14</v>
      </c>
      <c r="E7" s="6" t="s">
        <v>11</v>
      </c>
      <c r="F7" s="6">
        <v>2</v>
      </c>
      <c r="G7" s="78">
        <v>30</v>
      </c>
      <c r="H7" s="7"/>
      <c r="I7" s="7"/>
      <c r="J7" s="54">
        <v>6</v>
      </c>
      <c r="K7" s="54">
        <v>6</v>
      </c>
      <c r="L7" s="13">
        <f t="shared" si="1"/>
        <v>0</v>
      </c>
      <c r="M7" s="39">
        <f t="shared" si="0"/>
        <v>0</v>
      </c>
    </row>
    <row r="8" spans="1:13" ht="25" x14ac:dyDescent="0.35">
      <c r="A8" s="109"/>
      <c r="B8" s="103"/>
      <c r="C8" s="104"/>
      <c r="D8" s="5" t="s">
        <v>97</v>
      </c>
      <c r="E8" s="6" t="s">
        <v>11</v>
      </c>
      <c r="F8" s="6"/>
      <c r="G8" s="78">
        <v>30</v>
      </c>
      <c r="H8" s="7"/>
      <c r="I8" s="7"/>
      <c r="J8" s="54">
        <v>6</v>
      </c>
      <c r="K8" s="54">
        <v>6</v>
      </c>
      <c r="L8" s="13">
        <f t="shared" si="1"/>
        <v>0</v>
      </c>
      <c r="M8" s="39">
        <f t="shared" si="0"/>
        <v>0</v>
      </c>
    </row>
    <row r="9" spans="1:13" ht="25" x14ac:dyDescent="0.35">
      <c r="A9" s="109"/>
      <c r="B9" s="103"/>
      <c r="C9" s="104"/>
      <c r="D9" s="5" t="s">
        <v>19</v>
      </c>
      <c r="E9" s="6" t="s">
        <v>15</v>
      </c>
      <c r="F9" s="6">
        <v>40</v>
      </c>
      <c r="G9" s="78">
        <v>30</v>
      </c>
      <c r="H9" s="7"/>
      <c r="I9" s="7"/>
      <c r="J9" s="54">
        <v>6</v>
      </c>
      <c r="K9" s="54">
        <v>6</v>
      </c>
      <c r="L9" s="13">
        <f t="shared" si="1"/>
        <v>0</v>
      </c>
      <c r="M9" s="39">
        <f t="shared" si="0"/>
        <v>0</v>
      </c>
    </row>
    <row r="10" spans="1:13" x14ac:dyDescent="0.35">
      <c r="A10" s="109"/>
      <c r="B10" s="103"/>
      <c r="C10" s="100"/>
      <c r="D10" s="5" t="s">
        <v>96</v>
      </c>
      <c r="E10" s="6" t="s">
        <v>30</v>
      </c>
      <c r="F10" s="6"/>
      <c r="G10" s="78">
        <v>30</v>
      </c>
      <c r="H10" s="7"/>
      <c r="I10" s="7"/>
      <c r="J10" s="54">
        <v>6</v>
      </c>
      <c r="K10" s="54">
        <v>6</v>
      </c>
      <c r="L10" s="13">
        <f t="shared" si="1"/>
        <v>0</v>
      </c>
      <c r="M10" s="39">
        <f t="shared" si="0"/>
        <v>0</v>
      </c>
    </row>
    <row r="11" spans="1:13" x14ac:dyDescent="0.35">
      <c r="A11" s="109"/>
      <c r="B11" s="103"/>
      <c r="C11" s="59" t="s">
        <v>95</v>
      </c>
      <c r="D11" s="5" t="s">
        <v>94</v>
      </c>
      <c r="E11" s="6" t="s">
        <v>30</v>
      </c>
      <c r="F11" s="6">
        <f>+F6</f>
        <v>10</v>
      </c>
      <c r="G11" s="8">
        <v>8</v>
      </c>
      <c r="H11" s="7"/>
      <c r="I11" s="7"/>
      <c r="J11" s="54">
        <v>6</v>
      </c>
      <c r="K11" s="54">
        <v>6</v>
      </c>
      <c r="L11" s="13">
        <f t="shared" si="1"/>
        <v>0</v>
      </c>
      <c r="M11" s="39">
        <f t="shared" si="0"/>
        <v>0</v>
      </c>
    </row>
    <row r="12" spans="1:13" ht="62.5" x14ac:dyDescent="0.35">
      <c r="A12" s="109"/>
      <c r="B12" s="103"/>
      <c r="C12" s="98" t="s">
        <v>21</v>
      </c>
      <c r="D12" s="5" t="s">
        <v>93</v>
      </c>
      <c r="E12" s="8" t="s">
        <v>30</v>
      </c>
      <c r="F12" s="8"/>
      <c r="G12" s="8"/>
      <c r="H12" s="9"/>
      <c r="I12" s="9"/>
      <c r="J12" s="54">
        <v>6</v>
      </c>
      <c r="K12" s="54">
        <v>6</v>
      </c>
      <c r="L12" s="13">
        <f t="shared" si="1"/>
        <v>0</v>
      </c>
      <c r="M12" s="38">
        <f t="shared" si="0"/>
        <v>0</v>
      </c>
    </row>
    <row r="13" spans="1:13" x14ac:dyDescent="0.35">
      <c r="A13" s="109"/>
      <c r="B13" s="103"/>
      <c r="C13" s="100"/>
      <c r="D13" s="5" t="s">
        <v>121</v>
      </c>
      <c r="E13" s="8" t="s">
        <v>30</v>
      </c>
      <c r="F13" s="8"/>
      <c r="G13" s="8" t="s">
        <v>29</v>
      </c>
      <c r="H13" s="9"/>
      <c r="I13" s="66"/>
      <c r="J13" s="54">
        <v>6</v>
      </c>
      <c r="K13" s="54">
        <v>6</v>
      </c>
      <c r="L13" s="13">
        <f t="shared" si="1"/>
        <v>0</v>
      </c>
      <c r="M13" s="64">
        <f t="shared" si="0"/>
        <v>0</v>
      </c>
    </row>
    <row r="14" spans="1:13" ht="25" x14ac:dyDescent="0.35">
      <c r="A14" s="110"/>
      <c r="B14" s="107"/>
      <c r="C14" s="14" t="s">
        <v>92</v>
      </c>
      <c r="D14" s="5" t="s">
        <v>91</v>
      </c>
      <c r="E14" s="6" t="s">
        <v>90</v>
      </c>
      <c r="F14" s="8" t="s">
        <v>89</v>
      </c>
      <c r="G14" s="8" t="s">
        <v>29</v>
      </c>
      <c r="H14" s="9" t="s">
        <v>29</v>
      </c>
      <c r="I14" s="9" t="s">
        <v>29</v>
      </c>
      <c r="J14" s="9" t="s">
        <v>29</v>
      </c>
      <c r="K14" s="9" t="s">
        <v>29</v>
      </c>
      <c r="L14" s="9"/>
      <c r="M14" s="64">
        <f t="shared" si="0"/>
        <v>0</v>
      </c>
    </row>
    <row r="15" spans="1:13" ht="50.5" thickBot="1" x14ac:dyDescent="0.4">
      <c r="G15" s="29" t="s">
        <v>17</v>
      </c>
      <c r="H15" s="30">
        <f>SUM(H4:H14)</f>
        <v>0</v>
      </c>
      <c r="I15" s="30">
        <f>SUM(I4:I14)</f>
        <v>0</v>
      </c>
      <c r="J15" s="30" t="s">
        <v>29</v>
      </c>
      <c r="K15" s="30" t="s">
        <v>29</v>
      </c>
      <c r="L15" s="30">
        <f>SUM(L4:L14)</f>
        <v>0</v>
      </c>
      <c r="M15" s="31">
        <f>SUM(M4:M14)</f>
        <v>0</v>
      </c>
    </row>
    <row r="16" spans="1:13" x14ac:dyDescent="0.35">
      <c r="G16" s="10"/>
    </row>
    <row r="17" spans="1:13" x14ac:dyDescent="0.35">
      <c r="D17" s="80" t="s">
        <v>108</v>
      </c>
      <c r="G17" s="10"/>
    </row>
    <row r="18" spans="1:13" x14ac:dyDescent="0.35">
      <c r="D18" s="79" t="s">
        <v>115</v>
      </c>
      <c r="G18" s="10"/>
    </row>
    <row r="19" spans="1:13" x14ac:dyDescent="0.35">
      <c r="D19" s="79" t="s">
        <v>116</v>
      </c>
      <c r="G19" s="10"/>
    </row>
    <row r="20" spans="1:13" x14ac:dyDescent="0.35">
      <c r="G20" s="10"/>
    </row>
    <row r="21" spans="1:13" x14ac:dyDescent="0.35">
      <c r="G21" s="10"/>
    </row>
    <row r="22" spans="1:13" ht="15" thickBot="1" x14ac:dyDescent="0.4">
      <c r="G22" s="10"/>
    </row>
    <row r="23" spans="1:13" ht="65.5" thickBot="1" x14ac:dyDescent="0.4">
      <c r="A23" s="75" t="s">
        <v>0</v>
      </c>
      <c r="B23" s="74"/>
      <c r="C23" s="74" t="s">
        <v>1</v>
      </c>
      <c r="D23" s="73" t="s">
        <v>2</v>
      </c>
      <c r="E23" s="73" t="s">
        <v>3</v>
      </c>
      <c r="F23" s="73" t="s">
        <v>4</v>
      </c>
      <c r="G23" s="73" t="s">
        <v>5</v>
      </c>
      <c r="H23" s="72" t="s">
        <v>6</v>
      </c>
      <c r="I23" s="72" t="s">
        <v>6</v>
      </c>
      <c r="J23" s="91" t="s">
        <v>60</v>
      </c>
      <c r="K23" s="91" t="s">
        <v>61</v>
      </c>
      <c r="L23" s="71" t="s">
        <v>7</v>
      </c>
      <c r="M23" s="70" t="s">
        <v>8</v>
      </c>
    </row>
    <row r="24" spans="1:13" x14ac:dyDescent="0.35">
      <c r="A24" s="103" t="s">
        <v>88</v>
      </c>
      <c r="B24" s="105" t="s">
        <v>87</v>
      </c>
      <c r="C24" s="100" t="s">
        <v>9</v>
      </c>
      <c r="D24" s="69" t="s">
        <v>86</v>
      </c>
      <c r="E24" s="67" t="s">
        <v>11</v>
      </c>
      <c r="F24" s="67">
        <v>2</v>
      </c>
      <c r="G24" s="78">
        <v>30</v>
      </c>
      <c r="H24" s="66"/>
      <c r="I24" s="66"/>
      <c r="J24" s="54">
        <v>6</v>
      </c>
      <c r="K24" s="54">
        <v>6</v>
      </c>
      <c r="L24" s="4">
        <f>+H24*J24+I24*K24</f>
        <v>0</v>
      </c>
      <c r="M24" s="64">
        <f t="shared" ref="M24:M29" si="2">L24*4</f>
        <v>0</v>
      </c>
    </row>
    <row r="25" spans="1:13" ht="25" x14ac:dyDescent="0.35">
      <c r="A25" s="103"/>
      <c r="B25" s="105"/>
      <c r="C25" s="97"/>
      <c r="D25" s="68" t="s">
        <v>85</v>
      </c>
      <c r="E25" s="67"/>
      <c r="F25" s="67"/>
      <c r="G25" s="78">
        <v>30</v>
      </c>
      <c r="H25" s="66"/>
      <c r="I25" s="66"/>
      <c r="J25" s="54">
        <v>6</v>
      </c>
      <c r="K25" s="54">
        <v>6</v>
      </c>
      <c r="L25" s="4">
        <f t="shared" ref="L25:L29" si="3">+H25*J25+I25*K25</f>
        <v>0</v>
      </c>
      <c r="M25" s="64">
        <f t="shared" si="2"/>
        <v>0</v>
      </c>
    </row>
    <row r="26" spans="1:13" x14ac:dyDescent="0.35">
      <c r="A26" s="103"/>
      <c r="B26" s="105"/>
      <c r="C26" s="65" t="s">
        <v>84</v>
      </c>
      <c r="D26" s="15" t="s">
        <v>83</v>
      </c>
      <c r="E26" s="6" t="s">
        <v>15</v>
      </c>
      <c r="F26" s="8">
        <v>158</v>
      </c>
      <c r="G26" s="8">
        <f>3*30</f>
        <v>90</v>
      </c>
      <c r="H26" s="9"/>
      <c r="I26" s="66"/>
      <c r="J26" s="54">
        <v>6</v>
      </c>
      <c r="K26" s="54">
        <v>6</v>
      </c>
      <c r="L26" s="4">
        <f t="shared" si="3"/>
        <v>0</v>
      </c>
      <c r="M26" s="64">
        <f t="shared" si="2"/>
        <v>0</v>
      </c>
    </row>
    <row r="27" spans="1:13" ht="37.5" x14ac:dyDescent="0.35">
      <c r="A27" s="103"/>
      <c r="B27" s="105"/>
      <c r="C27" s="14" t="s">
        <v>16</v>
      </c>
      <c r="D27" s="5" t="s">
        <v>82</v>
      </c>
      <c r="E27" s="8" t="s">
        <v>30</v>
      </c>
      <c r="F27" s="8"/>
      <c r="G27" s="8">
        <v>4</v>
      </c>
      <c r="H27" s="9"/>
      <c r="I27" s="66"/>
      <c r="J27" s="54">
        <v>6</v>
      </c>
      <c r="K27" s="54">
        <v>6</v>
      </c>
      <c r="L27" s="4">
        <f t="shared" si="3"/>
        <v>0</v>
      </c>
      <c r="M27" s="64">
        <f t="shared" si="2"/>
        <v>0</v>
      </c>
    </row>
    <row r="28" spans="1:13" ht="38" thickBot="1" x14ac:dyDescent="0.4">
      <c r="A28" s="103"/>
      <c r="B28" s="105"/>
      <c r="C28" s="14" t="s">
        <v>81</v>
      </c>
      <c r="D28" s="5" t="s">
        <v>80</v>
      </c>
      <c r="E28" s="8"/>
      <c r="F28" s="8"/>
      <c r="G28" s="8">
        <v>1</v>
      </c>
      <c r="H28" s="9"/>
      <c r="I28" s="66"/>
      <c r="J28" s="54">
        <v>6</v>
      </c>
      <c r="K28" s="54">
        <v>6</v>
      </c>
      <c r="L28" s="4">
        <f t="shared" si="3"/>
        <v>0</v>
      </c>
      <c r="M28" s="64">
        <f t="shared" si="2"/>
        <v>0</v>
      </c>
    </row>
    <row r="29" spans="1:13" ht="15" thickBot="1" x14ac:dyDescent="0.4">
      <c r="A29" s="103"/>
      <c r="B29" s="105"/>
      <c r="C29" s="14" t="s">
        <v>21</v>
      </c>
      <c r="D29" s="5" t="s">
        <v>121</v>
      </c>
      <c r="E29" s="8" t="s">
        <v>30</v>
      </c>
      <c r="F29" s="8"/>
      <c r="G29" s="8" t="s">
        <v>29</v>
      </c>
      <c r="H29" s="9"/>
      <c r="I29" s="66"/>
      <c r="J29" s="54">
        <v>6</v>
      </c>
      <c r="K29" s="54">
        <v>6</v>
      </c>
      <c r="L29" s="4">
        <f t="shared" si="3"/>
        <v>0</v>
      </c>
      <c r="M29" s="64">
        <f t="shared" si="2"/>
        <v>0</v>
      </c>
    </row>
    <row r="30" spans="1:13" ht="50.5" thickBot="1" x14ac:dyDescent="0.4">
      <c r="A30" s="101"/>
      <c r="B30" s="101"/>
      <c r="C30" s="101"/>
      <c r="D30" s="101"/>
      <c r="E30" s="101"/>
      <c r="F30" s="102"/>
      <c r="G30" s="63" t="s">
        <v>17</v>
      </c>
      <c r="H30" s="62">
        <f>SUM(H24:H29)</f>
        <v>0</v>
      </c>
      <c r="I30" s="62">
        <f>SUM(I24:I29)</f>
        <v>0</v>
      </c>
      <c r="J30" s="62" t="s">
        <v>29</v>
      </c>
      <c r="K30" s="62" t="s">
        <v>29</v>
      </c>
      <c r="L30" s="62">
        <f>SUM(L24:L29)</f>
        <v>0</v>
      </c>
      <c r="M30" s="11">
        <f>SUM(M24:M29)</f>
        <v>0</v>
      </c>
    </row>
    <row r="32" spans="1:13" x14ac:dyDescent="0.35">
      <c r="D32" s="80" t="s">
        <v>108</v>
      </c>
    </row>
    <row r="33" spans="4:4" x14ac:dyDescent="0.35">
      <c r="D33" s="79" t="s">
        <v>115</v>
      </c>
    </row>
    <row r="34" spans="4:4" x14ac:dyDescent="0.35">
      <c r="D34" s="79" t="s">
        <v>116</v>
      </c>
    </row>
  </sheetData>
  <mergeCells count="8">
    <mergeCell ref="C24:C25"/>
    <mergeCell ref="A30:F30"/>
    <mergeCell ref="A24:A29"/>
    <mergeCell ref="C4:C10"/>
    <mergeCell ref="B24:B29"/>
    <mergeCell ref="B4:B14"/>
    <mergeCell ref="A4:A14"/>
    <mergeCell ref="C12:C13"/>
  </mergeCells>
  <pageMargins left="0.70866141732283472" right="0.70866141732283472" top="0.78740157480314965" bottom="0.78740157480314965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spotřební materiál celkem</vt:lpstr>
      <vt:lpstr>WC Horní</vt:lpstr>
      <vt:lpstr>WC Jelenka</vt:lpstr>
      <vt:lpstr>WC P2 Pod Poštou</vt:lpstr>
      <vt:lpstr>WC P3 Městský park</vt:lpstr>
      <vt:lpstr>WC Špičák</vt:lpstr>
      <vt:lpstr>WC BUS-STOP B</vt:lpstr>
      <vt:lpstr>WC + veřejná část 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Sládková Věra</dc:creator>
  <cp:lastModifiedBy>42072</cp:lastModifiedBy>
  <cp:lastPrinted>2020-07-20T13:43:05Z</cp:lastPrinted>
  <dcterms:created xsi:type="dcterms:W3CDTF">2020-03-31T12:47:37Z</dcterms:created>
  <dcterms:modified xsi:type="dcterms:W3CDTF">2020-10-21T13:01:13Z</dcterms:modified>
</cp:coreProperties>
</file>