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ýběrová řízení\Martin Korber\VZ probíhající\Vakuový fitting (ZPŘ)\"/>
    </mc:Choice>
  </mc:AlternateContent>
  <bookViews>
    <workbookView xWindow="996" yWindow="780" windowWidth="24000" windowHeight="12072"/>
  </bookViews>
  <sheets>
    <sheet name="Vakuový fitting a potrubí" sheetId="5" r:id="rId1"/>
    <sheet name="Celkový součet cen" sheetId="6" r:id="rId2"/>
  </sheets>
  <definedNames>
    <definedName name="_xlnm.Print_Area" localSheetId="0">'Vakuový fitting a potrubí'!$A$1:$S$76</definedName>
  </definedNames>
  <calcPr calcId="162913" concurrentCalc="0"/>
</workbook>
</file>

<file path=xl/calcChain.xml><?xml version="1.0" encoding="utf-8"?>
<calcChain xmlns="http://schemas.openxmlformats.org/spreadsheetml/2006/main">
  <c r="N213" i="5" l="1"/>
  <c r="N190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AD103" i="5"/>
  <c r="AD104" i="5"/>
  <c r="AD105" i="5"/>
  <c r="AD106" i="5"/>
  <c r="AD79" i="5"/>
  <c r="AD90" i="5"/>
  <c r="AT55" i="5"/>
  <c r="AT54" i="5"/>
  <c r="AT53" i="5"/>
  <c r="AT52" i="5"/>
  <c r="AT51" i="5"/>
  <c r="AT50" i="5"/>
  <c r="AT48" i="5"/>
  <c r="AT47" i="5"/>
  <c r="AT46" i="5"/>
  <c r="AT45" i="5"/>
  <c r="AT44" i="5"/>
  <c r="AT43" i="5"/>
  <c r="AT42" i="5"/>
  <c r="AT40" i="5"/>
  <c r="AT39" i="5"/>
  <c r="AT38" i="5"/>
  <c r="AT37" i="5"/>
  <c r="AT36" i="5"/>
  <c r="AT35" i="5"/>
  <c r="AT34" i="5"/>
  <c r="AT33" i="5"/>
  <c r="AT32" i="5"/>
  <c r="AT27" i="5"/>
  <c r="AT26" i="5"/>
  <c r="AT24" i="5"/>
  <c r="AT23" i="5"/>
  <c r="AT22" i="5"/>
  <c r="AT21" i="5"/>
  <c r="AT20" i="5"/>
  <c r="AT18" i="5"/>
  <c r="AT17" i="5"/>
  <c r="AT16" i="5"/>
  <c r="AT15" i="5"/>
  <c r="AT14" i="5"/>
  <c r="AT13" i="5"/>
  <c r="AT12" i="5"/>
  <c r="AT11" i="5"/>
  <c r="AT10" i="5"/>
  <c r="AT61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170" i="5"/>
  <c r="N171" i="5"/>
  <c r="N172" i="5"/>
  <c r="N173" i="5"/>
  <c r="N174" i="5"/>
  <c r="N210" i="5"/>
  <c r="N200" i="5"/>
  <c r="N201" i="5"/>
  <c r="N202" i="5"/>
  <c r="N203" i="5"/>
  <c r="N204" i="5"/>
  <c r="N205" i="5"/>
  <c r="N206" i="5"/>
  <c r="N207" i="5"/>
  <c r="N208" i="5"/>
  <c r="N209" i="5"/>
  <c r="AD60" i="5"/>
  <c r="N212" i="5"/>
  <c r="N199" i="5"/>
  <c r="N198" i="5"/>
  <c r="N197" i="5"/>
  <c r="N196" i="5"/>
  <c r="N195" i="5"/>
  <c r="N194" i="5"/>
  <c r="N193" i="5"/>
  <c r="N192" i="5"/>
  <c r="N191" i="5"/>
  <c r="N189" i="5"/>
  <c r="N169" i="5"/>
  <c r="N168" i="5"/>
  <c r="N167" i="5"/>
  <c r="N166" i="5"/>
  <c r="N165" i="5"/>
  <c r="N164" i="5"/>
  <c r="N151" i="5"/>
  <c r="N150" i="5"/>
  <c r="N149" i="5"/>
  <c r="N148" i="5"/>
  <c r="N147" i="5"/>
  <c r="N146" i="5"/>
  <c r="N145" i="5"/>
  <c r="N141" i="5"/>
  <c r="N139" i="5"/>
  <c r="N138" i="5"/>
  <c r="N137" i="5"/>
  <c r="N136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19" i="5"/>
  <c r="N118" i="5"/>
  <c r="N117" i="5"/>
  <c r="N116" i="5"/>
  <c r="N115" i="5"/>
  <c r="N114" i="5"/>
  <c r="N113" i="5"/>
  <c r="N112" i="5"/>
  <c r="N111" i="5"/>
  <c r="N110" i="5"/>
  <c r="N109" i="5"/>
  <c r="AD112" i="5"/>
  <c r="N108" i="5"/>
  <c r="AD111" i="5"/>
  <c r="N107" i="5"/>
  <c r="AD110" i="5"/>
  <c r="N106" i="5"/>
  <c r="AD109" i="5"/>
  <c r="N105" i="5"/>
  <c r="AD108" i="5"/>
  <c r="N104" i="5"/>
  <c r="N103" i="5"/>
  <c r="N102" i="5"/>
  <c r="AD102" i="5"/>
  <c r="N101" i="5"/>
  <c r="AD101" i="5"/>
  <c r="N100" i="5"/>
  <c r="AD100" i="5"/>
  <c r="N99" i="5"/>
  <c r="AD99" i="5"/>
  <c r="N98" i="5"/>
  <c r="AD98" i="5"/>
  <c r="AD97" i="5"/>
  <c r="AD96" i="5"/>
  <c r="N95" i="5"/>
  <c r="AD95" i="5"/>
  <c r="N94" i="5"/>
  <c r="N93" i="5"/>
  <c r="AD93" i="5"/>
  <c r="N92" i="5"/>
  <c r="AD92" i="5"/>
  <c r="N91" i="5"/>
  <c r="AD91" i="5"/>
  <c r="AD89" i="5"/>
  <c r="N89" i="5"/>
  <c r="N88" i="5"/>
  <c r="AD87" i="5"/>
  <c r="N87" i="5"/>
  <c r="AD86" i="5"/>
  <c r="N86" i="5"/>
  <c r="AD85" i="5"/>
  <c r="N85" i="5"/>
  <c r="AD84" i="5"/>
  <c r="N84" i="5"/>
  <c r="AD83" i="5"/>
  <c r="N81" i="5"/>
  <c r="AD81" i="5"/>
  <c r="N80" i="5"/>
  <c r="AD80" i="5"/>
  <c r="N79" i="5"/>
  <c r="AD77" i="5"/>
  <c r="N77" i="5"/>
  <c r="AD76" i="5"/>
  <c r="N76" i="5"/>
  <c r="AD75" i="5"/>
  <c r="N75" i="5"/>
  <c r="AD74" i="5"/>
  <c r="N74" i="5"/>
  <c r="AD73" i="5"/>
  <c r="N72" i="5"/>
  <c r="AD71" i="5"/>
  <c r="N71" i="5"/>
  <c r="AD70" i="5"/>
  <c r="N70" i="5"/>
  <c r="AD69" i="5"/>
  <c r="N69" i="5"/>
  <c r="N68" i="5"/>
  <c r="AD67" i="5"/>
  <c r="N67" i="5"/>
  <c r="AD66" i="5"/>
  <c r="AD65" i="5"/>
  <c r="AD64" i="5"/>
  <c r="N64" i="5"/>
  <c r="AD63" i="5"/>
  <c r="N63" i="5"/>
  <c r="AD62" i="5"/>
  <c r="N62" i="5"/>
  <c r="N61" i="5"/>
  <c r="AD59" i="5"/>
  <c r="N59" i="5"/>
  <c r="AD58" i="5"/>
  <c r="N58" i="5"/>
  <c r="AD57" i="5"/>
  <c r="N57" i="5"/>
  <c r="AD56" i="5"/>
  <c r="N56" i="5"/>
  <c r="AD55" i="5"/>
  <c r="N55" i="5"/>
  <c r="AD54" i="5"/>
  <c r="AD53" i="5"/>
  <c r="N53" i="5"/>
  <c r="AD52" i="5"/>
  <c r="N52" i="5"/>
  <c r="AD51" i="5"/>
  <c r="N51" i="5"/>
  <c r="N50" i="5"/>
  <c r="AD49" i="5"/>
  <c r="AD48" i="5"/>
  <c r="AD47" i="5"/>
  <c r="N47" i="5"/>
  <c r="AD46" i="5"/>
  <c r="N46" i="5"/>
  <c r="AD45" i="5"/>
  <c r="N45" i="5"/>
  <c r="AD44" i="5"/>
  <c r="AD43" i="5"/>
  <c r="N43" i="5"/>
  <c r="AD42" i="5"/>
  <c r="N42" i="5"/>
  <c r="AD41" i="5"/>
  <c r="N41" i="5"/>
  <c r="AD40" i="5"/>
  <c r="N40" i="5"/>
  <c r="N39" i="5"/>
  <c r="AD38" i="5"/>
  <c r="AD37" i="5"/>
  <c r="N37" i="5"/>
  <c r="AD36" i="5"/>
  <c r="N36" i="5"/>
  <c r="AD35" i="5"/>
  <c r="N35" i="5"/>
  <c r="AD34" i="5"/>
  <c r="N34" i="5"/>
  <c r="AD33" i="5"/>
  <c r="N33" i="5"/>
  <c r="AD31" i="5"/>
  <c r="N31" i="5"/>
  <c r="AD30" i="5"/>
  <c r="N30" i="5"/>
  <c r="AD29" i="5"/>
  <c r="N29" i="5"/>
  <c r="AD28" i="5"/>
  <c r="N28" i="5"/>
  <c r="N27" i="5"/>
  <c r="AD26" i="5"/>
  <c r="AD25" i="5"/>
  <c r="N25" i="5"/>
  <c r="AD24" i="5"/>
  <c r="N24" i="5"/>
  <c r="AD23" i="5"/>
  <c r="N23" i="5"/>
  <c r="N22" i="5"/>
  <c r="N21" i="5"/>
  <c r="AD19" i="5"/>
  <c r="N19" i="5"/>
  <c r="N18" i="5"/>
  <c r="N17" i="5"/>
  <c r="AD16" i="5"/>
  <c r="N16" i="5"/>
  <c r="AD15" i="5"/>
  <c r="N15" i="5"/>
  <c r="AD14" i="5"/>
  <c r="N13" i="5"/>
  <c r="AD12" i="5"/>
  <c r="N12" i="5"/>
  <c r="AD11" i="5"/>
  <c r="N11" i="5"/>
  <c r="AD10" i="5"/>
  <c r="N10" i="5"/>
  <c r="AD119" i="5"/>
  <c r="N153" i="5"/>
  <c r="N237" i="5"/>
  <c r="C2" i="6"/>
  <c r="N158" i="5"/>
  <c r="C1" i="6"/>
  <c r="C4" i="6"/>
</calcChain>
</file>

<file path=xl/sharedStrings.xml><?xml version="1.0" encoding="utf-8"?>
<sst xmlns="http://schemas.openxmlformats.org/spreadsheetml/2006/main" count="388" uniqueCount="199">
  <si>
    <t>Výrobce</t>
  </si>
  <si>
    <t>ISO-KF</t>
  </si>
  <si>
    <t>Objednávací číslo</t>
  </si>
  <si>
    <t>DN</t>
    <phoneticPr fontId="3" type="noConversion"/>
  </si>
  <si>
    <t>ISO-K</t>
  </si>
  <si>
    <t>DN</t>
  </si>
  <si>
    <t>[€]</t>
  </si>
  <si>
    <t>Clamping ring - wing nut</t>
  </si>
  <si>
    <t>10-16</t>
  </si>
  <si>
    <t>Double clamp</t>
  </si>
  <si>
    <t>63-250</t>
  </si>
  <si>
    <t>20-25</t>
  </si>
  <si>
    <t>320-500</t>
  </si>
  <si>
    <t>32-40</t>
  </si>
  <si>
    <t>Bolt: steel nickel plate, Nut: zinc alloy nickel plated</t>
  </si>
  <si>
    <t>Centering ring</t>
  </si>
  <si>
    <t>Zinc-plate Steel 1045</t>
  </si>
  <si>
    <t>160-250</t>
  </si>
  <si>
    <t>63-100</t>
  </si>
  <si>
    <t>Blank flange</t>
  </si>
  <si>
    <t>Single clamp - Base plate with sealing groove</t>
  </si>
  <si>
    <t xml:space="preserve">Centering ring with outer ring </t>
  </si>
  <si>
    <t>Seal: elastomer FPM</t>
  </si>
  <si>
    <r>
      <t>Elbow 90°</t>
    </r>
    <r>
      <rPr>
        <b/>
        <sz val="12"/>
        <rFont val="Calibri"/>
        <family val="2"/>
        <charset val="238"/>
        <scheme val="minor"/>
      </rPr>
      <t/>
    </r>
  </si>
  <si>
    <t>AISI 304</t>
  </si>
  <si>
    <t>Elbow 45°</t>
  </si>
  <si>
    <t xml:space="preserve">Blank flange </t>
  </si>
  <si>
    <t xml:space="preserve">Tee </t>
  </si>
  <si>
    <t xml:space="preserve"> AISI 304</t>
  </si>
  <si>
    <t xml:space="preserve">Reducing Tee </t>
  </si>
  <si>
    <t>25/16</t>
  </si>
  <si>
    <t>40/16</t>
  </si>
  <si>
    <t>40/25</t>
  </si>
  <si>
    <t>Elbow 90°</t>
  </si>
  <si>
    <t>50/16</t>
  </si>
  <si>
    <t>50/25</t>
  </si>
  <si>
    <t>50/40</t>
  </si>
  <si>
    <t>Tee</t>
  </si>
  <si>
    <t>40/63</t>
  </si>
  <si>
    <t>Cross</t>
  </si>
  <si>
    <t>40/100</t>
  </si>
  <si>
    <t>Reducing Tee</t>
  </si>
  <si>
    <t>160/63</t>
  </si>
  <si>
    <t>160/100</t>
  </si>
  <si>
    <t>16/16</t>
  </si>
  <si>
    <t>16/25</t>
  </si>
  <si>
    <t>Straight Reducer</t>
  </si>
  <si>
    <t>40/40</t>
  </si>
  <si>
    <t>63/40</t>
  </si>
  <si>
    <t>100/40</t>
  </si>
  <si>
    <t>Reducer, Straight</t>
  </si>
  <si>
    <t>200/160</t>
  </si>
  <si>
    <t>250/160</t>
  </si>
  <si>
    <t>Metal hose</t>
  </si>
  <si>
    <t>63/250</t>
  </si>
  <si>
    <t xml:space="preserve">NOTE: </t>
  </si>
  <si>
    <t>63/500</t>
  </si>
  <si>
    <t>- DN/length</t>
  </si>
  <si>
    <t>63/750</t>
  </si>
  <si>
    <t>- Hose is not shrinking under vacuum(hadice které se pod  vakuem nesmršťují)</t>
  </si>
  <si>
    <t>63/1000</t>
  </si>
  <si>
    <t>16/250</t>
  </si>
  <si>
    <t>100/250</t>
  </si>
  <si>
    <t>16/500</t>
  </si>
  <si>
    <t>100/500</t>
  </si>
  <si>
    <t>16/750</t>
  </si>
  <si>
    <t>100/750</t>
  </si>
  <si>
    <t>- hose is not shrinking under vacuum(hadice které se pod  vakuem nesmršťují)</t>
  </si>
  <si>
    <t>16/1000</t>
  </si>
  <si>
    <t>100/1000</t>
  </si>
  <si>
    <t>16/1500</t>
  </si>
  <si>
    <t>160/1000</t>
  </si>
  <si>
    <t>16/2000</t>
  </si>
  <si>
    <t>25/250</t>
  </si>
  <si>
    <t>Adaptor Flange ISO-K/ISO-F</t>
  </si>
  <si>
    <t>25/500</t>
  </si>
  <si>
    <t>25/750</t>
  </si>
  <si>
    <t>200/100</t>
  </si>
  <si>
    <t>25/1000</t>
  </si>
  <si>
    <t>25/1500</t>
  </si>
  <si>
    <t>25/2000</t>
  </si>
  <si>
    <t>40/500</t>
  </si>
  <si>
    <t>40/250</t>
  </si>
  <si>
    <t>40/750</t>
  </si>
  <si>
    <t>40/1000</t>
  </si>
  <si>
    <t>40/1500</t>
  </si>
  <si>
    <t>40/2000</t>
  </si>
  <si>
    <t>50/250</t>
  </si>
  <si>
    <t>50/500</t>
  </si>
  <si>
    <t>50/750</t>
  </si>
  <si>
    <t>50/1000</t>
  </si>
  <si>
    <t>Metal hose, Flexible</t>
  </si>
  <si>
    <t>- hose is shrinking under vacuum(hadice které se pod  vakuem smršťují)</t>
  </si>
  <si>
    <t>Adaptor ISO-KF/ISO-K</t>
  </si>
  <si>
    <t>25/63</t>
  </si>
  <si>
    <t>50/63</t>
  </si>
  <si>
    <r>
      <t xml:space="preserve">Claw Clamp </t>
    </r>
    <r>
      <rPr>
        <b/>
        <sz val="12"/>
        <rFont val="Calibri"/>
        <family val="2"/>
        <charset val="238"/>
        <scheme val="minor"/>
      </rPr>
      <t>KF</t>
    </r>
  </si>
  <si>
    <t>10-50</t>
  </si>
  <si>
    <r>
      <t>Adaptor ISO-CF/</t>
    </r>
    <r>
      <rPr>
        <b/>
        <sz val="12"/>
        <color indexed="8"/>
        <rFont val="Calibri"/>
        <family val="2"/>
        <charset val="238"/>
      </rPr>
      <t>KF</t>
    </r>
  </si>
  <si>
    <t>DN63 ISO-K</t>
  </si>
  <si>
    <t>DN100 ISO-K</t>
  </si>
  <si>
    <t>DN160 ISO-K</t>
  </si>
  <si>
    <t>cena bez DPH</t>
  </si>
  <si>
    <t>Vakuové potrubí</t>
  </si>
  <si>
    <t>Single clamp - For a base plate  with O-ring</t>
  </si>
  <si>
    <t>Single clamp  - For a base plate  with O-ring</t>
  </si>
  <si>
    <t>Vakuové standardní komponenty</t>
  </si>
  <si>
    <t>Ring:  Aluminum 6061 or 6026 ; Seal: elastomer FPM</t>
  </si>
  <si>
    <t>AISI 304 or AISI 316L</t>
  </si>
  <si>
    <t>Ring:  AISI  304 or AISI  316L; Seal: elastomer FPM</t>
  </si>
  <si>
    <t>Clamping ring half: aluminum 380.0 or Aluminum ADC 12</t>
  </si>
  <si>
    <t>Inner ring: AISI 304 or AISI 316Ti</t>
  </si>
  <si>
    <t>AISI 304 or AISI 303</t>
  </si>
  <si>
    <t>Flange:  AISI 304 or AISI 316L</t>
  </si>
  <si>
    <t>Bellows: AISI 304 or AISI 316L</t>
  </si>
  <si>
    <t>Aluminum 6081 or Aluminum 6061</t>
  </si>
  <si>
    <t xml:space="preserve"> AISI 316</t>
  </si>
  <si>
    <t>Flange:  AISI 304 or AISI 316L or AISI 316Ti</t>
  </si>
  <si>
    <t>Bellows: AISI 304 or AISI 316L or AISI 316Ti</t>
  </si>
  <si>
    <t>Obchodní název</t>
  </si>
  <si>
    <t>Odhadovaný počet [ks]</t>
  </si>
  <si>
    <t>Minimální počet [ks]</t>
  </si>
  <si>
    <t>Celková cena bez DPH</t>
  </si>
  <si>
    <t>Cen za kus bez DPH</t>
  </si>
  <si>
    <t>Celková cena</t>
  </si>
  <si>
    <t>Potrubí</t>
  </si>
  <si>
    <t>Materiál:</t>
  </si>
  <si>
    <t>Clamp Materiál:</t>
  </si>
  <si>
    <t>Standardní komponenty</t>
  </si>
  <si>
    <t>L (délka)       [mm]</t>
  </si>
  <si>
    <t>Komponenty ISO-KF dle ISO 2861/1</t>
  </si>
  <si>
    <t>Komponenty ISO-K a ISO-F dle ISO 1609</t>
  </si>
  <si>
    <t>Poznámka:  Vyplňují se pouze zeleně označené buňky</t>
  </si>
  <si>
    <r>
      <t xml:space="preserve">Celková cena </t>
    </r>
    <r>
      <rPr>
        <b/>
        <sz val="14"/>
        <color theme="1"/>
        <rFont val="Calibri"/>
        <family val="2"/>
        <charset val="238"/>
        <scheme val="minor"/>
      </rPr>
      <t>bez DPH</t>
    </r>
  </si>
  <si>
    <t>Aluminum 6082 or Aluminum 6061 T6</t>
  </si>
  <si>
    <t>Aluminum 6082, Aluminum 6061 or Aluminum 6061 T6</t>
  </si>
  <si>
    <t>Outer ring: Aluminum 6082 or Aluminum 6061 T6</t>
  </si>
  <si>
    <t>Inner ring: Aluminum 6082 or Aluminum 6061 T6</t>
  </si>
  <si>
    <t>Cena za kus bez DPH</t>
  </si>
  <si>
    <t>(101 ÷ 249)</t>
  </si>
  <si>
    <t>(251 ÷ 499)</t>
  </si>
  <si>
    <t>(501 ÷ 749)</t>
  </si>
  <si>
    <t>(751 ÷ 999)</t>
  </si>
  <si>
    <t>(1001 ÷ 1250)</t>
  </si>
  <si>
    <t>(1251 ÷ 1499)</t>
  </si>
  <si>
    <t>(1501 ÷ 1750)</t>
  </si>
  <si>
    <t>(1751 ÷ 1999)</t>
  </si>
  <si>
    <t>(2001 ÷ 2250)</t>
  </si>
  <si>
    <t>(2251 ÷ 2500)</t>
  </si>
  <si>
    <t>(2501 ÷ 2750)</t>
  </si>
  <si>
    <t>(2751 ÷ 2999)</t>
  </si>
  <si>
    <t>(101 ÷ 149)</t>
  </si>
  <si>
    <t>(151 ÷ 249)</t>
  </si>
  <si>
    <t>Pozn.:</t>
  </si>
  <si>
    <t>Libovolná délka např. v intervalu 101mm až 149mm je značena (101 ÷ 149).</t>
  </si>
  <si>
    <t>Libovolná délka např. v intervalu 101mm až 249mm je značena (101 ÷ 249).</t>
  </si>
  <si>
    <t>Celková cena - fitting a potrubí</t>
  </si>
  <si>
    <t>CF</t>
  </si>
  <si>
    <t xml:space="preserve">Komponenty CF dle ISO 3669 a TS/ ISO 3669-2 </t>
  </si>
  <si>
    <t>Hexagon Head Screw Set- for Flanges with Through-holes</t>
  </si>
  <si>
    <t>Bolt: AISI 316 or AISI 304 or AISI 316L</t>
  </si>
  <si>
    <t>Washer: AISI 316 or AISI 304 or AISI 316L</t>
  </si>
  <si>
    <t>Nut: AISI 316 or AISI 304 or AISI 316L</t>
  </si>
  <si>
    <t>Hexagon Head Screw Set- for Flanges with Tapped Holes</t>
  </si>
  <si>
    <t>Set of Stud Screws with Hexagon Nut</t>
  </si>
  <si>
    <t xml:space="preserve">Copper Gasket </t>
  </si>
  <si>
    <t>Copper OFHC -/2.0040</t>
  </si>
  <si>
    <t xml:space="preserve">Silver-plate Copper Gasket </t>
  </si>
  <si>
    <t>NOTE:</t>
  </si>
  <si>
    <t>Double silver plated</t>
  </si>
  <si>
    <t xml:space="preserve">Elastomer Gasket </t>
  </si>
  <si>
    <t>Rectangular cross-section</t>
  </si>
  <si>
    <t>Elastomer FPM</t>
  </si>
  <si>
    <t>80/63</t>
  </si>
  <si>
    <t>160/250</t>
  </si>
  <si>
    <t>160/500</t>
  </si>
  <si>
    <t>160/750</t>
  </si>
  <si>
    <t>(55 ÷ 100)</t>
  </si>
  <si>
    <t>(2251 ÷ 2499)</t>
  </si>
  <si>
    <r>
      <rPr>
        <b/>
        <sz val="11"/>
        <color theme="1"/>
        <rFont val="Calibri"/>
        <family val="2"/>
        <charset val="238"/>
        <scheme val="minor"/>
      </rPr>
      <t>Materiál:</t>
    </r>
    <r>
      <rPr>
        <sz val="11"/>
        <color theme="1"/>
        <rFont val="Calibri"/>
        <family val="2"/>
        <charset val="238"/>
        <scheme val="minor"/>
      </rPr>
      <t xml:space="preserve"> AISI 304</t>
    </r>
  </si>
  <si>
    <t>63 (88)</t>
  </si>
  <si>
    <t>100 (108)</t>
  </si>
  <si>
    <t>160 (138)</t>
  </si>
  <si>
    <t>Note:  DN (Center to End Dimension)</t>
  </si>
  <si>
    <t>Note:  DN (Length)</t>
  </si>
  <si>
    <t>63 (176)</t>
  </si>
  <si>
    <t>100 (216)</t>
  </si>
  <si>
    <t>160 (276)</t>
  </si>
  <si>
    <t>200 (356)</t>
  </si>
  <si>
    <t>250 (416)</t>
  </si>
  <si>
    <t>100/63 (216)</t>
  </si>
  <si>
    <t>160/63 (276)</t>
  </si>
  <si>
    <t>160/100 (276)</t>
  </si>
  <si>
    <t>Note:  DN/DN  (Length)</t>
  </si>
  <si>
    <r>
      <rPr>
        <b/>
        <sz val="11"/>
        <color theme="1"/>
        <rFont val="Calibri"/>
        <family val="2"/>
        <charset val="238"/>
        <scheme val="minor"/>
      </rPr>
      <t>Materiál:</t>
    </r>
    <r>
      <rPr>
        <sz val="11"/>
        <color theme="1"/>
        <rFont val="Calibri"/>
        <family val="2"/>
        <charset val="238"/>
        <scheme val="minor"/>
      </rPr>
      <t xml:space="preserve"> AISI 303 or AISI 304</t>
    </r>
  </si>
  <si>
    <t>100/63 (50)</t>
  </si>
  <si>
    <t>160/100 (50)</t>
  </si>
  <si>
    <t>200/160 (50)</t>
  </si>
  <si>
    <t>250/160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</si>
</sst>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0.0"/>
    <numFmt numFmtId="166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72"/>
      <color theme="0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0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3D69B"/>
        <bgColor rgb="FFDDD9C3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rgb="FFF2F2F2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7" borderId="4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0" applyFill="1" applyBorder="1" applyProtection="1"/>
    <xf numFmtId="0" fontId="1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164" fontId="1" fillId="4" borderId="11" xfId="0" applyNumberFormat="1" applyFont="1" applyFill="1" applyBorder="1" applyAlignment="1" applyProtection="1">
      <alignment horizontal="center" wrapText="1"/>
    </xf>
    <xf numFmtId="0" fontId="1" fillId="8" borderId="11" xfId="0" applyFont="1" applyFill="1" applyBorder="1" applyAlignment="1" applyProtection="1">
      <alignment horizontal="center" vertical="center" wrapText="1"/>
    </xf>
    <xf numFmtId="164" fontId="0" fillId="4" borderId="14" xfId="0" applyNumberFormat="1" applyFont="1" applyFill="1" applyBorder="1" applyAlignment="1" applyProtection="1">
      <alignment horizontal="center" vertical="top"/>
    </xf>
    <xf numFmtId="0" fontId="0" fillId="3" borderId="0" xfId="0" applyFont="1" applyFill="1" applyBorder="1" applyAlignment="1" applyProtection="1">
      <alignment vertical="top"/>
    </xf>
    <xf numFmtId="0" fontId="0" fillId="8" borderId="14" xfId="0" applyFont="1" applyFill="1" applyBorder="1" applyAlignment="1" applyProtection="1">
      <alignment horizontal="center" vertical="top"/>
    </xf>
    <xf numFmtId="0" fontId="2" fillId="0" borderId="15" xfId="0" applyFont="1" applyBorder="1" applyAlignment="1" applyProtection="1">
      <alignment horizontal="left" vertical="center"/>
    </xf>
    <xf numFmtId="49" fontId="0" fillId="0" borderId="8" xfId="0" applyNumberFormat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center" vertical="center"/>
    </xf>
    <xf numFmtId="165" fontId="0" fillId="0" borderId="0" xfId="0" applyNumberFormat="1" applyBorder="1" applyProtection="1"/>
    <xf numFmtId="0" fontId="2" fillId="0" borderId="20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0" fillId="8" borderId="18" xfId="0" applyFill="1" applyBorder="1" applyAlignment="1" applyProtection="1">
      <alignment horizontal="center" vertical="center"/>
    </xf>
    <xf numFmtId="165" fontId="0" fillId="3" borderId="0" xfId="0" applyNumberFormat="1" applyFill="1" applyBorder="1" applyProtection="1"/>
    <xf numFmtId="0" fontId="1" fillId="0" borderId="22" xfId="0" applyFont="1" applyBorder="1" applyAlignment="1" applyProtection="1">
      <alignment vertical="center"/>
    </xf>
    <xf numFmtId="0" fontId="0" fillId="0" borderId="23" xfId="0" applyBorder="1" applyAlignment="1" applyProtection="1">
      <alignment horizontal="center" vertical="center"/>
    </xf>
    <xf numFmtId="0" fontId="1" fillId="0" borderId="24" xfId="0" applyFont="1" applyBorder="1" applyAlignment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3" borderId="25" xfId="0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0" fillId="0" borderId="26" xfId="0" applyBorder="1" applyAlignment="1" applyProtection="1">
      <alignment horizontal="center" vertical="center"/>
    </xf>
    <xf numFmtId="0" fontId="0" fillId="8" borderId="28" xfId="0" applyFill="1" applyBorder="1" applyAlignment="1" applyProtection="1">
      <alignment horizontal="center" vertical="center"/>
    </xf>
    <xf numFmtId="0" fontId="0" fillId="8" borderId="27" xfId="0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3" borderId="6" xfId="0" applyFill="1" applyBorder="1" applyProtection="1"/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3" borderId="3" xfId="0" applyFill="1" applyBorder="1" applyProtection="1"/>
    <xf numFmtId="0" fontId="1" fillId="0" borderId="22" xfId="0" applyFont="1" applyBorder="1" applyAlignment="1" applyProtection="1">
      <alignment horizontal="left" vertical="center"/>
    </xf>
    <xf numFmtId="0" fontId="0" fillId="3" borderId="14" xfId="0" applyFill="1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3" borderId="5" xfId="0" applyFill="1" applyBorder="1" applyProtection="1"/>
    <xf numFmtId="0" fontId="2" fillId="0" borderId="8" xfId="0" applyFont="1" applyBorder="1" applyAlignment="1" applyProtection="1">
      <alignment horizontal="left" vertical="center"/>
    </xf>
    <xf numFmtId="0" fontId="0" fillId="8" borderId="30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vertical="center"/>
    </xf>
    <xf numFmtId="0" fontId="0" fillId="0" borderId="14" xfId="0" applyBorder="1" applyAlignment="1" applyProtection="1">
      <alignment horizontal="left" vertical="center"/>
    </xf>
    <xf numFmtId="0" fontId="0" fillId="8" borderId="31" xfId="0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vertical="top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vertical="top" wrapText="1"/>
    </xf>
    <xf numFmtId="0" fontId="0" fillId="0" borderId="29" xfId="0" applyBorder="1" applyAlignment="1" applyProtection="1">
      <alignment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8" borderId="34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/>
    </xf>
    <xf numFmtId="0" fontId="13" fillId="3" borderId="24" xfId="0" applyFont="1" applyFill="1" applyBorder="1" applyAlignment="1" applyProtection="1">
      <alignment vertical="top" wrapText="1"/>
    </xf>
    <xf numFmtId="49" fontId="0" fillId="3" borderId="13" xfId="0" applyNumberFormat="1" applyFill="1" applyBorder="1" applyAlignment="1" applyProtection="1">
      <alignment horizontal="left" vertical="center"/>
    </xf>
    <xf numFmtId="0" fontId="13" fillId="3" borderId="22" xfId="0" applyFont="1" applyFill="1" applyBorder="1" applyAlignment="1" applyProtection="1">
      <alignment vertical="top" wrapText="1"/>
    </xf>
    <xf numFmtId="49" fontId="0" fillId="3" borderId="0" xfId="0" applyNumberForma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4" fillId="3" borderId="25" xfId="0" applyFont="1" applyFill="1" applyBorder="1" applyAlignment="1" applyProtection="1">
      <alignment horizontal="left" vertical="top" wrapText="1"/>
    </xf>
    <xf numFmtId="0" fontId="15" fillId="3" borderId="0" xfId="0" applyFont="1" applyFill="1" applyBorder="1" applyProtection="1"/>
    <xf numFmtId="0" fontId="0" fillId="8" borderId="35" xfId="0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left" vertical="top" wrapText="1"/>
    </xf>
    <xf numFmtId="0" fontId="1" fillId="0" borderId="36" xfId="0" applyFont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10" borderId="8" xfId="0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vertical="center"/>
    </xf>
    <xf numFmtId="0" fontId="0" fillId="10" borderId="26" xfId="0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top" wrapText="1"/>
    </xf>
    <xf numFmtId="0" fontId="10" fillId="3" borderId="25" xfId="0" applyFont="1" applyFill="1" applyBorder="1" applyAlignment="1" applyProtection="1">
      <alignment horizontal="center" vertical="top" wrapText="1"/>
    </xf>
    <xf numFmtId="0" fontId="10" fillId="3" borderId="29" xfId="0" applyFont="1" applyFill="1" applyBorder="1" applyAlignment="1" applyProtection="1">
      <alignment horizontal="center" vertical="top" wrapText="1"/>
    </xf>
    <xf numFmtId="0" fontId="0" fillId="10" borderId="9" xfId="0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64" fontId="0" fillId="4" borderId="16" xfId="0" applyNumberFormat="1" applyFill="1" applyBorder="1" applyAlignment="1" applyProtection="1">
      <alignment horizontal="center" vertical="center"/>
      <protection locked="0"/>
    </xf>
    <xf numFmtId="164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6" xfId="0" applyFont="1" applyFill="1" applyBorder="1" applyAlignment="1" applyProtection="1">
      <alignment horizontal="center" vertical="top"/>
      <protection locked="0"/>
    </xf>
    <xf numFmtId="49" fontId="0" fillId="3" borderId="0" xfId="0" applyNumberFormat="1" applyFill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1" fillId="0" borderId="13" xfId="0" applyFont="1" applyBorder="1" applyAlignment="1" applyProtection="1">
      <alignment vertical="center"/>
    </xf>
    <xf numFmtId="0" fontId="1" fillId="8" borderId="11" xfId="0" applyFont="1" applyFill="1" applyBorder="1" applyAlignment="1" applyProtection="1">
      <alignment horizontal="center" vertical="center" wrapText="1"/>
    </xf>
    <xf numFmtId="0" fontId="1" fillId="7" borderId="40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42" xfId="0" applyFont="1" applyFill="1" applyBorder="1" applyAlignment="1">
      <alignment horizontal="right" vertical="center"/>
    </xf>
    <xf numFmtId="166" fontId="1" fillId="7" borderId="39" xfId="0" applyNumberFormat="1" applyFont="1" applyFill="1" applyBorder="1" applyAlignment="1">
      <alignment horizontal="right" vertical="center"/>
    </xf>
    <xf numFmtId="166" fontId="1" fillId="9" borderId="43" xfId="0" applyNumberFormat="1" applyFont="1" applyFill="1" applyBorder="1" applyAlignment="1">
      <alignment horizontal="right" vertical="center"/>
    </xf>
    <xf numFmtId="166" fontId="1" fillId="13" borderId="43" xfId="0" applyNumberFormat="1" applyFont="1" applyFill="1" applyBorder="1" applyAlignment="1">
      <alignment horizontal="right" vertical="center"/>
    </xf>
    <xf numFmtId="2" fontId="0" fillId="4" borderId="18" xfId="0" applyNumberFormat="1" applyFill="1" applyBorder="1" applyAlignment="1" applyProtection="1">
      <alignment horizontal="right" vertical="center"/>
      <protection locked="0"/>
    </xf>
    <xf numFmtId="2" fontId="0" fillId="4" borderId="16" xfId="0" applyNumberFormat="1" applyFill="1" applyBorder="1" applyAlignment="1" applyProtection="1">
      <alignment horizontal="right" vertical="center"/>
      <protection locked="0"/>
    </xf>
    <xf numFmtId="2" fontId="0" fillId="3" borderId="3" xfId="0" applyNumberFormat="1" applyFill="1" applyBorder="1" applyAlignment="1" applyProtection="1">
      <alignment horizontal="right"/>
    </xf>
    <xf numFmtId="2" fontId="0" fillId="4" borderId="27" xfId="0" applyNumberFormat="1" applyFill="1" applyBorder="1" applyAlignment="1" applyProtection="1">
      <alignment horizontal="right" vertical="center"/>
      <protection locked="0"/>
    </xf>
    <xf numFmtId="2" fontId="0" fillId="3" borderId="5" xfId="0" applyNumberFormat="1" applyFill="1" applyBorder="1" applyAlignment="1" applyProtection="1">
      <alignment horizontal="right"/>
    </xf>
    <xf numFmtId="2" fontId="0" fillId="3" borderId="6" xfId="0" applyNumberForma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</xf>
    <xf numFmtId="2" fontId="0" fillId="8" borderId="19" xfId="0" applyNumberFormat="1" applyFill="1" applyBorder="1" applyAlignment="1" applyProtection="1">
      <alignment horizontal="right" vertical="center"/>
    </xf>
    <xf numFmtId="2" fontId="0" fillId="8" borderId="13" xfId="0" applyNumberFormat="1" applyFill="1" applyBorder="1" applyAlignment="1" applyProtection="1">
      <alignment horizontal="right" vertical="center"/>
    </xf>
    <xf numFmtId="2" fontId="0" fillId="8" borderId="1" xfId="0" applyNumberFormat="1" applyFill="1" applyBorder="1" applyAlignment="1" applyProtection="1">
      <alignment horizontal="right" vertical="center"/>
    </xf>
    <xf numFmtId="2" fontId="0" fillId="8" borderId="18" xfId="0" applyNumberFormat="1" applyFill="1" applyBorder="1" applyAlignment="1" applyProtection="1">
      <alignment horizontal="right" vertical="center"/>
    </xf>
    <xf numFmtId="2" fontId="0" fillId="8" borderId="27" xfId="0" applyNumberFormat="1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right"/>
    </xf>
    <xf numFmtId="165" fontId="0" fillId="3" borderId="0" xfId="0" applyNumberFormat="1" applyFill="1" applyBorder="1" applyAlignment="1" applyProtection="1">
      <alignment horizontal="right"/>
    </xf>
    <xf numFmtId="2" fontId="0" fillId="8" borderId="11" xfId="0" applyNumberFormat="1" applyFill="1" applyBorder="1" applyAlignment="1" applyProtection="1">
      <alignment horizontal="right" vertical="center"/>
    </xf>
    <xf numFmtId="2" fontId="0" fillId="8" borderId="16" xfId="0" applyNumberFormat="1" applyFill="1" applyBorder="1" applyAlignment="1" applyProtection="1">
      <alignment horizontal="right" vertical="center"/>
    </xf>
    <xf numFmtId="2" fontId="0" fillId="8" borderId="14" xfId="0" applyNumberFormat="1" applyFill="1" applyBorder="1" applyAlignment="1" applyProtection="1">
      <alignment horizontal="right" vertical="center"/>
    </xf>
    <xf numFmtId="2" fontId="0" fillId="8" borderId="32" xfId="0" applyNumberFormat="1" applyFill="1" applyBorder="1" applyAlignment="1" applyProtection="1">
      <alignment horizontal="right" vertical="center"/>
    </xf>
    <xf numFmtId="165" fontId="0" fillId="0" borderId="0" xfId="0" applyNumberFormat="1" applyBorder="1" applyAlignment="1" applyProtection="1">
      <alignment horizontal="right"/>
    </xf>
    <xf numFmtId="2" fontId="0" fillId="0" borderId="0" xfId="0" applyNumberFormat="1" applyAlignment="1" applyProtection="1">
      <alignment horizontal="right"/>
    </xf>
    <xf numFmtId="166" fontId="3" fillId="9" borderId="29" xfId="0" applyNumberFormat="1" applyFont="1" applyFill="1" applyBorder="1" applyAlignment="1" applyProtection="1">
      <alignment horizontal="right" vertical="center"/>
    </xf>
    <xf numFmtId="2" fontId="0" fillId="14" borderId="18" xfId="0" applyNumberFormat="1" applyFill="1" applyBorder="1" applyAlignment="1" applyProtection="1">
      <alignment horizontal="right" vertical="center"/>
      <protection locked="0"/>
    </xf>
    <xf numFmtId="2" fontId="0" fillId="14" borderId="16" xfId="0" applyNumberFormat="1" applyFill="1" applyBorder="1" applyAlignment="1" applyProtection="1">
      <alignment horizontal="right" vertical="center"/>
      <protection locked="0"/>
    </xf>
    <xf numFmtId="2" fontId="0" fillId="14" borderId="27" xfId="0" applyNumberFormat="1" applyFill="1" applyBorder="1" applyAlignment="1" applyProtection="1">
      <alignment horizontal="right" vertical="center"/>
      <protection locked="0"/>
    </xf>
    <xf numFmtId="2" fontId="0" fillId="15" borderId="3" xfId="0" applyNumberFormat="1" applyFill="1" applyBorder="1" applyAlignment="1" applyProtection="1">
      <alignment horizontal="right"/>
    </xf>
    <xf numFmtId="2" fontId="0" fillId="15" borderId="5" xfId="0" applyNumberFormat="1" applyFill="1" applyBorder="1" applyAlignment="1" applyProtection="1">
      <alignment horizontal="right"/>
    </xf>
    <xf numFmtId="2" fontId="0" fillId="15" borderId="6" xfId="0" applyNumberFormat="1" applyFill="1" applyBorder="1" applyAlignment="1" applyProtection="1">
      <alignment horizontal="right"/>
    </xf>
    <xf numFmtId="2" fontId="0" fillId="14" borderId="19" xfId="0" applyNumberFormat="1" applyFill="1" applyBorder="1" applyAlignment="1" applyProtection="1">
      <alignment horizontal="right" vertical="center"/>
      <protection locked="0"/>
    </xf>
    <xf numFmtId="2" fontId="0" fillId="14" borderId="1" xfId="0" applyNumberFormat="1" applyFill="1" applyBorder="1" applyAlignment="1" applyProtection="1">
      <alignment horizontal="right" vertical="center"/>
      <protection locked="0"/>
    </xf>
    <xf numFmtId="2" fontId="0" fillId="15" borderId="0" xfId="0" applyNumberFormat="1" applyFill="1" applyBorder="1" applyAlignment="1" applyProtection="1">
      <alignment horizontal="right"/>
    </xf>
    <xf numFmtId="2" fontId="0" fillId="14" borderId="14" xfId="0" applyNumberFormat="1" applyFill="1" applyBorder="1" applyAlignment="1" applyProtection="1">
      <alignment horizontal="right" vertical="center"/>
      <protection locked="0"/>
    </xf>
    <xf numFmtId="2" fontId="0" fillId="14" borderId="16" xfId="0" applyNumberFormat="1" applyFont="1" applyFill="1" applyBorder="1" applyAlignment="1" applyProtection="1">
      <alignment horizontal="right" vertical="top"/>
      <protection locked="0"/>
    </xf>
    <xf numFmtId="0" fontId="0" fillId="0" borderId="22" xfId="0" applyBorder="1" applyAlignment="1" applyProtection="1">
      <alignment horizontal="center" vertical="center"/>
    </xf>
    <xf numFmtId="166" fontId="0" fillId="0" borderId="0" xfId="0" applyNumberFormat="1"/>
    <xf numFmtId="0" fontId="1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/>
    </xf>
    <xf numFmtId="0" fontId="1" fillId="8" borderId="11" xfId="0" applyFont="1" applyFill="1" applyBorder="1" applyAlignment="1" applyProtection="1">
      <alignment horizontal="center" vertical="center" wrapText="1"/>
    </xf>
    <xf numFmtId="0" fontId="0" fillId="16" borderId="44" xfId="0" applyFill="1" applyBorder="1" applyAlignment="1" applyProtection="1">
      <alignment horizontal="center" vertical="center"/>
    </xf>
    <xf numFmtId="0" fontId="0" fillId="16" borderId="11" xfId="0" applyFill="1" applyBorder="1" applyAlignment="1" applyProtection="1">
      <alignment horizontal="center" vertical="center"/>
    </xf>
    <xf numFmtId="0" fontId="0" fillId="16" borderId="17" xfId="0" applyFill="1" applyBorder="1" applyAlignment="1" applyProtection="1">
      <alignment horizontal="center" vertical="center"/>
    </xf>
    <xf numFmtId="0" fontId="0" fillId="16" borderId="16" xfId="0" applyFill="1" applyBorder="1" applyAlignment="1" applyProtection="1">
      <alignment horizontal="center" vertical="center"/>
    </xf>
    <xf numFmtId="0" fontId="0" fillId="3" borderId="13" xfId="0" applyFill="1" applyBorder="1" applyProtection="1"/>
    <xf numFmtId="0" fontId="18" fillId="3" borderId="13" xfId="0" applyFont="1" applyFill="1" applyBorder="1" applyAlignment="1" applyProtection="1">
      <alignment vertical="center"/>
    </xf>
    <xf numFmtId="0" fontId="1" fillId="3" borderId="13" xfId="0" applyFont="1" applyFill="1" applyBorder="1" applyAlignment="1" applyProtection="1">
      <alignment vertical="center"/>
    </xf>
    <xf numFmtId="0" fontId="0" fillId="16" borderId="28" xfId="0" applyFill="1" applyBorder="1" applyAlignment="1" applyProtection="1">
      <alignment horizontal="center" vertical="center"/>
    </xf>
    <xf numFmtId="0" fontId="0" fillId="16" borderId="27" xfId="0" applyFill="1" applyBorder="1" applyAlignment="1" applyProtection="1">
      <alignment horizontal="center" vertical="center"/>
    </xf>
    <xf numFmtId="0" fontId="0" fillId="16" borderId="21" xfId="0" applyFill="1" applyBorder="1" applyAlignment="1" applyProtection="1">
      <alignment horizontal="center" vertical="center"/>
    </xf>
    <xf numFmtId="0" fontId="0" fillId="16" borderId="18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3" borderId="24" xfId="0" applyFill="1" applyBorder="1" applyProtection="1"/>
    <xf numFmtId="0" fontId="0" fillId="0" borderId="24" xfId="0" applyBorder="1" applyProtection="1"/>
    <xf numFmtId="0" fontId="0" fillId="3" borderId="13" xfId="0" applyFont="1" applyFill="1" applyBorder="1" applyAlignment="1" applyProtection="1">
      <alignment vertical="center"/>
    </xf>
    <xf numFmtId="0" fontId="0" fillId="15" borderId="0" xfId="0" applyFill="1" applyBorder="1" applyProtection="1"/>
    <xf numFmtId="164" fontId="0" fillId="0" borderId="0" xfId="0" applyNumberFormat="1"/>
    <xf numFmtId="0" fontId="2" fillId="12" borderId="7" xfId="0" applyFont="1" applyFill="1" applyBorder="1" applyAlignment="1" applyProtection="1">
      <alignment horizontal="center" vertical="center" wrapText="1"/>
    </xf>
    <xf numFmtId="0" fontId="2" fillId="12" borderId="6" xfId="0" applyFont="1" applyFill="1" applyBorder="1" applyAlignment="1" applyProtection="1">
      <alignment horizontal="center" vertical="center" wrapText="1"/>
    </xf>
    <xf numFmtId="0" fontId="0" fillId="8" borderId="11" xfId="0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3" borderId="38" xfId="0" applyFont="1" applyFill="1" applyBorder="1" applyAlignment="1" applyProtection="1">
      <alignment horizontal="center" vertical="center"/>
    </xf>
    <xf numFmtId="165" fontId="0" fillId="3" borderId="0" xfId="0" applyNumberFormat="1" applyFont="1" applyFill="1" applyBorder="1" applyAlignment="1" applyProtection="1">
      <alignment vertical="top"/>
    </xf>
    <xf numFmtId="165" fontId="0" fillId="4" borderId="16" xfId="0" applyNumberFormat="1" applyFill="1" applyBorder="1" applyAlignment="1" applyProtection="1">
      <alignment horizontal="right" vertical="center"/>
      <protection locked="0"/>
    </xf>
    <xf numFmtId="165" fontId="0" fillId="4" borderId="27" xfId="0" applyNumberForma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0" fontId="0" fillId="0" borderId="45" xfId="0" applyBorder="1" applyAlignment="1" applyProtection="1">
      <alignment horizontal="left" vertical="center"/>
    </xf>
    <xf numFmtId="0" fontId="0" fillId="0" borderId="4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</xf>
    <xf numFmtId="2" fontId="0" fillId="4" borderId="19" xfId="0" applyNumberFormat="1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center" vertical="center"/>
    </xf>
    <xf numFmtId="0" fontId="17" fillId="12" borderId="12" xfId="0" applyFont="1" applyFill="1" applyBorder="1" applyAlignment="1" applyProtection="1">
      <alignment horizontal="center" vertical="center" wrapText="1"/>
    </xf>
    <xf numFmtId="0" fontId="17" fillId="12" borderId="5" xfId="0" applyFont="1" applyFill="1" applyBorder="1" applyAlignment="1" applyProtection="1">
      <alignment horizontal="center" vertical="center" wrapText="1"/>
    </xf>
    <xf numFmtId="0" fontId="17" fillId="12" borderId="33" xfId="0" applyFont="1" applyFill="1" applyBorder="1" applyAlignment="1" applyProtection="1">
      <alignment horizontal="center" vertical="center" wrapText="1"/>
    </xf>
    <xf numFmtId="164" fontId="1" fillId="4" borderId="11" xfId="0" applyNumberFormat="1" applyFont="1" applyFill="1" applyBorder="1" applyAlignment="1" applyProtection="1">
      <alignment horizontal="center" vertical="center"/>
    </xf>
    <xf numFmtId="164" fontId="1" fillId="4" borderId="14" xfId="0" applyNumberFormat="1" applyFont="1" applyFill="1" applyBorder="1" applyAlignment="1" applyProtection="1">
      <alignment horizontal="center" vertical="center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164" fontId="1" fillId="4" borderId="14" xfId="0" applyNumberFormat="1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1" fillId="8" borderId="11" xfId="0" applyFont="1" applyFill="1" applyBorder="1" applyAlignment="1" applyProtection="1">
      <alignment horizontal="center" vertical="center" wrapText="1"/>
    </xf>
    <xf numFmtId="0" fontId="1" fillId="8" borderId="14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</xf>
    <xf numFmtId="0" fontId="1" fillId="6" borderId="14" xfId="0" applyFont="1" applyFill="1" applyBorder="1" applyAlignment="1" applyProtection="1">
      <alignment horizontal="center" vertical="center"/>
    </xf>
    <xf numFmtId="0" fontId="3" fillId="11" borderId="12" xfId="0" applyFont="1" applyFill="1" applyBorder="1" applyAlignment="1" applyProtection="1">
      <alignment horizontal="center" vertical="center"/>
    </xf>
    <xf numFmtId="0" fontId="3" fillId="11" borderId="7" xfId="0" applyFont="1" applyFill="1" applyBorder="1" applyAlignment="1" applyProtection="1">
      <alignment horizontal="center" vertical="center"/>
    </xf>
    <xf numFmtId="0" fontId="1" fillId="11" borderId="11" xfId="0" applyFont="1" applyFill="1" applyBorder="1" applyAlignment="1" applyProtection="1">
      <alignment horizontal="center" vertical="center" wrapText="1"/>
    </xf>
    <xf numFmtId="0" fontId="1" fillId="11" borderId="14" xfId="0" applyFont="1" applyFill="1" applyBorder="1" applyAlignment="1" applyProtection="1">
      <alignment horizontal="center" vertical="center" wrapText="1"/>
    </xf>
    <xf numFmtId="166" fontId="3" fillId="9" borderId="11" xfId="0" applyNumberFormat="1" applyFont="1" applyFill="1" applyBorder="1" applyAlignment="1" applyProtection="1">
      <alignment horizontal="right" vertical="center"/>
    </xf>
    <xf numFmtId="166" fontId="3" fillId="9" borderId="14" xfId="0" applyNumberFormat="1" applyFont="1" applyFill="1" applyBorder="1" applyAlignment="1" applyProtection="1">
      <alignment horizontal="right" vertical="center"/>
    </xf>
    <xf numFmtId="166" fontId="3" fillId="9" borderId="11" xfId="0" applyNumberFormat="1" applyFont="1" applyFill="1" applyBorder="1" applyAlignment="1" applyProtection="1">
      <alignment horizontal="center" vertical="center"/>
    </xf>
    <xf numFmtId="166" fontId="3" fillId="9" borderId="14" xfId="0" applyNumberFormat="1" applyFont="1" applyFill="1" applyBorder="1" applyAlignment="1" applyProtection="1">
      <alignment horizontal="center" vertical="center"/>
    </xf>
    <xf numFmtId="0" fontId="2" fillId="12" borderId="7" xfId="0" applyFont="1" applyFill="1" applyBorder="1" applyAlignment="1" applyProtection="1">
      <alignment horizontal="center" vertical="center" wrapText="1"/>
    </xf>
    <xf numFmtId="0" fontId="2" fillId="12" borderId="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</xf>
    <xf numFmtId="166" fontId="19" fillId="17" borderId="1" xfId="0" applyNumberFormat="1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7" fillId="7" borderId="12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0" fontId="7" fillId="7" borderId="7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T253"/>
  <sheetViews>
    <sheetView showGridLines="0" tabSelected="1" zoomScale="85" zoomScaleNormal="85" zoomScalePageLayoutView="40" workbookViewId="0">
      <selection activeCell="L10" sqref="L10"/>
    </sheetView>
  </sheetViews>
  <sheetFormatPr defaultColWidth="8.88671875" defaultRowHeight="14.4" x14ac:dyDescent="0.3"/>
  <cols>
    <col min="1" max="1" width="64.6640625" style="97" customWidth="1"/>
    <col min="2" max="2" width="15.109375" style="96" bestFit="1" customWidth="1"/>
    <col min="3" max="3" width="1.109375" style="96" customWidth="1"/>
    <col min="4" max="4" width="22.44140625" style="96" customWidth="1"/>
    <col min="5" max="5" width="31.44140625" style="96" customWidth="1"/>
    <col min="6" max="6" width="1.6640625" style="96" customWidth="1"/>
    <col min="7" max="7" width="18.44140625" style="96" customWidth="1"/>
    <col min="8" max="8" width="2.88671875" style="1" customWidth="1"/>
    <col min="9" max="9" width="11.5546875" style="1" customWidth="1"/>
    <col min="10" max="10" width="12.5546875" style="1" customWidth="1"/>
    <col min="11" max="11" width="2.44140625" style="1" customWidth="1"/>
    <col min="12" max="12" width="15.88671875" style="1" customWidth="1"/>
    <col min="13" max="13" width="4.33203125" style="1" customWidth="1"/>
    <col min="14" max="14" width="17.109375" style="1" customWidth="1"/>
    <col min="15" max="15" width="35" style="1" customWidth="1"/>
    <col min="16" max="16" width="55.88671875" style="97" customWidth="1"/>
    <col min="17" max="17" width="12.88671875" style="96" customWidth="1"/>
    <col min="18" max="18" width="3" style="96" customWidth="1"/>
    <col min="19" max="19" width="0.109375" style="96" hidden="1" customWidth="1"/>
    <col min="20" max="20" width="19" style="96" customWidth="1"/>
    <col min="21" max="21" width="36.33203125" style="96" customWidth="1"/>
    <col min="22" max="22" width="1.5546875" style="96" customWidth="1"/>
    <col min="23" max="23" width="18.44140625" style="96" customWidth="1"/>
    <col min="24" max="24" width="2.44140625" style="1" customWidth="1"/>
    <col min="25" max="25" width="10.109375" style="1" bestFit="1" customWidth="1"/>
    <col min="26" max="26" width="15.109375" style="1" customWidth="1"/>
    <col min="27" max="27" width="1.33203125" style="1" customWidth="1"/>
    <col min="28" max="28" width="15.88671875" style="1" customWidth="1"/>
    <col min="29" max="29" width="5.109375" style="1" customWidth="1"/>
    <col min="30" max="30" width="17.109375" style="1" customWidth="1"/>
    <col min="31" max="32" width="18" style="1" customWidth="1"/>
    <col min="33" max="33" width="73.6640625" style="1" customWidth="1"/>
    <col min="34" max="34" width="8.88671875" style="1"/>
    <col min="35" max="35" width="1.6640625" style="1" customWidth="1"/>
    <col min="36" max="36" width="20.33203125" style="1" customWidth="1"/>
    <col min="37" max="37" width="35.6640625" style="1" customWidth="1"/>
    <col min="38" max="38" width="2" style="1" customWidth="1"/>
    <col min="39" max="39" width="21.88671875" style="1" customWidth="1"/>
    <col min="40" max="40" width="4.5546875" style="1" customWidth="1"/>
    <col min="41" max="41" width="12.109375" style="1" customWidth="1"/>
    <col min="42" max="42" width="12.44140625" style="1" customWidth="1"/>
    <col min="43" max="43" width="3.109375" style="1" customWidth="1"/>
    <col min="44" max="44" width="15.88671875" style="1" customWidth="1"/>
    <col min="45" max="45" width="5.88671875" style="1" customWidth="1"/>
    <col min="46" max="46" width="17" style="1" customWidth="1"/>
    <col min="47" max="48" width="21.44140625" style="1" customWidth="1"/>
    <col min="49" max="16384" width="8.88671875" style="1"/>
  </cols>
  <sheetData>
    <row r="1" spans="1:46" ht="183" customHeight="1" x14ac:dyDescent="0.3">
      <c r="A1" s="221" t="s">
        <v>128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</row>
    <row r="2" spans="1:46" ht="18.75" customHeight="1" x14ac:dyDescent="0.3">
      <c r="A2" s="222" t="s">
        <v>132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</row>
    <row r="3" spans="1:46" ht="61.5" customHeight="1" x14ac:dyDescent="0.3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</row>
    <row r="4" spans="1:46" ht="14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46" ht="22.5" customHeight="1" thickBot="1" x14ac:dyDescent="0.35">
      <c r="A5" s="7"/>
      <c r="B5" s="8"/>
      <c r="C5" s="8"/>
      <c r="D5" s="8"/>
      <c r="E5" s="8"/>
      <c r="F5" s="8"/>
      <c r="G5" s="8"/>
      <c r="H5" s="6"/>
      <c r="I5" s="6"/>
      <c r="J5" s="6"/>
      <c r="K5" s="6"/>
      <c r="L5" s="6"/>
      <c r="M5" s="6"/>
      <c r="N5" s="6"/>
      <c r="O5" s="5"/>
      <c r="P5" s="6"/>
      <c r="Q5" s="6"/>
      <c r="R5" s="6"/>
      <c r="S5" s="6"/>
      <c r="T5" s="6"/>
      <c r="U5" s="6"/>
      <c r="V5" s="6"/>
      <c r="W5" s="6"/>
      <c r="X5" s="5"/>
      <c r="Y5" s="5"/>
      <c r="Z5" s="5"/>
      <c r="AA5" s="5"/>
      <c r="AB5" s="5"/>
      <c r="AC5" s="5"/>
      <c r="AD5" s="5"/>
    </row>
    <row r="6" spans="1:46" ht="25.5" customHeight="1" x14ac:dyDescent="0.3">
      <c r="A6" s="232" t="s">
        <v>1</v>
      </c>
      <c r="B6" s="235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05" t="s">
        <v>4</v>
      </c>
      <c r="Q6" s="208" t="s">
        <v>5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G6" s="226" t="s">
        <v>157</v>
      </c>
      <c r="AH6" s="229" t="s">
        <v>5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3" customHeight="1" thickBot="1" x14ac:dyDescent="0.35">
      <c r="A7" s="233"/>
      <c r="B7" s="236"/>
      <c r="C7" s="5"/>
      <c r="D7" s="5"/>
      <c r="E7" s="5"/>
      <c r="F7" s="5"/>
      <c r="G7" s="5"/>
      <c r="H7" s="6"/>
      <c r="I7" s="6"/>
      <c r="J7" s="6"/>
      <c r="K7" s="6"/>
      <c r="L7" s="6"/>
      <c r="M7" s="9"/>
      <c r="N7" s="5"/>
      <c r="O7" s="5"/>
      <c r="P7" s="206"/>
      <c r="Q7" s="209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G7" s="227"/>
      <c r="AH7" s="230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42.75" customHeight="1" thickBot="1" x14ac:dyDescent="0.35">
      <c r="A8" s="234"/>
      <c r="B8" s="237"/>
      <c r="C8" s="5"/>
      <c r="D8" s="195" t="s">
        <v>0</v>
      </c>
      <c r="E8" s="197" t="s">
        <v>119</v>
      </c>
      <c r="F8" s="5"/>
      <c r="G8" s="195" t="s">
        <v>2</v>
      </c>
      <c r="H8" s="2"/>
      <c r="I8" s="203" t="s">
        <v>121</v>
      </c>
      <c r="J8" s="203" t="s">
        <v>120</v>
      </c>
      <c r="K8" s="5"/>
      <c r="L8" s="10" t="s">
        <v>138</v>
      </c>
      <c r="M8" s="9"/>
      <c r="N8" s="11" t="s">
        <v>122</v>
      </c>
      <c r="O8" s="5"/>
      <c r="P8" s="207"/>
      <c r="Q8" s="210"/>
      <c r="R8" s="5"/>
      <c r="S8" s="5"/>
      <c r="T8" s="195" t="s">
        <v>0</v>
      </c>
      <c r="U8" s="197" t="s">
        <v>119</v>
      </c>
      <c r="V8" s="5"/>
      <c r="W8" s="195" t="s">
        <v>2</v>
      </c>
      <c r="X8" s="2"/>
      <c r="Y8" s="203" t="s">
        <v>121</v>
      </c>
      <c r="Z8" s="203" t="s">
        <v>120</v>
      </c>
      <c r="AA8" s="5"/>
      <c r="AB8" s="10" t="s">
        <v>138</v>
      </c>
      <c r="AC8" s="9"/>
      <c r="AD8" s="114" t="s">
        <v>122</v>
      </c>
      <c r="AG8" s="228"/>
      <c r="AH8" s="231"/>
      <c r="AI8" s="5"/>
      <c r="AJ8" s="195" t="s">
        <v>0</v>
      </c>
      <c r="AK8" s="197" t="s">
        <v>119</v>
      </c>
      <c r="AL8" s="5"/>
      <c r="AM8" s="195" t="s">
        <v>2</v>
      </c>
      <c r="AN8" s="2"/>
      <c r="AO8" s="203" t="s">
        <v>121</v>
      </c>
      <c r="AP8" s="203" t="s">
        <v>120</v>
      </c>
      <c r="AQ8" s="5"/>
      <c r="AR8" s="10" t="s">
        <v>123</v>
      </c>
      <c r="AS8" s="9"/>
      <c r="AT8" s="159" t="s">
        <v>122</v>
      </c>
    </row>
    <row r="9" spans="1:46" ht="17.25" customHeight="1" thickBot="1" x14ac:dyDescent="0.35">
      <c r="A9" s="199" t="s">
        <v>130</v>
      </c>
      <c r="B9" s="200"/>
      <c r="C9" s="5"/>
      <c r="D9" s="196"/>
      <c r="E9" s="198"/>
      <c r="F9" s="5"/>
      <c r="G9" s="196"/>
      <c r="H9" s="5"/>
      <c r="I9" s="204"/>
      <c r="J9" s="204"/>
      <c r="K9" s="5"/>
      <c r="L9" s="12" t="s">
        <v>6</v>
      </c>
      <c r="M9" s="13"/>
      <c r="N9" s="14" t="s">
        <v>6</v>
      </c>
      <c r="O9" s="5"/>
      <c r="P9" s="201" t="s">
        <v>131</v>
      </c>
      <c r="Q9" s="202"/>
      <c r="R9" s="5"/>
      <c r="S9" s="5"/>
      <c r="T9" s="196"/>
      <c r="U9" s="198"/>
      <c r="V9" s="5"/>
      <c r="W9" s="196"/>
      <c r="X9" s="5"/>
      <c r="Y9" s="204"/>
      <c r="Z9" s="204"/>
      <c r="AA9" s="5"/>
      <c r="AB9" s="12" t="s">
        <v>6</v>
      </c>
      <c r="AC9" s="13"/>
      <c r="AD9" s="14" t="s">
        <v>6</v>
      </c>
      <c r="AG9" s="224" t="s">
        <v>158</v>
      </c>
      <c r="AH9" s="225"/>
      <c r="AI9" s="5"/>
      <c r="AJ9" s="196"/>
      <c r="AK9" s="198"/>
      <c r="AL9" s="5"/>
      <c r="AM9" s="196"/>
      <c r="AN9" s="5"/>
      <c r="AO9" s="204"/>
      <c r="AP9" s="204"/>
      <c r="AQ9" s="5"/>
      <c r="AR9" s="12" t="s">
        <v>6</v>
      </c>
      <c r="AS9" s="13"/>
      <c r="AT9" s="14" t="s">
        <v>6</v>
      </c>
    </row>
    <row r="10" spans="1:46" ht="15.6" x14ac:dyDescent="0.3">
      <c r="A10" s="15" t="s">
        <v>7</v>
      </c>
      <c r="B10" s="16" t="s">
        <v>8</v>
      </c>
      <c r="C10" s="5"/>
      <c r="D10" s="98"/>
      <c r="E10" s="98"/>
      <c r="F10" s="5"/>
      <c r="G10" s="98"/>
      <c r="H10" s="5"/>
      <c r="I10" s="17">
        <v>0</v>
      </c>
      <c r="J10" s="18">
        <v>5</v>
      </c>
      <c r="K10" s="5"/>
      <c r="L10" s="144"/>
      <c r="M10" s="19"/>
      <c r="N10" s="130">
        <f>(L10*J10)</f>
        <v>0</v>
      </c>
      <c r="O10" s="158"/>
      <c r="P10" s="20" t="s">
        <v>9</v>
      </c>
      <c r="Q10" s="21" t="s">
        <v>10</v>
      </c>
      <c r="R10" s="5"/>
      <c r="S10" s="5"/>
      <c r="T10" s="101"/>
      <c r="U10" s="101"/>
      <c r="V10" s="5"/>
      <c r="W10" s="101"/>
      <c r="X10" s="5"/>
      <c r="Y10" s="22">
        <v>0</v>
      </c>
      <c r="Z10" s="23">
        <v>10</v>
      </c>
      <c r="AA10" s="5"/>
      <c r="AB10" s="145"/>
      <c r="AC10" s="136"/>
      <c r="AD10" s="137">
        <f>(Z10*AB10)</f>
        <v>0</v>
      </c>
      <c r="AG10" s="20" t="s">
        <v>159</v>
      </c>
      <c r="AH10" s="21">
        <v>16</v>
      </c>
      <c r="AI10" s="5"/>
      <c r="AJ10" s="100"/>
      <c r="AK10" s="100"/>
      <c r="AL10" s="5"/>
      <c r="AM10" s="100"/>
      <c r="AN10" s="5"/>
      <c r="AO10" s="160">
        <v>0</v>
      </c>
      <c r="AP10" s="161">
        <v>1</v>
      </c>
      <c r="AQ10" s="5"/>
      <c r="AR10" s="144"/>
      <c r="AS10" s="141"/>
      <c r="AT10" s="137">
        <f>AP10*AR10</f>
        <v>0</v>
      </c>
    </row>
    <row r="11" spans="1:46" x14ac:dyDescent="0.3">
      <c r="A11" s="25" t="s">
        <v>126</v>
      </c>
      <c r="B11" s="26" t="s">
        <v>11</v>
      </c>
      <c r="C11" s="5"/>
      <c r="D11" s="98"/>
      <c r="E11" s="98"/>
      <c r="F11" s="5"/>
      <c r="G11" s="98"/>
      <c r="H11" s="5"/>
      <c r="I11" s="17">
        <v>5</v>
      </c>
      <c r="J11" s="18">
        <v>10</v>
      </c>
      <c r="K11" s="5"/>
      <c r="L11" s="145"/>
      <c r="M11" s="24"/>
      <c r="N11" s="130">
        <f>(L11*J11)</f>
        <v>0</v>
      </c>
      <c r="O11" s="158"/>
      <c r="P11" s="27" t="s">
        <v>126</v>
      </c>
      <c r="Q11" s="28" t="s">
        <v>12</v>
      </c>
      <c r="R11" s="5"/>
      <c r="S11" s="5"/>
      <c r="T11" s="101"/>
      <c r="U11" s="101"/>
      <c r="V11" s="5"/>
      <c r="W11" s="101"/>
      <c r="X11" s="5"/>
      <c r="Y11" s="17">
        <v>0</v>
      </c>
      <c r="Z11" s="18">
        <v>10</v>
      </c>
      <c r="AA11" s="5"/>
      <c r="AB11" s="145"/>
      <c r="AC11" s="136"/>
      <c r="AD11" s="138">
        <f>(Z11*AB11)</f>
        <v>0</v>
      </c>
      <c r="AG11" s="27" t="s">
        <v>126</v>
      </c>
      <c r="AH11" s="28">
        <v>40</v>
      </c>
      <c r="AI11" s="5"/>
      <c r="AJ11" s="103"/>
      <c r="AK11" s="103"/>
      <c r="AL11" s="5"/>
      <c r="AM11" s="103"/>
      <c r="AN11" s="5"/>
      <c r="AO11" s="162">
        <v>0</v>
      </c>
      <c r="AP11" s="163">
        <v>1</v>
      </c>
      <c r="AQ11" s="5"/>
      <c r="AR11" s="150"/>
      <c r="AS11" s="136"/>
      <c r="AT11" s="138">
        <f t="shared" ref="AT11:AT40" si="0">AP11*AR11</f>
        <v>0</v>
      </c>
    </row>
    <row r="12" spans="1:46" ht="27" customHeight="1" thickBot="1" x14ac:dyDescent="0.35">
      <c r="A12" s="29" t="s">
        <v>110</v>
      </c>
      <c r="B12" s="28" t="s">
        <v>13</v>
      </c>
      <c r="C12" s="5"/>
      <c r="D12" s="98"/>
      <c r="E12" s="98"/>
      <c r="F12" s="5"/>
      <c r="G12" s="98"/>
      <c r="H12" s="5"/>
      <c r="I12" s="17">
        <v>10</v>
      </c>
      <c r="J12" s="18">
        <v>30</v>
      </c>
      <c r="K12" s="5"/>
      <c r="L12" s="145"/>
      <c r="M12" s="24"/>
      <c r="N12" s="130">
        <f>(L12*J12)</f>
        <v>0</v>
      </c>
      <c r="O12" s="158"/>
      <c r="P12" s="30" t="s">
        <v>116</v>
      </c>
      <c r="Q12" s="31">
        <v>630</v>
      </c>
      <c r="R12" s="5"/>
      <c r="S12" s="5"/>
      <c r="T12" s="102"/>
      <c r="U12" s="102"/>
      <c r="V12" s="5"/>
      <c r="W12" s="102"/>
      <c r="X12" s="5"/>
      <c r="Y12" s="32">
        <v>0</v>
      </c>
      <c r="Z12" s="33">
        <v>10</v>
      </c>
      <c r="AA12" s="5"/>
      <c r="AB12" s="146"/>
      <c r="AC12" s="136"/>
      <c r="AD12" s="139">
        <f>(Z12*AB12)</f>
        <v>0</v>
      </c>
      <c r="AG12" s="30" t="s">
        <v>160</v>
      </c>
      <c r="AH12" s="31">
        <v>63</v>
      </c>
      <c r="AI12" s="5"/>
      <c r="AJ12" s="101"/>
      <c r="AK12" s="101"/>
      <c r="AL12" s="5"/>
      <c r="AM12" s="101"/>
      <c r="AN12" s="5"/>
      <c r="AO12" s="162">
        <v>0</v>
      </c>
      <c r="AP12" s="163">
        <v>1</v>
      </c>
      <c r="AQ12" s="5"/>
      <c r="AR12" s="145"/>
      <c r="AS12" s="136"/>
      <c r="AT12" s="138">
        <f t="shared" si="0"/>
        <v>0</v>
      </c>
    </row>
    <row r="13" spans="1:46" ht="15" thickBot="1" x14ac:dyDescent="0.35">
      <c r="A13" s="34" t="s">
        <v>14</v>
      </c>
      <c r="B13" s="35">
        <v>50</v>
      </c>
      <c r="C13" s="5"/>
      <c r="D13" s="99"/>
      <c r="E13" s="99"/>
      <c r="F13" s="5"/>
      <c r="G13" s="99"/>
      <c r="H13" s="5"/>
      <c r="I13" s="17">
        <v>0</v>
      </c>
      <c r="J13" s="18">
        <v>5</v>
      </c>
      <c r="K13" s="5"/>
      <c r="L13" s="145"/>
      <c r="M13" s="24"/>
      <c r="N13" s="130">
        <f>(L13*J13)</f>
        <v>0</v>
      </c>
      <c r="O13" s="158"/>
      <c r="P13" s="36"/>
      <c r="Q13" s="37"/>
      <c r="R13" s="5"/>
      <c r="S13" s="5"/>
      <c r="T13" s="38"/>
      <c r="U13" s="38"/>
      <c r="V13" s="5"/>
      <c r="W13" s="38"/>
      <c r="X13" s="5"/>
      <c r="Y13" s="38"/>
      <c r="Z13" s="38"/>
      <c r="AA13" s="5"/>
      <c r="AB13" s="149"/>
      <c r="AC13" s="136"/>
      <c r="AD13" s="128"/>
      <c r="AG13" s="30" t="s">
        <v>161</v>
      </c>
      <c r="AH13" s="26">
        <v>100</v>
      </c>
      <c r="AI13" s="5"/>
      <c r="AJ13" s="101"/>
      <c r="AK13" s="101"/>
      <c r="AL13" s="5"/>
      <c r="AM13" s="101"/>
      <c r="AN13" s="5"/>
      <c r="AO13" s="162">
        <v>0</v>
      </c>
      <c r="AP13" s="163">
        <v>1</v>
      </c>
      <c r="AQ13" s="5"/>
      <c r="AR13" s="145"/>
      <c r="AS13" s="136"/>
      <c r="AT13" s="138">
        <f t="shared" si="0"/>
        <v>0</v>
      </c>
    </row>
    <row r="14" spans="1:46" ht="16.2" thickBot="1" x14ac:dyDescent="0.35">
      <c r="A14" s="39"/>
      <c r="B14" s="40"/>
      <c r="C14" s="5"/>
      <c r="D14" s="41"/>
      <c r="E14" s="41"/>
      <c r="F14" s="5"/>
      <c r="G14" s="41"/>
      <c r="H14" s="5"/>
      <c r="I14" s="41"/>
      <c r="J14" s="41"/>
      <c r="K14" s="5"/>
      <c r="L14" s="147"/>
      <c r="M14" s="24"/>
      <c r="N14" s="125"/>
      <c r="O14" s="158"/>
      <c r="P14" s="20" t="s">
        <v>9</v>
      </c>
      <c r="Q14" s="21" t="s">
        <v>10</v>
      </c>
      <c r="R14" s="5"/>
      <c r="S14" s="5"/>
      <c r="T14" s="101"/>
      <c r="U14" s="101"/>
      <c r="V14" s="5"/>
      <c r="W14" s="101"/>
      <c r="X14" s="5"/>
      <c r="Y14" s="22">
        <v>200</v>
      </c>
      <c r="Z14" s="23">
        <v>500</v>
      </c>
      <c r="AA14" s="5"/>
      <c r="AB14" s="145"/>
      <c r="AC14" s="136"/>
      <c r="AD14" s="138">
        <f>(Z14*AB14)</f>
        <v>0</v>
      </c>
      <c r="AG14" s="30" t="s">
        <v>162</v>
      </c>
      <c r="AH14" s="28">
        <v>160</v>
      </c>
      <c r="AI14" s="5"/>
      <c r="AJ14" s="101"/>
      <c r="AK14" s="101"/>
      <c r="AL14" s="5"/>
      <c r="AM14" s="101"/>
      <c r="AN14" s="5"/>
      <c r="AO14" s="162">
        <v>0</v>
      </c>
      <c r="AP14" s="163">
        <v>1</v>
      </c>
      <c r="AQ14" s="5"/>
      <c r="AR14" s="145"/>
      <c r="AS14" s="136"/>
      <c r="AT14" s="138">
        <f t="shared" si="0"/>
        <v>0</v>
      </c>
    </row>
    <row r="15" spans="1:46" ht="16.5" customHeight="1" x14ac:dyDescent="0.3">
      <c r="A15" s="15" t="s">
        <v>15</v>
      </c>
      <c r="B15" s="21">
        <v>10</v>
      </c>
      <c r="C15" s="5"/>
      <c r="D15" s="100"/>
      <c r="E15" s="100"/>
      <c r="F15" s="5"/>
      <c r="G15" s="100"/>
      <c r="H15" s="5"/>
      <c r="I15" s="17">
        <v>0</v>
      </c>
      <c r="J15" s="18">
        <v>1</v>
      </c>
      <c r="K15" s="5"/>
      <c r="L15" s="144"/>
      <c r="M15" s="24"/>
      <c r="N15" s="130">
        <f>(L15*J15)</f>
        <v>0</v>
      </c>
      <c r="O15" s="158"/>
      <c r="P15" s="27" t="s">
        <v>126</v>
      </c>
      <c r="Q15" s="28" t="s">
        <v>12</v>
      </c>
      <c r="R15" s="5"/>
      <c r="S15" s="5"/>
      <c r="T15" s="105"/>
      <c r="U15" s="105"/>
      <c r="V15" s="5"/>
      <c r="W15" s="105"/>
      <c r="X15" s="5"/>
      <c r="Y15" s="17">
        <v>50</v>
      </c>
      <c r="Z15" s="18">
        <v>200</v>
      </c>
      <c r="AA15" s="5"/>
      <c r="AB15" s="145"/>
      <c r="AC15" s="136"/>
      <c r="AD15" s="138">
        <f>(Z15*AB15)</f>
        <v>0</v>
      </c>
      <c r="AG15" s="164"/>
      <c r="AH15" s="31">
        <v>200</v>
      </c>
      <c r="AI15" s="5"/>
      <c r="AJ15" s="101"/>
      <c r="AK15" s="101"/>
      <c r="AL15" s="5"/>
      <c r="AM15" s="101"/>
      <c r="AN15" s="5"/>
      <c r="AO15" s="162">
        <v>0</v>
      </c>
      <c r="AP15" s="163">
        <v>1</v>
      </c>
      <c r="AQ15" s="5"/>
      <c r="AR15" s="145"/>
      <c r="AS15" s="136"/>
      <c r="AT15" s="138">
        <f t="shared" si="0"/>
        <v>0</v>
      </c>
    </row>
    <row r="16" spans="1:46" ht="15" thickBot="1" x14ac:dyDescent="0.35">
      <c r="A16" s="42" t="s">
        <v>126</v>
      </c>
      <c r="B16" s="26">
        <v>16</v>
      </c>
      <c r="C16" s="5"/>
      <c r="D16" s="101"/>
      <c r="E16" s="101"/>
      <c r="F16" s="5"/>
      <c r="G16" s="101"/>
      <c r="H16" s="2"/>
      <c r="I16" s="17">
        <v>0</v>
      </c>
      <c r="J16" s="18">
        <v>1</v>
      </c>
      <c r="K16" s="5"/>
      <c r="L16" s="145"/>
      <c r="M16" s="19"/>
      <c r="N16" s="130">
        <f>(L16*J16)</f>
        <v>0</v>
      </c>
      <c r="O16" s="158"/>
      <c r="P16" s="30" t="s">
        <v>16</v>
      </c>
      <c r="Q16" s="31">
        <v>630</v>
      </c>
      <c r="R16" s="5"/>
      <c r="S16" s="5"/>
      <c r="T16" s="101"/>
      <c r="U16" s="101"/>
      <c r="V16" s="5"/>
      <c r="W16" s="101"/>
      <c r="X16" s="5"/>
      <c r="Y16" s="17">
        <v>0</v>
      </c>
      <c r="Z16" s="33">
        <v>10</v>
      </c>
      <c r="AA16" s="5"/>
      <c r="AB16" s="145"/>
      <c r="AC16" s="136"/>
      <c r="AD16" s="134">
        <f>(Z16*AB16)</f>
        <v>0</v>
      </c>
      <c r="AG16" s="165"/>
      <c r="AH16" s="31">
        <v>250</v>
      </c>
      <c r="AI16" s="5"/>
      <c r="AJ16" s="101"/>
      <c r="AK16" s="101"/>
      <c r="AL16" s="5"/>
      <c r="AM16" s="101"/>
      <c r="AN16" s="5"/>
      <c r="AO16" s="162">
        <v>0</v>
      </c>
      <c r="AP16" s="163">
        <v>1</v>
      </c>
      <c r="AQ16" s="5"/>
      <c r="AR16" s="145"/>
      <c r="AS16" s="136"/>
      <c r="AT16" s="138">
        <f t="shared" si="0"/>
        <v>0</v>
      </c>
    </row>
    <row r="17" spans="1:46" ht="15" thickBot="1" x14ac:dyDescent="0.35">
      <c r="A17" s="29" t="s">
        <v>109</v>
      </c>
      <c r="B17" s="26">
        <v>25</v>
      </c>
      <c r="C17" s="5"/>
      <c r="D17" s="101"/>
      <c r="E17" s="101"/>
      <c r="F17" s="5"/>
      <c r="G17" s="101"/>
      <c r="H17" s="5"/>
      <c r="I17" s="17">
        <v>0</v>
      </c>
      <c r="J17" s="18">
        <v>1</v>
      </c>
      <c r="K17" s="5"/>
      <c r="L17" s="145"/>
      <c r="M17" s="24"/>
      <c r="N17" s="130">
        <f>(L17*J17)</f>
        <v>0</v>
      </c>
      <c r="O17" s="158"/>
      <c r="P17" s="43"/>
      <c r="Q17" s="44"/>
      <c r="R17" s="5"/>
      <c r="S17" s="5"/>
      <c r="T17" s="45"/>
      <c r="U17" s="45"/>
      <c r="V17" s="5"/>
      <c r="W17" s="45"/>
      <c r="X17" s="5"/>
      <c r="Y17" s="45"/>
      <c r="Z17" s="45"/>
      <c r="AA17" s="5"/>
      <c r="AB17" s="148"/>
      <c r="AC17" s="136"/>
      <c r="AD17" s="127"/>
      <c r="AG17" s="166"/>
      <c r="AH17" s="31">
        <v>300</v>
      </c>
      <c r="AI17" s="5"/>
      <c r="AJ17" s="101"/>
      <c r="AK17" s="101"/>
      <c r="AL17" s="5"/>
      <c r="AM17" s="101"/>
      <c r="AN17" s="5"/>
      <c r="AO17" s="162">
        <v>0</v>
      </c>
      <c r="AP17" s="163">
        <v>1</v>
      </c>
      <c r="AQ17" s="5"/>
      <c r="AR17" s="145"/>
      <c r="AS17" s="136"/>
      <c r="AT17" s="138">
        <f t="shared" si="0"/>
        <v>0</v>
      </c>
    </row>
    <row r="18" spans="1:46" ht="16.5" customHeight="1" thickBot="1" x14ac:dyDescent="0.35">
      <c r="A18" s="29"/>
      <c r="B18" s="28">
        <v>40</v>
      </c>
      <c r="C18" s="5"/>
      <c r="D18" s="101"/>
      <c r="E18" s="101"/>
      <c r="F18" s="5"/>
      <c r="G18" s="101"/>
      <c r="H18" s="5"/>
      <c r="I18" s="17">
        <v>0</v>
      </c>
      <c r="J18" s="18">
        <v>1</v>
      </c>
      <c r="K18" s="5"/>
      <c r="L18" s="145"/>
      <c r="M18" s="24"/>
      <c r="N18" s="130">
        <f>(L18*J18)</f>
        <v>0</v>
      </c>
      <c r="O18" s="158"/>
      <c r="P18" s="36"/>
      <c r="Q18" s="37"/>
      <c r="R18" s="5"/>
      <c r="S18" s="5"/>
      <c r="T18" s="38"/>
      <c r="U18" s="38"/>
      <c r="V18" s="5"/>
      <c r="W18" s="38"/>
      <c r="X18" s="5"/>
      <c r="Y18" s="38"/>
      <c r="Z18" s="38"/>
      <c r="AA18" s="5"/>
      <c r="AB18" s="149"/>
      <c r="AC18" s="136"/>
      <c r="AD18" s="128"/>
      <c r="AG18" s="166"/>
      <c r="AH18" s="44">
        <v>350</v>
      </c>
      <c r="AI18" s="5"/>
      <c r="AJ18" s="102"/>
      <c r="AK18" s="102"/>
      <c r="AL18" s="5"/>
      <c r="AM18" s="102"/>
      <c r="AN18" s="5"/>
      <c r="AO18" s="167">
        <v>0</v>
      </c>
      <c r="AP18" s="168">
        <v>1</v>
      </c>
      <c r="AQ18" s="5"/>
      <c r="AR18" s="146"/>
      <c r="AS18" s="136"/>
      <c r="AT18" s="134">
        <f t="shared" si="0"/>
        <v>0</v>
      </c>
    </row>
    <row r="19" spans="1:46" ht="16.2" thickBot="1" x14ac:dyDescent="0.35">
      <c r="A19" s="29"/>
      <c r="B19" s="35">
        <v>50</v>
      </c>
      <c r="C19" s="5"/>
      <c r="D19" s="102"/>
      <c r="E19" s="102"/>
      <c r="F19" s="5"/>
      <c r="G19" s="102"/>
      <c r="H19" s="5"/>
      <c r="I19" s="17">
        <v>0</v>
      </c>
      <c r="J19" s="18">
        <v>5</v>
      </c>
      <c r="K19" s="5"/>
      <c r="L19" s="146"/>
      <c r="M19" s="24"/>
      <c r="N19" s="130">
        <f>(L19*J19)</f>
        <v>0</v>
      </c>
      <c r="O19" s="158"/>
      <c r="P19" s="46" t="s">
        <v>104</v>
      </c>
      <c r="Q19" s="26" t="s">
        <v>17</v>
      </c>
      <c r="R19" s="5"/>
      <c r="S19" s="5"/>
      <c r="T19" s="104"/>
      <c r="U19" s="104"/>
      <c r="V19" s="5"/>
      <c r="W19" s="104"/>
      <c r="X19" s="5"/>
      <c r="Y19" s="47">
        <v>0</v>
      </c>
      <c r="Z19" s="48">
        <v>10</v>
      </c>
      <c r="AA19" s="5"/>
      <c r="AB19" s="151"/>
      <c r="AC19" s="136"/>
      <c r="AD19" s="132">
        <f>(Z19*AB19)</f>
        <v>0</v>
      </c>
      <c r="AG19" s="36"/>
      <c r="AH19" s="37"/>
      <c r="AI19" s="5"/>
      <c r="AJ19" s="38"/>
      <c r="AK19" s="38"/>
      <c r="AL19" s="5"/>
      <c r="AM19" s="38"/>
      <c r="AN19" s="5"/>
      <c r="AO19" s="38"/>
      <c r="AP19" s="38"/>
      <c r="AQ19" s="5"/>
      <c r="AR19" s="149"/>
      <c r="AS19" s="136"/>
      <c r="AT19" s="128"/>
    </row>
    <row r="20" spans="1:46" ht="16.5" customHeight="1" thickBot="1" x14ac:dyDescent="0.35">
      <c r="A20" s="49"/>
      <c r="B20" s="37"/>
      <c r="C20" s="5"/>
      <c r="D20" s="41"/>
      <c r="E20" s="41"/>
      <c r="F20" s="5"/>
      <c r="G20" s="41"/>
      <c r="H20" s="2"/>
      <c r="I20" s="41"/>
      <c r="J20" s="41"/>
      <c r="K20" s="5"/>
      <c r="L20" s="147"/>
      <c r="M20" s="24"/>
      <c r="N20" s="125"/>
      <c r="O20" s="158"/>
      <c r="P20" s="27" t="s">
        <v>127</v>
      </c>
      <c r="Q20" s="50"/>
      <c r="R20" s="5"/>
      <c r="S20" s="5"/>
      <c r="T20" s="5"/>
      <c r="U20" s="5"/>
      <c r="V20" s="5"/>
      <c r="W20" s="5"/>
      <c r="X20" s="5"/>
      <c r="Y20" s="5"/>
      <c r="Z20" s="5"/>
      <c r="AA20" s="5"/>
      <c r="AB20" s="152"/>
      <c r="AC20" s="136"/>
      <c r="AD20" s="129"/>
      <c r="AG20" s="20" t="s">
        <v>163</v>
      </c>
      <c r="AH20" s="21">
        <v>16</v>
      </c>
      <c r="AI20" s="5"/>
      <c r="AJ20" s="100"/>
      <c r="AK20" s="100"/>
      <c r="AL20" s="5"/>
      <c r="AM20" s="100"/>
      <c r="AN20" s="5"/>
      <c r="AO20" s="162">
        <v>0</v>
      </c>
      <c r="AP20" s="163">
        <v>1</v>
      </c>
      <c r="AQ20" s="5"/>
      <c r="AR20" s="145"/>
      <c r="AS20" s="136"/>
      <c r="AT20" s="137">
        <f t="shared" si="0"/>
        <v>0</v>
      </c>
    </row>
    <row r="21" spans="1:46" ht="16.2" thickBot="1" x14ac:dyDescent="0.35">
      <c r="A21" s="15" t="s">
        <v>15</v>
      </c>
      <c r="B21" s="21">
        <v>10</v>
      </c>
      <c r="C21" s="5"/>
      <c r="D21" s="100"/>
      <c r="E21" s="100"/>
      <c r="F21" s="5"/>
      <c r="G21" s="100"/>
      <c r="H21" s="2"/>
      <c r="I21" s="17">
        <v>0</v>
      </c>
      <c r="J21" s="18">
        <v>1</v>
      </c>
      <c r="K21" s="5"/>
      <c r="L21" s="144"/>
      <c r="M21" s="24"/>
      <c r="N21" s="130">
        <f>(L21*J21)</f>
        <v>0</v>
      </c>
      <c r="O21" s="158"/>
      <c r="P21" s="30" t="s">
        <v>135</v>
      </c>
      <c r="Q21" s="51"/>
      <c r="R21" s="5"/>
      <c r="S21" s="5"/>
      <c r="T21" s="5"/>
      <c r="U21" s="5"/>
      <c r="V21" s="5"/>
      <c r="W21" s="5"/>
      <c r="X21" s="5"/>
      <c r="Y21" s="5"/>
      <c r="Z21" s="5"/>
      <c r="AA21" s="5"/>
      <c r="AB21" s="152"/>
      <c r="AC21" s="136"/>
      <c r="AD21" s="129"/>
      <c r="AG21" s="52" t="s">
        <v>126</v>
      </c>
      <c r="AH21" s="28">
        <v>40</v>
      </c>
      <c r="AI21" s="5"/>
      <c r="AJ21" s="101"/>
      <c r="AK21" s="101"/>
      <c r="AL21" s="5"/>
      <c r="AM21" s="101"/>
      <c r="AN21" s="5"/>
      <c r="AO21" s="162">
        <v>0</v>
      </c>
      <c r="AP21" s="163">
        <v>1</v>
      </c>
      <c r="AQ21" s="5"/>
      <c r="AR21" s="145"/>
      <c r="AS21" s="136"/>
      <c r="AT21" s="138">
        <f t="shared" si="0"/>
        <v>0</v>
      </c>
    </row>
    <row r="22" spans="1:46" ht="16.5" customHeight="1" thickBot="1" x14ac:dyDescent="0.35">
      <c r="A22" s="42" t="s">
        <v>126</v>
      </c>
      <c r="B22" s="26">
        <v>16</v>
      </c>
      <c r="C22" s="5"/>
      <c r="D22" s="101"/>
      <c r="E22" s="101"/>
      <c r="F22" s="5"/>
      <c r="G22" s="101"/>
      <c r="H22" s="2"/>
      <c r="I22" s="17">
        <v>0</v>
      </c>
      <c r="J22" s="18">
        <v>1</v>
      </c>
      <c r="K22" s="5"/>
      <c r="L22" s="145"/>
      <c r="M22" s="19"/>
      <c r="N22" s="130">
        <f>(L22*J22)</f>
        <v>0</v>
      </c>
      <c r="O22" s="158"/>
      <c r="P22" s="36"/>
      <c r="Q22" s="37"/>
      <c r="R22" s="5"/>
      <c r="S22" s="5"/>
      <c r="T22" s="38"/>
      <c r="U22" s="38"/>
      <c r="V22" s="5"/>
      <c r="W22" s="38"/>
      <c r="X22" s="5"/>
      <c r="Y22" s="38"/>
      <c r="Z22" s="38"/>
      <c r="AA22" s="5"/>
      <c r="AB22" s="149"/>
      <c r="AC22" s="136"/>
      <c r="AD22" s="128"/>
      <c r="AG22" s="30" t="s">
        <v>160</v>
      </c>
      <c r="AH22" s="31">
        <v>63</v>
      </c>
      <c r="AI22" s="5"/>
      <c r="AJ22" s="101"/>
      <c r="AK22" s="101"/>
      <c r="AL22" s="5"/>
      <c r="AM22" s="101"/>
      <c r="AN22" s="5"/>
      <c r="AO22" s="162">
        <v>0</v>
      </c>
      <c r="AP22" s="163">
        <v>1</v>
      </c>
      <c r="AQ22" s="5"/>
      <c r="AR22" s="145"/>
      <c r="AS22" s="136"/>
      <c r="AT22" s="138">
        <f t="shared" si="0"/>
        <v>0</v>
      </c>
    </row>
    <row r="23" spans="1:46" ht="15.6" x14ac:dyDescent="0.3">
      <c r="A23" s="29" t="s">
        <v>107</v>
      </c>
      <c r="B23" s="26">
        <v>25</v>
      </c>
      <c r="C23" s="5"/>
      <c r="D23" s="101"/>
      <c r="E23" s="101"/>
      <c r="F23" s="5"/>
      <c r="G23" s="101"/>
      <c r="H23" s="2"/>
      <c r="I23" s="17">
        <v>10</v>
      </c>
      <c r="J23" s="18">
        <v>15</v>
      </c>
      <c r="K23" s="5"/>
      <c r="L23" s="145"/>
      <c r="M23" s="24"/>
      <c r="N23" s="130">
        <f>(L23*J23)</f>
        <v>0</v>
      </c>
      <c r="O23" s="158"/>
      <c r="P23" s="109" t="s">
        <v>105</v>
      </c>
      <c r="Q23" s="21" t="s">
        <v>18</v>
      </c>
      <c r="R23" s="5"/>
      <c r="S23" s="5"/>
      <c r="T23" s="101"/>
      <c r="U23" s="101"/>
      <c r="V23" s="5"/>
      <c r="W23" s="101"/>
      <c r="X23" s="5"/>
      <c r="Y23" s="17">
        <v>0</v>
      </c>
      <c r="Z23" s="23">
        <v>50</v>
      </c>
      <c r="AA23" s="5"/>
      <c r="AB23" s="145"/>
      <c r="AC23" s="136"/>
      <c r="AD23" s="138">
        <f>(Z23*AB23)</f>
        <v>0</v>
      </c>
      <c r="AG23" s="30" t="s">
        <v>161</v>
      </c>
      <c r="AH23" s="26">
        <v>100</v>
      </c>
      <c r="AI23" s="5"/>
      <c r="AJ23" s="101"/>
      <c r="AK23" s="101"/>
      <c r="AL23" s="5"/>
      <c r="AM23" s="101"/>
      <c r="AN23" s="5"/>
      <c r="AO23" s="162">
        <v>0</v>
      </c>
      <c r="AP23" s="163">
        <v>1</v>
      </c>
      <c r="AQ23" s="5"/>
      <c r="AR23" s="145"/>
      <c r="AS23" s="136"/>
      <c r="AT23" s="138">
        <f t="shared" si="0"/>
        <v>0</v>
      </c>
    </row>
    <row r="24" spans="1:46" ht="16.5" customHeight="1" thickBot="1" x14ac:dyDescent="0.35">
      <c r="A24" s="29"/>
      <c r="B24" s="28">
        <v>40</v>
      </c>
      <c r="C24" s="5"/>
      <c r="D24" s="101"/>
      <c r="E24" s="101"/>
      <c r="F24" s="5"/>
      <c r="G24" s="101"/>
      <c r="H24" s="2"/>
      <c r="I24" s="17">
        <v>20</v>
      </c>
      <c r="J24" s="18">
        <v>30</v>
      </c>
      <c r="K24" s="5"/>
      <c r="L24" s="145"/>
      <c r="M24" s="24"/>
      <c r="N24" s="130">
        <f>(L24*J24)</f>
        <v>0</v>
      </c>
      <c r="O24" s="158"/>
      <c r="P24" s="27" t="s">
        <v>127</v>
      </c>
      <c r="Q24" s="26" t="s">
        <v>17</v>
      </c>
      <c r="R24" s="5"/>
      <c r="S24" s="5"/>
      <c r="T24" s="101"/>
      <c r="U24" s="101"/>
      <c r="V24" s="5"/>
      <c r="W24" s="101"/>
      <c r="X24" s="5"/>
      <c r="Y24" s="17">
        <v>0</v>
      </c>
      <c r="Z24" s="18">
        <v>50</v>
      </c>
      <c r="AA24" s="5"/>
      <c r="AB24" s="145"/>
      <c r="AC24" s="136"/>
      <c r="AD24" s="138">
        <f>(Z24*AB24)</f>
        <v>0</v>
      </c>
      <c r="AG24" s="165"/>
      <c r="AH24" s="28">
        <v>160</v>
      </c>
      <c r="AI24" s="5"/>
      <c r="AJ24" s="102"/>
      <c r="AK24" s="102"/>
      <c r="AL24" s="5"/>
      <c r="AM24" s="102"/>
      <c r="AN24" s="5"/>
      <c r="AO24" s="167">
        <v>0</v>
      </c>
      <c r="AP24" s="168">
        <v>1</v>
      </c>
      <c r="AQ24" s="5"/>
      <c r="AR24" s="146"/>
      <c r="AS24" s="136"/>
      <c r="AT24" s="134">
        <f t="shared" si="0"/>
        <v>0</v>
      </c>
    </row>
    <row r="25" spans="1:46" ht="18.75" customHeight="1" thickBot="1" x14ac:dyDescent="0.35">
      <c r="A25" s="29"/>
      <c r="B25" s="35">
        <v>50</v>
      </c>
      <c r="C25" s="5"/>
      <c r="D25" s="102"/>
      <c r="E25" s="102"/>
      <c r="F25" s="5"/>
      <c r="G25" s="102"/>
      <c r="H25" s="2"/>
      <c r="I25" s="17">
        <v>0</v>
      </c>
      <c r="J25" s="18">
        <v>5</v>
      </c>
      <c r="K25" s="5"/>
      <c r="L25" s="146"/>
      <c r="M25" s="24"/>
      <c r="N25" s="130">
        <f>(L25*J25)</f>
        <v>0</v>
      </c>
      <c r="O25" s="158"/>
      <c r="P25" s="30" t="s">
        <v>16</v>
      </c>
      <c r="Q25" s="31" t="s">
        <v>12</v>
      </c>
      <c r="R25" s="5"/>
      <c r="S25" s="5"/>
      <c r="T25" s="101"/>
      <c r="U25" s="101"/>
      <c r="V25" s="5"/>
      <c r="W25" s="101"/>
      <c r="X25" s="5"/>
      <c r="Y25" s="17">
        <v>0</v>
      </c>
      <c r="Z25" s="18">
        <v>10</v>
      </c>
      <c r="AA25" s="5"/>
      <c r="AB25" s="145"/>
      <c r="AC25" s="136"/>
      <c r="AD25" s="138">
        <f>(Z25*AB25)</f>
        <v>0</v>
      </c>
      <c r="AG25" s="36"/>
      <c r="AH25" s="37"/>
      <c r="AI25" s="5"/>
      <c r="AJ25" s="38"/>
      <c r="AK25" s="38"/>
      <c r="AL25" s="5"/>
      <c r="AM25" s="38"/>
      <c r="AN25" s="5"/>
      <c r="AO25" s="38"/>
      <c r="AP25" s="38"/>
      <c r="AQ25" s="5"/>
      <c r="AR25" s="149"/>
      <c r="AS25" s="136"/>
      <c r="AT25" s="128"/>
    </row>
    <row r="26" spans="1:46" ht="15" customHeight="1" thickBot="1" x14ac:dyDescent="0.35">
      <c r="A26" s="49"/>
      <c r="B26" s="37"/>
      <c r="C26" s="5"/>
      <c r="D26" s="41"/>
      <c r="E26" s="41"/>
      <c r="F26" s="5"/>
      <c r="G26" s="41"/>
      <c r="H26" s="5"/>
      <c r="I26" s="41"/>
      <c r="J26" s="41"/>
      <c r="K26" s="5"/>
      <c r="L26" s="147"/>
      <c r="M26" s="24"/>
      <c r="N26" s="125"/>
      <c r="O26" s="158"/>
      <c r="P26" s="53"/>
      <c r="Q26" s="31">
        <v>630</v>
      </c>
      <c r="R26" s="5"/>
      <c r="S26" s="5"/>
      <c r="T26" s="106"/>
      <c r="U26" s="106"/>
      <c r="V26" s="5"/>
      <c r="W26" s="106"/>
      <c r="X26" s="2"/>
      <c r="Y26" s="54">
        <v>0</v>
      </c>
      <c r="Z26" s="55">
        <v>10</v>
      </c>
      <c r="AA26" s="5"/>
      <c r="AB26" s="153"/>
      <c r="AC26" s="136"/>
      <c r="AD26" s="139">
        <f>(Z26*AB26)</f>
        <v>0</v>
      </c>
      <c r="AG26" s="20" t="s">
        <v>164</v>
      </c>
      <c r="AH26" s="28">
        <v>40</v>
      </c>
      <c r="AI26" s="5"/>
      <c r="AJ26" s="100"/>
      <c r="AK26" s="100"/>
      <c r="AL26" s="5"/>
      <c r="AM26" s="100"/>
      <c r="AN26" s="5"/>
      <c r="AO26" s="162">
        <v>0</v>
      </c>
      <c r="AP26" s="163">
        <v>1</v>
      </c>
      <c r="AQ26" s="5"/>
      <c r="AR26" s="145"/>
      <c r="AS26" s="136"/>
      <c r="AT26" s="137">
        <f t="shared" si="0"/>
        <v>0</v>
      </c>
    </row>
    <row r="27" spans="1:46" ht="16.2" thickBot="1" x14ac:dyDescent="0.35">
      <c r="A27" s="15" t="s">
        <v>19</v>
      </c>
      <c r="B27" s="56">
        <v>10</v>
      </c>
      <c r="C27" s="5"/>
      <c r="D27" s="100"/>
      <c r="E27" s="100"/>
      <c r="F27" s="5"/>
      <c r="G27" s="100"/>
      <c r="H27" s="5"/>
      <c r="I27" s="17">
        <v>0</v>
      </c>
      <c r="J27" s="18">
        <v>1</v>
      </c>
      <c r="K27" s="5"/>
      <c r="L27" s="144"/>
      <c r="M27" s="24"/>
      <c r="N27" s="130">
        <f>(L27*J27)</f>
        <v>0</v>
      </c>
      <c r="O27" s="158"/>
      <c r="P27" s="36"/>
      <c r="Q27" s="37"/>
      <c r="R27" s="5"/>
      <c r="S27" s="5"/>
      <c r="T27" s="38"/>
      <c r="U27" s="38"/>
      <c r="V27" s="5"/>
      <c r="W27" s="38"/>
      <c r="X27" s="5"/>
      <c r="Y27" s="38"/>
      <c r="Z27" s="38"/>
      <c r="AA27" s="5"/>
      <c r="AB27" s="149"/>
      <c r="AC27" s="136"/>
      <c r="AD27" s="128"/>
      <c r="AG27" s="27" t="s">
        <v>126</v>
      </c>
      <c r="AH27" s="31" t="s">
        <v>18</v>
      </c>
      <c r="AI27" s="5"/>
      <c r="AJ27" s="102"/>
      <c r="AK27" s="102"/>
      <c r="AL27" s="5"/>
      <c r="AM27" s="102"/>
      <c r="AN27" s="5"/>
      <c r="AO27" s="167">
        <v>0</v>
      </c>
      <c r="AP27" s="168">
        <v>1</v>
      </c>
      <c r="AQ27" s="5"/>
      <c r="AR27" s="146"/>
      <c r="AS27" s="136"/>
      <c r="AT27" s="134">
        <f t="shared" si="0"/>
        <v>0</v>
      </c>
    </row>
    <row r="28" spans="1:46" ht="12.75" customHeight="1" x14ac:dyDescent="0.3">
      <c r="A28" s="25" t="s">
        <v>126</v>
      </c>
      <c r="B28" s="31">
        <v>16</v>
      </c>
      <c r="C28" s="5"/>
      <c r="D28" s="101"/>
      <c r="E28" s="101"/>
      <c r="F28" s="5"/>
      <c r="G28" s="101"/>
      <c r="H28" s="2"/>
      <c r="I28" s="17">
        <v>0</v>
      </c>
      <c r="J28" s="18">
        <v>1</v>
      </c>
      <c r="K28" s="5"/>
      <c r="L28" s="145"/>
      <c r="M28" s="19"/>
      <c r="N28" s="130">
        <f>(L28*J28)</f>
        <v>0</v>
      </c>
      <c r="O28" s="158"/>
      <c r="P28" s="46" t="s">
        <v>20</v>
      </c>
      <c r="Q28" s="21" t="s">
        <v>18</v>
      </c>
      <c r="R28" s="5"/>
      <c r="S28" s="5"/>
      <c r="T28" s="107"/>
      <c r="U28" s="107"/>
      <c r="V28" s="5"/>
      <c r="W28" s="107"/>
      <c r="X28" s="5"/>
      <c r="Y28" s="17">
        <v>0</v>
      </c>
      <c r="Z28" s="23">
        <v>10</v>
      </c>
      <c r="AA28" s="5"/>
      <c r="AB28" s="154"/>
      <c r="AC28" s="136"/>
      <c r="AD28" s="138">
        <f>(Z28*AB28)</f>
        <v>0</v>
      </c>
      <c r="AG28" s="30" t="s">
        <v>160</v>
      </c>
      <c r="AH28" s="57"/>
      <c r="AI28" s="5"/>
      <c r="AJ28" s="5"/>
      <c r="AK28" s="5"/>
      <c r="AL28" s="5"/>
      <c r="AM28" s="5"/>
      <c r="AN28" s="5"/>
      <c r="AO28" s="5"/>
      <c r="AP28" s="5"/>
      <c r="AQ28" s="5"/>
      <c r="AR28" s="152"/>
      <c r="AS28" s="136"/>
      <c r="AT28" s="129"/>
    </row>
    <row r="29" spans="1:46" ht="16.5" customHeight="1" x14ac:dyDescent="0.3">
      <c r="A29" s="29" t="s">
        <v>108</v>
      </c>
      <c r="B29" s="26">
        <v>25</v>
      </c>
      <c r="C29" s="5"/>
      <c r="D29" s="101"/>
      <c r="E29" s="101"/>
      <c r="F29" s="5"/>
      <c r="G29" s="101"/>
      <c r="H29" s="5"/>
      <c r="I29" s="17">
        <v>0</v>
      </c>
      <c r="J29" s="18">
        <v>10</v>
      </c>
      <c r="K29" s="5"/>
      <c r="L29" s="145"/>
      <c r="M29" s="24"/>
      <c r="N29" s="130">
        <f>(L29*J29)</f>
        <v>0</v>
      </c>
      <c r="O29" s="158"/>
      <c r="P29" s="27" t="s">
        <v>127</v>
      </c>
      <c r="Q29" s="26" t="s">
        <v>17</v>
      </c>
      <c r="R29" s="5"/>
      <c r="S29" s="5"/>
      <c r="T29" s="107"/>
      <c r="U29" s="107"/>
      <c r="V29" s="5"/>
      <c r="W29" s="107"/>
      <c r="X29" s="5"/>
      <c r="Y29" s="17">
        <v>0</v>
      </c>
      <c r="Z29" s="18">
        <v>10</v>
      </c>
      <c r="AA29" s="5"/>
      <c r="AB29" s="154"/>
      <c r="AC29" s="136"/>
      <c r="AD29" s="138">
        <f>(Z29*AB29)</f>
        <v>0</v>
      </c>
      <c r="AG29" s="30" t="s">
        <v>161</v>
      </c>
      <c r="AH29" s="57"/>
      <c r="AI29" s="5"/>
      <c r="AJ29" s="5"/>
      <c r="AK29" s="5"/>
      <c r="AL29" s="5"/>
      <c r="AM29" s="5"/>
      <c r="AN29" s="5"/>
      <c r="AO29" s="5"/>
      <c r="AP29" s="5"/>
      <c r="AQ29" s="5"/>
      <c r="AR29" s="152"/>
      <c r="AS29" s="136"/>
      <c r="AT29" s="129"/>
    </row>
    <row r="30" spans="1:46" ht="15" thickBot="1" x14ac:dyDescent="0.35">
      <c r="A30" s="29"/>
      <c r="B30" s="28">
        <v>40</v>
      </c>
      <c r="C30" s="5"/>
      <c r="D30" s="101"/>
      <c r="E30" s="101"/>
      <c r="F30" s="5"/>
      <c r="G30" s="101"/>
      <c r="H30" s="5"/>
      <c r="I30" s="17">
        <v>0</v>
      </c>
      <c r="J30" s="18">
        <v>10</v>
      </c>
      <c r="K30" s="5"/>
      <c r="L30" s="145"/>
      <c r="M30" s="24"/>
      <c r="N30" s="130">
        <f>(L30*J30)</f>
        <v>0</v>
      </c>
      <c r="O30" s="158"/>
      <c r="P30" s="30" t="s">
        <v>16</v>
      </c>
      <c r="Q30" s="31" t="s">
        <v>12</v>
      </c>
      <c r="R30" s="5"/>
      <c r="S30" s="5"/>
      <c r="T30" s="107"/>
      <c r="U30" s="107"/>
      <c r="V30" s="5"/>
      <c r="W30" s="107"/>
      <c r="X30" s="5"/>
      <c r="Y30" s="17">
        <v>0</v>
      </c>
      <c r="Z30" s="18">
        <v>10</v>
      </c>
      <c r="AA30" s="5"/>
      <c r="AB30" s="154"/>
      <c r="AC30" s="136"/>
      <c r="AD30" s="138">
        <f>(Z30*AB30)</f>
        <v>0</v>
      </c>
      <c r="AG30" s="43" t="s">
        <v>162</v>
      </c>
      <c r="AH30" s="51"/>
      <c r="AI30" s="5"/>
      <c r="AJ30" s="5"/>
      <c r="AK30" s="5"/>
      <c r="AL30" s="5"/>
      <c r="AM30" s="5"/>
      <c r="AN30" s="5"/>
      <c r="AO30" s="5"/>
      <c r="AP30" s="5"/>
      <c r="AQ30" s="5"/>
      <c r="AR30" s="152"/>
      <c r="AS30" s="136"/>
      <c r="AT30" s="129"/>
    </row>
    <row r="31" spans="1:46" ht="16.5" customHeight="1" thickBot="1" x14ac:dyDescent="0.35">
      <c r="A31" s="34"/>
      <c r="B31" s="35">
        <v>50</v>
      </c>
      <c r="C31" s="5"/>
      <c r="D31" s="102"/>
      <c r="E31" s="102"/>
      <c r="F31" s="5"/>
      <c r="G31" s="102"/>
      <c r="H31" s="5"/>
      <c r="I31" s="17">
        <v>0</v>
      </c>
      <c r="J31" s="18">
        <v>5</v>
      </c>
      <c r="K31" s="5"/>
      <c r="L31" s="146"/>
      <c r="M31" s="24"/>
      <c r="N31" s="130">
        <f>(L31*J31)</f>
        <v>0</v>
      </c>
      <c r="O31" s="158"/>
      <c r="P31" s="43"/>
      <c r="Q31" s="57">
        <v>630</v>
      </c>
      <c r="R31" s="5"/>
      <c r="S31" s="5"/>
      <c r="T31" s="107"/>
      <c r="U31" s="107"/>
      <c r="V31" s="5"/>
      <c r="W31" s="107"/>
      <c r="X31" s="5"/>
      <c r="Y31" s="17">
        <v>0</v>
      </c>
      <c r="Z31" s="33">
        <v>10</v>
      </c>
      <c r="AA31" s="5"/>
      <c r="AB31" s="154"/>
      <c r="AC31" s="136"/>
      <c r="AD31" s="139">
        <f>(Z31*AB31)</f>
        <v>0</v>
      </c>
      <c r="AG31" s="36"/>
      <c r="AH31" s="37"/>
      <c r="AI31" s="5"/>
      <c r="AJ31" s="5"/>
      <c r="AK31" s="5"/>
      <c r="AL31" s="5"/>
      <c r="AM31" s="5"/>
      <c r="AN31" s="5"/>
      <c r="AO31" s="5"/>
      <c r="AP31" s="5"/>
      <c r="AQ31" s="5"/>
      <c r="AR31" s="152"/>
      <c r="AS31" s="136"/>
      <c r="AT31" s="129"/>
    </row>
    <row r="32" spans="1:46" ht="16.2" thickBot="1" x14ac:dyDescent="0.35">
      <c r="A32" s="49"/>
      <c r="B32" s="37"/>
      <c r="C32" s="5"/>
      <c r="D32" s="41"/>
      <c r="E32" s="41"/>
      <c r="F32" s="5"/>
      <c r="G32" s="41"/>
      <c r="H32" s="5"/>
      <c r="I32" s="41"/>
      <c r="J32" s="41"/>
      <c r="K32" s="5"/>
      <c r="L32" s="147"/>
      <c r="M32" s="24"/>
      <c r="N32" s="125"/>
      <c r="O32" s="158"/>
      <c r="P32" s="36"/>
      <c r="Q32" s="37"/>
      <c r="R32" s="5"/>
      <c r="S32" s="5"/>
      <c r="T32" s="41"/>
      <c r="U32" s="41"/>
      <c r="V32" s="5"/>
      <c r="W32" s="41"/>
      <c r="X32" s="5"/>
      <c r="Y32" s="41"/>
      <c r="Z32" s="41"/>
      <c r="AA32" s="5"/>
      <c r="AB32" s="147"/>
      <c r="AC32" s="136"/>
      <c r="AD32" s="128"/>
      <c r="AG32" s="20" t="s">
        <v>165</v>
      </c>
      <c r="AH32" s="21">
        <v>16</v>
      </c>
      <c r="AI32" s="5"/>
      <c r="AJ32" s="100"/>
      <c r="AK32" s="100"/>
      <c r="AL32" s="5"/>
      <c r="AM32" s="100"/>
      <c r="AN32" s="5"/>
      <c r="AO32" s="169">
        <v>0</v>
      </c>
      <c r="AP32" s="170">
        <v>5</v>
      </c>
      <c r="AQ32" s="5"/>
      <c r="AR32" s="144"/>
      <c r="AS32" s="136"/>
      <c r="AT32" s="137">
        <f t="shared" si="0"/>
        <v>0</v>
      </c>
    </row>
    <row r="33" spans="1:46" ht="15.6" x14ac:dyDescent="0.3">
      <c r="A33" s="15" t="s">
        <v>19</v>
      </c>
      <c r="B33" s="56">
        <v>10</v>
      </c>
      <c r="C33" s="5"/>
      <c r="D33" s="100"/>
      <c r="E33" s="100"/>
      <c r="F33" s="5"/>
      <c r="G33" s="100"/>
      <c r="H33" s="5"/>
      <c r="I33" s="17">
        <v>0</v>
      </c>
      <c r="J33" s="18">
        <v>1</v>
      </c>
      <c r="K33" s="5"/>
      <c r="L33" s="144"/>
      <c r="M33" s="24"/>
      <c r="N33" s="130">
        <f>(L33*J33)</f>
        <v>0</v>
      </c>
      <c r="O33" s="158"/>
      <c r="P33" s="46" t="s">
        <v>21</v>
      </c>
      <c r="Q33" s="21">
        <v>63</v>
      </c>
      <c r="R33" s="5"/>
      <c r="S33" s="5"/>
      <c r="T33" s="101"/>
      <c r="U33" s="101"/>
      <c r="V33" s="5"/>
      <c r="W33" s="101"/>
      <c r="X33" s="5"/>
      <c r="Y33" s="17">
        <v>0</v>
      </c>
      <c r="Z33" s="23">
        <v>1</v>
      </c>
      <c r="AA33" s="5"/>
      <c r="AB33" s="145"/>
      <c r="AC33" s="136"/>
      <c r="AD33" s="138">
        <f t="shared" ref="AD33:AD38" si="1">(Z33*AB33)</f>
        <v>0</v>
      </c>
      <c r="AG33" s="27" t="s">
        <v>126</v>
      </c>
      <c r="AH33" s="31">
        <v>40</v>
      </c>
      <c r="AI33" s="5"/>
      <c r="AJ33" s="101"/>
      <c r="AK33" s="101"/>
      <c r="AL33" s="5"/>
      <c r="AM33" s="101"/>
      <c r="AN33" s="5"/>
      <c r="AO33" s="162">
        <v>0</v>
      </c>
      <c r="AP33" s="163">
        <v>5</v>
      </c>
      <c r="AQ33" s="5"/>
      <c r="AR33" s="145"/>
      <c r="AS33" s="136"/>
      <c r="AT33" s="138">
        <f t="shared" si="0"/>
        <v>0</v>
      </c>
    </row>
    <row r="34" spans="1:46" ht="18.75" customHeight="1" x14ac:dyDescent="0.3">
      <c r="A34" s="25" t="s">
        <v>126</v>
      </c>
      <c r="B34" s="31">
        <v>16</v>
      </c>
      <c r="C34" s="5"/>
      <c r="D34" s="101"/>
      <c r="E34" s="101"/>
      <c r="F34" s="5"/>
      <c r="G34" s="101"/>
      <c r="H34" s="2"/>
      <c r="I34" s="17">
        <v>0</v>
      </c>
      <c r="J34" s="18">
        <v>3</v>
      </c>
      <c r="K34" s="5"/>
      <c r="L34" s="145"/>
      <c r="M34" s="24"/>
      <c r="N34" s="130">
        <f>(L34*J34)</f>
        <v>0</v>
      </c>
      <c r="O34" s="158"/>
      <c r="P34" s="27" t="s">
        <v>126</v>
      </c>
      <c r="Q34" s="26">
        <v>80</v>
      </c>
      <c r="R34" s="5"/>
      <c r="S34" s="5"/>
      <c r="T34" s="101"/>
      <c r="U34" s="101"/>
      <c r="V34" s="5"/>
      <c r="W34" s="101"/>
      <c r="X34" s="5"/>
      <c r="Y34" s="17">
        <v>0</v>
      </c>
      <c r="Z34" s="18">
        <v>1</v>
      </c>
      <c r="AA34" s="5"/>
      <c r="AB34" s="145"/>
      <c r="AC34" s="136"/>
      <c r="AD34" s="138">
        <f t="shared" si="1"/>
        <v>0</v>
      </c>
      <c r="AG34" s="30" t="s">
        <v>166</v>
      </c>
      <c r="AH34" s="31">
        <v>63</v>
      </c>
      <c r="AI34" s="5"/>
      <c r="AJ34" s="101"/>
      <c r="AK34" s="101"/>
      <c r="AL34" s="5"/>
      <c r="AM34" s="101"/>
      <c r="AN34" s="5"/>
      <c r="AO34" s="162">
        <v>0</v>
      </c>
      <c r="AP34" s="163">
        <v>1</v>
      </c>
      <c r="AQ34" s="5"/>
      <c r="AR34" s="145"/>
      <c r="AS34" s="136"/>
      <c r="AT34" s="138">
        <f t="shared" si="0"/>
        <v>0</v>
      </c>
    </row>
    <row r="35" spans="1:46" x14ac:dyDescent="0.3">
      <c r="A35" s="29" t="s">
        <v>134</v>
      </c>
      <c r="B35" s="26">
        <v>25</v>
      </c>
      <c r="C35" s="5"/>
      <c r="D35" s="101"/>
      <c r="E35" s="101"/>
      <c r="F35" s="5"/>
      <c r="G35" s="101"/>
      <c r="H35" s="5"/>
      <c r="I35" s="17">
        <v>0</v>
      </c>
      <c r="J35" s="18">
        <v>5</v>
      </c>
      <c r="K35" s="5"/>
      <c r="L35" s="145"/>
      <c r="M35" s="24"/>
      <c r="N35" s="130">
        <f>(L35*J35)</f>
        <v>0</v>
      </c>
      <c r="O35" s="158"/>
      <c r="P35" s="30" t="s">
        <v>111</v>
      </c>
      <c r="Q35" s="31">
        <v>100</v>
      </c>
      <c r="R35" s="5"/>
      <c r="S35" s="5"/>
      <c r="T35" s="101"/>
      <c r="U35" s="101"/>
      <c r="V35" s="5"/>
      <c r="W35" s="101"/>
      <c r="X35" s="5"/>
      <c r="Y35" s="17">
        <v>0</v>
      </c>
      <c r="Z35" s="18">
        <v>1</v>
      </c>
      <c r="AA35" s="5"/>
      <c r="AB35" s="145"/>
      <c r="AC35" s="136"/>
      <c r="AD35" s="140">
        <f t="shared" si="1"/>
        <v>0</v>
      </c>
      <c r="AG35" s="30"/>
      <c r="AH35" s="26">
        <v>100</v>
      </c>
      <c r="AI35" s="5"/>
      <c r="AJ35" s="101"/>
      <c r="AK35" s="101"/>
      <c r="AL35" s="5"/>
      <c r="AM35" s="101"/>
      <c r="AN35" s="5"/>
      <c r="AO35" s="162">
        <v>0</v>
      </c>
      <c r="AP35" s="163">
        <v>1</v>
      </c>
      <c r="AQ35" s="5"/>
      <c r="AR35" s="145"/>
      <c r="AS35" s="136"/>
      <c r="AT35" s="138">
        <f t="shared" si="0"/>
        <v>0</v>
      </c>
    </row>
    <row r="36" spans="1:46" ht="18" customHeight="1" x14ac:dyDescent="0.3">
      <c r="A36" s="29"/>
      <c r="B36" s="28">
        <v>40</v>
      </c>
      <c r="C36" s="5"/>
      <c r="D36" s="101"/>
      <c r="E36" s="101"/>
      <c r="F36" s="5"/>
      <c r="G36" s="101"/>
      <c r="H36" s="5"/>
      <c r="I36" s="17">
        <v>0</v>
      </c>
      <c r="J36" s="18">
        <v>5</v>
      </c>
      <c r="K36" s="5"/>
      <c r="L36" s="145"/>
      <c r="M36" s="24"/>
      <c r="N36" s="130">
        <f>(L36*J36)</f>
        <v>0</v>
      </c>
      <c r="O36" s="158"/>
      <c r="P36" s="30" t="s">
        <v>136</v>
      </c>
      <c r="Q36" s="31">
        <v>160</v>
      </c>
      <c r="R36" s="5"/>
      <c r="S36" s="5"/>
      <c r="T36" s="101"/>
      <c r="U36" s="101"/>
      <c r="V36" s="5"/>
      <c r="W36" s="101"/>
      <c r="X36" s="5"/>
      <c r="Y36" s="17">
        <v>0</v>
      </c>
      <c r="Z36" s="18">
        <v>1</v>
      </c>
      <c r="AA36" s="5"/>
      <c r="AB36" s="145"/>
      <c r="AC36" s="136"/>
      <c r="AD36" s="138">
        <f t="shared" si="1"/>
        <v>0</v>
      </c>
      <c r="AG36" s="30"/>
      <c r="AH36" s="28">
        <v>160</v>
      </c>
      <c r="AI36" s="5"/>
      <c r="AJ36" s="101"/>
      <c r="AK36" s="101"/>
      <c r="AL36" s="5"/>
      <c r="AM36" s="101"/>
      <c r="AN36" s="5"/>
      <c r="AO36" s="162">
        <v>0</v>
      </c>
      <c r="AP36" s="163">
        <v>1</v>
      </c>
      <c r="AQ36" s="5"/>
      <c r="AR36" s="145"/>
      <c r="AS36" s="136"/>
      <c r="AT36" s="138">
        <f t="shared" si="0"/>
        <v>0</v>
      </c>
    </row>
    <row r="37" spans="1:46" ht="15" thickBot="1" x14ac:dyDescent="0.35">
      <c r="A37" s="34"/>
      <c r="B37" s="35">
        <v>50</v>
      </c>
      <c r="C37" s="5"/>
      <c r="D37" s="102"/>
      <c r="E37" s="102"/>
      <c r="F37" s="5"/>
      <c r="G37" s="102"/>
      <c r="H37" s="5"/>
      <c r="I37" s="17">
        <v>0</v>
      </c>
      <c r="J37" s="18">
        <v>3</v>
      </c>
      <c r="K37" s="5"/>
      <c r="L37" s="146"/>
      <c r="M37" s="24"/>
      <c r="N37" s="130">
        <f>(L37*J37)</f>
        <v>0</v>
      </c>
      <c r="O37" s="158"/>
      <c r="P37" s="30" t="s">
        <v>22</v>
      </c>
      <c r="Q37" s="31">
        <v>200</v>
      </c>
      <c r="R37" s="5"/>
      <c r="S37" s="5"/>
      <c r="T37" s="101"/>
      <c r="U37" s="101"/>
      <c r="V37" s="5"/>
      <c r="W37" s="101"/>
      <c r="X37" s="5"/>
      <c r="Y37" s="17">
        <v>0</v>
      </c>
      <c r="Z37" s="18">
        <v>1</v>
      </c>
      <c r="AA37" s="5"/>
      <c r="AB37" s="145"/>
      <c r="AC37" s="136"/>
      <c r="AD37" s="138">
        <f t="shared" si="1"/>
        <v>0</v>
      </c>
      <c r="AG37" s="166"/>
      <c r="AH37" s="31">
        <v>200</v>
      </c>
      <c r="AI37" s="5"/>
      <c r="AJ37" s="101"/>
      <c r="AK37" s="101"/>
      <c r="AL37" s="5"/>
      <c r="AM37" s="101"/>
      <c r="AN37" s="5"/>
      <c r="AO37" s="162">
        <v>0</v>
      </c>
      <c r="AP37" s="163">
        <v>1</v>
      </c>
      <c r="AQ37" s="5"/>
      <c r="AR37" s="145"/>
      <c r="AS37" s="136"/>
      <c r="AT37" s="138">
        <f t="shared" si="0"/>
        <v>0</v>
      </c>
    </row>
    <row r="38" spans="1:46" ht="16.5" customHeight="1" thickBot="1" x14ac:dyDescent="0.35">
      <c r="A38" s="49"/>
      <c r="B38" s="37"/>
      <c r="C38" s="5"/>
      <c r="D38" s="41"/>
      <c r="E38" s="41"/>
      <c r="F38" s="5"/>
      <c r="G38" s="41"/>
      <c r="H38" s="5"/>
      <c r="I38" s="41"/>
      <c r="J38" s="41"/>
      <c r="K38" s="5"/>
      <c r="L38" s="147"/>
      <c r="M38" s="24"/>
      <c r="N38" s="125"/>
      <c r="O38" s="158"/>
      <c r="P38" s="58"/>
      <c r="Q38" s="28">
        <v>250</v>
      </c>
      <c r="R38" s="5"/>
      <c r="S38" s="5"/>
      <c r="T38" s="102"/>
      <c r="U38" s="102"/>
      <c r="V38" s="5"/>
      <c r="W38" s="102"/>
      <c r="X38" s="5"/>
      <c r="Y38" s="32">
        <v>0</v>
      </c>
      <c r="Z38" s="33">
        <v>1</v>
      </c>
      <c r="AA38" s="5"/>
      <c r="AB38" s="146"/>
      <c r="AC38" s="136"/>
      <c r="AD38" s="134">
        <f t="shared" si="1"/>
        <v>0</v>
      </c>
      <c r="AG38" s="166"/>
      <c r="AH38" s="31">
        <v>250</v>
      </c>
      <c r="AI38" s="5"/>
      <c r="AJ38" s="101"/>
      <c r="AK38" s="101"/>
      <c r="AL38" s="5"/>
      <c r="AM38" s="101"/>
      <c r="AN38" s="5"/>
      <c r="AO38" s="162">
        <v>0</v>
      </c>
      <c r="AP38" s="163">
        <v>1</v>
      </c>
      <c r="AQ38" s="5"/>
      <c r="AR38" s="145"/>
      <c r="AS38" s="136"/>
      <c r="AT38" s="138">
        <f t="shared" si="0"/>
        <v>0</v>
      </c>
    </row>
    <row r="39" spans="1:46" ht="15" customHeight="1" thickBot="1" x14ac:dyDescent="0.35">
      <c r="A39" s="15" t="s">
        <v>23</v>
      </c>
      <c r="B39" s="59">
        <v>10</v>
      </c>
      <c r="C39" s="5"/>
      <c r="D39" s="100"/>
      <c r="E39" s="100"/>
      <c r="F39" s="5"/>
      <c r="G39" s="100"/>
      <c r="H39" s="5"/>
      <c r="I39" s="17">
        <v>0</v>
      </c>
      <c r="J39" s="18">
        <v>1</v>
      </c>
      <c r="K39" s="5"/>
      <c r="L39" s="144"/>
      <c r="M39" s="24"/>
      <c r="N39" s="130">
        <f>(L39*J39)</f>
        <v>0</v>
      </c>
      <c r="O39" s="158"/>
      <c r="P39" s="36"/>
      <c r="Q39" s="37"/>
      <c r="R39" s="5"/>
      <c r="S39" s="5"/>
      <c r="T39" s="38"/>
      <c r="U39" s="38"/>
      <c r="V39" s="5"/>
      <c r="W39" s="38"/>
      <c r="X39" s="5"/>
      <c r="Y39" s="38"/>
      <c r="Z39" s="38"/>
      <c r="AA39" s="5"/>
      <c r="AB39" s="149"/>
      <c r="AC39" s="136"/>
      <c r="AD39" s="128"/>
      <c r="AG39" s="166"/>
      <c r="AH39" s="171">
        <v>300</v>
      </c>
      <c r="AI39" s="5"/>
      <c r="AJ39" s="101"/>
      <c r="AK39" s="101"/>
      <c r="AL39" s="5"/>
      <c r="AM39" s="101"/>
      <c r="AN39" s="5"/>
      <c r="AO39" s="162">
        <v>0</v>
      </c>
      <c r="AP39" s="163">
        <v>1</v>
      </c>
      <c r="AQ39" s="5"/>
      <c r="AR39" s="145"/>
      <c r="AS39" s="136"/>
      <c r="AT39" s="138">
        <f t="shared" si="0"/>
        <v>0</v>
      </c>
    </row>
    <row r="40" spans="1:46" ht="15.75" customHeight="1" thickBot="1" x14ac:dyDescent="0.35">
      <c r="A40" s="25" t="s">
        <v>126</v>
      </c>
      <c r="B40" s="60">
        <v>16</v>
      </c>
      <c r="C40" s="5"/>
      <c r="D40" s="101"/>
      <c r="E40" s="101"/>
      <c r="F40" s="5"/>
      <c r="G40" s="101"/>
      <c r="H40" s="2"/>
      <c r="I40" s="17">
        <v>0</v>
      </c>
      <c r="J40" s="18">
        <v>1</v>
      </c>
      <c r="K40" s="5"/>
      <c r="L40" s="145"/>
      <c r="M40" s="24"/>
      <c r="N40" s="130">
        <f>(L40*J40)</f>
        <v>0</v>
      </c>
      <c r="O40" s="158"/>
      <c r="P40" s="46" t="s">
        <v>21</v>
      </c>
      <c r="Q40" s="21">
        <v>63</v>
      </c>
      <c r="R40" s="5"/>
      <c r="S40" s="5"/>
      <c r="T40" s="101"/>
      <c r="U40" s="101"/>
      <c r="V40" s="5"/>
      <c r="W40" s="101"/>
      <c r="X40" s="5"/>
      <c r="Y40" s="17">
        <v>0</v>
      </c>
      <c r="Z40" s="23">
        <v>5</v>
      </c>
      <c r="AA40" s="5"/>
      <c r="AB40" s="145"/>
      <c r="AC40" s="136"/>
      <c r="AD40" s="138">
        <f t="shared" ref="AD40:AD49" si="2">(Z40*AB40)</f>
        <v>0</v>
      </c>
      <c r="AG40" s="164"/>
      <c r="AH40" s="172">
        <v>350</v>
      </c>
      <c r="AI40" s="5"/>
      <c r="AJ40" s="106"/>
      <c r="AK40" s="106"/>
      <c r="AL40" s="5"/>
      <c r="AM40" s="106"/>
      <c r="AN40" s="5"/>
      <c r="AO40" s="167">
        <v>0</v>
      </c>
      <c r="AP40" s="168">
        <v>1</v>
      </c>
      <c r="AQ40" s="5"/>
      <c r="AR40" s="153"/>
      <c r="AS40" s="136"/>
      <c r="AT40" s="134">
        <f t="shared" si="0"/>
        <v>0</v>
      </c>
    </row>
    <row r="41" spans="1:46" ht="15" thickBot="1" x14ac:dyDescent="0.35">
      <c r="A41" s="29" t="s">
        <v>24</v>
      </c>
      <c r="B41" s="61">
        <v>25</v>
      </c>
      <c r="C41" s="5"/>
      <c r="D41" s="101"/>
      <c r="E41" s="101"/>
      <c r="F41" s="5"/>
      <c r="G41" s="101"/>
      <c r="H41" s="5"/>
      <c r="I41" s="17">
        <v>0</v>
      </c>
      <c r="J41" s="18">
        <v>5</v>
      </c>
      <c r="K41" s="5"/>
      <c r="L41" s="145"/>
      <c r="M41" s="24"/>
      <c r="N41" s="130">
        <f>(L41*J41)</f>
        <v>0</v>
      </c>
      <c r="O41" s="158"/>
      <c r="P41" s="27" t="s">
        <v>126</v>
      </c>
      <c r="Q41" s="26">
        <v>80</v>
      </c>
      <c r="R41" s="5"/>
      <c r="S41" s="5"/>
      <c r="T41" s="101"/>
      <c r="U41" s="101"/>
      <c r="V41" s="5"/>
      <c r="W41" s="101"/>
      <c r="X41" s="5"/>
      <c r="Y41" s="17">
        <v>0</v>
      </c>
      <c r="Z41" s="18">
        <v>15</v>
      </c>
      <c r="AA41" s="5"/>
      <c r="AB41" s="145"/>
      <c r="AC41" s="136"/>
      <c r="AD41" s="138">
        <f t="shared" si="2"/>
        <v>0</v>
      </c>
      <c r="AG41" s="36"/>
      <c r="AH41" s="37"/>
      <c r="AI41" s="5"/>
      <c r="AJ41" s="38"/>
      <c r="AK41" s="38"/>
      <c r="AL41" s="5"/>
      <c r="AM41" s="38"/>
      <c r="AN41" s="5"/>
      <c r="AO41" s="38"/>
      <c r="AP41" s="38"/>
      <c r="AQ41" s="5"/>
      <c r="AR41" s="149"/>
      <c r="AS41" s="136"/>
      <c r="AT41" s="128"/>
    </row>
    <row r="42" spans="1:46" ht="16.5" customHeight="1" x14ac:dyDescent="0.3">
      <c r="A42" s="29"/>
      <c r="B42" s="60">
        <v>40</v>
      </c>
      <c r="C42" s="5"/>
      <c r="D42" s="101"/>
      <c r="E42" s="101"/>
      <c r="F42" s="5"/>
      <c r="G42" s="101"/>
      <c r="H42" s="5"/>
      <c r="I42" s="17">
        <v>0</v>
      </c>
      <c r="J42" s="18">
        <v>5</v>
      </c>
      <c r="K42" s="5"/>
      <c r="L42" s="145"/>
      <c r="M42" s="24"/>
      <c r="N42" s="130">
        <f>(L42*J42)</f>
        <v>0</v>
      </c>
      <c r="O42" s="158"/>
      <c r="P42" s="30" t="s">
        <v>137</v>
      </c>
      <c r="Q42" s="31">
        <v>100</v>
      </c>
      <c r="R42" s="5"/>
      <c r="S42" s="5"/>
      <c r="T42" s="101"/>
      <c r="U42" s="101"/>
      <c r="V42" s="5"/>
      <c r="W42" s="101"/>
      <c r="X42" s="5"/>
      <c r="Y42" s="17">
        <v>20</v>
      </c>
      <c r="Z42" s="18">
        <v>80</v>
      </c>
      <c r="AA42" s="5"/>
      <c r="AB42" s="145"/>
      <c r="AC42" s="136"/>
      <c r="AD42" s="140">
        <f t="shared" si="2"/>
        <v>0</v>
      </c>
      <c r="AG42" s="20" t="s">
        <v>167</v>
      </c>
      <c r="AH42" s="21">
        <v>16</v>
      </c>
      <c r="AI42" s="5"/>
      <c r="AJ42" s="100"/>
      <c r="AK42" s="100"/>
      <c r="AL42" s="5"/>
      <c r="AM42" s="100"/>
      <c r="AN42" s="5"/>
      <c r="AO42" s="162">
        <v>0</v>
      </c>
      <c r="AP42" s="163">
        <v>1</v>
      </c>
      <c r="AQ42" s="5"/>
      <c r="AR42" s="145"/>
      <c r="AS42" s="136"/>
      <c r="AT42" s="137">
        <f t="shared" ref="AT42:AT48" si="3">AP42*AR42</f>
        <v>0</v>
      </c>
    </row>
    <row r="43" spans="1:46" ht="15.75" customHeight="1" thickBot="1" x14ac:dyDescent="0.35">
      <c r="A43" s="34"/>
      <c r="B43" s="44">
        <v>50</v>
      </c>
      <c r="C43" s="5"/>
      <c r="D43" s="102"/>
      <c r="E43" s="102"/>
      <c r="F43" s="5"/>
      <c r="G43" s="102"/>
      <c r="H43" s="5"/>
      <c r="I43" s="17">
        <v>0</v>
      </c>
      <c r="J43" s="18">
        <v>1</v>
      </c>
      <c r="K43" s="5"/>
      <c r="L43" s="146"/>
      <c r="M43" s="24"/>
      <c r="N43" s="130">
        <f>(L43*J43)</f>
        <v>0</v>
      </c>
      <c r="O43" s="158"/>
      <c r="P43" s="30" t="s">
        <v>136</v>
      </c>
      <c r="Q43" s="31">
        <v>160</v>
      </c>
      <c r="R43" s="5"/>
      <c r="S43" s="5"/>
      <c r="T43" s="101"/>
      <c r="U43" s="101"/>
      <c r="V43" s="5"/>
      <c r="W43" s="101"/>
      <c r="X43" s="5"/>
      <c r="Y43" s="17">
        <v>20</v>
      </c>
      <c r="Z43" s="18">
        <v>80</v>
      </c>
      <c r="AA43" s="5"/>
      <c r="AB43" s="145"/>
      <c r="AC43" s="136"/>
      <c r="AD43" s="138">
        <f t="shared" si="2"/>
        <v>0</v>
      </c>
      <c r="AG43" s="173" t="s">
        <v>168</v>
      </c>
      <c r="AH43" s="31">
        <v>40</v>
      </c>
      <c r="AI43" s="5"/>
      <c r="AJ43" s="101"/>
      <c r="AK43" s="101"/>
      <c r="AL43" s="5"/>
      <c r="AM43" s="101"/>
      <c r="AN43" s="5"/>
      <c r="AO43" s="162">
        <v>0</v>
      </c>
      <c r="AP43" s="163">
        <v>1</v>
      </c>
      <c r="AQ43" s="5"/>
      <c r="AR43" s="145"/>
      <c r="AS43" s="136"/>
      <c r="AT43" s="138">
        <f t="shared" si="3"/>
        <v>0</v>
      </c>
    </row>
    <row r="44" spans="1:46" ht="15.75" customHeight="1" thickBot="1" x14ac:dyDescent="0.35">
      <c r="A44" s="49"/>
      <c r="B44" s="37"/>
      <c r="C44" s="5"/>
      <c r="D44" s="41"/>
      <c r="E44" s="41"/>
      <c r="F44" s="5"/>
      <c r="G44" s="41"/>
      <c r="H44" s="5"/>
      <c r="I44" s="41"/>
      <c r="J44" s="41"/>
      <c r="K44" s="5"/>
      <c r="L44" s="147"/>
      <c r="M44" s="24"/>
      <c r="N44" s="125"/>
      <c r="O44" s="158"/>
      <c r="P44" s="30" t="s">
        <v>22</v>
      </c>
      <c r="Q44" s="31">
        <v>200</v>
      </c>
      <c r="R44" s="5"/>
      <c r="S44" s="5"/>
      <c r="T44" s="101"/>
      <c r="U44" s="101"/>
      <c r="V44" s="5"/>
      <c r="W44" s="101"/>
      <c r="X44" s="5"/>
      <c r="Y44" s="17">
        <v>0</v>
      </c>
      <c r="Z44" s="18">
        <v>1</v>
      </c>
      <c r="AA44" s="5"/>
      <c r="AB44" s="145"/>
      <c r="AC44" s="136"/>
      <c r="AD44" s="138">
        <f t="shared" si="2"/>
        <v>0</v>
      </c>
      <c r="AG44" s="164" t="s">
        <v>169</v>
      </c>
      <c r="AH44" s="31">
        <v>63</v>
      </c>
      <c r="AI44" s="5"/>
      <c r="AJ44" s="101"/>
      <c r="AK44" s="101"/>
      <c r="AL44" s="5"/>
      <c r="AM44" s="101"/>
      <c r="AN44" s="5"/>
      <c r="AO44" s="162">
        <v>0</v>
      </c>
      <c r="AP44" s="163">
        <v>1</v>
      </c>
      <c r="AQ44" s="5"/>
      <c r="AR44" s="145"/>
      <c r="AS44" s="136"/>
      <c r="AT44" s="138">
        <f t="shared" si="3"/>
        <v>0</v>
      </c>
    </row>
    <row r="45" spans="1:46" ht="15.6" x14ac:dyDescent="0.3">
      <c r="A45" s="15" t="s">
        <v>23</v>
      </c>
      <c r="B45" s="62">
        <v>16</v>
      </c>
      <c r="C45" s="5"/>
      <c r="D45" s="100"/>
      <c r="E45" s="100"/>
      <c r="F45" s="5"/>
      <c r="G45" s="100"/>
      <c r="H45" s="5"/>
      <c r="I45" s="17">
        <v>0</v>
      </c>
      <c r="J45" s="18">
        <v>1</v>
      </c>
      <c r="K45" s="5"/>
      <c r="L45" s="144"/>
      <c r="M45" s="24"/>
      <c r="N45" s="130">
        <f>(L45*J45)</f>
        <v>0</v>
      </c>
      <c r="O45" s="158"/>
      <c r="P45" s="58"/>
      <c r="Q45" s="31">
        <v>250</v>
      </c>
      <c r="R45" s="5"/>
      <c r="S45" s="5"/>
      <c r="T45" s="101"/>
      <c r="U45" s="101"/>
      <c r="V45" s="5"/>
      <c r="W45" s="101"/>
      <c r="X45" s="5"/>
      <c r="Y45" s="17">
        <v>0</v>
      </c>
      <c r="Z45" s="18">
        <v>10</v>
      </c>
      <c r="AA45" s="5"/>
      <c r="AB45" s="145"/>
      <c r="AC45" s="136"/>
      <c r="AD45" s="138">
        <f t="shared" si="2"/>
        <v>0</v>
      </c>
      <c r="AG45" s="30"/>
      <c r="AH45" s="26">
        <v>100</v>
      </c>
      <c r="AI45" s="5"/>
      <c r="AJ45" s="101"/>
      <c r="AK45" s="101"/>
      <c r="AL45" s="5"/>
      <c r="AM45" s="101"/>
      <c r="AN45" s="5"/>
      <c r="AO45" s="162">
        <v>0</v>
      </c>
      <c r="AP45" s="163">
        <v>1</v>
      </c>
      <c r="AQ45" s="5"/>
      <c r="AR45" s="145"/>
      <c r="AS45" s="136"/>
      <c r="AT45" s="138">
        <f t="shared" si="3"/>
        <v>0</v>
      </c>
    </row>
    <row r="46" spans="1:46" ht="25.5" customHeight="1" x14ac:dyDescent="0.3">
      <c r="A46" s="25" t="s">
        <v>126</v>
      </c>
      <c r="B46" s="61">
        <v>25</v>
      </c>
      <c r="C46" s="5"/>
      <c r="D46" s="101"/>
      <c r="E46" s="101"/>
      <c r="F46" s="5"/>
      <c r="G46" s="101"/>
      <c r="H46" s="5"/>
      <c r="I46" s="17">
        <v>2</v>
      </c>
      <c r="J46" s="18">
        <v>5</v>
      </c>
      <c r="K46" s="5"/>
      <c r="L46" s="145"/>
      <c r="M46" s="24"/>
      <c r="N46" s="130">
        <f>(L46*J46)</f>
        <v>0</v>
      </c>
      <c r="O46" s="158"/>
      <c r="P46" s="58"/>
      <c r="Q46" s="31">
        <v>320</v>
      </c>
      <c r="R46" s="5"/>
      <c r="S46" s="5"/>
      <c r="T46" s="101"/>
      <c r="U46" s="101"/>
      <c r="V46" s="5"/>
      <c r="W46" s="101"/>
      <c r="X46" s="5"/>
      <c r="Y46" s="17">
        <v>0</v>
      </c>
      <c r="Z46" s="18">
        <v>3</v>
      </c>
      <c r="AA46" s="5"/>
      <c r="AB46" s="145"/>
      <c r="AC46" s="136"/>
      <c r="AD46" s="138">
        <f t="shared" si="2"/>
        <v>0</v>
      </c>
      <c r="AG46" s="166" t="s">
        <v>126</v>
      </c>
      <c r="AH46" s="28">
        <v>160</v>
      </c>
      <c r="AI46" s="5"/>
      <c r="AJ46" s="101"/>
      <c r="AK46" s="101"/>
      <c r="AL46" s="5"/>
      <c r="AM46" s="101"/>
      <c r="AN46" s="5"/>
      <c r="AO46" s="162">
        <v>0</v>
      </c>
      <c r="AP46" s="163">
        <v>1</v>
      </c>
      <c r="AQ46" s="5"/>
      <c r="AR46" s="145"/>
      <c r="AS46" s="136"/>
      <c r="AT46" s="138">
        <f t="shared" si="3"/>
        <v>0</v>
      </c>
    </row>
    <row r="47" spans="1:46" ht="16.5" customHeight="1" thickBot="1" x14ac:dyDescent="0.35">
      <c r="A47" s="29" t="s">
        <v>134</v>
      </c>
      <c r="B47" s="60">
        <v>40</v>
      </c>
      <c r="C47" s="5"/>
      <c r="D47" s="101"/>
      <c r="E47" s="101"/>
      <c r="F47" s="5"/>
      <c r="G47" s="101"/>
      <c r="H47" s="5"/>
      <c r="I47" s="17">
        <v>2</v>
      </c>
      <c r="J47" s="18">
        <v>5</v>
      </c>
      <c r="K47" s="5"/>
      <c r="L47" s="145"/>
      <c r="M47" s="24"/>
      <c r="N47" s="130">
        <f>(L47*J47)</f>
        <v>0</v>
      </c>
      <c r="O47" s="158"/>
      <c r="P47" s="58"/>
      <c r="Q47" s="31">
        <v>400</v>
      </c>
      <c r="R47" s="5"/>
      <c r="S47" s="5"/>
      <c r="T47" s="101"/>
      <c r="U47" s="101"/>
      <c r="V47" s="5"/>
      <c r="W47" s="101"/>
      <c r="X47" s="5"/>
      <c r="Y47" s="17">
        <v>0</v>
      </c>
      <c r="Z47" s="18">
        <v>1</v>
      </c>
      <c r="AA47" s="5"/>
      <c r="AB47" s="145"/>
      <c r="AC47" s="136"/>
      <c r="AD47" s="138">
        <f t="shared" si="2"/>
        <v>0</v>
      </c>
      <c r="AG47" s="30" t="s">
        <v>166</v>
      </c>
      <c r="AH47" s="31">
        <v>200</v>
      </c>
      <c r="AI47" s="5"/>
      <c r="AJ47" s="101"/>
      <c r="AK47" s="101"/>
      <c r="AL47" s="5"/>
      <c r="AM47" s="101"/>
      <c r="AN47" s="5"/>
      <c r="AO47" s="162">
        <v>0</v>
      </c>
      <c r="AP47" s="163">
        <v>1</v>
      </c>
      <c r="AQ47" s="5"/>
      <c r="AR47" s="145"/>
      <c r="AS47" s="136"/>
      <c r="AT47" s="138">
        <f t="shared" si="3"/>
        <v>0</v>
      </c>
    </row>
    <row r="48" spans="1:46" ht="15.75" customHeight="1" thickBot="1" x14ac:dyDescent="0.35">
      <c r="A48" s="34"/>
      <c r="B48" s="44"/>
      <c r="C48" s="5"/>
      <c r="D48" s="45"/>
      <c r="E48" s="45"/>
      <c r="F48" s="5"/>
      <c r="G48" s="45"/>
      <c r="H48" s="5"/>
      <c r="I48" s="45"/>
      <c r="J48" s="45"/>
      <c r="K48" s="5"/>
      <c r="L48" s="148"/>
      <c r="M48" s="24"/>
      <c r="N48" s="127"/>
      <c r="O48" s="158"/>
      <c r="P48" s="58"/>
      <c r="Q48" s="31">
        <v>500</v>
      </c>
      <c r="R48" s="5"/>
      <c r="S48" s="5"/>
      <c r="T48" s="101"/>
      <c r="U48" s="101"/>
      <c r="V48" s="5"/>
      <c r="W48" s="101"/>
      <c r="X48" s="5"/>
      <c r="Y48" s="17">
        <v>0</v>
      </c>
      <c r="Z48" s="18">
        <v>1</v>
      </c>
      <c r="AA48" s="5"/>
      <c r="AB48" s="145"/>
      <c r="AC48" s="136"/>
      <c r="AD48" s="138">
        <f t="shared" si="2"/>
        <v>0</v>
      </c>
      <c r="AG48" s="166"/>
      <c r="AH48" s="31">
        <v>250</v>
      </c>
      <c r="AI48" s="5"/>
      <c r="AJ48" s="102"/>
      <c r="AK48" s="102"/>
      <c r="AL48" s="5"/>
      <c r="AM48" s="102"/>
      <c r="AN48" s="5"/>
      <c r="AO48" s="167">
        <v>0</v>
      </c>
      <c r="AP48" s="168">
        <v>1</v>
      </c>
      <c r="AQ48" s="5"/>
      <c r="AR48" s="146"/>
      <c r="AS48" s="136"/>
      <c r="AT48" s="134">
        <f t="shared" si="3"/>
        <v>0</v>
      </c>
    </row>
    <row r="49" spans="1:46" ht="15.75" customHeight="1" thickBot="1" x14ac:dyDescent="0.35">
      <c r="A49" s="49"/>
      <c r="B49" s="37"/>
      <c r="C49" s="5"/>
      <c r="D49" s="38"/>
      <c r="E49" s="38"/>
      <c r="F49" s="5"/>
      <c r="G49" s="38"/>
      <c r="H49" s="5"/>
      <c r="I49" s="38"/>
      <c r="J49" s="38"/>
      <c r="K49" s="5"/>
      <c r="L49" s="149"/>
      <c r="M49" s="24"/>
      <c r="N49" s="128"/>
      <c r="O49" s="158"/>
      <c r="P49" s="63"/>
      <c r="Q49" s="35">
        <v>630</v>
      </c>
      <c r="R49" s="5"/>
      <c r="S49" s="5"/>
      <c r="T49" s="102"/>
      <c r="U49" s="102"/>
      <c r="V49" s="5"/>
      <c r="W49" s="102"/>
      <c r="X49" s="5"/>
      <c r="Y49" s="32">
        <v>0</v>
      </c>
      <c r="Z49" s="33">
        <v>1</v>
      </c>
      <c r="AA49" s="5"/>
      <c r="AB49" s="146"/>
      <c r="AC49" s="136"/>
      <c r="AD49" s="134">
        <f t="shared" si="2"/>
        <v>0</v>
      </c>
      <c r="AG49" s="36"/>
      <c r="AH49" s="37"/>
      <c r="AI49" s="5"/>
      <c r="AJ49" s="38"/>
      <c r="AK49" s="38"/>
      <c r="AL49" s="5"/>
      <c r="AM49" s="38"/>
      <c r="AN49" s="5"/>
      <c r="AO49" s="38"/>
      <c r="AP49" s="38"/>
      <c r="AQ49" s="5"/>
      <c r="AR49" s="149"/>
      <c r="AS49" s="136"/>
      <c r="AT49" s="128"/>
    </row>
    <row r="50" spans="1:46" ht="16.2" thickBot="1" x14ac:dyDescent="0.35">
      <c r="A50" s="15" t="s">
        <v>25</v>
      </c>
      <c r="B50" s="21">
        <v>16</v>
      </c>
      <c r="C50" s="5"/>
      <c r="D50" s="100"/>
      <c r="E50" s="100"/>
      <c r="F50" s="5"/>
      <c r="G50" s="100"/>
      <c r="H50" s="5"/>
      <c r="I50" s="17">
        <v>0</v>
      </c>
      <c r="J50" s="18">
        <v>1</v>
      </c>
      <c r="K50" s="5"/>
      <c r="L50" s="144"/>
      <c r="M50" s="24"/>
      <c r="N50" s="130">
        <f>(L50*J50)</f>
        <v>0</v>
      </c>
      <c r="O50" s="158"/>
      <c r="P50" s="36"/>
      <c r="Q50" s="37"/>
      <c r="R50" s="5"/>
      <c r="S50" s="5"/>
      <c r="T50" s="38"/>
      <c r="U50" s="38"/>
      <c r="V50" s="5"/>
      <c r="W50" s="38"/>
      <c r="X50" s="5"/>
      <c r="Y50" s="38"/>
      <c r="Z50" s="38"/>
      <c r="AA50" s="5"/>
      <c r="AB50" s="149"/>
      <c r="AC50" s="136"/>
      <c r="AD50" s="128"/>
      <c r="AG50" s="20" t="s">
        <v>170</v>
      </c>
      <c r="AH50" s="21">
        <v>16</v>
      </c>
      <c r="AI50" s="5"/>
      <c r="AJ50" s="100"/>
      <c r="AK50" s="100"/>
      <c r="AL50" s="5"/>
      <c r="AM50" s="100"/>
      <c r="AN50" s="5"/>
      <c r="AO50" s="162">
        <v>0</v>
      </c>
      <c r="AP50" s="163">
        <v>1</v>
      </c>
      <c r="AQ50" s="5"/>
      <c r="AR50" s="145"/>
      <c r="AS50" s="136"/>
      <c r="AT50" s="137">
        <f t="shared" ref="AT50:AT55" si="4">AP50*AR50</f>
        <v>0</v>
      </c>
    </row>
    <row r="51" spans="1:46" ht="15.6" x14ac:dyDescent="0.3">
      <c r="A51" s="25" t="s">
        <v>126</v>
      </c>
      <c r="B51" s="26">
        <v>25</v>
      </c>
      <c r="C51" s="5"/>
      <c r="D51" s="101"/>
      <c r="E51" s="101"/>
      <c r="F51" s="5"/>
      <c r="G51" s="101"/>
      <c r="H51" s="5"/>
      <c r="I51" s="17">
        <v>2</v>
      </c>
      <c r="J51" s="18">
        <v>5</v>
      </c>
      <c r="K51" s="5"/>
      <c r="L51" s="145"/>
      <c r="M51" s="24"/>
      <c r="N51" s="130">
        <f>(L51*J51)</f>
        <v>0</v>
      </c>
      <c r="O51" s="158"/>
      <c r="P51" s="46" t="s">
        <v>26</v>
      </c>
      <c r="Q51" s="21">
        <v>63</v>
      </c>
      <c r="R51" s="5"/>
      <c r="S51" s="5"/>
      <c r="T51" s="101"/>
      <c r="U51" s="101"/>
      <c r="V51" s="5"/>
      <c r="W51" s="101"/>
      <c r="X51" s="5"/>
      <c r="Y51" s="17">
        <v>0</v>
      </c>
      <c r="Z51" s="23">
        <v>1</v>
      </c>
      <c r="AA51" s="5"/>
      <c r="AB51" s="145"/>
      <c r="AC51" s="136"/>
      <c r="AD51" s="138">
        <f t="shared" ref="AD51:AD60" si="5">(Z51*AB51)</f>
        <v>0</v>
      </c>
      <c r="AG51" s="174" t="s">
        <v>168</v>
      </c>
      <c r="AH51" s="28">
        <v>40</v>
      </c>
      <c r="AI51" s="5"/>
      <c r="AJ51" s="101"/>
      <c r="AK51" s="101"/>
      <c r="AL51" s="5"/>
      <c r="AM51" s="101"/>
      <c r="AN51" s="5"/>
      <c r="AO51" s="162">
        <v>0</v>
      </c>
      <c r="AP51" s="163">
        <v>1</v>
      </c>
      <c r="AQ51" s="5"/>
      <c r="AR51" s="145"/>
      <c r="AS51" s="136"/>
      <c r="AT51" s="138">
        <f t="shared" si="4"/>
        <v>0</v>
      </c>
    </row>
    <row r="52" spans="1:46" x14ac:dyDescent="0.3">
      <c r="A52" s="29" t="s">
        <v>24</v>
      </c>
      <c r="B52" s="31">
        <v>40</v>
      </c>
      <c r="C52" s="5"/>
      <c r="D52" s="101"/>
      <c r="E52" s="101"/>
      <c r="F52" s="5"/>
      <c r="G52" s="101"/>
      <c r="H52" s="5"/>
      <c r="I52" s="17">
        <v>2</v>
      </c>
      <c r="J52" s="18">
        <v>5</v>
      </c>
      <c r="K52" s="5"/>
      <c r="L52" s="145"/>
      <c r="M52" s="24"/>
      <c r="N52" s="130">
        <f>(L52*J52)</f>
        <v>0</v>
      </c>
      <c r="O52" s="158"/>
      <c r="P52" s="52" t="s">
        <v>126</v>
      </c>
      <c r="Q52" s="26">
        <v>80</v>
      </c>
      <c r="R52" s="5"/>
      <c r="S52" s="5"/>
      <c r="T52" s="101"/>
      <c r="U52" s="101"/>
      <c r="V52" s="5"/>
      <c r="W52" s="101"/>
      <c r="X52" s="5"/>
      <c r="Y52" s="17">
        <v>0</v>
      </c>
      <c r="Z52" s="18">
        <v>1</v>
      </c>
      <c r="AA52" s="5"/>
      <c r="AB52" s="145"/>
      <c r="AC52" s="136"/>
      <c r="AD52" s="138">
        <f t="shared" si="5"/>
        <v>0</v>
      </c>
      <c r="AG52" s="175" t="s">
        <v>171</v>
      </c>
      <c r="AH52" s="31">
        <v>63</v>
      </c>
      <c r="AI52" s="5"/>
      <c r="AJ52" s="101"/>
      <c r="AK52" s="101"/>
      <c r="AL52" s="5"/>
      <c r="AM52" s="101"/>
      <c r="AN52" s="5"/>
      <c r="AO52" s="162">
        <v>0</v>
      </c>
      <c r="AP52" s="163">
        <v>1</v>
      </c>
      <c r="AQ52" s="5"/>
      <c r="AR52" s="145"/>
      <c r="AS52" s="136"/>
      <c r="AT52" s="138">
        <f t="shared" si="4"/>
        <v>0</v>
      </c>
    </row>
    <row r="53" spans="1:46" ht="15" thickBot="1" x14ac:dyDescent="0.35">
      <c r="A53" s="34"/>
      <c r="B53" s="44">
        <v>50</v>
      </c>
      <c r="C53" s="5"/>
      <c r="D53" s="103"/>
      <c r="E53" s="103"/>
      <c r="F53" s="5"/>
      <c r="G53" s="103"/>
      <c r="H53" s="5"/>
      <c r="I53" s="17">
        <v>0</v>
      </c>
      <c r="J53" s="18">
        <v>1</v>
      </c>
      <c r="K53" s="5"/>
      <c r="L53" s="150"/>
      <c r="M53" s="24"/>
      <c r="N53" s="130">
        <f>(L53*J53)</f>
        <v>0</v>
      </c>
      <c r="O53" s="158"/>
      <c r="P53" s="30" t="s">
        <v>24</v>
      </c>
      <c r="Q53" s="31">
        <v>100</v>
      </c>
      <c r="R53" s="5"/>
      <c r="S53" s="5"/>
      <c r="T53" s="101"/>
      <c r="U53" s="101"/>
      <c r="V53" s="5"/>
      <c r="W53" s="101"/>
      <c r="X53" s="5"/>
      <c r="Y53" s="17">
        <v>0</v>
      </c>
      <c r="Z53" s="18">
        <v>5</v>
      </c>
      <c r="AA53" s="5"/>
      <c r="AB53" s="145"/>
      <c r="AC53" s="136"/>
      <c r="AD53" s="140">
        <f t="shared" si="5"/>
        <v>0</v>
      </c>
      <c r="AG53" s="166"/>
      <c r="AH53" s="26">
        <v>100</v>
      </c>
      <c r="AI53" s="5"/>
      <c r="AJ53" s="101"/>
      <c r="AK53" s="101"/>
      <c r="AL53" s="5"/>
      <c r="AM53" s="101"/>
      <c r="AN53" s="5"/>
      <c r="AO53" s="162">
        <v>0</v>
      </c>
      <c r="AP53" s="163">
        <v>1</v>
      </c>
      <c r="AQ53" s="5"/>
      <c r="AR53" s="145"/>
      <c r="AS53" s="136"/>
      <c r="AT53" s="138">
        <f t="shared" si="4"/>
        <v>0</v>
      </c>
    </row>
    <row r="54" spans="1:46" ht="15" thickBot="1" x14ac:dyDescent="0.35">
      <c r="A54" s="49"/>
      <c r="B54" s="37"/>
      <c r="C54" s="5"/>
      <c r="D54" s="41"/>
      <c r="E54" s="41"/>
      <c r="F54" s="5"/>
      <c r="G54" s="41"/>
      <c r="H54" s="5"/>
      <c r="I54" s="41"/>
      <c r="J54" s="41"/>
      <c r="K54" s="5"/>
      <c r="L54" s="147"/>
      <c r="M54" s="24"/>
      <c r="N54" s="125"/>
      <c r="O54" s="158"/>
      <c r="P54" s="30"/>
      <c r="Q54" s="31">
        <v>160</v>
      </c>
      <c r="R54" s="5"/>
      <c r="S54" s="5"/>
      <c r="T54" s="101"/>
      <c r="U54" s="101"/>
      <c r="V54" s="5"/>
      <c r="W54" s="101"/>
      <c r="X54" s="5"/>
      <c r="Y54" s="17">
        <v>0</v>
      </c>
      <c r="Z54" s="18">
        <v>1</v>
      </c>
      <c r="AA54" s="5"/>
      <c r="AB54" s="145"/>
      <c r="AC54" s="136"/>
      <c r="AD54" s="138">
        <f t="shared" si="5"/>
        <v>0</v>
      </c>
      <c r="AG54" s="166" t="s">
        <v>126</v>
      </c>
      <c r="AH54" s="28">
        <v>160</v>
      </c>
      <c r="AI54" s="5"/>
      <c r="AJ54" s="101"/>
      <c r="AK54" s="101"/>
      <c r="AL54" s="5"/>
      <c r="AM54" s="101"/>
      <c r="AN54" s="5"/>
      <c r="AO54" s="162">
        <v>0</v>
      </c>
      <c r="AP54" s="163">
        <v>1</v>
      </c>
      <c r="AQ54" s="5"/>
      <c r="AR54" s="145"/>
      <c r="AS54" s="136"/>
      <c r="AT54" s="138">
        <f t="shared" si="4"/>
        <v>0</v>
      </c>
    </row>
    <row r="55" spans="1:46" ht="16.2" thickBot="1" x14ac:dyDescent="0.35">
      <c r="A55" s="15" t="s">
        <v>27</v>
      </c>
      <c r="B55" s="56">
        <v>10</v>
      </c>
      <c r="C55" s="5"/>
      <c r="D55" s="100"/>
      <c r="E55" s="100"/>
      <c r="F55" s="5"/>
      <c r="G55" s="100"/>
      <c r="H55" s="5"/>
      <c r="I55" s="17">
        <v>0</v>
      </c>
      <c r="J55" s="18">
        <v>1</v>
      </c>
      <c r="K55" s="5"/>
      <c r="L55" s="144"/>
      <c r="M55" s="24"/>
      <c r="N55" s="130">
        <f>(L55*J55)</f>
        <v>0</v>
      </c>
      <c r="O55" s="158"/>
      <c r="P55" s="30"/>
      <c r="Q55" s="31">
        <v>200</v>
      </c>
      <c r="R55" s="5"/>
      <c r="S55" s="5"/>
      <c r="T55" s="101"/>
      <c r="U55" s="101"/>
      <c r="V55" s="5"/>
      <c r="W55" s="101"/>
      <c r="X55" s="5"/>
      <c r="Y55" s="17">
        <v>0</v>
      </c>
      <c r="Z55" s="18">
        <v>1</v>
      </c>
      <c r="AA55" s="5"/>
      <c r="AB55" s="145"/>
      <c r="AC55" s="136"/>
      <c r="AD55" s="138">
        <f t="shared" si="5"/>
        <v>0</v>
      </c>
      <c r="AG55" s="43" t="s">
        <v>172</v>
      </c>
      <c r="AH55" s="35">
        <v>200</v>
      </c>
      <c r="AJ55" s="102"/>
      <c r="AK55" s="102"/>
      <c r="AL55" s="5"/>
      <c r="AM55" s="102"/>
      <c r="AN55" s="5"/>
      <c r="AO55" s="168">
        <v>0</v>
      </c>
      <c r="AP55" s="168">
        <v>1</v>
      </c>
      <c r="AQ55" s="5"/>
      <c r="AR55" s="146"/>
      <c r="AS55" s="136"/>
      <c r="AT55" s="134">
        <f t="shared" si="4"/>
        <v>0</v>
      </c>
    </row>
    <row r="56" spans="1:46" ht="15" customHeight="1" x14ac:dyDescent="0.3">
      <c r="A56" s="25" t="s">
        <v>126</v>
      </c>
      <c r="B56" s="31">
        <v>16</v>
      </c>
      <c r="C56" s="5"/>
      <c r="D56" s="101"/>
      <c r="E56" s="101"/>
      <c r="F56" s="5"/>
      <c r="G56" s="101"/>
      <c r="H56" s="2"/>
      <c r="I56" s="17">
        <v>0</v>
      </c>
      <c r="J56" s="18">
        <v>1</v>
      </c>
      <c r="K56" s="5"/>
      <c r="L56" s="145"/>
      <c r="M56" s="19"/>
      <c r="N56" s="130">
        <f>(L56*J56)</f>
        <v>0</v>
      </c>
      <c r="O56" s="158"/>
      <c r="P56" s="30"/>
      <c r="Q56" s="28">
        <v>250</v>
      </c>
      <c r="R56" s="5"/>
      <c r="S56" s="5"/>
      <c r="T56" s="101"/>
      <c r="U56" s="101"/>
      <c r="V56" s="5"/>
      <c r="W56" s="101"/>
      <c r="X56" s="5"/>
      <c r="Y56" s="17">
        <v>0</v>
      </c>
      <c r="Z56" s="18">
        <v>1</v>
      </c>
      <c r="AA56" s="5"/>
      <c r="AB56" s="145"/>
      <c r="AC56" s="136"/>
      <c r="AD56" s="138">
        <f t="shared" si="5"/>
        <v>0</v>
      </c>
      <c r="AJ56" s="5"/>
      <c r="AK56" s="5"/>
      <c r="AL56" s="5"/>
      <c r="AM56" s="5"/>
      <c r="AN56" s="5"/>
      <c r="AO56" s="5"/>
      <c r="AP56" s="5"/>
      <c r="AQ56" s="5"/>
      <c r="AR56" s="152"/>
      <c r="AS56" s="136"/>
      <c r="AT56" s="129"/>
    </row>
    <row r="57" spans="1:46" ht="15" customHeight="1" x14ac:dyDescent="0.3">
      <c r="A57" s="29" t="s">
        <v>28</v>
      </c>
      <c r="B57" s="26">
        <v>25</v>
      </c>
      <c r="C57" s="5"/>
      <c r="D57" s="101"/>
      <c r="E57" s="101"/>
      <c r="F57" s="5"/>
      <c r="G57" s="101"/>
      <c r="H57" s="5"/>
      <c r="I57" s="17">
        <v>0</v>
      </c>
      <c r="J57" s="18">
        <v>5</v>
      </c>
      <c r="K57" s="5"/>
      <c r="L57" s="145"/>
      <c r="M57" s="24"/>
      <c r="N57" s="130">
        <f>(L57*J57)</f>
        <v>0</v>
      </c>
      <c r="O57" s="158"/>
      <c r="P57" s="30"/>
      <c r="Q57" s="31">
        <v>320</v>
      </c>
      <c r="R57" s="5"/>
      <c r="S57" s="5"/>
      <c r="T57" s="101"/>
      <c r="U57" s="101"/>
      <c r="V57" s="5"/>
      <c r="W57" s="101"/>
      <c r="X57" s="5"/>
      <c r="Y57" s="17">
        <v>0</v>
      </c>
      <c r="Z57" s="18">
        <v>1</v>
      </c>
      <c r="AA57" s="5"/>
      <c r="AB57" s="145"/>
      <c r="AC57" s="136"/>
      <c r="AD57" s="138">
        <f t="shared" si="5"/>
        <v>0</v>
      </c>
    </row>
    <row r="58" spans="1:46" ht="21" customHeight="1" x14ac:dyDescent="0.3">
      <c r="A58" s="29"/>
      <c r="B58" s="28">
        <v>40</v>
      </c>
      <c r="C58" s="5"/>
      <c r="D58" s="101"/>
      <c r="E58" s="101"/>
      <c r="F58" s="5"/>
      <c r="G58" s="101"/>
      <c r="H58" s="5"/>
      <c r="I58" s="17">
        <v>0</v>
      </c>
      <c r="J58" s="18">
        <v>5</v>
      </c>
      <c r="K58" s="5"/>
      <c r="L58" s="145"/>
      <c r="M58" s="24"/>
      <c r="N58" s="130">
        <f>(L58*J58)</f>
        <v>0</v>
      </c>
      <c r="O58" s="158"/>
      <c r="P58" s="30"/>
      <c r="Q58" s="31">
        <v>400</v>
      </c>
      <c r="R58" s="5"/>
      <c r="S58" s="5"/>
      <c r="T58" s="101"/>
      <c r="U58" s="101"/>
      <c r="V58" s="5"/>
      <c r="W58" s="101"/>
      <c r="X58" s="2"/>
      <c r="Y58" s="17">
        <v>0</v>
      </c>
      <c r="Z58" s="18">
        <v>1</v>
      </c>
      <c r="AA58" s="5"/>
      <c r="AB58" s="145"/>
      <c r="AC58" s="141"/>
      <c r="AD58" s="138">
        <f t="shared" si="5"/>
        <v>0</v>
      </c>
    </row>
    <row r="59" spans="1:46" ht="15" thickBot="1" x14ac:dyDescent="0.35">
      <c r="A59" s="34"/>
      <c r="B59" s="35">
        <v>50</v>
      </c>
      <c r="C59" s="5"/>
      <c r="D59" s="102"/>
      <c r="E59" s="102"/>
      <c r="F59" s="5"/>
      <c r="G59" s="102"/>
      <c r="H59" s="5"/>
      <c r="I59" s="17">
        <v>0</v>
      </c>
      <c r="J59" s="18">
        <v>1</v>
      </c>
      <c r="K59" s="5"/>
      <c r="L59" s="146"/>
      <c r="M59" s="24"/>
      <c r="N59" s="130">
        <f>(L59*J59)</f>
        <v>0</v>
      </c>
      <c r="O59" s="158"/>
      <c r="P59" s="30"/>
      <c r="Q59" s="31">
        <v>500</v>
      </c>
      <c r="R59" s="5"/>
      <c r="S59" s="5"/>
      <c r="T59" s="101"/>
      <c r="U59" s="101"/>
      <c r="V59" s="5"/>
      <c r="W59" s="101"/>
      <c r="X59" s="2"/>
      <c r="Y59" s="17">
        <v>0</v>
      </c>
      <c r="Z59" s="18">
        <v>1</v>
      </c>
      <c r="AA59" s="5"/>
      <c r="AB59" s="145"/>
      <c r="AC59" s="141"/>
      <c r="AD59" s="138">
        <f t="shared" si="5"/>
        <v>0</v>
      </c>
    </row>
    <row r="60" spans="1:46" ht="18" customHeight="1" thickBot="1" x14ac:dyDescent="0.35">
      <c r="A60" s="49"/>
      <c r="B60" s="37"/>
      <c r="C60" s="5"/>
      <c r="D60" s="41"/>
      <c r="E60" s="41"/>
      <c r="F60" s="5"/>
      <c r="G60" s="41"/>
      <c r="H60" s="2"/>
      <c r="I60" s="41"/>
      <c r="J60" s="41"/>
      <c r="K60" s="5"/>
      <c r="L60" s="147"/>
      <c r="M60" s="24"/>
      <c r="N60" s="125"/>
      <c r="O60" s="158"/>
      <c r="P60" s="43"/>
      <c r="Q60" s="31">
        <v>630</v>
      </c>
      <c r="R60" s="5"/>
      <c r="S60" s="5"/>
      <c r="T60" s="101"/>
      <c r="U60" s="101"/>
      <c r="V60" s="5"/>
      <c r="W60" s="101"/>
      <c r="X60" s="2"/>
      <c r="Y60" s="17">
        <v>0</v>
      </c>
      <c r="Z60" s="33">
        <v>1</v>
      </c>
      <c r="AA60" s="5"/>
      <c r="AB60" s="145"/>
      <c r="AC60" s="141"/>
      <c r="AD60" s="134">
        <f t="shared" si="5"/>
        <v>0</v>
      </c>
    </row>
    <row r="61" spans="1:46" ht="16.2" thickBot="1" x14ac:dyDescent="0.35">
      <c r="A61" s="15" t="s">
        <v>27</v>
      </c>
      <c r="B61" s="56">
        <v>10</v>
      </c>
      <c r="C61" s="5"/>
      <c r="D61" s="100"/>
      <c r="E61" s="100"/>
      <c r="F61" s="5"/>
      <c r="G61" s="100"/>
      <c r="H61" s="5"/>
      <c r="I61" s="17">
        <v>0</v>
      </c>
      <c r="J61" s="18">
        <v>1</v>
      </c>
      <c r="K61" s="5"/>
      <c r="L61" s="144"/>
      <c r="M61" s="24"/>
      <c r="N61" s="130">
        <f>(L61*J61)</f>
        <v>0</v>
      </c>
      <c r="O61" s="158"/>
      <c r="P61" s="36"/>
      <c r="Q61" s="37"/>
      <c r="R61" s="5"/>
      <c r="S61" s="5"/>
      <c r="T61" s="41"/>
      <c r="U61" s="41"/>
      <c r="V61" s="5"/>
      <c r="W61" s="41"/>
      <c r="X61" s="5"/>
      <c r="Y61" s="41"/>
      <c r="Z61" s="41"/>
      <c r="AA61" s="5"/>
      <c r="AB61" s="147"/>
      <c r="AC61" s="136"/>
      <c r="AD61" s="128"/>
      <c r="AR61" s="223" t="s">
        <v>124</v>
      </c>
      <c r="AT61" s="215">
        <f>SUM(AT10:AT55)</f>
        <v>0</v>
      </c>
    </row>
    <row r="62" spans="1:46" ht="15" customHeight="1" thickBot="1" x14ac:dyDescent="0.35">
      <c r="A62" s="25" t="s">
        <v>126</v>
      </c>
      <c r="B62" s="31">
        <v>16</v>
      </c>
      <c r="C62" s="5"/>
      <c r="D62" s="101"/>
      <c r="E62" s="101"/>
      <c r="F62" s="5"/>
      <c r="G62" s="101"/>
      <c r="H62" s="2"/>
      <c r="I62" s="17">
        <v>2</v>
      </c>
      <c r="J62" s="18">
        <v>5</v>
      </c>
      <c r="K62" s="5"/>
      <c r="L62" s="145"/>
      <c r="M62" s="24"/>
      <c r="N62" s="130">
        <f>(L62*J62)</f>
        <v>0</v>
      </c>
      <c r="O62" s="158"/>
      <c r="P62" s="46" t="s">
        <v>26</v>
      </c>
      <c r="Q62" s="21">
        <v>63</v>
      </c>
      <c r="R62" s="5"/>
      <c r="S62" s="5"/>
      <c r="T62" s="101"/>
      <c r="U62" s="101"/>
      <c r="V62" s="5"/>
      <c r="W62" s="101"/>
      <c r="X62" s="5"/>
      <c r="Y62" s="17">
        <v>0</v>
      </c>
      <c r="Z62" s="23">
        <v>1</v>
      </c>
      <c r="AA62" s="5"/>
      <c r="AB62" s="145"/>
      <c r="AC62" s="136"/>
      <c r="AD62" s="138">
        <f t="shared" ref="AD62:AD67" si="6">(Z62*AB62)</f>
        <v>0</v>
      </c>
      <c r="AR62" s="223"/>
      <c r="AT62" s="216"/>
    </row>
    <row r="63" spans="1:46" x14ac:dyDescent="0.3">
      <c r="A63" s="29" t="s">
        <v>134</v>
      </c>
      <c r="B63" s="26">
        <v>25</v>
      </c>
      <c r="C63" s="5"/>
      <c r="D63" s="101"/>
      <c r="E63" s="101"/>
      <c r="F63" s="5"/>
      <c r="G63" s="101"/>
      <c r="H63" s="5"/>
      <c r="I63" s="17">
        <v>2</v>
      </c>
      <c r="J63" s="18">
        <v>5</v>
      </c>
      <c r="K63" s="5"/>
      <c r="L63" s="145"/>
      <c r="M63" s="24"/>
      <c r="N63" s="130">
        <f>(L63*J63)</f>
        <v>0</v>
      </c>
      <c r="O63" s="158"/>
      <c r="P63" s="52" t="s">
        <v>126</v>
      </c>
      <c r="Q63" s="26">
        <v>80</v>
      </c>
      <c r="R63" s="5"/>
      <c r="S63" s="5"/>
      <c r="T63" s="101"/>
      <c r="U63" s="101"/>
      <c r="V63" s="5"/>
      <c r="W63" s="101"/>
      <c r="X63" s="5"/>
      <c r="Y63" s="17">
        <v>0</v>
      </c>
      <c r="Z63" s="18">
        <v>1</v>
      </c>
      <c r="AA63" s="5"/>
      <c r="AB63" s="145"/>
      <c r="AC63" s="136"/>
      <c r="AD63" s="138">
        <f t="shared" si="6"/>
        <v>0</v>
      </c>
    </row>
    <row r="64" spans="1:46" ht="15" thickBot="1" x14ac:dyDescent="0.35">
      <c r="A64" s="29"/>
      <c r="B64" s="28">
        <v>40</v>
      </c>
      <c r="C64" s="5"/>
      <c r="D64" s="102"/>
      <c r="E64" s="102"/>
      <c r="F64" s="5"/>
      <c r="G64" s="102"/>
      <c r="H64" s="5"/>
      <c r="I64" s="17">
        <v>2</v>
      </c>
      <c r="J64" s="18">
        <v>5</v>
      </c>
      <c r="K64" s="5"/>
      <c r="L64" s="146"/>
      <c r="M64" s="24"/>
      <c r="N64" s="130">
        <f>(L64*J64)</f>
        <v>0</v>
      </c>
      <c r="O64" s="158"/>
      <c r="P64" s="30" t="s">
        <v>134</v>
      </c>
      <c r="Q64" s="31">
        <v>100</v>
      </c>
      <c r="R64" s="5"/>
      <c r="S64" s="5"/>
      <c r="T64" s="101"/>
      <c r="U64" s="101"/>
      <c r="V64" s="5"/>
      <c r="W64" s="101"/>
      <c r="X64" s="5"/>
      <c r="Y64" s="17">
        <v>0</v>
      </c>
      <c r="Z64" s="18">
        <v>1</v>
      </c>
      <c r="AA64" s="5"/>
      <c r="AB64" s="145"/>
      <c r="AC64" s="136"/>
      <c r="AD64" s="140">
        <f t="shared" si="6"/>
        <v>0</v>
      </c>
    </row>
    <row r="65" spans="1:30" ht="22.5" customHeight="1" thickBot="1" x14ac:dyDescent="0.35">
      <c r="A65" s="34"/>
      <c r="B65" s="35"/>
      <c r="C65" s="5"/>
      <c r="D65" s="45"/>
      <c r="E65" s="45"/>
      <c r="F65" s="5"/>
      <c r="G65" s="45"/>
      <c r="H65" s="5"/>
      <c r="I65" s="45"/>
      <c r="J65" s="45"/>
      <c r="K65" s="5"/>
      <c r="L65" s="148"/>
      <c r="M65" s="24"/>
      <c r="N65" s="127"/>
      <c r="O65" s="158"/>
      <c r="P65" s="30"/>
      <c r="Q65" s="31">
        <v>160</v>
      </c>
      <c r="R65" s="5"/>
      <c r="S65" s="5"/>
      <c r="T65" s="101"/>
      <c r="U65" s="101"/>
      <c r="V65" s="5"/>
      <c r="W65" s="101"/>
      <c r="X65" s="5"/>
      <c r="Y65" s="17">
        <v>0</v>
      </c>
      <c r="Z65" s="18">
        <v>1</v>
      </c>
      <c r="AA65" s="5"/>
      <c r="AB65" s="145"/>
      <c r="AC65" s="136"/>
      <c r="AD65" s="138">
        <f t="shared" si="6"/>
        <v>0</v>
      </c>
    </row>
    <row r="66" spans="1:30" ht="22.5" customHeight="1" thickBot="1" x14ac:dyDescent="0.35">
      <c r="A66" s="49"/>
      <c r="B66" s="37"/>
      <c r="C66" s="5"/>
      <c r="D66" s="38"/>
      <c r="E66" s="38"/>
      <c r="F66" s="5"/>
      <c r="G66" s="38"/>
      <c r="H66" s="5"/>
      <c r="I66" s="38"/>
      <c r="J66" s="38"/>
      <c r="K66" s="5"/>
      <c r="L66" s="149"/>
      <c r="M66" s="24"/>
      <c r="N66" s="128"/>
      <c r="O66" s="158"/>
      <c r="P66" s="30"/>
      <c r="Q66" s="31">
        <v>200</v>
      </c>
      <c r="R66" s="5"/>
      <c r="S66" s="5"/>
      <c r="T66" s="101"/>
      <c r="U66" s="101"/>
      <c r="V66" s="5"/>
      <c r="W66" s="101"/>
      <c r="X66" s="5"/>
      <c r="Y66" s="17">
        <v>0</v>
      </c>
      <c r="Z66" s="18">
        <v>1</v>
      </c>
      <c r="AA66" s="5"/>
      <c r="AB66" s="145"/>
      <c r="AC66" s="136"/>
      <c r="AD66" s="138">
        <f t="shared" si="6"/>
        <v>0</v>
      </c>
    </row>
    <row r="67" spans="1:30" ht="16.2" thickBot="1" x14ac:dyDescent="0.35">
      <c r="A67" s="15" t="s">
        <v>29</v>
      </c>
      <c r="B67" s="21" t="s">
        <v>30</v>
      </c>
      <c r="C67" s="5"/>
      <c r="D67" s="100"/>
      <c r="E67" s="100"/>
      <c r="F67" s="5"/>
      <c r="G67" s="100"/>
      <c r="H67" s="5"/>
      <c r="I67" s="17">
        <v>0</v>
      </c>
      <c r="J67" s="18">
        <v>1</v>
      </c>
      <c r="K67" s="5"/>
      <c r="L67" s="144"/>
      <c r="M67" s="24"/>
      <c r="N67" s="130">
        <f t="shared" ref="N67:N72" si="7">(L67*J67)</f>
        <v>0</v>
      </c>
      <c r="O67" s="158"/>
      <c r="P67" s="30"/>
      <c r="Q67" s="28">
        <v>250</v>
      </c>
      <c r="R67" s="5"/>
      <c r="S67" s="5"/>
      <c r="T67" s="101"/>
      <c r="U67" s="101"/>
      <c r="V67" s="5"/>
      <c r="W67" s="101"/>
      <c r="X67" s="5"/>
      <c r="Y67" s="17">
        <v>0</v>
      </c>
      <c r="Z67" s="33">
        <v>1</v>
      </c>
      <c r="AA67" s="5"/>
      <c r="AB67" s="145"/>
      <c r="AC67" s="136"/>
      <c r="AD67" s="134">
        <f t="shared" si="6"/>
        <v>0</v>
      </c>
    </row>
    <row r="68" spans="1:30" ht="21" customHeight="1" thickBot="1" x14ac:dyDescent="0.35">
      <c r="A68" s="25" t="s">
        <v>126</v>
      </c>
      <c r="B68" s="26" t="s">
        <v>31</v>
      </c>
      <c r="C68" s="5"/>
      <c r="D68" s="101"/>
      <c r="E68" s="101"/>
      <c r="F68" s="5"/>
      <c r="G68" s="101"/>
      <c r="H68" s="5"/>
      <c r="I68" s="17">
        <v>0</v>
      </c>
      <c r="J68" s="18">
        <v>1</v>
      </c>
      <c r="K68" s="5"/>
      <c r="L68" s="145"/>
      <c r="M68" s="24"/>
      <c r="N68" s="130">
        <f t="shared" si="7"/>
        <v>0</v>
      </c>
      <c r="O68" s="158"/>
      <c r="P68" s="36"/>
      <c r="Q68" s="37"/>
      <c r="R68" s="5"/>
      <c r="S68" s="5"/>
      <c r="T68" s="41"/>
      <c r="U68" s="41"/>
      <c r="V68" s="5"/>
      <c r="W68" s="41"/>
      <c r="X68" s="5"/>
      <c r="Y68" s="41"/>
      <c r="Z68" s="41"/>
      <c r="AA68" s="5"/>
      <c r="AB68" s="147"/>
      <c r="AC68" s="136"/>
      <c r="AD68" s="128"/>
    </row>
    <row r="69" spans="1:30" ht="15.6" x14ac:dyDescent="0.3">
      <c r="A69" s="29" t="s">
        <v>24</v>
      </c>
      <c r="B69" s="28" t="s">
        <v>32</v>
      </c>
      <c r="C69" s="5"/>
      <c r="D69" s="101"/>
      <c r="E69" s="101"/>
      <c r="F69" s="5"/>
      <c r="G69" s="101"/>
      <c r="H69" s="5"/>
      <c r="I69" s="17">
        <v>1</v>
      </c>
      <c r="J69" s="18">
        <v>1</v>
      </c>
      <c r="K69" s="5"/>
      <c r="L69" s="145"/>
      <c r="M69" s="24"/>
      <c r="N69" s="130">
        <f t="shared" si="7"/>
        <v>0</v>
      </c>
      <c r="O69" s="158"/>
      <c r="P69" s="20" t="s">
        <v>33</v>
      </c>
      <c r="Q69" s="21" t="s">
        <v>180</v>
      </c>
      <c r="R69" s="5"/>
      <c r="S69" s="5"/>
      <c r="T69" s="101"/>
      <c r="U69" s="101"/>
      <c r="V69" s="5"/>
      <c r="W69" s="101"/>
      <c r="X69" s="5"/>
      <c r="Y69" s="17">
        <v>0</v>
      </c>
      <c r="Z69" s="23">
        <v>1</v>
      </c>
      <c r="AA69" s="5"/>
      <c r="AB69" s="145"/>
      <c r="AC69" s="136"/>
      <c r="AD69" s="138">
        <f>(Z69*AB69)</f>
        <v>0</v>
      </c>
    </row>
    <row r="70" spans="1:30" x14ac:dyDescent="0.3">
      <c r="A70" s="7"/>
      <c r="B70" s="31" t="s">
        <v>34</v>
      </c>
      <c r="C70" s="5"/>
      <c r="D70" s="101"/>
      <c r="E70" s="101"/>
      <c r="F70" s="5"/>
      <c r="G70" s="101"/>
      <c r="H70" s="5"/>
      <c r="I70" s="17">
        <v>0</v>
      </c>
      <c r="J70" s="18">
        <v>1</v>
      </c>
      <c r="K70" s="5"/>
      <c r="L70" s="145"/>
      <c r="M70" s="24"/>
      <c r="N70" s="130">
        <f t="shared" si="7"/>
        <v>0</v>
      </c>
      <c r="O70" s="158"/>
      <c r="P70" s="52" t="s">
        <v>183</v>
      </c>
      <c r="Q70" s="26" t="s">
        <v>181</v>
      </c>
      <c r="R70" s="5"/>
      <c r="S70" s="5"/>
      <c r="T70" s="101"/>
      <c r="U70" s="101"/>
      <c r="V70" s="5"/>
      <c r="W70" s="101"/>
      <c r="X70" s="5"/>
      <c r="Y70" s="17">
        <v>0</v>
      </c>
      <c r="Z70" s="18">
        <v>5</v>
      </c>
      <c r="AA70" s="5"/>
      <c r="AB70" s="145"/>
      <c r="AC70" s="136"/>
      <c r="AD70" s="138">
        <f>(Z70*AB70)</f>
        <v>0</v>
      </c>
    </row>
    <row r="71" spans="1:30" ht="15" thickBot="1" x14ac:dyDescent="0.35">
      <c r="A71" s="29"/>
      <c r="B71" s="26" t="s">
        <v>35</v>
      </c>
      <c r="C71" s="5"/>
      <c r="D71" s="101"/>
      <c r="E71" s="101"/>
      <c r="F71" s="5"/>
      <c r="G71" s="101"/>
      <c r="H71" s="5"/>
      <c r="I71" s="17">
        <v>0</v>
      </c>
      <c r="J71" s="18">
        <v>1</v>
      </c>
      <c r="K71" s="5"/>
      <c r="L71" s="145"/>
      <c r="M71" s="24"/>
      <c r="N71" s="130">
        <f t="shared" si="7"/>
        <v>0</v>
      </c>
      <c r="O71" s="158"/>
      <c r="P71" s="30" t="s">
        <v>179</v>
      </c>
      <c r="Q71" s="31" t="s">
        <v>182</v>
      </c>
      <c r="R71" s="5"/>
      <c r="S71" s="5"/>
      <c r="T71" s="101"/>
      <c r="U71" s="101"/>
      <c r="V71" s="5"/>
      <c r="W71" s="101"/>
      <c r="X71" s="5"/>
      <c r="Y71" s="17">
        <v>0</v>
      </c>
      <c r="Z71" s="33">
        <v>1</v>
      </c>
      <c r="AA71" s="5"/>
      <c r="AB71" s="146"/>
      <c r="AC71" s="136"/>
      <c r="AD71" s="134">
        <f>(Z71*AB71)</f>
        <v>0</v>
      </c>
    </row>
    <row r="72" spans="1:30" ht="15" thickBot="1" x14ac:dyDescent="0.35">
      <c r="A72" s="64"/>
      <c r="B72" s="31" t="s">
        <v>36</v>
      </c>
      <c r="C72" s="5"/>
      <c r="D72" s="102"/>
      <c r="E72" s="102"/>
      <c r="F72" s="5"/>
      <c r="G72" s="102"/>
      <c r="H72" s="5"/>
      <c r="I72" s="17">
        <v>0</v>
      </c>
      <c r="J72" s="18">
        <v>1</v>
      </c>
      <c r="K72" s="5"/>
      <c r="L72" s="146"/>
      <c r="M72" s="24"/>
      <c r="N72" s="130">
        <f t="shared" si="7"/>
        <v>0</v>
      </c>
      <c r="O72" s="158"/>
      <c r="P72" s="36"/>
      <c r="Q72" s="37"/>
      <c r="R72" s="5"/>
      <c r="S72" s="5"/>
      <c r="T72" s="41"/>
      <c r="U72" s="41"/>
      <c r="V72" s="5"/>
      <c r="W72" s="41"/>
      <c r="X72" s="5"/>
      <c r="Y72" s="41"/>
      <c r="Z72" s="41"/>
      <c r="AA72" s="5"/>
      <c r="AB72" s="142"/>
      <c r="AC72" s="136"/>
      <c r="AD72" s="128"/>
    </row>
    <row r="73" spans="1:30" ht="16.2" thickBot="1" x14ac:dyDescent="0.35">
      <c r="A73" s="49"/>
      <c r="B73" s="37"/>
      <c r="C73" s="5"/>
      <c r="D73" s="41"/>
      <c r="E73" s="41"/>
      <c r="F73" s="5"/>
      <c r="G73" s="41"/>
      <c r="H73" s="5"/>
      <c r="I73" s="41"/>
      <c r="J73" s="41"/>
      <c r="K73" s="5"/>
      <c r="L73" s="147"/>
      <c r="M73" s="24"/>
      <c r="N73" s="125"/>
      <c r="O73" s="158"/>
      <c r="P73" s="20" t="s">
        <v>37</v>
      </c>
      <c r="Q73" s="21" t="s">
        <v>185</v>
      </c>
      <c r="R73" s="5"/>
      <c r="S73" s="5"/>
      <c r="T73" s="101"/>
      <c r="U73" s="101"/>
      <c r="V73" s="5"/>
      <c r="W73" s="101"/>
      <c r="X73" s="5"/>
      <c r="Y73" s="17">
        <v>0</v>
      </c>
      <c r="Z73" s="23">
        <v>1</v>
      </c>
      <c r="AA73" s="5"/>
      <c r="AB73" s="144"/>
      <c r="AC73" s="136"/>
      <c r="AD73" s="138">
        <f>(Z73*AB73)</f>
        <v>0</v>
      </c>
    </row>
    <row r="74" spans="1:30" ht="15.6" x14ac:dyDescent="0.3">
      <c r="A74" s="15" t="s">
        <v>39</v>
      </c>
      <c r="B74" s="21">
        <v>16</v>
      </c>
      <c r="C74" s="5"/>
      <c r="D74" s="100"/>
      <c r="E74" s="100"/>
      <c r="F74" s="5"/>
      <c r="G74" s="100"/>
      <c r="H74" s="5"/>
      <c r="I74" s="17">
        <v>0</v>
      </c>
      <c r="J74" s="18">
        <v>1</v>
      </c>
      <c r="K74" s="5"/>
      <c r="L74" s="144"/>
      <c r="M74" s="24"/>
      <c r="N74" s="130">
        <f>(L74*J74)</f>
        <v>0</v>
      </c>
      <c r="O74" s="158"/>
      <c r="P74" s="52" t="s">
        <v>184</v>
      </c>
      <c r="Q74" s="26" t="s">
        <v>186</v>
      </c>
      <c r="R74" s="5"/>
      <c r="S74" s="5"/>
      <c r="T74" s="101"/>
      <c r="U74" s="101"/>
      <c r="V74" s="5"/>
      <c r="W74" s="101"/>
      <c r="X74" s="5"/>
      <c r="Y74" s="17">
        <v>0</v>
      </c>
      <c r="Z74" s="18">
        <v>5</v>
      </c>
      <c r="AA74" s="5"/>
      <c r="AB74" s="145"/>
      <c r="AC74" s="136"/>
      <c r="AD74" s="138">
        <f>(Z74*AB74)</f>
        <v>0</v>
      </c>
    </row>
    <row r="75" spans="1:30" x14ac:dyDescent="0.3">
      <c r="A75" s="25" t="s">
        <v>126</v>
      </c>
      <c r="B75" s="26">
        <v>25</v>
      </c>
      <c r="C75" s="5"/>
      <c r="D75" s="101"/>
      <c r="E75" s="101"/>
      <c r="F75" s="5"/>
      <c r="G75" s="101"/>
      <c r="H75" s="5"/>
      <c r="I75" s="17">
        <v>0</v>
      </c>
      <c r="J75" s="18">
        <v>1</v>
      </c>
      <c r="K75" s="5"/>
      <c r="L75" s="145"/>
      <c r="M75" s="24"/>
      <c r="N75" s="130">
        <f>(L75*J75)</f>
        <v>0</v>
      </c>
      <c r="O75" s="158"/>
      <c r="P75" s="30" t="s">
        <v>179</v>
      </c>
      <c r="Q75" s="31" t="s">
        <v>187</v>
      </c>
      <c r="R75" s="5"/>
      <c r="S75" s="5"/>
      <c r="T75" s="101"/>
      <c r="U75" s="101"/>
      <c r="V75" s="5"/>
      <c r="W75" s="101"/>
      <c r="X75" s="5"/>
      <c r="Y75" s="17">
        <v>0</v>
      </c>
      <c r="Z75" s="18">
        <v>2</v>
      </c>
      <c r="AA75" s="5"/>
      <c r="AB75" s="145"/>
      <c r="AC75" s="136"/>
      <c r="AD75" s="140">
        <f>(Z75*AB75)</f>
        <v>0</v>
      </c>
    </row>
    <row r="76" spans="1:30" x14ac:dyDescent="0.3">
      <c r="A76" s="29" t="s">
        <v>24</v>
      </c>
      <c r="B76" s="31">
        <v>40</v>
      </c>
      <c r="C76" s="5"/>
      <c r="D76" s="101"/>
      <c r="E76" s="101"/>
      <c r="F76" s="5"/>
      <c r="G76" s="101"/>
      <c r="H76" s="5"/>
      <c r="I76" s="17">
        <v>0</v>
      </c>
      <c r="J76" s="18">
        <v>2</v>
      </c>
      <c r="K76" s="5"/>
      <c r="L76" s="145"/>
      <c r="M76" s="24"/>
      <c r="N76" s="130">
        <f>(L76*J76)</f>
        <v>0</v>
      </c>
      <c r="O76" s="158"/>
      <c r="P76" s="30"/>
      <c r="Q76" s="31" t="s">
        <v>188</v>
      </c>
      <c r="R76" s="5"/>
      <c r="S76" s="5"/>
      <c r="T76" s="101"/>
      <c r="U76" s="101"/>
      <c r="V76" s="5"/>
      <c r="W76" s="101"/>
      <c r="X76" s="5"/>
      <c r="Y76" s="17">
        <v>0</v>
      </c>
      <c r="Z76" s="18">
        <v>1</v>
      </c>
      <c r="AA76" s="5"/>
      <c r="AB76" s="145"/>
      <c r="AC76" s="136"/>
      <c r="AD76" s="138">
        <f>(Z76*AB76)</f>
        <v>0</v>
      </c>
    </row>
    <row r="77" spans="1:30" ht="15" thickBot="1" x14ac:dyDescent="0.35">
      <c r="A77" s="34"/>
      <c r="B77" s="44">
        <v>50</v>
      </c>
      <c r="C77" s="5"/>
      <c r="D77" s="102"/>
      <c r="E77" s="102"/>
      <c r="F77" s="5"/>
      <c r="G77" s="102"/>
      <c r="H77" s="5"/>
      <c r="I77" s="17">
        <v>0</v>
      </c>
      <c r="J77" s="18">
        <v>2</v>
      </c>
      <c r="K77" s="5"/>
      <c r="L77" s="146"/>
      <c r="M77" s="24"/>
      <c r="N77" s="130">
        <f>(L77*J77)</f>
        <v>0</v>
      </c>
      <c r="O77" s="158"/>
      <c r="P77" s="43"/>
      <c r="Q77" s="35" t="s">
        <v>189</v>
      </c>
      <c r="R77" s="5"/>
      <c r="S77" s="5"/>
      <c r="T77" s="101"/>
      <c r="U77" s="101"/>
      <c r="V77" s="5"/>
      <c r="W77" s="101"/>
      <c r="X77" s="5"/>
      <c r="Y77" s="17">
        <v>0</v>
      </c>
      <c r="Z77" s="33">
        <v>1</v>
      </c>
      <c r="AA77" s="5"/>
      <c r="AB77" s="145"/>
      <c r="AC77" s="136"/>
      <c r="AD77" s="134">
        <f>(Z77*AB77)</f>
        <v>0</v>
      </c>
    </row>
    <row r="78" spans="1:30" ht="22.5" customHeight="1" thickBot="1" x14ac:dyDescent="0.35">
      <c r="A78" s="49"/>
      <c r="B78" s="37"/>
      <c r="C78" s="5"/>
      <c r="D78" s="41"/>
      <c r="E78" s="41"/>
      <c r="F78" s="5"/>
      <c r="G78" s="41"/>
      <c r="H78" s="5"/>
      <c r="I78" s="41"/>
      <c r="J78" s="41"/>
      <c r="K78" s="5"/>
      <c r="L78" s="147"/>
      <c r="M78" s="24"/>
      <c r="N78" s="125"/>
      <c r="O78" s="158"/>
      <c r="P78" s="36"/>
      <c r="Q78" s="37"/>
      <c r="R78" s="5"/>
      <c r="S78" s="5"/>
      <c r="T78" s="41"/>
      <c r="U78" s="41"/>
      <c r="V78" s="5"/>
      <c r="W78" s="41"/>
      <c r="X78" s="5"/>
      <c r="Y78" s="41"/>
      <c r="Z78" s="41"/>
      <c r="AA78" s="5"/>
      <c r="AB78" s="147"/>
      <c r="AC78" s="136"/>
      <c r="AD78" s="128"/>
    </row>
    <row r="79" spans="1:30" ht="22.5" customHeight="1" x14ac:dyDescent="0.3">
      <c r="A79" s="15" t="s">
        <v>39</v>
      </c>
      <c r="B79" s="21">
        <v>16</v>
      </c>
      <c r="C79" s="5"/>
      <c r="D79" s="100"/>
      <c r="E79" s="100"/>
      <c r="F79" s="5"/>
      <c r="G79" s="100"/>
      <c r="H79" s="5"/>
      <c r="I79" s="17">
        <v>0</v>
      </c>
      <c r="J79" s="18">
        <v>1</v>
      </c>
      <c r="K79" s="5"/>
      <c r="L79" s="144"/>
      <c r="M79" s="24"/>
      <c r="N79" s="130">
        <f>(L79*J79)</f>
        <v>0</v>
      </c>
      <c r="O79" s="158"/>
      <c r="P79" s="20" t="s">
        <v>41</v>
      </c>
      <c r="Q79" s="26" t="s">
        <v>190</v>
      </c>
      <c r="R79" s="5"/>
      <c r="S79" s="5"/>
      <c r="T79" s="100"/>
      <c r="U79" s="100"/>
      <c r="V79" s="5"/>
      <c r="W79" s="100"/>
      <c r="X79" s="5"/>
      <c r="Y79" s="22">
        <v>0</v>
      </c>
      <c r="Z79" s="180">
        <v>3</v>
      </c>
      <c r="AA79" s="5"/>
      <c r="AB79" s="144"/>
      <c r="AC79" s="136"/>
      <c r="AD79" s="133">
        <f>(Z79*AB79)</f>
        <v>0</v>
      </c>
    </row>
    <row r="80" spans="1:30" ht="22.5" customHeight="1" x14ac:dyDescent="0.3">
      <c r="A80" s="25" t="s">
        <v>126</v>
      </c>
      <c r="B80" s="26">
        <v>25</v>
      </c>
      <c r="C80" s="5"/>
      <c r="D80" s="101"/>
      <c r="E80" s="101"/>
      <c r="F80" s="5"/>
      <c r="G80" s="101"/>
      <c r="H80" s="5"/>
      <c r="I80" s="17">
        <v>0</v>
      </c>
      <c r="J80" s="18">
        <v>5</v>
      </c>
      <c r="K80" s="5"/>
      <c r="L80" s="145"/>
      <c r="M80" s="24"/>
      <c r="N80" s="130">
        <f>(L80*J80)</f>
        <v>0</v>
      </c>
      <c r="O80" s="158"/>
      <c r="P80" s="52" t="s">
        <v>193</v>
      </c>
      <c r="Q80" s="26" t="s">
        <v>191</v>
      </c>
      <c r="R80" s="5"/>
      <c r="S80" s="5"/>
      <c r="T80" s="101"/>
      <c r="U80" s="101"/>
      <c r="V80" s="5"/>
      <c r="W80" s="101"/>
      <c r="X80" s="5"/>
      <c r="Y80" s="17">
        <v>0</v>
      </c>
      <c r="Z80" s="18">
        <v>1</v>
      </c>
      <c r="AA80" s="5"/>
      <c r="AB80" s="145"/>
      <c r="AC80" s="136"/>
      <c r="AD80" s="138">
        <f>(Z80*AB80)</f>
        <v>0</v>
      </c>
    </row>
    <row r="81" spans="1:36" ht="16.5" customHeight="1" thickBot="1" x14ac:dyDescent="0.35">
      <c r="A81" s="29" t="s">
        <v>134</v>
      </c>
      <c r="B81" s="31">
        <v>40</v>
      </c>
      <c r="C81" s="5"/>
      <c r="D81" s="102"/>
      <c r="E81" s="102"/>
      <c r="F81" s="5"/>
      <c r="G81" s="102"/>
      <c r="H81" s="5"/>
      <c r="I81" s="17">
        <v>0</v>
      </c>
      <c r="J81" s="18">
        <v>5</v>
      </c>
      <c r="K81" s="5"/>
      <c r="L81" s="146"/>
      <c r="M81" s="24"/>
      <c r="N81" s="130">
        <f>(L81*J81)</f>
        <v>0</v>
      </c>
      <c r="O81" s="158"/>
      <c r="P81" s="30" t="s">
        <v>179</v>
      </c>
      <c r="Q81" s="31" t="s">
        <v>192</v>
      </c>
      <c r="R81" s="5"/>
      <c r="S81" s="5"/>
      <c r="T81" s="102"/>
      <c r="U81" s="102"/>
      <c r="V81" s="5"/>
      <c r="W81" s="102"/>
      <c r="X81" s="5"/>
      <c r="Y81" s="32">
        <v>0</v>
      </c>
      <c r="Z81" s="33">
        <v>3</v>
      </c>
      <c r="AA81" s="5"/>
      <c r="AB81" s="146"/>
      <c r="AC81" s="136"/>
      <c r="AD81" s="134">
        <f>(Z81*AB81)</f>
        <v>0</v>
      </c>
    </row>
    <row r="82" spans="1:36" ht="18.75" customHeight="1" thickBot="1" x14ac:dyDescent="0.35">
      <c r="A82" s="34"/>
      <c r="B82" s="44"/>
      <c r="C82" s="5"/>
      <c r="D82" s="45"/>
      <c r="E82" s="45"/>
      <c r="F82" s="5"/>
      <c r="G82" s="45"/>
      <c r="H82" s="5"/>
      <c r="I82" s="45"/>
      <c r="J82" s="45"/>
      <c r="K82" s="5"/>
      <c r="L82" s="148"/>
      <c r="M82" s="24"/>
      <c r="N82" s="127"/>
      <c r="O82" s="158"/>
      <c r="P82" s="36"/>
      <c r="Q82" s="37"/>
      <c r="R82" s="5"/>
      <c r="S82" s="5"/>
      <c r="T82" s="38"/>
      <c r="U82" s="38"/>
      <c r="V82" s="5"/>
      <c r="W82" s="38"/>
      <c r="X82" s="5"/>
      <c r="Y82" s="38"/>
      <c r="Z82" s="38"/>
      <c r="AA82" s="5"/>
      <c r="AB82" s="149"/>
      <c r="AC82" s="136"/>
      <c r="AD82" s="129"/>
    </row>
    <row r="83" spans="1:36" ht="19.5" customHeight="1" thickBot="1" x14ac:dyDescent="0.35">
      <c r="A83" s="49"/>
      <c r="B83" s="37"/>
      <c r="C83" s="5"/>
      <c r="D83" s="38"/>
      <c r="E83" s="38"/>
      <c r="F83" s="5"/>
      <c r="G83" s="38"/>
      <c r="H83" s="5"/>
      <c r="I83" s="38"/>
      <c r="J83" s="38"/>
      <c r="K83" s="5"/>
      <c r="L83" s="149"/>
      <c r="M83" s="24"/>
      <c r="N83" s="128"/>
      <c r="O83" s="158"/>
      <c r="P83" s="20" t="s">
        <v>39</v>
      </c>
      <c r="Q83" s="21" t="s">
        <v>185</v>
      </c>
      <c r="R83" s="5"/>
      <c r="S83" s="5"/>
      <c r="T83" s="101"/>
      <c r="U83" s="101"/>
      <c r="V83" s="5"/>
      <c r="W83" s="101"/>
      <c r="X83" s="5"/>
      <c r="Y83" s="17">
        <v>0</v>
      </c>
      <c r="Z83" s="23">
        <v>1</v>
      </c>
      <c r="AA83" s="5"/>
      <c r="AB83" s="145"/>
      <c r="AC83" s="136"/>
      <c r="AD83" s="133">
        <f t="shared" ref="AD83" si="8">(Z83*AB83)</f>
        <v>0</v>
      </c>
    </row>
    <row r="84" spans="1:36" ht="22.5" customHeight="1" x14ac:dyDescent="0.3">
      <c r="A84" s="15" t="s">
        <v>46</v>
      </c>
      <c r="B84" s="21" t="s">
        <v>30</v>
      </c>
      <c r="C84" s="5"/>
      <c r="D84" s="100"/>
      <c r="E84" s="100"/>
      <c r="F84" s="5"/>
      <c r="G84" s="100"/>
      <c r="H84" s="5"/>
      <c r="I84" s="17">
        <v>0</v>
      </c>
      <c r="J84" s="18">
        <v>1</v>
      </c>
      <c r="K84" s="5"/>
      <c r="L84" s="144"/>
      <c r="M84" s="24"/>
      <c r="N84" s="130">
        <f t="shared" ref="N84:N89" si="9">(L84*J84)</f>
        <v>0</v>
      </c>
      <c r="O84" s="158"/>
      <c r="P84" s="52" t="s">
        <v>184</v>
      </c>
      <c r="Q84" s="26" t="s">
        <v>186</v>
      </c>
      <c r="R84" s="5"/>
      <c r="S84" s="5"/>
      <c r="T84" s="101"/>
      <c r="U84" s="101"/>
      <c r="V84" s="5"/>
      <c r="W84" s="101"/>
      <c r="X84" s="5"/>
      <c r="Y84" s="17">
        <v>0</v>
      </c>
      <c r="Z84" s="18">
        <v>1</v>
      </c>
      <c r="AA84" s="5"/>
      <c r="AB84" s="145"/>
      <c r="AC84" s="136"/>
      <c r="AD84" s="138">
        <f>(Z84*AB84)</f>
        <v>0</v>
      </c>
    </row>
    <row r="85" spans="1:36" x14ac:dyDescent="0.3">
      <c r="A85" s="25" t="s">
        <v>126</v>
      </c>
      <c r="B85" s="26" t="s">
        <v>31</v>
      </c>
      <c r="C85" s="5"/>
      <c r="D85" s="101"/>
      <c r="E85" s="101"/>
      <c r="F85" s="5"/>
      <c r="G85" s="101"/>
      <c r="H85" s="5"/>
      <c r="I85" s="17">
        <v>0</v>
      </c>
      <c r="J85" s="18">
        <v>1</v>
      </c>
      <c r="K85" s="5"/>
      <c r="L85" s="145"/>
      <c r="M85" s="24"/>
      <c r="N85" s="130">
        <f t="shared" si="9"/>
        <v>0</v>
      </c>
      <c r="O85" s="158"/>
      <c r="P85" s="30" t="s">
        <v>179</v>
      </c>
      <c r="Q85" s="31" t="s">
        <v>187</v>
      </c>
      <c r="R85" s="5"/>
      <c r="S85" s="5"/>
      <c r="T85" s="101"/>
      <c r="U85" s="101"/>
      <c r="V85" s="5"/>
      <c r="W85" s="101"/>
      <c r="X85" s="5"/>
      <c r="Y85" s="17">
        <v>0</v>
      </c>
      <c r="Z85" s="18">
        <v>1</v>
      </c>
      <c r="AA85" s="5"/>
      <c r="AB85" s="145"/>
      <c r="AC85" s="136"/>
      <c r="AD85" s="138">
        <f>(Z85*AB85)</f>
        <v>0</v>
      </c>
    </row>
    <row r="86" spans="1:36" ht="21.75" customHeight="1" x14ac:dyDescent="0.3">
      <c r="A86" s="29" t="s">
        <v>112</v>
      </c>
      <c r="B86" s="28" t="s">
        <v>32</v>
      </c>
      <c r="C86" s="5"/>
      <c r="D86" s="101"/>
      <c r="E86" s="101"/>
      <c r="F86" s="5"/>
      <c r="G86" s="101"/>
      <c r="H86" s="5"/>
      <c r="I86" s="17">
        <v>0</v>
      </c>
      <c r="J86" s="18">
        <v>3</v>
      </c>
      <c r="K86" s="5"/>
      <c r="L86" s="145"/>
      <c r="M86" s="24"/>
      <c r="N86" s="130">
        <f t="shared" si="9"/>
        <v>0</v>
      </c>
      <c r="O86" s="158"/>
      <c r="P86" s="30"/>
      <c r="Q86" s="31" t="s">
        <v>188</v>
      </c>
      <c r="R86" s="5"/>
      <c r="S86" s="5"/>
      <c r="T86" s="101"/>
      <c r="U86" s="101"/>
      <c r="V86" s="5"/>
      <c r="W86" s="101"/>
      <c r="X86" s="5"/>
      <c r="Y86" s="17">
        <v>0</v>
      </c>
      <c r="Z86" s="18">
        <v>1</v>
      </c>
      <c r="AA86" s="5"/>
      <c r="AB86" s="145"/>
      <c r="AC86" s="136"/>
      <c r="AD86" s="138">
        <f>(Z86*AB86)</f>
        <v>0</v>
      </c>
    </row>
    <row r="87" spans="1:36" ht="22.5" customHeight="1" thickBot="1" x14ac:dyDescent="0.35">
      <c r="A87" s="29"/>
      <c r="B87" s="31" t="s">
        <v>34</v>
      </c>
      <c r="C87" s="5"/>
      <c r="D87" s="101"/>
      <c r="E87" s="101"/>
      <c r="F87" s="5"/>
      <c r="G87" s="101"/>
      <c r="H87" s="5"/>
      <c r="I87" s="17">
        <v>0</v>
      </c>
      <c r="J87" s="18">
        <v>1</v>
      </c>
      <c r="K87" s="5"/>
      <c r="L87" s="145"/>
      <c r="M87" s="24"/>
      <c r="N87" s="130">
        <f t="shared" si="9"/>
        <v>0</v>
      </c>
      <c r="O87" s="158"/>
      <c r="P87" s="43"/>
      <c r="Q87" s="35" t="s">
        <v>189</v>
      </c>
      <c r="R87" s="5"/>
      <c r="S87" s="5"/>
      <c r="T87" s="101"/>
      <c r="U87" s="101"/>
      <c r="V87" s="5"/>
      <c r="W87" s="101"/>
      <c r="X87" s="5"/>
      <c r="Y87" s="17">
        <v>0</v>
      </c>
      <c r="Z87" s="33">
        <v>1</v>
      </c>
      <c r="AA87" s="5"/>
      <c r="AB87" s="145"/>
      <c r="AC87" s="136"/>
      <c r="AD87" s="134">
        <f>(Z87*AB87)</f>
        <v>0</v>
      </c>
    </row>
    <row r="88" spans="1:36" ht="15" thickBot="1" x14ac:dyDescent="0.35">
      <c r="A88" s="29"/>
      <c r="B88" s="26" t="s">
        <v>35</v>
      </c>
      <c r="C88" s="5"/>
      <c r="D88" s="101"/>
      <c r="E88" s="101"/>
      <c r="F88" s="5"/>
      <c r="G88" s="101"/>
      <c r="H88" s="5"/>
      <c r="I88" s="17">
        <v>0</v>
      </c>
      <c r="J88" s="18">
        <v>1</v>
      </c>
      <c r="K88" s="5"/>
      <c r="L88" s="145"/>
      <c r="M88" s="24"/>
      <c r="N88" s="130">
        <f t="shared" si="9"/>
        <v>0</v>
      </c>
      <c r="O88" s="158"/>
      <c r="P88" s="36"/>
      <c r="Q88" s="37"/>
      <c r="R88" s="5"/>
      <c r="S88" s="5"/>
      <c r="T88" s="41"/>
      <c r="U88" s="41"/>
      <c r="V88" s="5"/>
      <c r="W88" s="41"/>
      <c r="X88" s="5"/>
      <c r="Y88" s="41"/>
      <c r="Z88" s="41"/>
      <c r="AA88" s="5"/>
      <c r="AB88" s="147"/>
      <c r="AC88" s="136"/>
      <c r="AD88" s="128"/>
    </row>
    <row r="89" spans="1:36" ht="16.2" thickBot="1" x14ac:dyDescent="0.35">
      <c r="A89" s="34"/>
      <c r="B89" s="31" t="s">
        <v>36</v>
      </c>
      <c r="C89" s="5"/>
      <c r="D89" s="102"/>
      <c r="E89" s="102"/>
      <c r="F89" s="5"/>
      <c r="G89" s="102"/>
      <c r="H89" s="5"/>
      <c r="I89" s="17">
        <v>0</v>
      </c>
      <c r="J89" s="18">
        <v>1</v>
      </c>
      <c r="K89" s="5"/>
      <c r="L89" s="146"/>
      <c r="M89" s="24"/>
      <c r="N89" s="130">
        <f t="shared" si="9"/>
        <v>0</v>
      </c>
      <c r="O89" s="158"/>
      <c r="P89" s="20" t="s">
        <v>50</v>
      </c>
      <c r="Q89" s="68" t="s">
        <v>173</v>
      </c>
      <c r="R89" s="5"/>
      <c r="S89" s="5"/>
      <c r="T89" s="101"/>
      <c r="U89" s="101"/>
      <c r="V89" s="5"/>
      <c r="W89" s="101"/>
      <c r="X89" s="5"/>
      <c r="Y89" s="17">
        <v>0</v>
      </c>
      <c r="Z89" s="180">
        <v>1</v>
      </c>
      <c r="AA89" s="5"/>
      <c r="AB89" s="145"/>
      <c r="AC89" s="136"/>
      <c r="AD89" s="137">
        <f>(Z89*AB89)</f>
        <v>0</v>
      </c>
    </row>
    <row r="90" spans="1:36" ht="15" thickBot="1" x14ac:dyDescent="0.35">
      <c r="A90" s="49"/>
      <c r="B90" s="37"/>
      <c r="C90" s="5"/>
      <c r="D90" s="41"/>
      <c r="E90" s="41"/>
      <c r="F90" s="5"/>
      <c r="G90" s="41"/>
      <c r="H90" s="5"/>
      <c r="I90" s="41"/>
      <c r="J90" s="41"/>
      <c r="K90" s="5"/>
      <c r="L90" s="147"/>
      <c r="M90" s="24"/>
      <c r="N90" s="125"/>
      <c r="O90" s="158"/>
      <c r="P90" s="52" t="s">
        <v>193</v>
      </c>
      <c r="Q90" s="68" t="s">
        <v>195</v>
      </c>
      <c r="R90" s="5"/>
      <c r="S90" s="5"/>
      <c r="T90" s="101"/>
      <c r="U90" s="101"/>
      <c r="V90" s="5"/>
      <c r="W90" s="101"/>
      <c r="X90" s="5"/>
      <c r="Y90" s="17">
        <v>1</v>
      </c>
      <c r="Z90" s="18">
        <v>3</v>
      </c>
      <c r="AA90" s="5"/>
      <c r="AB90" s="145"/>
      <c r="AC90" s="136"/>
      <c r="AD90" s="138">
        <f>(Z90*AB90)</f>
        <v>0</v>
      </c>
    </row>
    <row r="91" spans="1:36" ht="15.6" x14ac:dyDescent="0.3">
      <c r="A91" s="15" t="s">
        <v>46</v>
      </c>
      <c r="B91" s="21" t="s">
        <v>30</v>
      </c>
      <c r="C91" s="5"/>
      <c r="D91" s="100"/>
      <c r="E91" s="100"/>
      <c r="F91" s="5"/>
      <c r="G91" s="100"/>
      <c r="H91" s="5"/>
      <c r="I91" s="17">
        <v>2</v>
      </c>
      <c r="J91" s="18">
        <v>5</v>
      </c>
      <c r="K91" s="5"/>
      <c r="L91" s="144"/>
      <c r="M91" s="24"/>
      <c r="N91" s="130">
        <f>(L91*J91)</f>
        <v>0</v>
      </c>
      <c r="O91" s="158"/>
      <c r="P91" s="30" t="s">
        <v>194</v>
      </c>
      <c r="Q91" s="31" t="s">
        <v>196</v>
      </c>
      <c r="R91" s="5"/>
      <c r="S91" s="5"/>
      <c r="T91" s="101"/>
      <c r="U91" s="101"/>
      <c r="V91" s="5"/>
      <c r="W91" s="101"/>
      <c r="X91" s="5"/>
      <c r="Y91" s="17">
        <v>1</v>
      </c>
      <c r="Z91" s="18">
        <v>3</v>
      </c>
      <c r="AA91" s="5"/>
      <c r="AB91" s="145"/>
      <c r="AC91" s="136"/>
      <c r="AD91" s="138">
        <f>(Z91*AB91)</f>
        <v>0</v>
      </c>
    </row>
    <row r="92" spans="1:36" x14ac:dyDescent="0.3">
      <c r="A92" s="25" t="s">
        <v>126</v>
      </c>
      <c r="B92" s="26" t="s">
        <v>31</v>
      </c>
      <c r="C92" s="5"/>
      <c r="D92" s="101"/>
      <c r="E92" s="101"/>
      <c r="F92" s="5"/>
      <c r="G92" s="101"/>
      <c r="H92" s="5"/>
      <c r="I92" s="17">
        <v>0</v>
      </c>
      <c r="J92" s="18">
        <v>1</v>
      </c>
      <c r="K92" s="5"/>
      <c r="L92" s="145"/>
      <c r="M92" s="24"/>
      <c r="N92" s="130">
        <f>(L92*J92)</f>
        <v>0</v>
      </c>
      <c r="O92" s="158"/>
      <c r="P92" s="30"/>
      <c r="Q92" s="67" t="s">
        <v>197</v>
      </c>
      <c r="R92" s="5"/>
      <c r="S92" s="5"/>
      <c r="T92" s="101"/>
      <c r="U92" s="101"/>
      <c r="V92" s="5"/>
      <c r="W92" s="101"/>
      <c r="X92" s="5"/>
      <c r="Y92" s="17">
        <v>0</v>
      </c>
      <c r="Z92" s="18">
        <v>1</v>
      </c>
      <c r="AA92" s="5"/>
      <c r="AB92" s="145"/>
      <c r="AC92" s="136"/>
      <c r="AD92" s="138">
        <f>(Z92*AB92)</f>
        <v>0</v>
      </c>
    </row>
    <row r="93" spans="1:36" ht="15" thickBot="1" x14ac:dyDescent="0.35">
      <c r="A93" s="29" t="s">
        <v>134</v>
      </c>
      <c r="B93" s="31" t="s">
        <v>32</v>
      </c>
      <c r="C93" s="5"/>
      <c r="D93" s="101"/>
      <c r="E93" s="101"/>
      <c r="F93" s="5"/>
      <c r="G93" s="101"/>
      <c r="H93" s="5"/>
      <c r="I93" s="17">
        <v>3</v>
      </c>
      <c r="J93" s="18">
        <v>5</v>
      </c>
      <c r="K93" s="5"/>
      <c r="L93" s="145"/>
      <c r="M93" s="24"/>
      <c r="N93" s="130">
        <f>(L93*J93)</f>
        <v>0</v>
      </c>
      <c r="O93" s="158"/>
      <c r="P93" s="43"/>
      <c r="Q93" s="50" t="s">
        <v>198</v>
      </c>
      <c r="R93" s="5"/>
      <c r="S93" s="5"/>
      <c r="T93" s="101"/>
      <c r="U93" s="101"/>
      <c r="V93" s="5"/>
      <c r="W93" s="101"/>
      <c r="X93" s="5"/>
      <c r="Y93" s="17">
        <v>0</v>
      </c>
      <c r="Z93" s="33">
        <v>1</v>
      </c>
      <c r="AA93" s="5"/>
      <c r="AB93" s="145"/>
      <c r="AC93" s="136"/>
      <c r="AD93" s="134">
        <f>(Z93*AB93)</f>
        <v>0</v>
      </c>
    </row>
    <row r="94" spans="1:36" ht="15" thickBot="1" x14ac:dyDescent="0.35">
      <c r="A94" s="29"/>
      <c r="B94" s="31" t="s">
        <v>35</v>
      </c>
      <c r="C94" s="5"/>
      <c r="D94" s="101"/>
      <c r="E94" s="101"/>
      <c r="F94" s="5"/>
      <c r="G94" s="101"/>
      <c r="H94" s="5"/>
      <c r="I94" s="17">
        <v>0</v>
      </c>
      <c r="J94" s="18">
        <v>1</v>
      </c>
      <c r="K94" s="5"/>
      <c r="L94" s="145"/>
      <c r="M94" s="24"/>
      <c r="N94" s="130">
        <f>(L94*J94)</f>
        <v>0</v>
      </c>
      <c r="O94" s="158"/>
      <c r="P94" s="36"/>
      <c r="Q94" s="69"/>
      <c r="R94" s="5"/>
      <c r="S94" s="5"/>
      <c r="T94" s="41"/>
      <c r="U94" s="41"/>
      <c r="V94" s="5"/>
      <c r="W94" s="41"/>
      <c r="X94" s="5"/>
      <c r="Y94" s="41"/>
      <c r="Z94" s="41"/>
      <c r="AA94" s="5"/>
      <c r="AB94" s="147"/>
      <c r="AC94" s="136"/>
      <c r="AD94" s="128"/>
    </row>
    <row r="95" spans="1:36" ht="16.2" thickBot="1" x14ac:dyDescent="0.35">
      <c r="A95" s="29"/>
      <c r="B95" s="31" t="s">
        <v>36</v>
      </c>
      <c r="C95" s="5"/>
      <c r="D95" s="102"/>
      <c r="E95" s="102"/>
      <c r="F95" s="5"/>
      <c r="G95" s="102"/>
      <c r="H95" s="5"/>
      <c r="I95" s="70">
        <v>0</v>
      </c>
      <c r="J95" s="71">
        <v>1</v>
      </c>
      <c r="K95" s="5"/>
      <c r="L95" s="146"/>
      <c r="M95" s="24"/>
      <c r="N95" s="131">
        <f>(L95*J95)</f>
        <v>0</v>
      </c>
      <c r="O95" s="158"/>
      <c r="P95" s="20" t="s">
        <v>53</v>
      </c>
      <c r="Q95" s="21" t="s">
        <v>54</v>
      </c>
      <c r="R95" s="5"/>
      <c r="S95" s="5"/>
      <c r="T95" s="101"/>
      <c r="U95" s="101"/>
      <c r="V95" s="5"/>
      <c r="W95" s="101"/>
      <c r="X95" s="5"/>
      <c r="Y95" s="17">
        <v>0</v>
      </c>
      <c r="Z95" s="23">
        <v>1</v>
      </c>
      <c r="AA95" s="5"/>
      <c r="AB95" s="145"/>
      <c r="AC95" s="136"/>
      <c r="AD95" s="133">
        <f t="shared" ref="AD95:AD106" si="10">(Z95*AB95)</f>
        <v>0</v>
      </c>
    </row>
    <row r="96" spans="1:36" ht="18" customHeight="1" thickBot="1" x14ac:dyDescent="0.35">
      <c r="A96" s="34"/>
      <c r="B96" s="35"/>
      <c r="C96" s="5"/>
      <c r="D96" s="45"/>
      <c r="E96" s="45"/>
      <c r="F96" s="5"/>
      <c r="G96" s="45"/>
      <c r="H96" s="5"/>
      <c r="I96" s="45"/>
      <c r="J96" s="45"/>
      <c r="K96" s="5"/>
      <c r="L96" s="148"/>
      <c r="M96" s="24"/>
      <c r="N96" s="127"/>
      <c r="O96" s="158"/>
      <c r="P96" s="72" t="s">
        <v>55</v>
      </c>
      <c r="Q96" s="26" t="s">
        <v>56</v>
      </c>
      <c r="R96" s="5"/>
      <c r="S96" s="5"/>
      <c r="T96" s="101"/>
      <c r="U96" s="101"/>
      <c r="V96" s="5"/>
      <c r="W96" s="101"/>
      <c r="X96" s="5"/>
      <c r="Y96" s="17">
        <v>0</v>
      </c>
      <c r="Z96" s="18">
        <v>1</v>
      </c>
      <c r="AA96" s="5"/>
      <c r="AB96" s="145"/>
      <c r="AC96" s="136"/>
      <c r="AD96" s="138">
        <f t="shared" si="10"/>
        <v>0</v>
      </c>
      <c r="AG96" s="5"/>
      <c r="AH96" s="5"/>
      <c r="AI96" s="5"/>
      <c r="AJ96" s="5"/>
    </row>
    <row r="97" spans="1:46" ht="15" thickBot="1" x14ac:dyDescent="0.35">
      <c r="A97" s="49"/>
      <c r="B97" s="37"/>
      <c r="C97" s="5"/>
      <c r="D97" s="38"/>
      <c r="E97" s="38"/>
      <c r="F97" s="5"/>
      <c r="G97" s="38"/>
      <c r="H97" s="5"/>
      <c r="I97" s="38"/>
      <c r="J97" s="38"/>
      <c r="K97" s="5"/>
      <c r="L97" s="149"/>
      <c r="M97" s="24"/>
      <c r="N97" s="128"/>
      <c r="O97" s="158"/>
      <c r="P97" s="73" t="s">
        <v>57</v>
      </c>
      <c r="Q97" s="31" t="s">
        <v>58</v>
      </c>
      <c r="R97" s="5"/>
      <c r="S97" s="5"/>
      <c r="T97" s="101"/>
      <c r="U97" s="101"/>
      <c r="V97" s="5"/>
      <c r="W97" s="101"/>
      <c r="X97" s="5"/>
      <c r="Y97" s="17">
        <v>0</v>
      </c>
      <c r="Z97" s="18">
        <v>1</v>
      </c>
      <c r="AA97" s="5"/>
      <c r="AB97" s="145"/>
      <c r="AC97" s="136"/>
      <c r="AD97" s="138">
        <f t="shared" si="10"/>
        <v>0</v>
      </c>
      <c r="AG97" s="5"/>
      <c r="AH97" s="5"/>
      <c r="AI97" s="5"/>
      <c r="AJ97" s="5"/>
    </row>
    <row r="98" spans="1:46" ht="15.6" x14ac:dyDescent="0.3">
      <c r="A98" s="15" t="s">
        <v>53</v>
      </c>
      <c r="B98" s="21" t="s">
        <v>61</v>
      </c>
      <c r="C98" s="5"/>
      <c r="D98" s="100"/>
      <c r="E98" s="100"/>
      <c r="F98" s="5"/>
      <c r="G98" s="100"/>
      <c r="H98" s="5"/>
      <c r="I98" s="17">
        <v>0</v>
      </c>
      <c r="J98" s="18">
        <v>1</v>
      </c>
      <c r="K98" s="5"/>
      <c r="L98" s="144"/>
      <c r="M98" s="24"/>
      <c r="N98" s="130">
        <f t="shared" ref="N98:N151" si="11">(L98*J98)</f>
        <v>0</v>
      </c>
      <c r="O98" s="158"/>
      <c r="P98" s="73" t="s">
        <v>59</v>
      </c>
      <c r="Q98" s="31" t="s">
        <v>60</v>
      </c>
      <c r="R98" s="5"/>
      <c r="S98" s="5"/>
      <c r="T98" s="101"/>
      <c r="U98" s="101"/>
      <c r="V98" s="5"/>
      <c r="W98" s="101"/>
      <c r="X98" s="5"/>
      <c r="Y98" s="17">
        <v>0</v>
      </c>
      <c r="Z98" s="18">
        <v>1</v>
      </c>
      <c r="AA98" s="5"/>
      <c r="AB98" s="145"/>
      <c r="AC98" s="136"/>
      <c r="AD98" s="138">
        <f t="shared" si="10"/>
        <v>0</v>
      </c>
      <c r="AG98" s="5"/>
      <c r="AH98" s="5"/>
      <c r="AI98" s="5"/>
      <c r="AJ98" s="5"/>
      <c r="AK98" s="5"/>
      <c r="AL98" s="5"/>
      <c r="AM98" s="5"/>
      <c r="AN98" s="5"/>
      <c r="AO98" s="5"/>
      <c r="AT98" s="5"/>
    </row>
    <row r="99" spans="1:46" x14ac:dyDescent="0.3">
      <c r="A99" s="74" t="s">
        <v>55</v>
      </c>
      <c r="B99" s="26" t="s">
        <v>63</v>
      </c>
      <c r="C99" s="5"/>
      <c r="D99" s="101"/>
      <c r="E99" s="101"/>
      <c r="F99" s="5"/>
      <c r="G99" s="101"/>
      <c r="H99" s="5"/>
      <c r="I99" s="17">
        <v>0</v>
      </c>
      <c r="J99" s="18">
        <v>1</v>
      </c>
      <c r="K99" s="5"/>
      <c r="L99" s="145"/>
      <c r="M99" s="24"/>
      <c r="N99" s="130">
        <f t="shared" si="11"/>
        <v>0</v>
      </c>
      <c r="O99" s="158"/>
      <c r="P99" s="113" t="s">
        <v>126</v>
      </c>
      <c r="Q99" s="31" t="s">
        <v>62</v>
      </c>
      <c r="R99" s="5"/>
      <c r="S99" s="5"/>
      <c r="T99" s="101"/>
      <c r="U99" s="101"/>
      <c r="V99" s="5"/>
      <c r="W99" s="101"/>
      <c r="X99" s="5"/>
      <c r="Y99" s="17">
        <v>0</v>
      </c>
      <c r="Z99" s="18">
        <v>3</v>
      </c>
      <c r="AA99" s="5"/>
      <c r="AB99" s="145"/>
      <c r="AC99" s="136"/>
      <c r="AD99" s="130">
        <f t="shared" si="10"/>
        <v>0</v>
      </c>
      <c r="AG99" s="5"/>
      <c r="AH99" s="5"/>
      <c r="AI99" s="5"/>
      <c r="AJ99" s="5"/>
      <c r="AK99" s="5"/>
      <c r="AL99" s="5"/>
      <c r="AM99" s="5"/>
      <c r="AN99" s="5"/>
      <c r="AO99" s="5"/>
    </row>
    <row r="100" spans="1:46" x14ac:dyDescent="0.3">
      <c r="A100" s="75" t="s">
        <v>57</v>
      </c>
      <c r="B100" s="26" t="s">
        <v>65</v>
      </c>
      <c r="C100" s="5"/>
      <c r="D100" s="101"/>
      <c r="E100" s="101"/>
      <c r="F100" s="5"/>
      <c r="G100" s="101"/>
      <c r="H100" s="5"/>
      <c r="I100" s="17">
        <v>0</v>
      </c>
      <c r="J100" s="18">
        <v>1</v>
      </c>
      <c r="K100" s="5"/>
      <c r="L100" s="145"/>
      <c r="M100" s="24"/>
      <c r="N100" s="130">
        <f t="shared" si="11"/>
        <v>0</v>
      </c>
      <c r="O100" s="158"/>
      <c r="P100" s="30" t="s">
        <v>117</v>
      </c>
      <c r="Q100" s="31" t="s">
        <v>64</v>
      </c>
      <c r="R100" s="5"/>
      <c r="S100" s="5"/>
      <c r="T100" s="101"/>
      <c r="U100" s="101"/>
      <c r="V100" s="5"/>
      <c r="W100" s="101"/>
      <c r="X100" s="5"/>
      <c r="Y100" s="17">
        <v>0</v>
      </c>
      <c r="Z100" s="18">
        <v>3</v>
      </c>
      <c r="AA100" s="5"/>
      <c r="AB100" s="145"/>
      <c r="AC100" s="136"/>
      <c r="AD100" s="138">
        <f t="shared" si="10"/>
        <v>0</v>
      </c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1:46" x14ac:dyDescent="0.3">
      <c r="A101" s="108" t="s">
        <v>67</v>
      </c>
      <c r="B101" s="26" t="s">
        <v>68</v>
      </c>
      <c r="C101" s="5"/>
      <c r="D101" s="101"/>
      <c r="E101" s="101"/>
      <c r="F101" s="5"/>
      <c r="G101" s="101"/>
      <c r="H101" s="5"/>
      <c r="I101" s="17">
        <v>0</v>
      </c>
      <c r="J101" s="18">
        <v>1</v>
      </c>
      <c r="K101" s="5"/>
      <c r="L101" s="145"/>
      <c r="M101" s="24"/>
      <c r="N101" s="130">
        <f t="shared" si="11"/>
        <v>0</v>
      </c>
      <c r="O101" s="158"/>
      <c r="P101" s="76" t="s">
        <v>118</v>
      </c>
      <c r="Q101" s="31" t="s">
        <v>66</v>
      </c>
      <c r="R101" s="5"/>
      <c r="S101" s="5"/>
      <c r="T101" s="101"/>
      <c r="U101" s="101"/>
      <c r="V101" s="5"/>
      <c r="W101" s="101"/>
      <c r="X101" s="5"/>
      <c r="Y101" s="17">
        <v>0</v>
      </c>
      <c r="Z101" s="18">
        <v>3</v>
      </c>
      <c r="AA101" s="5"/>
      <c r="AB101" s="145"/>
      <c r="AC101" s="136"/>
      <c r="AD101" s="138">
        <f t="shared" si="10"/>
        <v>0</v>
      </c>
      <c r="AG101" s="5"/>
      <c r="AH101" s="5"/>
      <c r="AI101" s="5"/>
      <c r="AJ101" s="5"/>
      <c r="AK101" s="5"/>
      <c r="AL101" s="5"/>
      <c r="AM101" s="5"/>
      <c r="AN101" s="5"/>
      <c r="AO101" s="5"/>
      <c r="AT101" s="5"/>
    </row>
    <row r="102" spans="1:46" ht="16.5" customHeight="1" x14ac:dyDescent="0.3">
      <c r="A102" s="75"/>
      <c r="B102" s="26" t="s">
        <v>70</v>
      </c>
      <c r="C102" s="5"/>
      <c r="D102" s="101"/>
      <c r="E102" s="101"/>
      <c r="F102" s="5"/>
      <c r="G102" s="101"/>
      <c r="H102" s="5"/>
      <c r="I102" s="17">
        <v>0</v>
      </c>
      <c r="J102" s="18">
        <v>1</v>
      </c>
      <c r="K102" s="5"/>
      <c r="L102" s="145"/>
      <c r="M102" s="24"/>
      <c r="N102" s="130">
        <f t="shared" si="11"/>
        <v>0</v>
      </c>
      <c r="O102" s="158"/>
      <c r="P102" s="58"/>
      <c r="Q102" s="31" t="s">
        <v>69</v>
      </c>
      <c r="R102" s="5"/>
      <c r="S102" s="5"/>
      <c r="T102" s="101"/>
      <c r="U102" s="101"/>
      <c r="V102" s="5"/>
      <c r="W102" s="101"/>
      <c r="X102" s="5"/>
      <c r="Y102" s="17">
        <v>0</v>
      </c>
      <c r="Z102" s="18">
        <v>3</v>
      </c>
      <c r="AA102" s="5"/>
      <c r="AB102" s="145"/>
      <c r="AC102" s="136"/>
      <c r="AD102" s="138">
        <f t="shared" si="10"/>
        <v>0</v>
      </c>
      <c r="AG102" s="5"/>
      <c r="AH102" s="5"/>
      <c r="AI102" s="5"/>
      <c r="AJ102" s="5"/>
    </row>
    <row r="103" spans="1:46" ht="15.75" customHeight="1" x14ac:dyDescent="0.3">
      <c r="A103" s="111"/>
      <c r="B103" s="26" t="s">
        <v>72</v>
      </c>
      <c r="C103" s="5"/>
      <c r="D103" s="101"/>
      <c r="E103" s="101"/>
      <c r="F103" s="5"/>
      <c r="G103" s="101"/>
      <c r="H103" s="5"/>
      <c r="I103" s="17">
        <v>0</v>
      </c>
      <c r="J103" s="18">
        <v>1</v>
      </c>
      <c r="K103" s="5"/>
      <c r="L103" s="145"/>
      <c r="M103" s="24"/>
      <c r="N103" s="130">
        <f t="shared" si="11"/>
        <v>0</v>
      </c>
      <c r="O103" s="158"/>
      <c r="P103" s="30"/>
      <c r="Q103" s="31" t="s">
        <v>174</v>
      </c>
      <c r="R103" s="5"/>
      <c r="S103" s="5"/>
      <c r="T103" s="101"/>
      <c r="U103" s="101"/>
      <c r="V103" s="5"/>
      <c r="W103" s="101"/>
      <c r="X103" s="5"/>
      <c r="Y103" s="17">
        <v>0</v>
      </c>
      <c r="Z103" s="18">
        <v>3</v>
      </c>
      <c r="AA103" s="5"/>
      <c r="AB103" s="145"/>
      <c r="AC103" s="136"/>
      <c r="AD103" s="138">
        <f t="shared" si="10"/>
        <v>0</v>
      </c>
      <c r="AG103" s="5"/>
      <c r="AH103" s="5"/>
      <c r="AI103" s="5"/>
      <c r="AJ103" s="5"/>
      <c r="AP103" s="5"/>
      <c r="AQ103" s="5"/>
      <c r="AR103" s="5"/>
      <c r="AS103" s="5"/>
    </row>
    <row r="104" spans="1:46" ht="15.75" customHeight="1" x14ac:dyDescent="0.3">
      <c r="A104" s="110" t="s">
        <v>126</v>
      </c>
      <c r="B104" s="26" t="s">
        <v>73</v>
      </c>
      <c r="C104" s="5"/>
      <c r="D104" s="101"/>
      <c r="E104" s="101"/>
      <c r="F104" s="5"/>
      <c r="G104" s="101"/>
      <c r="H104" s="5"/>
      <c r="I104" s="17">
        <v>0</v>
      </c>
      <c r="J104" s="18">
        <v>1</v>
      </c>
      <c r="K104" s="5"/>
      <c r="L104" s="145"/>
      <c r="M104" s="24"/>
      <c r="N104" s="130">
        <f t="shared" si="11"/>
        <v>0</v>
      </c>
      <c r="O104" s="158"/>
      <c r="P104" s="30"/>
      <c r="Q104" s="181" t="s">
        <v>175</v>
      </c>
      <c r="R104" s="5"/>
      <c r="S104" s="5"/>
      <c r="T104" s="101"/>
      <c r="U104" s="101"/>
      <c r="V104" s="5"/>
      <c r="W104" s="101"/>
      <c r="X104" s="5"/>
      <c r="Y104" s="17">
        <v>0</v>
      </c>
      <c r="Z104" s="18">
        <v>1</v>
      </c>
      <c r="AA104" s="5"/>
      <c r="AB104" s="145"/>
      <c r="AC104" s="136"/>
      <c r="AD104" s="138">
        <f t="shared" si="10"/>
        <v>0</v>
      </c>
      <c r="AG104" s="5"/>
      <c r="AH104" s="5"/>
      <c r="AI104" s="5"/>
      <c r="AJ104" s="5"/>
      <c r="AP104" s="5"/>
      <c r="AQ104" s="5"/>
      <c r="AR104" s="5"/>
      <c r="AS104" s="5"/>
    </row>
    <row r="105" spans="1:46" ht="15.75" customHeight="1" x14ac:dyDescent="0.3">
      <c r="A105" s="29" t="s">
        <v>113</v>
      </c>
      <c r="B105" s="26" t="s">
        <v>75</v>
      </c>
      <c r="C105" s="5"/>
      <c r="D105" s="101"/>
      <c r="E105" s="101"/>
      <c r="F105" s="5"/>
      <c r="G105" s="101"/>
      <c r="H105" s="5"/>
      <c r="I105" s="17">
        <v>0</v>
      </c>
      <c r="J105" s="18">
        <v>1</v>
      </c>
      <c r="K105" s="5"/>
      <c r="L105" s="145"/>
      <c r="M105" s="24"/>
      <c r="N105" s="130">
        <f t="shared" si="11"/>
        <v>0</v>
      </c>
      <c r="O105" s="158"/>
      <c r="P105" s="58"/>
      <c r="Q105" s="182" t="s">
        <v>176</v>
      </c>
      <c r="R105" s="5"/>
      <c r="S105" s="5"/>
      <c r="T105" s="101"/>
      <c r="U105" s="101"/>
      <c r="V105" s="5"/>
      <c r="W105" s="101"/>
      <c r="X105" s="5"/>
      <c r="Y105" s="17">
        <v>0</v>
      </c>
      <c r="Z105" s="18">
        <v>1</v>
      </c>
      <c r="AA105" s="5"/>
      <c r="AB105" s="145"/>
      <c r="AC105" s="136"/>
      <c r="AD105" s="138">
        <f t="shared" si="10"/>
        <v>0</v>
      </c>
      <c r="AG105" s="5"/>
      <c r="AH105" s="5"/>
      <c r="AI105" s="5"/>
      <c r="AJ105" s="5"/>
      <c r="AP105" s="5"/>
      <c r="AQ105" s="5"/>
      <c r="AR105" s="5"/>
      <c r="AS105" s="5"/>
    </row>
    <row r="106" spans="1:46" ht="15" thickBot="1" x14ac:dyDescent="0.35">
      <c r="A106" s="112" t="s">
        <v>114</v>
      </c>
      <c r="B106" s="26" t="s">
        <v>76</v>
      </c>
      <c r="C106" s="5"/>
      <c r="D106" s="101"/>
      <c r="E106" s="101"/>
      <c r="F106" s="5"/>
      <c r="G106" s="101"/>
      <c r="H106" s="5"/>
      <c r="I106" s="17">
        <v>0</v>
      </c>
      <c r="J106" s="18">
        <v>1</v>
      </c>
      <c r="K106" s="5"/>
      <c r="L106" s="145"/>
      <c r="M106" s="24"/>
      <c r="N106" s="130">
        <f t="shared" si="11"/>
        <v>0</v>
      </c>
      <c r="O106" s="158"/>
      <c r="P106" s="30"/>
      <c r="Q106" s="31" t="s">
        <v>71</v>
      </c>
      <c r="R106" s="5"/>
      <c r="S106" s="5"/>
      <c r="T106" s="101"/>
      <c r="U106" s="101"/>
      <c r="V106" s="5"/>
      <c r="W106" s="101"/>
      <c r="X106" s="5"/>
      <c r="Y106" s="17">
        <v>0</v>
      </c>
      <c r="Z106" s="18">
        <v>1</v>
      </c>
      <c r="AA106" s="5"/>
      <c r="AB106" s="145"/>
      <c r="AC106" s="136"/>
      <c r="AD106" s="134">
        <f t="shared" si="10"/>
        <v>0</v>
      </c>
      <c r="AP106" s="5"/>
      <c r="AQ106" s="5"/>
      <c r="AR106" s="5"/>
      <c r="AS106" s="5"/>
    </row>
    <row r="107" spans="1:46" ht="19.5" customHeight="1" thickBot="1" x14ac:dyDescent="0.35">
      <c r="A107" s="79"/>
      <c r="B107" s="26" t="s">
        <v>78</v>
      </c>
      <c r="C107" s="5"/>
      <c r="D107" s="101"/>
      <c r="E107" s="101"/>
      <c r="F107" s="5"/>
      <c r="G107" s="101"/>
      <c r="H107" s="5"/>
      <c r="I107" s="17">
        <v>0</v>
      </c>
      <c r="J107" s="18">
        <v>1</v>
      </c>
      <c r="K107" s="5"/>
      <c r="L107" s="145"/>
      <c r="M107" s="24"/>
      <c r="N107" s="130">
        <f t="shared" si="11"/>
        <v>0</v>
      </c>
      <c r="O107" s="158"/>
      <c r="P107" s="36"/>
      <c r="Q107" s="37"/>
      <c r="R107" s="5"/>
      <c r="S107" s="5"/>
      <c r="T107" s="41"/>
      <c r="U107" s="41"/>
      <c r="V107" s="5"/>
      <c r="W107" s="41"/>
      <c r="X107" s="5"/>
      <c r="Y107" s="41"/>
      <c r="Z107" s="41"/>
      <c r="AA107" s="5"/>
      <c r="AB107" s="147"/>
      <c r="AC107" s="136"/>
      <c r="AD107" s="128"/>
      <c r="AP107" s="5"/>
      <c r="AQ107" s="5"/>
      <c r="AR107" s="5"/>
      <c r="AS107" s="5"/>
    </row>
    <row r="108" spans="1:46" ht="15.75" customHeight="1" x14ac:dyDescent="0.3">
      <c r="A108" s="79"/>
      <c r="B108" s="26" t="s">
        <v>79</v>
      </c>
      <c r="C108" s="5"/>
      <c r="D108" s="101"/>
      <c r="E108" s="101"/>
      <c r="F108" s="5"/>
      <c r="G108" s="101"/>
      <c r="H108" s="5"/>
      <c r="I108" s="17">
        <v>0</v>
      </c>
      <c r="J108" s="18">
        <v>1</v>
      </c>
      <c r="K108" s="5"/>
      <c r="L108" s="145"/>
      <c r="M108" s="24"/>
      <c r="N108" s="130">
        <f t="shared" si="11"/>
        <v>0</v>
      </c>
      <c r="O108" s="158"/>
      <c r="P108" s="20" t="s">
        <v>74</v>
      </c>
      <c r="Q108" s="65" t="s">
        <v>42</v>
      </c>
      <c r="R108" s="5"/>
      <c r="S108" s="5"/>
      <c r="T108" s="101"/>
      <c r="U108" s="101"/>
      <c r="V108" s="5"/>
      <c r="W108" s="101"/>
      <c r="X108" s="5"/>
      <c r="Y108" s="17">
        <v>0</v>
      </c>
      <c r="Z108" s="23">
        <v>2</v>
      </c>
      <c r="AA108" s="5"/>
      <c r="AB108" s="145"/>
      <c r="AC108" s="136"/>
      <c r="AD108" s="133">
        <f>(Z108*AB108)</f>
        <v>0</v>
      </c>
      <c r="AP108" s="5"/>
      <c r="AQ108" s="5"/>
      <c r="AR108" s="5"/>
      <c r="AS108" s="5"/>
    </row>
    <row r="109" spans="1:46" ht="14.25" customHeight="1" x14ac:dyDescent="0.3">
      <c r="A109" s="79"/>
      <c r="B109" s="26" t="s">
        <v>80</v>
      </c>
      <c r="C109" s="5"/>
      <c r="D109" s="101"/>
      <c r="E109" s="101"/>
      <c r="F109" s="5"/>
      <c r="G109" s="101"/>
      <c r="H109" s="5"/>
      <c r="I109" s="17">
        <v>0</v>
      </c>
      <c r="J109" s="18">
        <v>1</v>
      </c>
      <c r="K109" s="5"/>
      <c r="L109" s="145"/>
      <c r="M109" s="24"/>
      <c r="N109" s="130">
        <f t="shared" si="11"/>
        <v>0</v>
      </c>
      <c r="O109" s="158"/>
      <c r="P109" s="52" t="s">
        <v>126</v>
      </c>
      <c r="Q109" s="57" t="s">
        <v>43</v>
      </c>
      <c r="R109" s="5"/>
      <c r="S109" s="5"/>
      <c r="T109" s="101"/>
      <c r="U109" s="101"/>
      <c r="V109" s="5"/>
      <c r="W109" s="101"/>
      <c r="X109" s="5"/>
      <c r="Y109" s="17">
        <v>0</v>
      </c>
      <c r="Z109" s="18">
        <v>1</v>
      </c>
      <c r="AA109" s="5"/>
      <c r="AB109" s="145"/>
      <c r="AC109" s="136"/>
      <c r="AD109" s="138">
        <f>(Z109*AB109)</f>
        <v>0</v>
      </c>
      <c r="AP109" s="5"/>
      <c r="AQ109" s="5"/>
      <c r="AR109" s="5"/>
      <c r="AS109" s="5"/>
    </row>
    <row r="110" spans="1:46" ht="15.75" customHeight="1" x14ac:dyDescent="0.3">
      <c r="A110" s="79"/>
      <c r="B110" s="26" t="s">
        <v>82</v>
      </c>
      <c r="C110" s="5"/>
      <c r="D110" s="101"/>
      <c r="E110" s="101"/>
      <c r="F110" s="5"/>
      <c r="G110" s="101"/>
      <c r="H110" s="5"/>
      <c r="I110" s="17">
        <v>0</v>
      </c>
      <c r="J110" s="18">
        <v>1</v>
      </c>
      <c r="K110" s="5"/>
      <c r="L110" s="145"/>
      <c r="M110" s="24"/>
      <c r="N110" s="130">
        <f t="shared" si="11"/>
        <v>0</v>
      </c>
      <c r="O110" s="158"/>
      <c r="P110" s="30" t="s">
        <v>28</v>
      </c>
      <c r="Q110" s="67" t="s">
        <v>77</v>
      </c>
      <c r="R110" s="5"/>
      <c r="S110" s="5"/>
      <c r="T110" s="101"/>
      <c r="U110" s="101"/>
      <c r="V110" s="5"/>
      <c r="W110" s="101"/>
      <c r="X110" s="5"/>
      <c r="Y110" s="17">
        <v>0</v>
      </c>
      <c r="Z110" s="18">
        <v>1</v>
      </c>
      <c r="AA110" s="5"/>
      <c r="AB110" s="145"/>
      <c r="AC110" s="136"/>
      <c r="AD110" s="138">
        <f>(Z110*AB110)</f>
        <v>0</v>
      </c>
      <c r="AP110" s="5"/>
      <c r="AQ110" s="5"/>
      <c r="AR110" s="5"/>
      <c r="AS110" s="5"/>
    </row>
    <row r="111" spans="1:46" ht="15.75" customHeight="1" x14ac:dyDescent="0.3">
      <c r="A111" s="79"/>
      <c r="B111" s="26" t="s">
        <v>81</v>
      </c>
      <c r="C111" s="5"/>
      <c r="D111" s="101"/>
      <c r="E111" s="101"/>
      <c r="F111" s="5"/>
      <c r="G111" s="101"/>
      <c r="H111" s="5"/>
      <c r="I111" s="17">
        <v>0</v>
      </c>
      <c r="J111" s="18">
        <v>1</v>
      </c>
      <c r="K111" s="5"/>
      <c r="L111" s="145"/>
      <c r="M111" s="24"/>
      <c r="N111" s="130">
        <f t="shared" si="11"/>
        <v>0</v>
      </c>
      <c r="O111" s="158"/>
      <c r="P111" s="58"/>
      <c r="Q111" s="67" t="s">
        <v>51</v>
      </c>
      <c r="R111" s="5"/>
      <c r="S111" s="5"/>
      <c r="T111" s="101"/>
      <c r="U111" s="101"/>
      <c r="V111" s="5"/>
      <c r="W111" s="101"/>
      <c r="X111" s="5"/>
      <c r="Y111" s="17">
        <v>0</v>
      </c>
      <c r="Z111" s="18">
        <v>1</v>
      </c>
      <c r="AA111" s="5"/>
      <c r="AB111" s="145"/>
      <c r="AC111" s="136"/>
      <c r="AD111" s="138">
        <f>(Z111*AB111)</f>
        <v>0</v>
      </c>
      <c r="AP111" s="5"/>
      <c r="AQ111" s="5"/>
      <c r="AR111" s="5"/>
      <c r="AS111" s="5"/>
    </row>
    <row r="112" spans="1:46" ht="19.5" customHeight="1" thickBot="1" x14ac:dyDescent="0.35">
      <c r="A112" s="79"/>
      <c r="B112" s="26" t="s">
        <v>83</v>
      </c>
      <c r="C112" s="5"/>
      <c r="D112" s="101"/>
      <c r="E112" s="101"/>
      <c r="F112" s="5"/>
      <c r="G112" s="101"/>
      <c r="H112" s="5"/>
      <c r="I112" s="17">
        <v>0</v>
      </c>
      <c r="J112" s="18">
        <v>1</v>
      </c>
      <c r="K112" s="5"/>
      <c r="L112" s="145"/>
      <c r="M112" s="24"/>
      <c r="N112" s="130">
        <f t="shared" si="11"/>
        <v>0</v>
      </c>
      <c r="O112" s="158"/>
      <c r="P112" s="63"/>
      <c r="Q112" s="66" t="s">
        <v>52</v>
      </c>
      <c r="R112" s="5"/>
      <c r="S112" s="5"/>
      <c r="T112" s="102"/>
      <c r="U112" s="102"/>
      <c r="V112" s="5"/>
      <c r="W112" s="102"/>
      <c r="X112" s="5"/>
      <c r="Y112" s="32">
        <v>0</v>
      </c>
      <c r="Z112" s="33">
        <v>1</v>
      </c>
      <c r="AA112" s="5"/>
      <c r="AB112" s="146"/>
      <c r="AC112" s="136"/>
      <c r="AD112" s="134">
        <f>(Z112*AB112)</f>
        <v>0</v>
      </c>
      <c r="AR112" s="176"/>
    </row>
    <row r="113" spans="1:46" ht="15.75" customHeight="1" x14ac:dyDescent="0.3">
      <c r="A113" s="79"/>
      <c r="B113" s="26" t="s">
        <v>84</v>
      </c>
      <c r="C113" s="5"/>
      <c r="D113" s="101"/>
      <c r="E113" s="101"/>
      <c r="F113" s="5"/>
      <c r="G113" s="101"/>
      <c r="H113" s="5"/>
      <c r="I113" s="17">
        <v>0</v>
      </c>
      <c r="J113" s="18">
        <v>1</v>
      </c>
      <c r="K113" s="5"/>
      <c r="L113" s="145"/>
      <c r="M113" s="24"/>
      <c r="N113" s="130">
        <f t="shared" si="11"/>
        <v>0</v>
      </c>
      <c r="O113" s="158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46" ht="16.5" customHeight="1" x14ac:dyDescent="0.3">
      <c r="A114" s="79"/>
      <c r="B114" s="26" t="s">
        <v>85</v>
      </c>
      <c r="C114" s="5"/>
      <c r="D114" s="101"/>
      <c r="E114" s="101"/>
      <c r="F114" s="5"/>
      <c r="G114" s="101"/>
      <c r="H114" s="5"/>
      <c r="I114" s="17">
        <v>0</v>
      </c>
      <c r="J114" s="18">
        <v>1</v>
      </c>
      <c r="K114" s="5"/>
      <c r="L114" s="145"/>
      <c r="M114" s="24"/>
      <c r="N114" s="130">
        <f t="shared" si="11"/>
        <v>0</v>
      </c>
      <c r="O114" s="158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46" x14ac:dyDescent="0.3">
      <c r="A115" s="79"/>
      <c r="B115" s="26" t="s">
        <v>86</v>
      </c>
      <c r="C115" s="5"/>
      <c r="D115" s="101"/>
      <c r="E115" s="101"/>
      <c r="F115" s="5"/>
      <c r="G115" s="101"/>
      <c r="H115" s="5"/>
      <c r="I115" s="17">
        <v>0</v>
      </c>
      <c r="J115" s="18">
        <v>1</v>
      </c>
      <c r="K115" s="5"/>
      <c r="L115" s="145"/>
      <c r="M115" s="24"/>
      <c r="N115" s="130">
        <f t="shared" si="11"/>
        <v>0</v>
      </c>
      <c r="O115" s="158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46" x14ac:dyDescent="0.3">
      <c r="A116" s="79"/>
      <c r="B116" s="26" t="s">
        <v>87</v>
      </c>
      <c r="C116" s="5"/>
      <c r="D116" s="101"/>
      <c r="E116" s="101"/>
      <c r="F116" s="5"/>
      <c r="G116" s="101"/>
      <c r="H116" s="5"/>
      <c r="I116" s="17">
        <v>0</v>
      </c>
      <c r="J116" s="18">
        <v>1</v>
      </c>
      <c r="K116" s="5"/>
      <c r="L116" s="145"/>
      <c r="M116" s="24"/>
      <c r="N116" s="130">
        <f t="shared" si="11"/>
        <v>0</v>
      </c>
      <c r="O116" s="158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</row>
    <row r="117" spans="1:46" x14ac:dyDescent="0.3">
      <c r="A117" s="79"/>
      <c r="B117" s="26" t="s">
        <v>88</v>
      </c>
      <c r="C117" s="5"/>
      <c r="D117" s="101"/>
      <c r="E117" s="101"/>
      <c r="F117" s="5"/>
      <c r="G117" s="101"/>
      <c r="H117" s="5"/>
      <c r="I117" s="17">
        <v>0</v>
      </c>
      <c r="J117" s="18">
        <v>1</v>
      </c>
      <c r="K117" s="5"/>
      <c r="L117" s="145"/>
      <c r="M117" s="24"/>
      <c r="N117" s="130">
        <f t="shared" si="11"/>
        <v>0</v>
      </c>
      <c r="O117" s="158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</row>
    <row r="118" spans="1:46" ht="15" thickBot="1" x14ac:dyDescent="0.35">
      <c r="A118" s="79"/>
      <c r="B118" s="26" t="s">
        <v>89</v>
      </c>
      <c r="C118" s="5"/>
      <c r="D118" s="101"/>
      <c r="E118" s="101"/>
      <c r="F118" s="5"/>
      <c r="G118" s="101"/>
      <c r="H118" s="5"/>
      <c r="I118" s="17">
        <v>0</v>
      </c>
      <c r="J118" s="18">
        <v>1</v>
      </c>
      <c r="K118" s="5"/>
      <c r="L118" s="145"/>
      <c r="M118" s="24"/>
      <c r="N118" s="130">
        <f t="shared" si="11"/>
        <v>0</v>
      </c>
      <c r="O118" s="158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</row>
    <row r="119" spans="1:46" ht="15" thickBot="1" x14ac:dyDescent="0.35">
      <c r="A119" s="79"/>
      <c r="B119" s="26" t="s">
        <v>90</v>
      </c>
      <c r="C119" s="5"/>
      <c r="D119" s="102"/>
      <c r="E119" s="102"/>
      <c r="F119" s="5"/>
      <c r="G119" s="102"/>
      <c r="H119" s="5"/>
      <c r="I119" s="70">
        <v>0</v>
      </c>
      <c r="J119" s="71">
        <v>1</v>
      </c>
      <c r="K119" s="5"/>
      <c r="L119" s="146"/>
      <c r="M119" s="24"/>
      <c r="N119" s="130">
        <f t="shared" si="11"/>
        <v>0</v>
      </c>
      <c r="O119" s="158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217" t="s">
        <v>124</v>
      </c>
      <c r="AC119" s="5"/>
      <c r="AD119" s="215">
        <f>SUM(AD10:AD112)</f>
        <v>0</v>
      </c>
      <c r="AE119" s="5"/>
      <c r="AF119" s="5"/>
    </row>
    <row r="120" spans="1:46" ht="15.75" customHeight="1" thickBot="1" x14ac:dyDescent="0.35">
      <c r="A120" s="49"/>
      <c r="B120" s="37"/>
      <c r="C120" s="5"/>
      <c r="D120" s="41"/>
      <c r="E120" s="41"/>
      <c r="F120" s="5"/>
      <c r="G120" s="41"/>
      <c r="H120" s="5"/>
      <c r="I120" s="41"/>
      <c r="J120" s="41"/>
      <c r="K120" s="5"/>
      <c r="L120" s="147"/>
      <c r="M120" s="24"/>
      <c r="N120" s="125"/>
      <c r="O120" s="158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218"/>
      <c r="AC120" s="5"/>
      <c r="AD120" s="216"/>
      <c r="AE120" s="5"/>
      <c r="AF120" s="5"/>
    </row>
    <row r="121" spans="1:46" ht="15.75" customHeight="1" thickBot="1" x14ac:dyDescent="0.35">
      <c r="A121" s="15" t="s">
        <v>91</v>
      </c>
      <c r="B121" s="21" t="s">
        <v>61</v>
      </c>
      <c r="C121" s="5"/>
      <c r="D121" s="100"/>
      <c r="E121" s="100"/>
      <c r="F121" s="5"/>
      <c r="G121" s="100"/>
      <c r="H121" s="5"/>
      <c r="I121" s="81">
        <v>0</v>
      </c>
      <c r="J121" s="82">
        <v>1</v>
      </c>
      <c r="K121" s="5"/>
      <c r="L121" s="144"/>
      <c r="M121" s="24"/>
      <c r="N121" s="130">
        <f t="shared" si="11"/>
        <v>0</v>
      </c>
      <c r="O121" s="158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</row>
    <row r="122" spans="1:46" ht="15" thickBot="1" x14ac:dyDescent="0.35">
      <c r="A122" s="74" t="s">
        <v>55</v>
      </c>
      <c r="B122" s="21" t="s">
        <v>63</v>
      </c>
      <c r="C122" s="5"/>
      <c r="D122" s="101"/>
      <c r="E122" s="101"/>
      <c r="F122" s="5"/>
      <c r="G122" s="101"/>
      <c r="H122" s="5"/>
      <c r="I122" s="17">
        <v>0</v>
      </c>
      <c r="J122" s="18">
        <v>1</v>
      </c>
      <c r="K122" s="5"/>
      <c r="L122" s="145"/>
      <c r="M122" s="24"/>
      <c r="N122" s="130">
        <f t="shared" si="11"/>
        <v>0</v>
      </c>
      <c r="O122" s="158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</row>
    <row r="123" spans="1:46" ht="15" thickBot="1" x14ac:dyDescent="0.35">
      <c r="A123" s="75" t="s">
        <v>57</v>
      </c>
      <c r="B123" s="21" t="s">
        <v>65</v>
      </c>
      <c r="C123" s="5"/>
      <c r="D123" s="101"/>
      <c r="E123" s="101"/>
      <c r="F123" s="5"/>
      <c r="G123" s="101"/>
      <c r="H123" s="5"/>
      <c r="I123" s="17">
        <v>0</v>
      </c>
      <c r="J123" s="18">
        <v>1</v>
      </c>
      <c r="K123" s="5"/>
      <c r="L123" s="145"/>
      <c r="M123" s="24"/>
      <c r="N123" s="130">
        <f t="shared" si="11"/>
        <v>0</v>
      </c>
      <c r="O123" s="158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</row>
    <row r="124" spans="1:46" ht="15" thickBot="1" x14ac:dyDescent="0.35">
      <c r="A124" s="108" t="s">
        <v>92</v>
      </c>
      <c r="B124" s="21" t="s">
        <v>68</v>
      </c>
      <c r="C124" s="5"/>
      <c r="D124" s="101"/>
      <c r="E124" s="101"/>
      <c r="F124" s="5"/>
      <c r="G124" s="101"/>
      <c r="H124" s="5"/>
      <c r="I124" s="17">
        <v>0</v>
      </c>
      <c r="J124" s="18">
        <v>1</v>
      </c>
      <c r="K124" s="5"/>
      <c r="L124" s="145"/>
      <c r="M124" s="24"/>
      <c r="N124" s="130">
        <f t="shared" si="11"/>
        <v>0</v>
      </c>
      <c r="O124" s="158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</row>
    <row r="125" spans="1:46" ht="15.75" customHeight="1" thickBot="1" x14ac:dyDescent="0.35">
      <c r="A125" s="75"/>
      <c r="B125" s="21" t="s">
        <v>73</v>
      </c>
      <c r="C125" s="5"/>
      <c r="D125" s="101"/>
      <c r="E125" s="101"/>
      <c r="F125" s="5"/>
      <c r="G125" s="101"/>
      <c r="H125" s="5"/>
      <c r="I125" s="17">
        <v>0</v>
      </c>
      <c r="J125" s="18">
        <v>1</v>
      </c>
      <c r="K125" s="5"/>
      <c r="L125" s="145"/>
      <c r="M125" s="24"/>
      <c r="N125" s="130">
        <f t="shared" si="11"/>
        <v>0</v>
      </c>
      <c r="O125" s="158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</row>
    <row r="126" spans="1:46" ht="15.75" customHeight="1" thickBot="1" x14ac:dyDescent="0.35">
      <c r="A126" s="77"/>
      <c r="B126" s="21" t="s">
        <v>75</v>
      </c>
      <c r="C126" s="5"/>
      <c r="D126" s="101"/>
      <c r="E126" s="101"/>
      <c r="F126" s="5"/>
      <c r="G126" s="101"/>
      <c r="H126" s="5"/>
      <c r="I126" s="17">
        <v>0</v>
      </c>
      <c r="J126" s="18">
        <v>1</v>
      </c>
      <c r="K126" s="5"/>
      <c r="L126" s="145"/>
      <c r="M126" s="24"/>
      <c r="N126" s="130">
        <f t="shared" si="11"/>
        <v>0</v>
      </c>
      <c r="O126" s="158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</row>
    <row r="127" spans="1:46" ht="29.25" customHeight="1" thickBot="1" x14ac:dyDescent="0.35">
      <c r="A127" s="110" t="s">
        <v>126</v>
      </c>
      <c r="B127" s="21" t="s">
        <v>76</v>
      </c>
      <c r="C127" s="5"/>
      <c r="D127" s="101"/>
      <c r="E127" s="101"/>
      <c r="F127" s="5"/>
      <c r="G127" s="101"/>
      <c r="H127" s="5"/>
      <c r="I127" s="17">
        <v>0</v>
      </c>
      <c r="J127" s="18">
        <v>1</v>
      </c>
      <c r="K127" s="5"/>
      <c r="L127" s="145"/>
      <c r="M127" s="24"/>
      <c r="N127" s="130">
        <f t="shared" si="11"/>
        <v>0</v>
      </c>
      <c r="O127" s="158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</row>
    <row r="128" spans="1:46" ht="15.75" customHeight="1" thickBot="1" x14ac:dyDescent="0.35">
      <c r="A128" s="29" t="s">
        <v>113</v>
      </c>
      <c r="B128" s="21" t="s">
        <v>78</v>
      </c>
      <c r="C128" s="5"/>
      <c r="D128" s="101"/>
      <c r="E128" s="101"/>
      <c r="F128" s="5"/>
      <c r="G128" s="101"/>
      <c r="H128" s="5"/>
      <c r="I128" s="17">
        <v>0</v>
      </c>
      <c r="J128" s="18">
        <v>1</v>
      </c>
      <c r="K128" s="5"/>
      <c r="L128" s="145"/>
      <c r="M128" s="24"/>
      <c r="N128" s="130">
        <f t="shared" si="11"/>
        <v>0</v>
      </c>
      <c r="O128" s="158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</row>
    <row r="129" spans="1:46" ht="15" thickBot="1" x14ac:dyDescent="0.35">
      <c r="A129" s="112" t="s">
        <v>114</v>
      </c>
      <c r="B129" s="21" t="s">
        <v>82</v>
      </c>
      <c r="C129" s="5"/>
      <c r="D129" s="101"/>
      <c r="E129" s="101"/>
      <c r="F129" s="5"/>
      <c r="G129" s="101"/>
      <c r="H129" s="5"/>
      <c r="I129" s="17">
        <v>0</v>
      </c>
      <c r="J129" s="18">
        <v>1</v>
      </c>
      <c r="K129" s="5"/>
      <c r="L129" s="145"/>
      <c r="M129" s="24"/>
      <c r="N129" s="130">
        <f t="shared" si="11"/>
        <v>0</v>
      </c>
      <c r="O129" s="158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</row>
    <row r="130" spans="1:46" ht="15" thickBot="1" x14ac:dyDescent="0.35">
      <c r="A130" s="79"/>
      <c r="B130" s="21" t="s">
        <v>81</v>
      </c>
      <c r="C130" s="5"/>
      <c r="D130" s="101"/>
      <c r="E130" s="101"/>
      <c r="F130" s="5"/>
      <c r="G130" s="101"/>
      <c r="H130" s="5"/>
      <c r="I130" s="17">
        <v>0</v>
      </c>
      <c r="J130" s="18">
        <v>1</v>
      </c>
      <c r="K130" s="5"/>
      <c r="L130" s="145"/>
      <c r="M130" s="24"/>
      <c r="N130" s="130">
        <f t="shared" si="11"/>
        <v>0</v>
      </c>
      <c r="O130" s="158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</row>
    <row r="131" spans="1:46" ht="15" thickBot="1" x14ac:dyDescent="0.35">
      <c r="A131" s="83"/>
      <c r="B131" s="21" t="s">
        <v>83</v>
      </c>
      <c r="C131" s="5"/>
      <c r="D131" s="101"/>
      <c r="E131" s="101"/>
      <c r="F131" s="5"/>
      <c r="G131" s="101"/>
      <c r="H131" s="5"/>
      <c r="I131" s="17">
        <v>0</v>
      </c>
      <c r="J131" s="18">
        <v>1</v>
      </c>
      <c r="K131" s="5"/>
      <c r="L131" s="145"/>
      <c r="M131" s="24"/>
      <c r="N131" s="130">
        <f t="shared" si="11"/>
        <v>0</v>
      </c>
      <c r="O131" s="158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</row>
    <row r="132" spans="1:46" x14ac:dyDescent="0.3">
      <c r="A132" s="83"/>
      <c r="B132" s="21" t="s">
        <v>84</v>
      </c>
      <c r="C132" s="5"/>
      <c r="D132" s="101"/>
      <c r="E132" s="101"/>
      <c r="F132" s="5"/>
      <c r="G132" s="101"/>
      <c r="H132" s="5"/>
      <c r="I132" s="17">
        <v>0</v>
      </c>
      <c r="J132" s="18">
        <v>1</v>
      </c>
      <c r="K132" s="5"/>
      <c r="L132" s="145"/>
      <c r="M132" s="24"/>
      <c r="N132" s="130">
        <f t="shared" si="11"/>
        <v>0</v>
      </c>
      <c r="O132" s="158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</row>
    <row r="133" spans="1:46" x14ac:dyDescent="0.3">
      <c r="A133" s="83"/>
      <c r="B133" s="31" t="s">
        <v>87</v>
      </c>
      <c r="C133" s="5"/>
      <c r="D133" s="101"/>
      <c r="E133" s="101"/>
      <c r="F133" s="5"/>
      <c r="G133" s="101"/>
      <c r="H133" s="5"/>
      <c r="I133" s="17">
        <v>0</v>
      </c>
      <c r="J133" s="18">
        <v>1</v>
      </c>
      <c r="K133" s="5"/>
      <c r="L133" s="145"/>
      <c r="M133" s="24"/>
      <c r="N133" s="130">
        <f t="shared" si="11"/>
        <v>0</v>
      </c>
      <c r="O133" s="158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</row>
    <row r="134" spans="1:46" ht="15" thickBot="1" x14ac:dyDescent="0.35">
      <c r="A134" s="83"/>
      <c r="B134" s="31" t="s">
        <v>88</v>
      </c>
      <c r="C134" s="5"/>
      <c r="D134" s="102"/>
      <c r="E134" s="102"/>
      <c r="F134" s="5"/>
      <c r="G134" s="102"/>
      <c r="H134" s="5"/>
      <c r="I134" s="17">
        <v>0</v>
      </c>
      <c r="J134" s="18">
        <v>1</v>
      </c>
      <c r="K134" s="5"/>
      <c r="L134" s="146"/>
      <c r="M134" s="24"/>
      <c r="N134" s="130">
        <f t="shared" si="11"/>
        <v>0</v>
      </c>
      <c r="O134" s="158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</row>
    <row r="135" spans="1:46" ht="15" thickBot="1" x14ac:dyDescent="0.35">
      <c r="A135" s="49"/>
      <c r="B135" s="37"/>
      <c r="C135" s="5"/>
      <c r="D135" s="41"/>
      <c r="E135" s="41"/>
      <c r="F135" s="5"/>
      <c r="G135" s="41"/>
      <c r="H135" s="5"/>
      <c r="I135" s="41"/>
      <c r="J135" s="41"/>
      <c r="K135" s="5"/>
      <c r="L135" s="147"/>
      <c r="M135" s="24"/>
      <c r="N135" s="125"/>
      <c r="O135" s="158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</row>
    <row r="136" spans="1:46" x14ac:dyDescent="0.3">
      <c r="A136" s="84" t="s">
        <v>93</v>
      </c>
      <c r="B136" s="65" t="s">
        <v>94</v>
      </c>
      <c r="C136" s="5"/>
      <c r="D136" s="100"/>
      <c r="E136" s="100"/>
      <c r="F136" s="5"/>
      <c r="G136" s="100"/>
      <c r="H136" s="5"/>
      <c r="I136" s="22">
        <v>0</v>
      </c>
      <c r="J136" s="23">
        <v>1</v>
      </c>
      <c r="K136" s="5"/>
      <c r="L136" s="144"/>
      <c r="M136" s="24"/>
      <c r="N136" s="130">
        <f t="shared" si="11"/>
        <v>0</v>
      </c>
      <c r="O136" s="158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46" x14ac:dyDescent="0.3">
      <c r="A137" s="25" t="s">
        <v>126</v>
      </c>
      <c r="B137" s="67" t="s">
        <v>38</v>
      </c>
      <c r="C137" s="5"/>
      <c r="D137" s="101"/>
      <c r="E137" s="101"/>
      <c r="F137" s="5"/>
      <c r="G137" s="101"/>
      <c r="H137" s="5"/>
      <c r="I137" s="17">
        <v>1</v>
      </c>
      <c r="J137" s="18">
        <v>2</v>
      </c>
      <c r="K137" s="5"/>
      <c r="L137" s="145"/>
      <c r="M137" s="24"/>
      <c r="N137" s="130">
        <f t="shared" si="11"/>
        <v>0</v>
      </c>
      <c r="O137" s="158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46" x14ac:dyDescent="0.3">
      <c r="A138" s="29" t="s">
        <v>28</v>
      </c>
      <c r="B138" s="67" t="s">
        <v>95</v>
      </c>
      <c r="C138" s="5"/>
      <c r="D138" s="101"/>
      <c r="E138" s="101"/>
      <c r="F138" s="5"/>
      <c r="G138" s="101"/>
      <c r="H138" s="5"/>
      <c r="I138" s="17">
        <v>1</v>
      </c>
      <c r="J138" s="18">
        <v>2</v>
      </c>
      <c r="K138" s="5"/>
      <c r="L138" s="145"/>
      <c r="M138" s="24"/>
      <c r="N138" s="130">
        <f t="shared" si="11"/>
        <v>0</v>
      </c>
      <c r="O138" s="158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46" ht="15" thickBot="1" x14ac:dyDescent="0.35">
      <c r="A139" s="7"/>
      <c r="B139" s="67" t="s">
        <v>40</v>
      </c>
      <c r="C139" s="5"/>
      <c r="D139" s="102"/>
      <c r="E139" s="102"/>
      <c r="F139" s="5"/>
      <c r="G139" s="102"/>
      <c r="H139" s="5"/>
      <c r="I139" s="17">
        <v>2</v>
      </c>
      <c r="J139" s="18">
        <v>3</v>
      </c>
      <c r="K139" s="5"/>
      <c r="L139" s="146"/>
      <c r="M139" s="24"/>
      <c r="N139" s="130">
        <f t="shared" si="11"/>
        <v>0</v>
      </c>
      <c r="O139" s="158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46" ht="15" thickBot="1" x14ac:dyDescent="0.35">
      <c r="A140" s="49"/>
      <c r="B140" s="37"/>
      <c r="C140" s="5"/>
      <c r="D140" s="41"/>
      <c r="E140" s="41"/>
      <c r="F140" s="5"/>
      <c r="G140" s="41"/>
      <c r="H140" s="5"/>
      <c r="I140" s="41"/>
      <c r="J140" s="41"/>
      <c r="K140" s="5"/>
      <c r="L140" s="147"/>
      <c r="M140" s="24"/>
      <c r="N140" s="125"/>
      <c r="O140" s="158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46" ht="16.2" thickBot="1" x14ac:dyDescent="0.35">
      <c r="A141" s="15" t="s">
        <v>96</v>
      </c>
      <c r="B141" s="16" t="s">
        <v>97</v>
      </c>
      <c r="C141" s="5"/>
      <c r="D141" s="104"/>
      <c r="E141" s="104"/>
      <c r="F141" s="5"/>
      <c r="G141" s="104"/>
      <c r="H141" s="5"/>
      <c r="I141" s="17">
        <v>0</v>
      </c>
      <c r="J141" s="18">
        <v>1</v>
      </c>
      <c r="K141" s="5"/>
      <c r="L141" s="151"/>
      <c r="M141" s="24"/>
      <c r="N141" s="132">
        <f t="shared" si="11"/>
        <v>0</v>
      </c>
      <c r="O141" s="158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46" x14ac:dyDescent="0.3">
      <c r="A142" s="25" t="s">
        <v>126</v>
      </c>
      <c r="B142" s="85"/>
      <c r="C142" s="5"/>
      <c r="D142" s="45"/>
      <c r="E142" s="45"/>
      <c r="F142" s="5"/>
      <c r="G142" s="45"/>
      <c r="H142" s="5"/>
      <c r="I142" s="45"/>
      <c r="J142" s="45"/>
      <c r="K142" s="5"/>
      <c r="L142" s="148"/>
      <c r="M142" s="24"/>
      <c r="N142" s="129"/>
      <c r="O142" s="158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46" ht="15" thickBot="1" x14ac:dyDescent="0.35">
      <c r="A143" s="34" t="s">
        <v>115</v>
      </c>
      <c r="B143" s="51"/>
      <c r="C143" s="5"/>
      <c r="D143" s="5"/>
      <c r="E143" s="5"/>
      <c r="F143" s="5"/>
      <c r="G143" s="5"/>
      <c r="H143" s="5"/>
      <c r="I143" s="5"/>
      <c r="J143" s="5"/>
      <c r="K143" s="5"/>
      <c r="L143" s="152"/>
      <c r="M143" s="24"/>
      <c r="N143" s="129"/>
      <c r="O143" s="158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46" ht="15" thickBot="1" x14ac:dyDescent="0.35">
      <c r="A144" s="78"/>
      <c r="B144" s="86"/>
      <c r="C144" s="5"/>
      <c r="D144" s="38"/>
      <c r="E144" s="38"/>
      <c r="F144" s="5"/>
      <c r="G144" s="38"/>
      <c r="H144" s="5"/>
      <c r="I144" s="38"/>
      <c r="J144" s="38"/>
      <c r="K144" s="5"/>
      <c r="L144" s="149"/>
      <c r="M144" s="24"/>
      <c r="N144" s="129"/>
      <c r="O144" s="158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46" ht="18.75" customHeight="1" x14ac:dyDescent="0.3">
      <c r="A145" s="15" t="s">
        <v>98</v>
      </c>
      <c r="B145" s="87" t="s">
        <v>44</v>
      </c>
      <c r="C145" s="5"/>
      <c r="D145" s="100"/>
      <c r="E145" s="100"/>
      <c r="F145" s="5"/>
      <c r="G145" s="100"/>
      <c r="H145" s="5"/>
      <c r="I145" s="17">
        <v>0</v>
      </c>
      <c r="J145" s="18">
        <v>1</v>
      </c>
      <c r="K145" s="5"/>
      <c r="L145" s="144"/>
      <c r="M145" s="24"/>
      <c r="N145" s="133">
        <f t="shared" si="11"/>
        <v>0</v>
      </c>
      <c r="O145" s="158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46" ht="15.75" customHeight="1" x14ac:dyDescent="0.3">
      <c r="A146" s="88" t="s">
        <v>126</v>
      </c>
      <c r="B146" s="89" t="s">
        <v>45</v>
      </c>
      <c r="C146" s="5"/>
      <c r="D146" s="101"/>
      <c r="E146" s="101"/>
      <c r="F146" s="5"/>
      <c r="G146" s="101"/>
      <c r="H146" s="5"/>
      <c r="I146" s="17">
        <v>0</v>
      </c>
      <c r="J146" s="18">
        <v>1</v>
      </c>
      <c r="K146" s="5"/>
      <c r="L146" s="145"/>
      <c r="M146" s="24"/>
      <c r="N146" s="130">
        <f t="shared" si="11"/>
        <v>0</v>
      </c>
      <c r="O146" s="158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46" x14ac:dyDescent="0.3">
      <c r="A147" s="29" t="s">
        <v>28</v>
      </c>
      <c r="B147" s="89" t="s">
        <v>31</v>
      </c>
      <c r="C147" s="5"/>
      <c r="D147" s="101"/>
      <c r="E147" s="101"/>
      <c r="F147" s="5"/>
      <c r="G147" s="101"/>
      <c r="H147" s="5"/>
      <c r="I147" s="17">
        <v>0</v>
      </c>
      <c r="J147" s="18">
        <v>1</v>
      </c>
      <c r="K147" s="5"/>
      <c r="L147" s="145"/>
      <c r="M147" s="24"/>
      <c r="N147" s="130">
        <f t="shared" si="11"/>
        <v>0</v>
      </c>
      <c r="O147" s="158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46" x14ac:dyDescent="0.3">
      <c r="A148" s="90"/>
      <c r="B148" s="67" t="s">
        <v>32</v>
      </c>
      <c r="C148" s="5"/>
      <c r="D148" s="101"/>
      <c r="E148" s="101"/>
      <c r="F148" s="5"/>
      <c r="G148" s="101"/>
      <c r="H148" s="5"/>
      <c r="I148" s="17">
        <v>0</v>
      </c>
      <c r="J148" s="18">
        <v>1</v>
      </c>
      <c r="K148" s="5"/>
      <c r="L148" s="145"/>
      <c r="M148" s="19"/>
      <c r="N148" s="130">
        <f t="shared" si="11"/>
        <v>0</v>
      </c>
      <c r="O148" s="158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46" x14ac:dyDescent="0.3">
      <c r="A149" s="91"/>
      <c r="B149" s="67" t="s">
        <v>47</v>
      </c>
      <c r="C149" s="5"/>
      <c r="D149" s="101"/>
      <c r="E149" s="101"/>
      <c r="F149" s="5"/>
      <c r="G149" s="101"/>
      <c r="H149" s="5"/>
      <c r="I149" s="17">
        <v>0</v>
      </c>
      <c r="J149" s="18">
        <v>1</v>
      </c>
      <c r="K149" s="5"/>
      <c r="L149" s="145"/>
      <c r="M149" s="19"/>
      <c r="N149" s="130">
        <f t="shared" si="11"/>
        <v>0</v>
      </c>
      <c r="O149" s="158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46" x14ac:dyDescent="0.3">
      <c r="A150" s="78"/>
      <c r="B150" s="67" t="s">
        <v>48</v>
      </c>
      <c r="C150" s="5"/>
      <c r="D150" s="101"/>
      <c r="E150" s="101"/>
      <c r="F150" s="5"/>
      <c r="G150" s="101"/>
      <c r="H150" s="5"/>
      <c r="I150" s="17">
        <v>0</v>
      </c>
      <c r="J150" s="18">
        <v>1</v>
      </c>
      <c r="K150" s="5"/>
      <c r="L150" s="145"/>
      <c r="M150" s="19"/>
      <c r="N150" s="130">
        <f t="shared" si="11"/>
        <v>0</v>
      </c>
      <c r="O150" s="158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46" ht="17.25" customHeight="1" thickBot="1" x14ac:dyDescent="0.35">
      <c r="A151" s="92"/>
      <c r="B151" s="66" t="s">
        <v>49</v>
      </c>
      <c r="C151" s="5"/>
      <c r="D151" s="102"/>
      <c r="E151" s="102"/>
      <c r="F151" s="5"/>
      <c r="G151" s="102"/>
      <c r="H151" s="5"/>
      <c r="I151" s="32">
        <v>0</v>
      </c>
      <c r="J151" s="33">
        <v>1</v>
      </c>
      <c r="K151" s="5"/>
      <c r="L151" s="146"/>
      <c r="M151" s="19"/>
      <c r="N151" s="134">
        <f t="shared" si="11"/>
        <v>0</v>
      </c>
      <c r="O151" s="158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46" ht="12.75" customHeight="1" thickBot="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3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46" ht="15.75" customHeight="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17" t="s">
        <v>124</v>
      </c>
      <c r="M153" s="80"/>
      <c r="N153" s="215">
        <f>SUM(N10:N151)</f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46" ht="14.25" customHeight="1" thickBot="1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18"/>
      <c r="M154" s="80"/>
      <c r="N154" s="216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46" ht="59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46" ht="29.25" customHeight="1" thickBot="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46" ht="47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192" t="s">
        <v>133</v>
      </c>
      <c r="M157" s="193"/>
      <c r="N157" s="194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46" ht="39.75" customHeight="1" thickBot="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19" t="s">
        <v>128</v>
      </c>
      <c r="M158" s="220"/>
      <c r="N158" s="143">
        <f>N153+AD119+AT61</f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46" ht="50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46" ht="159.75" customHeight="1" x14ac:dyDescent="0.3">
      <c r="A160" s="221" t="s">
        <v>125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1"/>
    </row>
    <row r="161" spans="1:30" ht="70.5" customHeight="1" thickBot="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28.8" x14ac:dyDescent="0.3">
      <c r="A162" s="211" t="s">
        <v>125</v>
      </c>
      <c r="B162" s="213" t="s">
        <v>129</v>
      </c>
      <c r="C162" s="5"/>
      <c r="D162" s="195" t="s">
        <v>0</v>
      </c>
      <c r="E162" s="197" t="s">
        <v>119</v>
      </c>
      <c r="F162" s="5"/>
      <c r="G162" s="195" t="s">
        <v>2</v>
      </c>
      <c r="H162" s="2"/>
      <c r="I162" s="203" t="s">
        <v>121</v>
      </c>
      <c r="J162" s="203" t="s">
        <v>120</v>
      </c>
      <c r="K162" s="5"/>
      <c r="L162" s="10" t="s">
        <v>123</v>
      </c>
      <c r="M162" s="9"/>
      <c r="N162" s="114" t="s">
        <v>122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5" thickBot="1" x14ac:dyDescent="0.35">
      <c r="A163" s="212"/>
      <c r="B163" s="214"/>
      <c r="C163" s="5"/>
      <c r="D163" s="196"/>
      <c r="E163" s="198"/>
      <c r="F163" s="5"/>
      <c r="G163" s="196"/>
      <c r="H163" s="5"/>
      <c r="I163" s="204"/>
      <c r="J163" s="204"/>
      <c r="K163" s="5"/>
      <c r="L163" s="12" t="s">
        <v>6</v>
      </c>
      <c r="M163" s="13"/>
      <c r="N163" s="14" t="s">
        <v>6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21.75" customHeight="1" x14ac:dyDescent="0.3">
      <c r="A164" s="15" t="s">
        <v>99</v>
      </c>
      <c r="B164" s="67">
        <v>100</v>
      </c>
      <c r="C164" s="5"/>
      <c r="D164" s="103"/>
      <c r="E164" s="103"/>
      <c r="F164" s="5"/>
      <c r="G164" s="103"/>
      <c r="H164" s="5"/>
      <c r="I164" s="17">
        <v>0</v>
      </c>
      <c r="J164" s="18">
        <v>1</v>
      </c>
      <c r="K164" s="5"/>
      <c r="L164" s="123"/>
      <c r="M164" s="141"/>
      <c r="N164" s="130">
        <f>(L164*J164)</f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x14ac:dyDescent="0.3">
      <c r="A165" s="88" t="s">
        <v>126</v>
      </c>
      <c r="B165" s="89" t="s">
        <v>151</v>
      </c>
      <c r="C165" s="5"/>
      <c r="D165" s="101"/>
      <c r="E165" s="101"/>
      <c r="F165" s="5"/>
      <c r="G165" s="101"/>
      <c r="H165" s="5"/>
      <c r="I165" s="17">
        <v>0</v>
      </c>
      <c r="J165" s="18">
        <v>1</v>
      </c>
      <c r="K165" s="5"/>
      <c r="L165" s="124"/>
      <c r="M165" s="136"/>
      <c r="N165" s="130">
        <f t="shared" ref="N165:N169" si="12">(L165*J165)</f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x14ac:dyDescent="0.3">
      <c r="A166" s="29" t="s">
        <v>24</v>
      </c>
      <c r="B166" s="67">
        <v>150</v>
      </c>
      <c r="C166" s="5"/>
      <c r="D166" s="101"/>
      <c r="E166" s="101"/>
      <c r="F166" s="5"/>
      <c r="G166" s="101"/>
      <c r="H166" s="5"/>
      <c r="I166" s="17">
        <v>0</v>
      </c>
      <c r="J166" s="18">
        <v>1</v>
      </c>
      <c r="K166" s="5"/>
      <c r="L166" s="124"/>
      <c r="M166" s="136"/>
      <c r="N166" s="130">
        <f t="shared" si="12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x14ac:dyDescent="0.3">
      <c r="A167" s="7"/>
      <c r="B167" s="89" t="s">
        <v>152</v>
      </c>
      <c r="C167" s="5"/>
      <c r="D167" s="101"/>
      <c r="E167" s="101"/>
      <c r="F167" s="5"/>
      <c r="G167" s="101"/>
      <c r="H167" s="5"/>
      <c r="I167" s="17">
        <v>0</v>
      </c>
      <c r="J167" s="18">
        <v>1</v>
      </c>
      <c r="K167" s="5"/>
      <c r="L167" s="124"/>
      <c r="M167" s="136"/>
      <c r="N167" s="130">
        <f t="shared" si="12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x14ac:dyDescent="0.3">
      <c r="A168" s="157" t="s">
        <v>153</v>
      </c>
      <c r="B168" s="67">
        <v>250</v>
      </c>
      <c r="C168" s="5"/>
      <c r="D168" s="101"/>
      <c r="E168" s="101"/>
      <c r="F168" s="5"/>
      <c r="G168" s="101"/>
      <c r="H168" s="5"/>
      <c r="I168" s="17">
        <v>0</v>
      </c>
      <c r="J168" s="18">
        <v>1</v>
      </c>
      <c r="K168" s="5"/>
      <c r="L168" s="124"/>
      <c r="M168" s="136"/>
      <c r="N168" s="130">
        <f t="shared" si="12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x14ac:dyDescent="0.3">
      <c r="A169" s="7" t="s">
        <v>154</v>
      </c>
      <c r="B169" s="89" t="s">
        <v>140</v>
      </c>
      <c r="C169" s="5"/>
      <c r="D169" s="101"/>
      <c r="E169" s="101"/>
      <c r="F169" s="5"/>
      <c r="G169" s="101"/>
      <c r="H169" s="5"/>
      <c r="I169" s="17">
        <v>0</v>
      </c>
      <c r="J169" s="18">
        <v>1</v>
      </c>
      <c r="K169" s="5"/>
      <c r="L169" s="124"/>
      <c r="M169" s="136"/>
      <c r="N169" s="130">
        <f t="shared" si="12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x14ac:dyDescent="0.3">
      <c r="A170" s="7"/>
      <c r="B170" s="89">
        <v>500</v>
      </c>
      <c r="C170" s="5"/>
      <c r="D170" s="101"/>
      <c r="E170" s="101"/>
      <c r="F170" s="5"/>
      <c r="G170" s="101"/>
      <c r="H170" s="5"/>
      <c r="I170" s="17">
        <v>0</v>
      </c>
      <c r="J170" s="18">
        <v>1</v>
      </c>
      <c r="K170" s="5"/>
      <c r="L170" s="124"/>
      <c r="M170" s="136"/>
      <c r="N170" s="130">
        <f t="shared" ref="N170:N174" si="13">(L170*J170)</f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x14ac:dyDescent="0.3">
      <c r="A171" s="7"/>
      <c r="B171" s="89" t="s">
        <v>141</v>
      </c>
      <c r="C171" s="5"/>
      <c r="D171" s="101"/>
      <c r="E171" s="101"/>
      <c r="F171" s="5"/>
      <c r="G171" s="101"/>
      <c r="H171" s="5"/>
      <c r="I171" s="17">
        <v>0</v>
      </c>
      <c r="J171" s="18">
        <v>1</v>
      </c>
      <c r="K171" s="5"/>
      <c r="L171" s="124"/>
      <c r="M171" s="136"/>
      <c r="N171" s="130">
        <f t="shared" si="13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x14ac:dyDescent="0.3">
      <c r="A172" s="7"/>
      <c r="B172" s="89">
        <v>750</v>
      </c>
      <c r="C172" s="5"/>
      <c r="D172" s="101"/>
      <c r="E172" s="101"/>
      <c r="F172" s="5"/>
      <c r="G172" s="101"/>
      <c r="H172" s="5"/>
      <c r="I172" s="17">
        <v>0</v>
      </c>
      <c r="J172" s="18">
        <v>1</v>
      </c>
      <c r="K172" s="5"/>
      <c r="L172" s="124"/>
      <c r="M172" s="136"/>
      <c r="N172" s="130">
        <f t="shared" si="13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x14ac:dyDescent="0.3">
      <c r="A173" s="7"/>
      <c r="B173" s="89" t="s">
        <v>142</v>
      </c>
      <c r="C173" s="5"/>
      <c r="D173" s="101"/>
      <c r="E173" s="101"/>
      <c r="F173" s="5"/>
      <c r="G173" s="101"/>
      <c r="H173" s="5"/>
      <c r="I173" s="17">
        <v>0</v>
      </c>
      <c r="J173" s="18">
        <v>1</v>
      </c>
      <c r="K173" s="5"/>
      <c r="L173" s="124"/>
      <c r="M173" s="136"/>
      <c r="N173" s="130">
        <f t="shared" si="13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x14ac:dyDescent="0.3">
      <c r="A174" s="7"/>
      <c r="B174" s="89">
        <v>1000</v>
      </c>
      <c r="C174" s="5"/>
      <c r="D174" s="101"/>
      <c r="E174" s="101"/>
      <c r="F174" s="5"/>
      <c r="G174" s="101"/>
      <c r="H174" s="5"/>
      <c r="I174" s="17">
        <v>0</v>
      </c>
      <c r="J174" s="18">
        <v>1</v>
      </c>
      <c r="K174" s="5"/>
      <c r="L174" s="124"/>
      <c r="M174" s="136"/>
      <c r="N174" s="130">
        <f t="shared" si="13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x14ac:dyDescent="0.3">
      <c r="A175" s="7"/>
      <c r="B175" s="89" t="s">
        <v>177</v>
      </c>
      <c r="C175" s="5"/>
      <c r="D175" s="101"/>
      <c r="E175" s="101"/>
      <c r="F175" s="5"/>
      <c r="G175" s="101"/>
      <c r="H175" s="5"/>
      <c r="I175" s="17">
        <v>0</v>
      </c>
      <c r="J175" s="18">
        <v>1</v>
      </c>
      <c r="K175" s="5"/>
      <c r="L175" s="124"/>
      <c r="M175" s="183"/>
      <c r="N175" s="130">
        <f>J175*L175</f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x14ac:dyDescent="0.3">
      <c r="A176" s="7"/>
      <c r="B176" s="89" t="s">
        <v>143</v>
      </c>
      <c r="C176" s="5"/>
      <c r="D176" s="101"/>
      <c r="E176" s="101"/>
      <c r="F176" s="5"/>
      <c r="G176" s="101"/>
      <c r="H176" s="5"/>
      <c r="I176" s="17">
        <v>0</v>
      </c>
      <c r="J176" s="18">
        <v>1</v>
      </c>
      <c r="K176" s="5"/>
      <c r="L176" s="184"/>
      <c r="M176" s="141"/>
      <c r="N176" s="130">
        <f t="shared" ref="N176:N187" si="14">J176*L176</f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x14ac:dyDescent="0.3">
      <c r="A177" s="7"/>
      <c r="B177" s="89" t="s">
        <v>144</v>
      </c>
      <c r="C177" s="5"/>
      <c r="D177" s="101"/>
      <c r="E177" s="101"/>
      <c r="F177" s="5"/>
      <c r="G177" s="101"/>
      <c r="H177" s="5"/>
      <c r="I177" s="17">
        <v>0</v>
      </c>
      <c r="J177" s="18">
        <v>1</v>
      </c>
      <c r="K177" s="5"/>
      <c r="L177" s="184"/>
      <c r="M177" s="136"/>
      <c r="N177" s="130">
        <f t="shared" si="14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x14ac:dyDescent="0.3">
      <c r="B178" s="89">
        <v>1500</v>
      </c>
      <c r="C178" s="5"/>
      <c r="D178" s="101"/>
      <c r="E178" s="101"/>
      <c r="F178" s="5"/>
      <c r="G178" s="101"/>
      <c r="H178" s="5"/>
      <c r="I178" s="17">
        <v>0</v>
      </c>
      <c r="J178" s="18">
        <v>1</v>
      </c>
      <c r="K178" s="5"/>
      <c r="L178" s="184"/>
      <c r="M178" s="136"/>
      <c r="N178" s="130">
        <f t="shared" si="14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x14ac:dyDescent="0.3">
      <c r="B179" s="89" t="s">
        <v>145</v>
      </c>
      <c r="C179" s="5"/>
      <c r="D179" s="101"/>
      <c r="E179" s="101"/>
      <c r="F179" s="5"/>
      <c r="G179" s="101"/>
      <c r="H179" s="5"/>
      <c r="I179" s="17">
        <v>0</v>
      </c>
      <c r="J179" s="18">
        <v>1</v>
      </c>
      <c r="K179" s="5"/>
      <c r="L179" s="184"/>
      <c r="M179" s="136"/>
      <c r="N179" s="130">
        <f t="shared" si="14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x14ac:dyDescent="0.3">
      <c r="B180" s="89" t="s">
        <v>146</v>
      </c>
      <c r="C180" s="5"/>
      <c r="D180" s="101"/>
      <c r="E180" s="101"/>
      <c r="F180" s="5"/>
      <c r="G180" s="101"/>
      <c r="H180" s="5"/>
      <c r="I180" s="17">
        <v>0</v>
      </c>
      <c r="J180" s="18">
        <v>1</v>
      </c>
      <c r="K180" s="5"/>
      <c r="L180" s="184"/>
      <c r="M180" s="136"/>
      <c r="N180" s="130">
        <f t="shared" si="14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x14ac:dyDescent="0.3">
      <c r="B181" s="89">
        <v>2000</v>
      </c>
      <c r="C181" s="5"/>
      <c r="D181" s="101"/>
      <c r="E181" s="101"/>
      <c r="F181" s="5"/>
      <c r="G181" s="101"/>
      <c r="H181" s="5"/>
      <c r="I181" s="17">
        <v>0</v>
      </c>
      <c r="J181" s="18">
        <v>1</v>
      </c>
      <c r="K181" s="5"/>
      <c r="L181" s="184"/>
      <c r="M181" s="136"/>
      <c r="N181" s="130">
        <f t="shared" si="14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x14ac:dyDescent="0.3">
      <c r="B182" s="89" t="s">
        <v>147</v>
      </c>
      <c r="C182" s="5"/>
      <c r="D182" s="101"/>
      <c r="E182" s="101"/>
      <c r="F182" s="5"/>
      <c r="G182" s="101"/>
      <c r="H182" s="5"/>
      <c r="I182" s="17">
        <v>0</v>
      </c>
      <c r="J182" s="18">
        <v>1</v>
      </c>
      <c r="K182" s="5"/>
      <c r="L182" s="184"/>
      <c r="M182" s="136"/>
      <c r="N182" s="130">
        <f t="shared" si="14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x14ac:dyDescent="0.3">
      <c r="B183" s="89" t="s">
        <v>178</v>
      </c>
      <c r="C183" s="5"/>
      <c r="D183" s="101"/>
      <c r="E183" s="101"/>
      <c r="F183" s="5"/>
      <c r="G183" s="101"/>
      <c r="H183" s="5"/>
      <c r="I183" s="17">
        <v>0</v>
      </c>
      <c r="J183" s="18">
        <v>1</v>
      </c>
      <c r="K183" s="5"/>
      <c r="L183" s="184"/>
      <c r="M183" s="136"/>
      <c r="N183" s="130">
        <f t="shared" si="14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x14ac:dyDescent="0.3">
      <c r="B184" s="89">
        <v>2500</v>
      </c>
      <c r="C184" s="5"/>
      <c r="D184" s="101"/>
      <c r="E184" s="101"/>
      <c r="F184" s="5"/>
      <c r="G184" s="101"/>
      <c r="H184" s="5"/>
      <c r="I184" s="17">
        <v>0</v>
      </c>
      <c r="J184" s="18">
        <v>1</v>
      </c>
      <c r="K184" s="5"/>
      <c r="L184" s="184"/>
      <c r="M184" s="136"/>
      <c r="N184" s="130">
        <f t="shared" si="14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x14ac:dyDescent="0.3">
      <c r="B185" s="89" t="s">
        <v>149</v>
      </c>
      <c r="C185" s="5"/>
      <c r="D185" s="101"/>
      <c r="E185" s="101"/>
      <c r="F185" s="5"/>
      <c r="G185" s="101"/>
      <c r="H185" s="5"/>
      <c r="I185" s="17">
        <v>0</v>
      </c>
      <c r="J185" s="18">
        <v>1</v>
      </c>
      <c r="K185" s="5"/>
      <c r="L185" s="184"/>
      <c r="M185" s="136"/>
      <c r="N185" s="130">
        <f t="shared" si="14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x14ac:dyDescent="0.3">
      <c r="B186" s="89" t="s">
        <v>150</v>
      </c>
      <c r="C186" s="5"/>
      <c r="D186" s="101"/>
      <c r="E186" s="101"/>
      <c r="F186" s="5"/>
      <c r="G186" s="101"/>
      <c r="H186" s="5"/>
      <c r="I186" s="17">
        <v>0</v>
      </c>
      <c r="J186" s="18">
        <v>1</v>
      </c>
      <c r="K186" s="5"/>
      <c r="L186" s="184"/>
      <c r="M186" s="136"/>
      <c r="N186" s="130">
        <f t="shared" si="14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5" thickBot="1" x14ac:dyDescent="0.35">
      <c r="A187" s="189"/>
      <c r="B187" s="93">
        <v>3000</v>
      </c>
      <c r="C187"/>
      <c r="D187" s="102"/>
      <c r="E187" s="102"/>
      <c r="F187"/>
      <c r="G187" s="102"/>
      <c r="H187"/>
      <c r="I187" s="32">
        <v>0</v>
      </c>
      <c r="J187" s="33">
        <v>1</v>
      </c>
      <c r="K187"/>
      <c r="L187" s="185"/>
      <c r="M187" s="186"/>
      <c r="N187" s="134">
        <f t="shared" si="14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5" thickBot="1" x14ac:dyDescent="0.35">
      <c r="A188" s="187"/>
      <c r="B188" s="188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5.6" x14ac:dyDescent="0.3">
      <c r="A189" s="15" t="s">
        <v>100</v>
      </c>
      <c r="B189" s="87" t="s">
        <v>177</v>
      </c>
      <c r="C189" s="5"/>
      <c r="D189" s="100"/>
      <c r="E189" s="100"/>
      <c r="F189" s="5"/>
      <c r="G189" s="100"/>
      <c r="H189" s="5"/>
      <c r="I189" s="22">
        <v>0</v>
      </c>
      <c r="J189" s="23">
        <v>1</v>
      </c>
      <c r="K189" s="5"/>
      <c r="L189" s="123"/>
      <c r="M189" s="136"/>
      <c r="N189" s="133">
        <f t="shared" ref="N189" si="15">(L189*J189)</f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x14ac:dyDescent="0.3">
      <c r="A190" s="25" t="s">
        <v>126</v>
      </c>
      <c r="B190" s="191">
        <v>100</v>
      </c>
      <c r="C190" s="5"/>
      <c r="D190" s="103"/>
      <c r="E190" s="103"/>
      <c r="F190" s="5"/>
      <c r="G190" s="103"/>
      <c r="H190" s="5"/>
      <c r="I190" s="81">
        <v>0</v>
      </c>
      <c r="J190" s="82">
        <v>1</v>
      </c>
      <c r="K190" s="5"/>
      <c r="L190" s="190"/>
      <c r="M190" s="136"/>
      <c r="N190" s="130">
        <f t="shared" ref="N190" si="16">(L190*J190)</f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x14ac:dyDescent="0.3">
      <c r="A191" s="29" t="s">
        <v>24</v>
      </c>
      <c r="B191" s="89" t="s">
        <v>139</v>
      </c>
      <c r="C191" s="5"/>
      <c r="D191" s="101"/>
      <c r="E191" s="101"/>
      <c r="F191" s="5"/>
      <c r="G191" s="101"/>
      <c r="H191" s="5"/>
      <c r="I191" s="17">
        <v>0</v>
      </c>
      <c r="J191" s="18">
        <v>1</v>
      </c>
      <c r="K191" s="5"/>
      <c r="L191" s="124"/>
      <c r="M191" s="136"/>
      <c r="N191" s="138">
        <f t="shared" ref="N191:N210" si="17">(L191*J191)</f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x14ac:dyDescent="0.3">
      <c r="A192" s="7"/>
      <c r="B192" s="89">
        <v>250</v>
      </c>
      <c r="C192" s="5"/>
      <c r="D192" s="101"/>
      <c r="E192" s="101"/>
      <c r="F192" s="5"/>
      <c r="G192" s="101"/>
      <c r="H192" s="5"/>
      <c r="I192" s="17">
        <v>0</v>
      </c>
      <c r="J192" s="18">
        <v>1</v>
      </c>
      <c r="K192" s="5"/>
      <c r="L192" s="124"/>
      <c r="M192" s="136"/>
      <c r="N192" s="138">
        <f t="shared" si="17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46" x14ac:dyDescent="0.3">
      <c r="A193" s="157" t="s">
        <v>153</v>
      </c>
      <c r="B193" s="89" t="s">
        <v>140</v>
      </c>
      <c r="C193" s="5"/>
      <c r="D193" s="101"/>
      <c r="E193" s="101"/>
      <c r="F193" s="5"/>
      <c r="G193" s="101"/>
      <c r="H193" s="5"/>
      <c r="I193" s="17">
        <v>0</v>
      </c>
      <c r="J193" s="18">
        <v>3</v>
      </c>
      <c r="K193" s="5"/>
      <c r="L193" s="124"/>
      <c r="M193" s="136"/>
      <c r="N193" s="138">
        <f t="shared" si="17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46" x14ac:dyDescent="0.3">
      <c r="A194" s="7" t="s">
        <v>155</v>
      </c>
      <c r="B194" s="89">
        <v>500</v>
      </c>
      <c r="C194" s="5"/>
      <c r="D194" s="101"/>
      <c r="E194" s="101"/>
      <c r="F194" s="5"/>
      <c r="G194" s="101"/>
      <c r="H194" s="5"/>
      <c r="I194" s="17">
        <v>0</v>
      </c>
      <c r="J194" s="18">
        <v>2</v>
      </c>
      <c r="K194" s="5"/>
      <c r="L194" s="124"/>
      <c r="M194" s="136"/>
      <c r="N194" s="138">
        <f t="shared" si="17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46" x14ac:dyDescent="0.3">
      <c r="B195" s="67" t="s">
        <v>141</v>
      </c>
      <c r="C195" s="5"/>
      <c r="D195" s="101"/>
      <c r="E195" s="101"/>
      <c r="F195" s="5"/>
      <c r="G195" s="101"/>
      <c r="H195" s="5"/>
      <c r="I195" s="17">
        <v>0</v>
      </c>
      <c r="J195" s="18">
        <v>2</v>
      </c>
      <c r="K195" s="5"/>
      <c r="L195" s="124"/>
      <c r="M195" s="136"/>
      <c r="N195" s="138">
        <f t="shared" si="17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46" x14ac:dyDescent="0.3">
      <c r="A196" s="7"/>
      <c r="B196" s="67">
        <v>750</v>
      </c>
      <c r="C196" s="5"/>
      <c r="D196" s="101"/>
      <c r="E196" s="101"/>
      <c r="F196" s="5"/>
      <c r="G196" s="101"/>
      <c r="H196" s="5"/>
      <c r="I196" s="17">
        <v>0</v>
      </c>
      <c r="J196" s="18">
        <v>1</v>
      </c>
      <c r="K196" s="5"/>
      <c r="L196" s="124"/>
      <c r="M196" s="136"/>
      <c r="N196" s="138">
        <f t="shared" si="17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46" x14ac:dyDescent="0.3">
      <c r="A197" s="7"/>
      <c r="B197" s="67" t="s">
        <v>142</v>
      </c>
      <c r="C197" s="5"/>
      <c r="D197" s="101"/>
      <c r="E197" s="101"/>
      <c r="F197" s="5"/>
      <c r="G197" s="101"/>
      <c r="H197" s="5"/>
      <c r="I197" s="17">
        <v>0</v>
      </c>
      <c r="J197" s="18">
        <v>3</v>
      </c>
      <c r="K197" s="5"/>
      <c r="L197" s="124"/>
      <c r="M197" s="136"/>
      <c r="N197" s="138">
        <f t="shared" si="17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46" x14ac:dyDescent="0.3">
      <c r="A198" s="7"/>
      <c r="B198" s="67">
        <v>1000</v>
      </c>
      <c r="C198" s="5"/>
      <c r="D198" s="101"/>
      <c r="E198" s="101"/>
      <c r="F198" s="5"/>
      <c r="G198" s="101"/>
      <c r="H198" s="5"/>
      <c r="I198" s="17">
        <v>0</v>
      </c>
      <c r="J198" s="18">
        <v>2</v>
      </c>
      <c r="K198" s="5"/>
      <c r="L198" s="124"/>
      <c r="M198" s="136"/>
      <c r="N198" s="138">
        <f t="shared" si="17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</row>
    <row r="199" spans="1:46" x14ac:dyDescent="0.3">
      <c r="A199" s="7"/>
      <c r="B199" s="67" t="s">
        <v>143</v>
      </c>
      <c r="C199" s="5"/>
      <c r="D199" s="101"/>
      <c r="E199" s="101"/>
      <c r="F199" s="5"/>
      <c r="G199" s="101"/>
      <c r="H199" s="5"/>
      <c r="I199" s="17">
        <v>0</v>
      </c>
      <c r="J199" s="18">
        <v>2</v>
      </c>
      <c r="K199" s="5"/>
      <c r="L199" s="124"/>
      <c r="M199" s="136"/>
      <c r="N199" s="138">
        <f t="shared" si="17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</row>
    <row r="200" spans="1:46" x14ac:dyDescent="0.3">
      <c r="A200" s="7"/>
      <c r="B200" s="67" t="s">
        <v>144</v>
      </c>
      <c r="C200" s="5"/>
      <c r="D200" s="101"/>
      <c r="E200" s="101"/>
      <c r="F200" s="5"/>
      <c r="G200" s="101"/>
      <c r="H200" s="5"/>
      <c r="I200" s="17">
        <v>0</v>
      </c>
      <c r="J200" s="18">
        <v>2</v>
      </c>
      <c r="K200" s="5"/>
      <c r="L200" s="124"/>
      <c r="M200" s="136"/>
      <c r="N200" s="138">
        <f t="shared" si="17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</row>
    <row r="201" spans="1:46" x14ac:dyDescent="0.3">
      <c r="A201" s="7"/>
      <c r="B201" s="67">
        <v>1500</v>
      </c>
      <c r="C201" s="5"/>
      <c r="D201" s="101"/>
      <c r="E201" s="101"/>
      <c r="F201" s="5"/>
      <c r="G201" s="101"/>
      <c r="H201" s="5"/>
      <c r="I201" s="17">
        <v>0</v>
      </c>
      <c r="J201" s="18">
        <v>4</v>
      </c>
      <c r="K201" s="5"/>
      <c r="L201" s="124"/>
      <c r="M201" s="136"/>
      <c r="N201" s="138">
        <f t="shared" si="17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</row>
    <row r="202" spans="1:46" x14ac:dyDescent="0.3">
      <c r="A202" s="7"/>
      <c r="B202" s="67" t="s">
        <v>145</v>
      </c>
      <c r="C202" s="5"/>
      <c r="D202" s="101"/>
      <c r="E202" s="101"/>
      <c r="F202" s="5"/>
      <c r="G202" s="101"/>
      <c r="H202" s="5"/>
      <c r="I202" s="17">
        <v>0</v>
      </c>
      <c r="J202" s="18">
        <v>2</v>
      </c>
      <c r="K202" s="5"/>
      <c r="L202" s="124"/>
      <c r="M202" s="136"/>
      <c r="N202" s="138">
        <f t="shared" si="17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</row>
    <row r="203" spans="1:46" x14ac:dyDescent="0.3">
      <c r="A203" s="7"/>
      <c r="B203" s="67" t="s">
        <v>146</v>
      </c>
      <c r="C203" s="5"/>
      <c r="D203" s="101"/>
      <c r="E203" s="101"/>
      <c r="F203" s="5"/>
      <c r="G203" s="101"/>
      <c r="H203" s="5"/>
      <c r="I203" s="17">
        <v>0</v>
      </c>
      <c r="J203" s="18">
        <v>2</v>
      </c>
      <c r="K203" s="5"/>
      <c r="L203" s="124"/>
      <c r="M203" s="136"/>
      <c r="N203" s="138">
        <f t="shared" si="17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</row>
    <row r="204" spans="1:46" x14ac:dyDescent="0.3">
      <c r="A204" s="7"/>
      <c r="B204" s="67">
        <v>2000</v>
      </c>
      <c r="C204" s="5"/>
      <c r="D204" s="101"/>
      <c r="E204" s="101"/>
      <c r="F204" s="5"/>
      <c r="G204" s="101"/>
      <c r="H204" s="5"/>
      <c r="I204" s="17">
        <v>0</v>
      </c>
      <c r="J204" s="18">
        <v>3</v>
      </c>
      <c r="K204" s="5"/>
      <c r="L204" s="124"/>
      <c r="M204" s="136"/>
      <c r="N204" s="138">
        <f t="shared" si="17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</row>
    <row r="205" spans="1:46" x14ac:dyDescent="0.3">
      <c r="A205" s="7"/>
      <c r="B205" s="67" t="s">
        <v>147</v>
      </c>
      <c r="C205" s="5"/>
      <c r="D205" s="101"/>
      <c r="E205" s="101"/>
      <c r="F205" s="5"/>
      <c r="G205" s="101"/>
      <c r="H205" s="5"/>
      <c r="I205" s="17">
        <v>0</v>
      </c>
      <c r="J205" s="18">
        <v>1</v>
      </c>
      <c r="K205" s="5"/>
      <c r="L205" s="124"/>
      <c r="M205" s="136"/>
      <c r="N205" s="138">
        <f t="shared" si="17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</row>
    <row r="206" spans="1:46" x14ac:dyDescent="0.3">
      <c r="A206" s="7"/>
      <c r="B206" s="67" t="s">
        <v>148</v>
      </c>
      <c r="C206" s="5"/>
      <c r="D206" s="101"/>
      <c r="E206" s="101"/>
      <c r="F206" s="5"/>
      <c r="G206" s="101"/>
      <c r="H206" s="5"/>
      <c r="I206" s="17">
        <v>0</v>
      </c>
      <c r="J206" s="18">
        <v>2</v>
      </c>
      <c r="K206" s="5"/>
      <c r="L206" s="124"/>
      <c r="M206" s="136"/>
      <c r="N206" s="138">
        <f t="shared" si="17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</row>
    <row r="207" spans="1:46" x14ac:dyDescent="0.3">
      <c r="A207" s="7"/>
      <c r="B207" s="67">
        <v>2500</v>
      </c>
      <c r="C207" s="5"/>
      <c r="D207" s="101"/>
      <c r="E207" s="101"/>
      <c r="F207" s="5"/>
      <c r="G207" s="101"/>
      <c r="H207" s="5"/>
      <c r="I207" s="17">
        <v>0</v>
      </c>
      <c r="J207" s="18">
        <v>2</v>
      </c>
      <c r="K207" s="5"/>
      <c r="L207" s="124"/>
      <c r="M207" s="136"/>
      <c r="N207" s="138">
        <f t="shared" si="17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</row>
    <row r="208" spans="1:46" x14ac:dyDescent="0.3">
      <c r="A208" s="7"/>
      <c r="B208" s="67" t="s">
        <v>149</v>
      </c>
      <c r="C208" s="5"/>
      <c r="D208" s="101"/>
      <c r="E208" s="101"/>
      <c r="F208" s="5"/>
      <c r="G208" s="101"/>
      <c r="H208" s="5"/>
      <c r="I208" s="17">
        <v>0</v>
      </c>
      <c r="J208" s="18">
        <v>2</v>
      </c>
      <c r="K208" s="5"/>
      <c r="L208" s="124"/>
      <c r="M208" s="136"/>
      <c r="N208" s="138">
        <f t="shared" si="17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</row>
    <row r="209" spans="1:46" x14ac:dyDescent="0.3">
      <c r="A209" s="7"/>
      <c r="B209" s="89" t="s">
        <v>150</v>
      </c>
      <c r="C209" s="5"/>
      <c r="D209" s="101"/>
      <c r="E209" s="101"/>
      <c r="F209" s="5"/>
      <c r="G209" s="101"/>
      <c r="H209" s="5"/>
      <c r="I209" s="17">
        <v>0</v>
      </c>
      <c r="J209" s="18">
        <v>1</v>
      </c>
      <c r="K209" s="5"/>
      <c r="L209" s="124"/>
      <c r="M209" s="136"/>
      <c r="N209" s="138">
        <f t="shared" si="17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</row>
    <row r="210" spans="1:46" ht="15" thickBot="1" x14ac:dyDescent="0.35">
      <c r="A210" s="95"/>
      <c r="B210" s="93">
        <v>3000</v>
      </c>
      <c r="C210" s="5"/>
      <c r="D210" s="102"/>
      <c r="E210" s="102"/>
      <c r="F210" s="5"/>
      <c r="G210" s="102"/>
      <c r="H210" s="5"/>
      <c r="I210" s="32">
        <v>0</v>
      </c>
      <c r="J210" s="33">
        <v>1</v>
      </c>
      <c r="K210" s="5"/>
      <c r="L210" s="126"/>
      <c r="M210" s="136"/>
      <c r="N210" s="134">
        <f t="shared" si="17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</row>
    <row r="211" spans="1:46" ht="17.25" customHeight="1" thickBot="1" x14ac:dyDescent="0.35">
      <c r="A211" s="94"/>
      <c r="B211" s="155"/>
      <c r="C211" s="5"/>
      <c r="D211" s="78"/>
      <c r="E211" s="78"/>
      <c r="F211" s="5"/>
      <c r="G211" s="78"/>
      <c r="H211" s="5"/>
      <c r="I211" s="5"/>
      <c r="J211" s="5"/>
      <c r="K211" s="5"/>
      <c r="L211" s="129"/>
      <c r="M211" s="136"/>
      <c r="N211" s="129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</row>
    <row r="212" spans="1:46" ht="15.75" customHeight="1" x14ac:dyDescent="0.3">
      <c r="A212" s="15" t="s">
        <v>101</v>
      </c>
      <c r="B212" s="87" t="s">
        <v>177</v>
      </c>
      <c r="C212" s="5"/>
      <c r="D212" s="100"/>
      <c r="E212" s="100"/>
      <c r="F212" s="5"/>
      <c r="G212" s="100"/>
      <c r="H212" s="5"/>
      <c r="I212" s="22">
        <v>0</v>
      </c>
      <c r="J212" s="23">
        <v>1</v>
      </c>
      <c r="K212" s="5"/>
      <c r="L212" s="123"/>
      <c r="M212" s="136"/>
      <c r="N212" s="133">
        <f t="shared" ref="N212:N233" si="18">(L212*J212)</f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</row>
    <row r="213" spans="1:46" ht="15.75" customHeight="1" x14ac:dyDescent="0.3">
      <c r="A213" s="25" t="s">
        <v>126</v>
      </c>
      <c r="B213" s="89">
        <v>100</v>
      </c>
      <c r="C213" s="5"/>
      <c r="D213" s="101"/>
      <c r="E213" s="101"/>
      <c r="F213" s="5"/>
      <c r="G213" s="101"/>
      <c r="H213" s="5"/>
      <c r="I213" s="17">
        <v>0</v>
      </c>
      <c r="J213" s="18">
        <v>1</v>
      </c>
      <c r="K213" s="5"/>
      <c r="L213" s="124"/>
      <c r="M213" s="136"/>
      <c r="N213" s="138">
        <f t="shared" si="18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</row>
    <row r="214" spans="1:46" ht="15.75" customHeight="1" x14ac:dyDescent="0.3">
      <c r="A214" s="29" t="s">
        <v>24</v>
      </c>
      <c r="B214" s="89" t="s">
        <v>139</v>
      </c>
      <c r="C214" s="5"/>
      <c r="D214" s="101"/>
      <c r="E214" s="101"/>
      <c r="F214" s="5"/>
      <c r="G214" s="101"/>
      <c r="H214" s="5"/>
      <c r="I214" s="17">
        <v>0</v>
      </c>
      <c r="J214" s="18">
        <v>1</v>
      </c>
      <c r="K214" s="5"/>
      <c r="L214" s="124"/>
      <c r="M214" s="136"/>
      <c r="N214" s="138">
        <f t="shared" si="18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</row>
    <row r="215" spans="1:46" x14ac:dyDescent="0.3">
      <c r="A215" s="7"/>
      <c r="B215" s="89">
        <v>250</v>
      </c>
      <c r="C215" s="5"/>
      <c r="D215" s="101"/>
      <c r="E215" s="101"/>
      <c r="F215" s="5"/>
      <c r="G215" s="101"/>
      <c r="H215" s="5"/>
      <c r="I215" s="17">
        <v>0</v>
      </c>
      <c r="J215" s="18">
        <v>1</v>
      </c>
      <c r="K215" s="5"/>
      <c r="L215" s="124"/>
      <c r="M215" s="136"/>
      <c r="N215" s="138">
        <f t="shared" si="18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</row>
    <row r="216" spans="1:46" x14ac:dyDescent="0.3">
      <c r="A216" s="157" t="s">
        <v>153</v>
      </c>
      <c r="B216" s="89" t="s">
        <v>140</v>
      </c>
      <c r="C216" s="5"/>
      <c r="D216" s="101"/>
      <c r="E216" s="101"/>
      <c r="F216" s="5"/>
      <c r="G216" s="101"/>
      <c r="H216" s="5"/>
      <c r="I216" s="17">
        <v>0</v>
      </c>
      <c r="J216" s="18">
        <v>1</v>
      </c>
      <c r="K216" s="5"/>
      <c r="L216" s="124"/>
      <c r="M216" s="136"/>
      <c r="N216" s="138">
        <f t="shared" si="18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</row>
    <row r="217" spans="1:46" x14ac:dyDescent="0.3">
      <c r="A217" s="7" t="s">
        <v>155</v>
      </c>
      <c r="B217" s="89">
        <v>500</v>
      </c>
      <c r="C217" s="5"/>
      <c r="D217" s="101"/>
      <c r="E217" s="101"/>
      <c r="F217" s="5"/>
      <c r="G217" s="101"/>
      <c r="H217" s="5"/>
      <c r="I217" s="17">
        <v>0</v>
      </c>
      <c r="J217" s="18">
        <v>1</v>
      </c>
      <c r="K217" s="5"/>
      <c r="L217" s="124"/>
      <c r="M217" s="136"/>
      <c r="N217" s="138">
        <f t="shared" si="18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</row>
    <row r="218" spans="1:46" x14ac:dyDescent="0.3">
      <c r="B218" s="67" t="s">
        <v>141</v>
      </c>
      <c r="C218" s="5"/>
      <c r="D218" s="101"/>
      <c r="E218" s="101"/>
      <c r="F218" s="5"/>
      <c r="G218" s="101"/>
      <c r="H218" s="5"/>
      <c r="I218" s="17">
        <v>0</v>
      </c>
      <c r="J218" s="18">
        <v>1</v>
      </c>
      <c r="K218" s="5"/>
      <c r="L218" s="124"/>
      <c r="M218" s="136"/>
      <c r="N218" s="138">
        <f t="shared" si="18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</row>
    <row r="219" spans="1:46" x14ac:dyDescent="0.3">
      <c r="A219" s="7"/>
      <c r="B219" s="67">
        <v>750</v>
      </c>
      <c r="C219" s="5"/>
      <c r="D219" s="101"/>
      <c r="E219" s="101"/>
      <c r="F219" s="5"/>
      <c r="G219" s="101"/>
      <c r="H219" s="5"/>
      <c r="I219" s="17">
        <v>0</v>
      </c>
      <c r="J219" s="18">
        <v>1</v>
      </c>
      <c r="K219" s="5"/>
      <c r="L219" s="124"/>
      <c r="M219" s="136"/>
      <c r="N219" s="138">
        <f t="shared" si="18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</row>
    <row r="220" spans="1:46" x14ac:dyDescent="0.3">
      <c r="A220" s="7"/>
      <c r="B220" s="67" t="s">
        <v>142</v>
      </c>
      <c r="C220" s="5"/>
      <c r="D220" s="101"/>
      <c r="E220" s="101"/>
      <c r="F220" s="5"/>
      <c r="G220" s="101"/>
      <c r="H220" s="5"/>
      <c r="I220" s="17">
        <v>0</v>
      </c>
      <c r="J220" s="18">
        <v>1</v>
      </c>
      <c r="K220" s="5"/>
      <c r="L220" s="124"/>
      <c r="M220" s="136"/>
      <c r="N220" s="138">
        <f t="shared" si="18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</row>
    <row r="221" spans="1:46" x14ac:dyDescent="0.3">
      <c r="A221" s="7"/>
      <c r="B221" s="67">
        <v>1000</v>
      </c>
      <c r="C221" s="5"/>
      <c r="D221" s="101"/>
      <c r="E221" s="101"/>
      <c r="F221" s="5"/>
      <c r="G221" s="101"/>
      <c r="H221" s="5"/>
      <c r="I221" s="17">
        <v>0</v>
      </c>
      <c r="J221" s="18">
        <v>1</v>
      </c>
      <c r="K221" s="5"/>
      <c r="L221" s="124"/>
      <c r="M221" s="136"/>
      <c r="N221" s="138">
        <f t="shared" si="18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</row>
    <row r="222" spans="1:46" x14ac:dyDescent="0.3">
      <c r="A222" s="7"/>
      <c r="B222" s="67" t="s">
        <v>143</v>
      </c>
      <c r="C222" s="5"/>
      <c r="D222" s="101"/>
      <c r="E222" s="101"/>
      <c r="F222" s="5"/>
      <c r="G222" s="101"/>
      <c r="H222" s="5"/>
      <c r="I222" s="17">
        <v>0</v>
      </c>
      <c r="J222" s="18">
        <v>1</v>
      </c>
      <c r="K222" s="5"/>
      <c r="L222" s="124"/>
      <c r="M222" s="136"/>
      <c r="N222" s="138">
        <f t="shared" si="18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</row>
    <row r="223" spans="1:46" ht="15" customHeight="1" x14ac:dyDescent="0.3">
      <c r="A223" s="7"/>
      <c r="B223" s="67" t="s">
        <v>144</v>
      </c>
      <c r="C223" s="5"/>
      <c r="D223" s="101"/>
      <c r="E223" s="101"/>
      <c r="F223" s="5"/>
      <c r="G223" s="101"/>
      <c r="H223" s="5"/>
      <c r="I223" s="17">
        <v>0</v>
      </c>
      <c r="J223" s="18">
        <v>1</v>
      </c>
      <c r="K223" s="5"/>
      <c r="L223" s="124"/>
      <c r="M223" s="136"/>
      <c r="N223" s="138">
        <f t="shared" si="18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</row>
    <row r="224" spans="1:46" x14ac:dyDescent="0.3">
      <c r="A224" s="7"/>
      <c r="B224" s="67">
        <v>1500</v>
      </c>
      <c r="C224" s="5"/>
      <c r="D224" s="101"/>
      <c r="E224" s="101"/>
      <c r="F224" s="5"/>
      <c r="G224" s="101"/>
      <c r="H224" s="5"/>
      <c r="I224" s="17">
        <v>0</v>
      </c>
      <c r="J224" s="18">
        <v>1</v>
      </c>
      <c r="K224" s="5"/>
      <c r="L224" s="124"/>
      <c r="M224" s="136"/>
      <c r="N224" s="138">
        <f t="shared" si="18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</row>
    <row r="225" spans="1:46" x14ac:dyDescent="0.3">
      <c r="A225" s="7"/>
      <c r="B225" s="67" t="s">
        <v>145</v>
      </c>
      <c r="C225" s="5"/>
      <c r="D225" s="101"/>
      <c r="E225" s="101"/>
      <c r="F225" s="5"/>
      <c r="G225" s="101"/>
      <c r="H225" s="5"/>
      <c r="I225" s="17">
        <v>0</v>
      </c>
      <c r="J225" s="18">
        <v>2</v>
      </c>
      <c r="K225" s="5"/>
      <c r="L225" s="124"/>
      <c r="M225" s="136"/>
      <c r="N225" s="138">
        <f t="shared" si="18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</row>
    <row r="226" spans="1:46" x14ac:dyDescent="0.3">
      <c r="A226" s="7"/>
      <c r="B226" s="67" t="s">
        <v>146</v>
      </c>
      <c r="C226" s="5"/>
      <c r="D226" s="101"/>
      <c r="E226" s="101"/>
      <c r="F226" s="5"/>
      <c r="G226" s="101"/>
      <c r="H226" s="5"/>
      <c r="I226" s="17">
        <v>0</v>
      </c>
      <c r="J226" s="18">
        <v>3</v>
      </c>
      <c r="K226" s="5"/>
      <c r="L226" s="124"/>
      <c r="M226" s="5"/>
      <c r="N226" s="138">
        <f t="shared" si="18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</row>
    <row r="227" spans="1:46" x14ac:dyDescent="0.3">
      <c r="A227" s="7"/>
      <c r="B227" s="67">
        <v>2000</v>
      </c>
      <c r="C227" s="5"/>
      <c r="D227" s="101"/>
      <c r="E227" s="101"/>
      <c r="F227" s="5"/>
      <c r="G227" s="101"/>
      <c r="H227" s="5"/>
      <c r="I227" s="17">
        <v>0</v>
      </c>
      <c r="J227" s="18">
        <v>2</v>
      </c>
      <c r="K227" s="5"/>
      <c r="L227" s="124"/>
      <c r="M227" s="5"/>
      <c r="N227" s="138">
        <f t="shared" si="18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</row>
    <row r="228" spans="1:46" x14ac:dyDescent="0.3">
      <c r="A228" s="7"/>
      <c r="B228" s="67" t="s">
        <v>147</v>
      </c>
      <c r="C228" s="5"/>
      <c r="D228" s="101"/>
      <c r="E228" s="101"/>
      <c r="F228" s="5"/>
      <c r="G228" s="101"/>
      <c r="H228" s="5"/>
      <c r="I228" s="17">
        <v>0</v>
      </c>
      <c r="J228" s="18">
        <v>1</v>
      </c>
      <c r="K228" s="5"/>
      <c r="L228" s="124"/>
      <c r="M228" s="5"/>
      <c r="N228" s="138">
        <f t="shared" si="18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</row>
    <row r="229" spans="1:46" x14ac:dyDescent="0.3">
      <c r="A229" s="7"/>
      <c r="B229" s="67" t="s">
        <v>148</v>
      </c>
      <c r="C229" s="5"/>
      <c r="D229" s="101"/>
      <c r="E229" s="101"/>
      <c r="F229" s="5"/>
      <c r="G229" s="101"/>
      <c r="H229" s="5"/>
      <c r="I229" s="17">
        <v>0</v>
      </c>
      <c r="J229" s="18">
        <v>1</v>
      </c>
      <c r="K229" s="5"/>
      <c r="L229" s="124"/>
      <c r="M229" s="136"/>
      <c r="N229" s="138">
        <f t="shared" si="18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</row>
    <row r="230" spans="1:46" x14ac:dyDescent="0.3">
      <c r="A230" s="7"/>
      <c r="B230" s="67">
        <v>2500</v>
      </c>
      <c r="C230" s="5"/>
      <c r="D230" s="101"/>
      <c r="E230" s="101"/>
      <c r="F230" s="5"/>
      <c r="G230" s="101"/>
      <c r="H230" s="5"/>
      <c r="I230" s="17">
        <v>0</v>
      </c>
      <c r="J230" s="18">
        <v>1</v>
      </c>
      <c r="K230" s="5"/>
      <c r="L230" s="124"/>
      <c r="M230" s="136"/>
      <c r="N230" s="138">
        <f t="shared" si="18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</row>
    <row r="231" spans="1:46" x14ac:dyDescent="0.3">
      <c r="A231" s="7"/>
      <c r="B231" s="67" t="s">
        <v>149</v>
      </c>
      <c r="C231" s="5"/>
      <c r="D231" s="101"/>
      <c r="E231" s="101"/>
      <c r="F231" s="5"/>
      <c r="G231" s="101"/>
      <c r="H231" s="5"/>
      <c r="I231" s="17">
        <v>0</v>
      </c>
      <c r="J231" s="18">
        <v>1</v>
      </c>
      <c r="K231" s="5"/>
      <c r="L231" s="124"/>
      <c r="M231" s="136"/>
      <c r="N231" s="138">
        <f t="shared" si="18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</row>
    <row r="232" spans="1:46" ht="15.75" customHeight="1" x14ac:dyDescent="0.3">
      <c r="A232" s="5"/>
      <c r="B232" s="89" t="s">
        <v>150</v>
      </c>
      <c r="C232" s="5"/>
      <c r="D232" s="101"/>
      <c r="E232" s="101"/>
      <c r="F232" s="5"/>
      <c r="G232" s="101"/>
      <c r="H232" s="5"/>
      <c r="I232" s="17">
        <v>0</v>
      </c>
      <c r="J232" s="18">
        <v>1</v>
      </c>
      <c r="K232" s="5"/>
      <c r="L232" s="124"/>
      <c r="M232" s="136"/>
      <c r="N232" s="138">
        <f t="shared" si="18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</row>
    <row r="233" spans="1:46" ht="15" thickBot="1" x14ac:dyDescent="0.35">
      <c r="A233" s="95"/>
      <c r="B233" s="93">
        <v>3000</v>
      </c>
      <c r="C233" s="5"/>
      <c r="D233" s="102"/>
      <c r="E233" s="102"/>
      <c r="F233" s="5"/>
      <c r="G233" s="102"/>
      <c r="H233" s="5"/>
      <c r="I233" s="32">
        <v>0</v>
      </c>
      <c r="J233" s="33">
        <v>1</v>
      </c>
      <c r="K233" s="5"/>
      <c r="L233" s="126"/>
      <c r="N233" s="134">
        <f t="shared" si="18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</row>
    <row r="234" spans="1:46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</row>
    <row r="235" spans="1:46" ht="15" customHeight="1" thickBot="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</row>
    <row r="236" spans="1:46" ht="48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192" t="s">
        <v>133</v>
      </c>
      <c r="M236" s="193"/>
      <c r="N236" s="19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</row>
    <row r="237" spans="1:46" ht="33.75" customHeight="1" thickBot="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178" t="s">
        <v>125</v>
      </c>
      <c r="M237" s="179"/>
      <c r="N237" s="143">
        <f>SUM(N164:N233)</f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</row>
    <row r="238" spans="1:46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</row>
    <row r="239" spans="1:46" ht="126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</row>
    <row r="240" spans="1:46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</row>
    <row r="241" spans="1:46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</row>
    <row r="242" spans="1:46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</row>
    <row r="243" spans="1:46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</row>
    <row r="244" spans="1:46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</row>
    <row r="245" spans="1:46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</row>
    <row r="246" spans="1:46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</row>
    <row r="250" spans="1:46" x14ac:dyDescent="0.3">
      <c r="A250" s="96"/>
      <c r="H250" s="96"/>
      <c r="I250" s="96"/>
      <c r="J250" s="96"/>
      <c r="K250" s="96"/>
      <c r="L250" s="96"/>
      <c r="M250" s="96"/>
      <c r="N250" s="96"/>
      <c r="O250" s="96"/>
      <c r="P250" s="96"/>
    </row>
    <row r="251" spans="1:46" x14ac:dyDescent="0.3">
      <c r="A251" s="96"/>
      <c r="H251" s="96"/>
      <c r="I251" s="96"/>
      <c r="J251" s="96"/>
      <c r="K251" s="96"/>
      <c r="L251" s="96"/>
      <c r="M251" s="96"/>
      <c r="N251" s="96"/>
      <c r="O251" s="96"/>
      <c r="P251" s="96"/>
    </row>
    <row r="252" spans="1:46" x14ac:dyDescent="0.3">
      <c r="A252" s="96"/>
      <c r="H252" s="96"/>
      <c r="I252" s="96"/>
      <c r="J252" s="96"/>
      <c r="K252" s="96"/>
      <c r="L252" s="96"/>
      <c r="M252" s="96"/>
      <c r="N252" s="96"/>
      <c r="O252" s="96"/>
      <c r="P252" s="96"/>
    </row>
    <row r="253" spans="1:46" x14ac:dyDescent="0.3">
      <c r="A253" s="96"/>
      <c r="H253" s="96"/>
      <c r="I253" s="96"/>
      <c r="J253" s="96"/>
      <c r="K253" s="96"/>
      <c r="L253" s="96"/>
      <c r="M253" s="96"/>
      <c r="N253" s="96"/>
      <c r="O253" s="96"/>
      <c r="P253" s="96"/>
    </row>
  </sheetData>
  <sheetProtection algorithmName="SHA-512" hashValue="lZCL8LdtS3HG9FAigY5Aw+2xdWfBbNFhQSSE8AkFODAui2Weif7AyOkqbB8wzyz/aDCMFkuyMi/+iHx6lHDY+w==" saltValue="TNRAEdwp6jNUFVIvA1LT1A==" spinCount="100000" sheet="1" selectLockedCells="1"/>
  <mergeCells count="43">
    <mergeCell ref="A1:AT1"/>
    <mergeCell ref="A2:AT3"/>
    <mergeCell ref="A160:AT160"/>
    <mergeCell ref="AR61:AR62"/>
    <mergeCell ref="AO8:AO9"/>
    <mergeCell ref="AP8:AP9"/>
    <mergeCell ref="AG9:AH9"/>
    <mergeCell ref="AT61:AT62"/>
    <mergeCell ref="AG6:AG8"/>
    <mergeCell ref="AH6:AH8"/>
    <mergeCell ref="AJ8:AJ9"/>
    <mergeCell ref="AK8:AK9"/>
    <mergeCell ref="AM8:AM9"/>
    <mergeCell ref="A6:A8"/>
    <mergeCell ref="B6:B8"/>
    <mergeCell ref="AB119:AB120"/>
    <mergeCell ref="G162:G163"/>
    <mergeCell ref="AD119:AD120"/>
    <mergeCell ref="L153:L154"/>
    <mergeCell ref="N153:N154"/>
    <mergeCell ref="L158:M158"/>
    <mergeCell ref="L157:N157"/>
    <mergeCell ref="Y8:Y9"/>
    <mergeCell ref="Z8:Z9"/>
    <mergeCell ref="W8:W9"/>
    <mergeCell ref="T8:T9"/>
    <mergeCell ref="U8:U9"/>
    <mergeCell ref="L236:N236"/>
    <mergeCell ref="D8:D9"/>
    <mergeCell ref="E8:E9"/>
    <mergeCell ref="A9:B9"/>
    <mergeCell ref="P9:Q9"/>
    <mergeCell ref="G8:G9"/>
    <mergeCell ref="I8:I9"/>
    <mergeCell ref="J8:J9"/>
    <mergeCell ref="I162:I163"/>
    <mergeCell ref="J162:J163"/>
    <mergeCell ref="P6:P8"/>
    <mergeCell ref="Q6:Q8"/>
    <mergeCell ref="A162:A163"/>
    <mergeCell ref="B162:B163"/>
    <mergeCell ref="D162:D163"/>
    <mergeCell ref="E162:E163"/>
  </mergeCells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"/>
  <sheetViews>
    <sheetView showGridLines="0" zoomScale="145" zoomScaleNormal="145" workbookViewId="0">
      <selection activeCell="B9" sqref="B9"/>
    </sheetView>
  </sheetViews>
  <sheetFormatPr defaultRowHeight="14.4" x14ac:dyDescent="0.3"/>
  <cols>
    <col min="1" max="1" width="45.109375" customWidth="1"/>
    <col min="2" max="2" width="16.88671875" customWidth="1"/>
    <col min="3" max="3" width="19.109375" customWidth="1"/>
    <col min="4" max="4" width="14.5546875" customWidth="1"/>
  </cols>
  <sheetData>
    <row r="1" spans="1:4" ht="30.75" customHeight="1" thickTop="1" thickBot="1" x14ac:dyDescent="0.35">
      <c r="A1" s="115" t="s">
        <v>106</v>
      </c>
      <c r="B1" s="3" t="s">
        <v>102</v>
      </c>
      <c r="C1" s="120">
        <f>'Vakuový fitting a potrubí'!N158</f>
        <v>0</v>
      </c>
    </row>
    <row r="2" spans="1:4" ht="30.75" customHeight="1" thickBot="1" x14ac:dyDescent="0.35">
      <c r="A2" s="116" t="s">
        <v>103</v>
      </c>
      <c r="B2" s="117" t="s">
        <v>102</v>
      </c>
      <c r="C2" s="121">
        <f>'Vakuový fitting a potrubí'!N237</f>
        <v>0</v>
      </c>
    </row>
    <row r="3" spans="1:4" ht="25.5" customHeight="1" thickBot="1" x14ac:dyDescent="0.35">
      <c r="B3" s="4"/>
      <c r="C3" s="4"/>
    </row>
    <row r="4" spans="1:4" ht="38.25" customHeight="1" thickBot="1" x14ac:dyDescent="0.35">
      <c r="A4" s="118" t="s">
        <v>156</v>
      </c>
      <c r="B4" s="119" t="s">
        <v>102</v>
      </c>
      <c r="C4" s="122">
        <f>C1+C2</f>
        <v>0</v>
      </c>
      <c r="D4" s="177"/>
    </row>
    <row r="7" spans="1:4" x14ac:dyDescent="0.3">
      <c r="C7" s="156"/>
    </row>
  </sheetData>
  <sheetProtection password="C5AF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Vakuový fitting a potrubí</vt:lpstr>
      <vt:lpstr>Celkový součet cen</vt:lpstr>
      <vt:lpstr>'Vakuový fitting a potrubí'!Oblast_tisku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Jantač</dc:creator>
  <cp:lastModifiedBy>Körber Martin</cp:lastModifiedBy>
  <cp:lastPrinted>2013-11-08T07:57:47Z</cp:lastPrinted>
  <dcterms:created xsi:type="dcterms:W3CDTF">2013-07-22T09:04:52Z</dcterms:created>
  <dcterms:modified xsi:type="dcterms:W3CDTF">2020-01-31T09:51:53Z</dcterms:modified>
</cp:coreProperties>
</file>