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stostarosta\Documents\HO-RA\INVESTICE-STAVBY\Hasičská zbrojnice\Dotační titul MV žádost vč. PD 23\2023\"/>
    </mc:Choice>
  </mc:AlternateContent>
  <xr:revisionPtr revIDLastSave="0" documentId="8_{FEDD79E7-3580-4C76-ACBF-9BECB051765D}" xr6:coauthVersionLast="47" xr6:coauthVersionMax="47" xr10:uidLastSave="{00000000-0000-0000-0000-000000000000}"/>
  <workbookProtection workbookAlgorithmName="SHA-512" workbookHashValue="/Hf3o8vWSfulodIplDfWR+pKmSLbhIPGWJBqHJd/oOlHqWjhGTMfrjWw7iB/I7E8dHqHhEpJaFA+qRParBfDHQ==" workbookSaltValue="Cug1Ho1M033hnxHzaN5bAQ==" workbookSpinCount="100000" lockStructure="1"/>
  <bookViews>
    <workbookView xWindow="-120" yWindow="-120" windowWidth="29040" windowHeight="15840" activeTab="9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OVN" sheetId="12" r:id="rId4"/>
    <sheet name="01.1" sheetId="13" r:id="rId5"/>
    <sheet name="01.2" sheetId="14" r:id="rId6"/>
    <sheet name="01.3" sheetId="15" r:id="rId7"/>
    <sheet name="01.4" sheetId="16" r:id="rId8"/>
    <sheet name="01.5" sheetId="17" r:id="rId9"/>
    <sheet name="01.6" sheetId="18" r:id="rId10"/>
  </sheets>
  <externalReferences>
    <externalReference r:id="rId11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'01.1'!$1:$10</definedName>
    <definedName name="_xlnm.Print_Titles" localSheetId="5">'01.2'!$1:$10</definedName>
    <definedName name="_xlnm.Print_Titles" localSheetId="6">'01.3'!$1:$10</definedName>
    <definedName name="_xlnm.Print_Titles" localSheetId="7">'01.4'!$1:$10</definedName>
    <definedName name="_xlnm.Print_Titles" localSheetId="8">'01.5'!$1:$10</definedName>
    <definedName name="_xlnm.Print_Titles" localSheetId="9">'01.6'!$1:$10</definedName>
    <definedName name="_xlnm.Print_Titles" localSheetId="3">OVN!$1:$10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'01.1'!$A$1:$X$718</definedName>
    <definedName name="_xlnm.Print_Area" localSheetId="5">'01.2'!$A$1:$X$256</definedName>
    <definedName name="_xlnm.Print_Area" localSheetId="6">'01.3'!$A$1:$X$132</definedName>
    <definedName name="_xlnm.Print_Area" localSheetId="7">'01.4'!$A$1:$X$248</definedName>
    <definedName name="_xlnm.Print_Area" localSheetId="8">'01.5'!$A$1:$X$304</definedName>
    <definedName name="_xlnm.Print_Area" localSheetId="9">'01.6'!$A$1:$X$80</definedName>
    <definedName name="_xlnm.Print_Area" localSheetId="3">OVN!$A$1:$X$42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8" l="1"/>
  <c r="M12" i="18" s="1"/>
  <c r="I12" i="18"/>
  <c r="K12" i="18"/>
  <c r="O12" i="18"/>
  <c r="Q12" i="18"/>
  <c r="V12" i="18"/>
  <c r="G14" i="18"/>
  <c r="M14" i="18" s="1"/>
  <c r="I14" i="18"/>
  <c r="K14" i="18"/>
  <c r="O14" i="18"/>
  <c r="Q14" i="18"/>
  <c r="V14" i="18"/>
  <c r="G27" i="18"/>
  <c r="I27" i="18"/>
  <c r="K27" i="18"/>
  <c r="M27" i="18"/>
  <c r="O27" i="18"/>
  <c r="Q27" i="18"/>
  <c r="V27" i="18"/>
  <c r="G34" i="18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I48" i="18"/>
  <c r="K48" i="18"/>
  <c r="M48" i="18"/>
  <c r="O48" i="18"/>
  <c r="Q48" i="18"/>
  <c r="V48" i="18"/>
  <c r="G50" i="18"/>
  <c r="M50" i="18" s="1"/>
  <c r="I50" i="18"/>
  <c r="K50" i="18"/>
  <c r="O50" i="18"/>
  <c r="Q50" i="18"/>
  <c r="V50" i="18"/>
  <c r="G52" i="18"/>
  <c r="I52" i="18"/>
  <c r="K52" i="18"/>
  <c r="M52" i="18"/>
  <c r="O52" i="18"/>
  <c r="Q52" i="18"/>
  <c r="V52" i="18"/>
  <c r="G54" i="18"/>
  <c r="M54" i="18" s="1"/>
  <c r="I54" i="18"/>
  <c r="K54" i="18"/>
  <c r="O54" i="18"/>
  <c r="Q54" i="18"/>
  <c r="V54" i="18"/>
  <c r="G56" i="18"/>
  <c r="I56" i="18"/>
  <c r="K56" i="18"/>
  <c r="M56" i="18"/>
  <c r="O56" i="18"/>
  <c r="Q56" i="18"/>
  <c r="V56" i="18"/>
  <c r="G58" i="18"/>
  <c r="M58" i="18" s="1"/>
  <c r="I58" i="18"/>
  <c r="K58" i="18"/>
  <c r="O58" i="18"/>
  <c r="Q58" i="18"/>
  <c r="V58" i="18"/>
  <c r="G60" i="18"/>
  <c r="M60" i="18" s="1"/>
  <c r="I60" i="18"/>
  <c r="K60" i="18"/>
  <c r="O60" i="18"/>
  <c r="Q60" i="18"/>
  <c r="V60" i="18"/>
  <c r="G62" i="18"/>
  <c r="M62" i="18" s="1"/>
  <c r="I62" i="18"/>
  <c r="K62" i="18"/>
  <c r="O62" i="18"/>
  <c r="Q62" i="18"/>
  <c r="V62" i="18"/>
  <c r="G64" i="18"/>
  <c r="M64" i="18" s="1"/>
  <c r="I64" i="18"/>
  <c r="K64" i="18"/>
  <c r="O64" i="18"/>
  <c r="Q64" i="18"/>
  <c r="V64" i="18"/>
  <c r="G66" i="18"/>
  <c r="M66" i="18" s="1"/>
  <c r="I66" i="18"/>
  <c r="K66" i="18"/>
  <c r="O66" i="18"/>
  <c r="Q66" i="18"/>
  <c r="V66" i="18"/>
  <c r="G70" i="18"/>
  <c r="M70" i="18" s="1"/>
  <c r="I70" i="18"/>
  <c r="K70" i="18"/>
  <c r="K69" i="18" s="1"/>
  <c r="O70" i="18"/>
  <c r="Q70" i="18"/>
  <c r="V70" i="18"/>
  <c r="G72" i="18"/>
  <c r="M72" i="18" s="1"/>
  <c r="I72" i="18"/>
  <c r="K72" i="18"/>
  <c r="O72" i="18"/>
  <c r="Q72" i="18"/>
  <c r="V72" i="18"/>
  <c r="G74" i="18"/>
  <c r="G69" i="18" s="1"/>
  <c r="I74" i="18"/>
  <c r="K74" i="18"/>
  <c r="O74" i="18"/>
  <c r="O69" i="18" s="1"/>
  <c r="Q74" i="18"/>
  <c r="V74" i="18"/>
  <c r="G76" i="18"/>
  <c r="M76" i="18" s="1"/>
  <c r="I76" i="18"/>
  <c r="K76" i="18"/>
  <c r="O76" i="18"/>
  <c r="Q76" i="18"/>
  <c r="Q69" i="18" s="1"/>
  <c r="V76" i="18"/>
  <c r="AC79" i="18"/>
  <c r="F48" i="1" s="1"/>
  <c r="G210" i="17"/>
  <c r="I210" i="17"/>
  <c r="K210" i="17"/>
  <c r="M210" i="17"/>
  <c r="O210" i="17"/>
  <c r="Q210" i="17"/>
  <c r="V210" i="17"/>
  <c r="G212" i="17"/>
  <c r="M212" i="17" s="1"/>
  <c r="I212" i="17"/>
  <c r="K212" i="17"/>
  <c r="O212" i="17"/>
  <c r="Q212" i="17"/>
  <c r="V212" i="17"/>
  <c r="G214" i="17"/>
  <c r="M214" i="17" s="1"/>
  <c r="I214" i="17"/>
  <c r="K214" i="17"/>
  <c r="O214" i="17"/>
  <c r="Q214" i="17"/>
  <c r="V214" i="17"/>
  <c r="G216" i="17"/>
  <c r="M216" i="17" s="1"/>
  <c r="I216" i="17"/>
  <c r="K216" i="17"/>
  <c r="O216" i="17"/>
  <c r="Q216" i="17"/>
  <c r="V216" i="17"/>
  <c r="G218" i="17"/>
  <c r="M218" i="17" s="1"/>
  <c r="I218" i="17"/>
  <c r="K218" i="17"/>
  <c r="O218" i="17"/>
  <c r="Q218" i="17"/>
  <c r="V218" i="17"/>
  <c r="G220" i="17"/>
  <c r="M220" i="17" s="1"/>
  <c r="I220" i="17"/>
  <c r="K220" i="17"/>
  <c r="O220" i="17"/>
  <c r="Q220" i="17"/>
  <c r="V220" i="17"/>
  <c r="G222" i="17"/>
  <c r="M222" i="17" s="1"/>
  <c r="I222" i="17"/>
  <c r="K222" i="17"/>
  <c r="O222" i="17"/>
  <c r="Q222" i="17"/>
  <c r="V222" i="17"/>
  <c r="G226" i="17"/>
  <c r="M226" i="17" s="1"/>
  <c r="I226" i="17"/>
  <c r="K226" i="17"/>
  <c r="O226" i="17"/>
  <c r="Q226" i="17"/>
  <c r="V226" i="17"/>
  <c r="G244" i="17"/>
  <c r="I244" i="17"/>
  <c r="K244" i="17"/>
  <c r="O244" i="17"/>
  <c r="Q244" i="17"/>
  <c r="V244" i="17"/>
  <c r="G246" i="17"/>
  <c r="I246" i="17"/>
  <c r="K246" i="17"/>
  <c r="M246" i="17"/>
  <c r="O246" i="17"/>
  <c r="Q246" i="17"/>
  <c r="V246" i="17"/>
  <c r="G248" i="17"/>
  <c r="M248" i="17" s="1"/>
  <c r="I248" i="17"/>
  <c r="K248" i="17"/>
  <c r="O248" i="17"/>
  <c r="Q248" i="17"/>
  <c r="V248" i="17"/>
  <c r="G250" i="17"/>
  <c r="M250" i="17" s="1"/>
  <c r="I250" i="17"/>
  <c r="K250" i="17"/>
  <c r="O250" i="17"/>
  <c r="Q250" i="17"/>
  <c r="V250" i="17"/>
  <c r="G252" i="17"/>
  <c r="M252" i="17" s="1"/>
  <c r="I252" i="17"/>
  <c r="K252" i="17"/>
  <c r="O252" i="17"/>
  <c r="Q252" i="17"/>
  <c r="V252" i="17"/>
  <c r="G254" i="17"/>
  <c r="M254" i="17" s="1"/>
  <c r="I254" i="17"/>
  <c r="K254" i="17"/>
  <c r="O254" i="17"/>
  <c r="Q254" i="17"/>
  <c r="V254" i="17"/>
  <c r="G256" i="17"/>
  <c r="M256" i="17" s="1"/>
  <c r="I256" i="17"/>
  <c r="K256" i="17"/>
  <c r="O256" i="17"/>
  <c r="Q256" i="17"/>
  <c r="V256" i="17"/>
  <c r="G260" i="17"/>
  <c r="I260" i="17"/>
  <c r="K260" i="17"/>
  <c r="O260" i="17"/>
  <c r="Q260" i="17"/>
  <c r="V260" i="17"/>
  <c r="G278" i="17"/>
  <c r="M278" i="17" s="1"/>
  <c r="I278" i="17"/>
  <c r="K278" i="17"/>
  <c r="O278" i="17"/>
  <c r="Q278" i="17"/>
  <c r="V278" i="17"/>
  <c r="G280" i="17"/>
  <c r="M280" i="17" s="1"/>
  <c r="I280" i="17"/>
  <c r="K280" i="17"/>
  <c r="O280" i="17"/>
  <c r="Q280" i="17"/>
  <c r="V280" i="17"/>
  <c r="G282" i="17"/>
  <c r="M282" i="17" s="1"/>
  <c r="I282" i="17"/>
  <c r="K282" i="17"/>
  <c r="O282" i="17"/>
  <c r="Q282" i="17"/>
  <c r="V282" i="17"/>
  <c r="G284" i="17"/>
  <c r="M284" i="17" s="1"/>
  <c r="I284" i="17"/>
  <c r="K284" i="17"/>
  <c r="O284" i="17"/>
  <c r="Q284" i="17"/>
  <c r="V284" i="17"/>
  <c r="G286" i="17"/>
  <c r="M286" i="17" s="1"/>
  <c r="I286" i="17"/>
  <c r="K286" i="17"/>
  <c r="O286" i="17"/>
  <c r="Q286" i="17"/>
  <c r="V286" i="17"/>
  <c r="G288" i="17"/>
  <c r="M288" i="17" s="1"/>
  <c r="I288" i="17"/>
  <c r="K288" i="17"/>
  <c r="O288" i="17"/>
  <c r="Q288" i="17"/>
  <c r="V288" i="17"/>
  <c r="G290" i="17"/>
  <c r="I290" i="17"/>
  <c r="K290" i="17"/>
  <c r="M290" i="17"/>
  <c r="O290" i="17"/>
  <c r="Q290" i="17"/>
  <c r="V290" i="17"/>
  <c r="G294" i="17"/>
  <c r="G293" i="17" s="1"/>
  <c r="I294" i="17"/>
  <c r="K294" i="17"/>
  <c r="O294" i="17"/>
  <c r="Q294" i="17"/>
  <c r="V294" i="17"/>
  <c r="G296" i="17"/>
  <c r="M296" i="17" s="1"/>
  <c r="I296" i="17"/>
  <c r="K296" i="17"/>
  <c r="O296" i="17"/>
  <c r="Q296" i="17"/>
  <c r="V296" i="17"/>
  <c r="G298" i="17"/>
  <c r="I298" i="17"/>
  <c r="K298" i="17"/>
  <c r="M298" i="17"/>
  <c r="O298" i="17"/>
  <c r="Q298" i="17"/>
  <c r="V298" i="17"/>
  <c r="G300" i="17"/>
  <c r="M300" i="17" s="1"/>
  <c r="I300" i="17"/>
  <c r="K300" i="17"/>
  <c r="O300" i="17"/>
  <c r="O293" i="17" s="1"/>
  <c r="Q300" i="17"/>
  <c r="V300" i="17"/>
  <c r="AC303" i="17"/>
  <c r="F47" i="1" s="1"/>
  <c r="AD303" i="17"/>
  <c r="G47" i="1" s="1"/>
  <c r="G112" i="17"/>
  <c r="I112" i="17"/>
  <c r="K112" i="17"/>
  <c r="O112" i="17"/>
  <c r="Q112" i="17"/>
  <c r="V112" i="17"/>
  <c r="G114" i="17"/>
  <c r="I114" i="17"/>
  <c r="K114" i="17"/>
  <c r="M114" i="17"/>
  <c r="O114" i="17"/>
  <c r="Q114" i="17"/>
  <c r="V114" i="17"/>
  <c r="G116" i="17"/>
  <c r="I116" i="17"/>
  <c r="K116" i="17"/>
  <c r="M116" i="17"/>
  <c r="O116" i="17"/>
  <c r="Q116" i="17"/>
  <c r="V116" i="17"/>
  <c r="G118" i="17"/>
  <c r="M118" i="17" s="1"/>
  <c r="I118" i="17"/>
  <c r="K118" i="17"/>
  <c r="O118" i="17"/>
  <c r="Q118" i="17"/>
  <c r="V118" i="17"/>
  <c r="G120" i="17"/>
  <c r="M120" i="17" s="1"/>
  <c r="I120" i="17"/>
  <c r="K120" i="17"/>
  <c r="O120" i="17"/>
  <c r="Q120" i="17"/>
  <c r="V120" i="17"/>
  <c r="G122" i="17"/>
  <c r="I122" i="17"/>
  <c r="K122" i="17"/>
  <c r="M122" i="17"/>
  <c r="O122" i="17"/>
  <c r="Q122" i="17"/>
  <c r="V122" i="17"/>
  <c r="G124" i="17"/>
  <c r="I124" i="17"/>
  <c r="K124" i="17"/>
  <c r="M124" i="17"/>
  <c r="O124" i="17"/>
  <c r="Q124" i="17"/>
  <c r="V124" i="17"/>
  <c r="G126" i="17"/>
  <c r="M126" i="17" s="1"/>
  <c r="I126" i="17"/>
  <c r="K126" i="17"/>
  <c r="O126" i="17"/>
  <c r="Q126" i="17"/>
  <c r="V126" i="17"/>
  <c r="G128" i="17"/>
  <c r="M128" i="17" s="1"/>
  <c r="I128" i="17"/>
  <c r="K128" i="17"/>
  <c r="O128" i="17"/>
  <c r="Q128" i="17"/>
  <c r="V128" i="17"/>
  <c r="G130" i="17"/>
  <c r="I130" i="17"/>
  <c r="K130" i="17"/>
  <c r="M130" i="17"/>
  <c r="O130" i="17"/>
  <c r="Q130" i="17"/>
  <c r="V130" i="17"/>
  <c r="G132" i="17"/>
  <c r="M132" i="17" s="1"/>
  <c r="I132" i="17"/>
  <c r="K132" i="17"/>
  <c r="O132" i="17"/>
  <c r="Q132" i="17"/>
  <c r="V132" i="17"/>
  <c r="G134" i="17"/>
  <c r="I134" i="17"/>
  <c r="K134" i="17"/>
  <c r="M134" i="17"/>
  <c r="O134" i="17"/>
  <c r="Q134" i="17"/>
  <c r="V134" i="17"/>
  <c r="G136" i="17"/>
  <c r="M136" i="17" s="1"/>
  <c r="I136" i="17"/>
  <c r="K136" i="17"/>
  <c r="O136" i="17"/>
  <c r="Q136" i="17"/>
  <c r="V136" i="17"/>
  <c r="G138" i="17"/>
  <c r="M138" i="17" s="1"/>
  <c r="I138" i="17"/>
  <c r="K138" i="17"/>
  <c r="O138" i="17"/>
  <c r="Q138" i="17"/>
  <c r="V138" i="17"/>
  <c r="G140" i="17"/>
  <c r="M140" i="17" s="1"/>
  <c r="I140" i="17"/>
  <c r="K140" i="17"/>
  <c r="O140" i="17"/>
  <c r="Q140" i="17"/>
  <c r="V140" i="17"/>
  <c r="G144" i="17"/>
  <c r="I144" i="17"/>
  <c r="K144" i="17"/>
  <c r="O144" i="17"/>
  <c r="Q144" i="17"/>
  <c r="V144" i="17"/>
  <c r="G146" i="17"/>
  <c r="I146" i="17"/>
  <c r="K146" i="17"/>
  <c r="M146" i="17"/>
  <c r="O146" i="17"/>
  <c r="Q146" i="17"/>
  <c r="V146" i="17"/>
  <c r="G148" i="17"/>
  <c r="I148" i="17"/>
  <c r="K148" i="17"/>
  <c r="M148" i="17"/>
  <c r="O148" i="17"/>
  <c r="Q148" i="17"/>
  <c r="V148" i="17"/>
  <c r="G150" i="17"/>
  <c r="M150" i="17" s="1"/>
  <c r="I150" i="17"/>
  <c r="K150" i="17"/>
  <c r="O150" i="17"/>
  <c r="Q150" i="17"/>
  <c r="V150" i="17"/>
  <c r="G152" i="17"/>
  <c r="M152" i="17" s="1"/>
  <c r="I152" i="17"/>
  <c r="K152" i="17"/>
  <c r="O152" i="17"/>
  <c r="Q152" i="17"/>
  <c r="V152" i="17"/>
  <c r="G154" i="17"/>
  <c r="I154" i="17"/>
  <c r="K154" i="17"/>
  <c r="M154" i="17"/>
  <c r="O154" i="17"/>
  <c r="Q154" i="17"/>
  <c r="V154" i="17"/>
  <c r="G156" i="17"/>
  <c r="I156" i="17"/>
  <c r="K156" i="17"/>
  <c r="M156" i="17"/>
  <c r="O156" i="17"/>
  <c r="Q156" i="17"/>
  <c r="V156" i="17"/>
  <c r="G158" i="17"/>
  <c r="M158" i="17" s="1"/>
  <c r="I158" i="17"/>
  <c r="K158" i="17"/>
  <c r="O158" i="17"/>
  <c r="Q158" i="17"/>
  <c r="V158" i="17"/>
  <c r="G160" i="17"/>
  <c r="M160" i="17" s="1"/>
  <c r="I160" i="17"/>
  <c r="K160" i="17"/>
  <c r="O160" i="17"/>
  <c r="Q160" i="17"/>
  <c r="V160" i="17"/>
  <c r="G162" i="17"/>
  <c r="I162" i="17"/>
  <c r="K162" i="17"/>
  <c r="M162" i="17"/>
  <c r="O162" i="17"/>
  <c r="Q162" i="17"/>
  <c r="V162" i="17"/>
  <c r="G166" i="17"/>
  <c r="I166" i="17"/>
  <c r="K166" i="17"/>
  <c r="M166" i="17"/>
  <c r="O166" i="17"/>
  <c r="Q166" i="17"/>
  <c r="V166" i="17"/>
  <c r="G168" i="17"/>
  <c r="M168" i="17" s="1"/>
  <c r="I168" i="17"/>
  <c r="K168" i="17"/>
  <c r="O168" i="17"/>
  <c r="Q168" i="17"/>
  <c r="V168" i="17"/>
  <c r="G170" i="17"/>
  <c r="M170" i="17" s="1"/>
  <c r="I170" i="17"/>
  <c r="K170" i="17"/>
  <c r="O170" i="17"/>
  <c r="Q170" i="17"/>
  <c r="V170" i="17"/>
  <c r="G172" i="17"/>
  <c r="I172" i="17"/>
  <c r="K172" i="17"/>
  <c r="M172" i="17"/>
  <c r="O172" i="17"/>
  <c r="Q172" i="17"/>
  <c r="V172" i="17"/>
  <c r="G174" i="17"/>
  <c r="M174" i="17" s="1"/>
  <c r="I174" i="17"/>
  <c r="K174" i="17"/>
  <c r="O174" i="17"/>
  <c r="Q174" i="17"/>
  <c r="V174" i="17"/>
  <c r="G176" i="17"/>
  <c r="M176" i="17" s="1"/>
  <c r="I176" i="17"/>
  <c r="K176" i="17"/>
  <c r="O176" i="17"/>
  <c r="Q176" i="17"/>
  <c r="V176" i="17"/>
  <c r="G178" i="17"/>
  <c r="M178" i="17" s="1"/>
  <c r="I178" i="17"/>
  <c r="K178" i="17"/>
  <c r="O178" i="17"/>
  <c r="Q178" i="17"/>
  <c r="V178" i="17"/>
  <c r="G180" i="17"/>
  <c r="M180" i="17" s="1"/>
  <c r="I180" i="17"/>
  <c r="K180" i="17"/>
  <c r="O180" i="17"/>
  <c r="Q180" i="17"/>
  <c r="V180" i="17"/>
  <c r="G182" i="17"/>
  <c r="I182" i="17"/>
  <c r="K182" i="17"/>
  <c r="M182" i="17"/>
  <c r="O182" i="17"/>
  <c r="Q182" i="17"/>
  <c r="V182" i="17"/>
  <c r="G184" i="17"/>
  <c r="M184" i="17" s="1"/>
  <c r="I184" i="17"/>
  <c r="K184" i="17"/>
  <c r="O184" i="17"/>
  <c r="Q184" i="17"/>
  <c r="V184" i="17"/>
  <c r="G186" i="17"/>
  <c r="I186" i="17"/>
  <c r="K186" i="17"/>
  <c r="M186" i="17"/>
  <c r="O186" i="17"/>
  <c r="Q186" i="17"/>
  <c r="V186" i="17"/>
  <c r="G188" i="17"/>
  <c r="M188" i="17" s="1"/>
  <c r="I188" i="17"/>
  <c r="K188" i="17"/>
  <c r="O188" i="17"/>
  <c r="Q188" i="17"/>
  <c r="V188" i="17"/>
  <c r="G190" i="17"/>
  <c r="M190" i="17" s="1"/>
  <c r="I190" i="17"/>
  <c r="K190" i="17"/>
  <c r="O190" i="17"/>
  <c r="Q190" i="17"/>
  <c r="V190" i="17"/>
  <c r="G192" i="17"/>
  <c r="M192" i="17" s="1"/>
  <c r="I192" i="17"/>
  <c r="K192" i="17"/>
  <c r="O192" i="17"/>
  <c r="Q192" i="17"/>
  <c r="V192" i="17"/>
  <c r="G194" i="17"/>
  <c r="M194" i="17" s="1"/>
  <c r="I194" i="17"/>
  <c r="K194" i="17"/>
  <c r="O194" i="17"/>
  <c r="Q194" i="17"/>
  <c r="V194" i="17"/>
  <c r="G196" i="17"/>
  <c r="M196" i="17" s="1"/>
  <c r="I196" i="17"/>
  <c r="K196" i="17"/>
  <c r="O196" i="17"/>
  <c r="Q196" i="17"/>
  <c r="V196" i="17"/>
  <c r="G198" i="17"/>
  <c r="I198" i="17"/>
  <c r="K198" i="17"/>
  <c r="M198" i="17"/>
  <c r="O198" i="17"/>
  <c r="Q198" i="17"/>
  <c r="V198" i="17"/>
  <c r="G202" i="17"/>
  <c r="M202" i="17" s="1"/>
  <c r="I202" i="17"/>
  <c r="K202" i="17"/>
  <c r="O202" i="17"/>
  <c r="Q202" i="17"/>
  <c r="V202" i="17"/>
  <c r="G204" i="17"/>
  <c r="M204" i="17" s="1"/>
  <c r="I204" i="17"/>
  <c r="K204" i="17"/>
  <c r="O204" i="17"/>
  <c r="Q204" i="17"/>
  <c r="V204" i="17"/>
  <c r="G206" i="17"/>
  <c r="M206" i="17" s="1"/>
  <c r="I206" i="17"/>
  <c r="K206" i="17"/>
  <c r="O206" i="17"/>
  <c r="Q206" i="17"/>
  <c r="V206" i="17"/>
  <c r="G208" i="17"/>
  <c r="I208" i="17"/>
  <c r="K208" i="17"/>
  <c r="M208" i="17"/>
  <c r="O208" i="17"/>
  <c r="Q208" i="17"/>
  <c r="V208" i="17"/>
  <c r="G12" i="17"/>
  <c r="M12" i="17" s="1"/>
  <c r="M11" i="17" s="1"/>
  <c r="I12" i="17"/>
  <c r="K12" i="17"/>
  <c r="O12" i="17"/>
  <c r="O11" i="17" s="1"/>
  <c r="Q12" i="17"/>
  <c r="Q11" i="17" s="1"/>
  <c r="V12" i="17"/>
  <c r="V11" i="17" s="1"/>
  <c r="G14" i="17"/>
  <c r="I14" i="17"/>
  <c r="K14" i="17"/>
  <c r="M14" i="17"/>
  <c r="O14" i="17"/>
  <c r="Q14" i="17"/>
  <c r="V14" i="17"/>
  <c r="G18" i="17"/>
  <c r="I18" i="17"/>
  <c r="K18" i="17"/>
  <c r="O18" i="17"/>
  <c r="Q18" i="17"/>
  <c r="V18" i="17"/>
  <c r="G20" i="17"/>
  <c r="M20" i="17" s="1"/>
  <c r="I20" i="17"/>
  <c r="K20" i="17"/>
  <c r="O20" i="17"/>
  <c r="Q20" i="17"/>
  <c r="V20" i="17"/>
  <c r="G22" i="17"/>
  <c r="M22" i="17" s="1"/>
  <c r="I22" i="17"/>
  <c r="K22" i="17"/>
  <c r="O22" i="17"/>
  <c r="Q22" i="17"/>
  <c r="V22" i="17"/>
  <c r="G24" i="17"/>
  <c r="I24" i="17"/>
  <c r="K24" i="17"/>
  <c r="M24" i="17"/>
  <c r="O24" i="17"/>
  <c r="Q24" i="17"/>
  <c r="V24" i="17"/>
  <c r="G26" i="17"/>
  <c r="M26" i="17" s="1"/>
  <c r="I26" i="17"/>
  <c r="K26" i="17"/>
  <c r="O26" i="17"/>
  <c r="Q26" i="17"/>
  <c r="V26" i="17"/>
  <c r="G28" i="17"/>
  <c r="M28" i="17" s="1"/>
  <c r="I28" i="17"/>
  <c r="K28" i="17"/>
  <c r="O28" i="17"/>
  <c r="Q28" i="17"/>
  <c r="V28" i="17"/>
  <c r="G30" i="17"/>
  <c r="M30" i="17" s="1"/>
  <c r="I30" i="17"/>
  <c r="K30" i="17"/>
  <c r="O30" i="17"/>
  <c r="Q30" i="17"/>
  <c r="V30" i="17"/>
  <c r="G32" i="17"/>
  <c r="M32" i="17" s="1"/>
  <c r="I32" i="17"/>
  <c r="K32" i="17"/>
  <c r="O32" i="17"/>
  <c r="Q32" i="17"/>
  <c r="V32" i="17"/>
  <c r="G34" i="17"/>
  <c r="M34" i="17" s="1"/>
  <c r="I34" i="17"/>
  <c r="K34" i="17"/>
  <c r="O34" i="17"/>
  <c r="Q34" i="17"/>
  <c r="V34" i="17"/>
  <c r="G36" i="17"/>
  <c r="I36" i="17"/>
  <c r="K36" i="17"/>
  <c r="M36" i="17"/>
  <c r="O36" i="17"/>
  <c r="Q36" i="17"/>
  <c r="V36" i="17"/>
  <c r="G38" i="17"/>
  <c r="M38" i="17" s="1"/>
  <c r="I38" i="17"/>
  <c r="K38" i="17"/>
  <c r="O38" i="17"/>
  <c r="Q38" i="17"/>
  <c r="V38" i="17"/>
  <c r="G40" i="17"/>
  <c r="M40" i="17" s="1"/>
  <c r="I40" i="17"/>
  <c r="K40" i="17"/>
  <c r="O40" i="17"/>
  <c r="Q40" i="17"/>
  <c r="V40" i="17"/>
  <c r="G42" i="17"/>
  <c r="M42" i="17" s="1"/>
  <c r="I42" i="17"/>
  <c r="K42" i="17"/>
  <c r="O42" i="17"/>
  <c r="Q42" i="17"/>
  <c r="V42" i="17"/>
  <c r="G46" i="17"/>
  <c r="I46" i="17"/>
  <c r="K46" i="17"/>
  <c r="K45" i="17" s="1"/>
  <c r="M46" i="17"/>
  <c r="O46" i="17"/>
  <c r="Q46" i="17"/>
  <c r="V46" i="17"/>
  <c r="G48" i="17"/>
  <c r="M48" i="17" s="1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4" i="17"/>
  <c r="M54" i="17" s="1"/>
  <c r="I54" i="17"/>
  <c r="K54" i="17"/>
  <c r="O54" i="17"/>
  <c r="Q54" i="17"/>
  <c r="V54" i="17"/>
  <c r="G56" i="17"/>
  <c r="M56" i="17" s="1"/>
  <c r="I56" i="17"/>
  <c r="K56" i="17"/>
  <c r="O56" i="17"/>
  <c r="Q56" i="17"/>
  <c r="V56" i="17"/>
  <c r="G58" i="17"/>
  <c r="M58" i="17" s="1"/>
  <c r="I58" i="17"/>
  <c r="K58" i="17"/>
  <c r="O58" i="17"/>
  <c r="Q58" i="17"/>
  <c r="V58" i="17"/>
  <c r="G60" i="17"/>
  <c r="M60" i="17" s="1"/>
  <c r="I60" i="17"/>
  <c r="K60" i="17"/>
  <c r="O60" i="17"/>
  <c r="Q60" i="17"/>
  <c r="V60" i="17"/>
  <c r="G62" i="17"/>
  <c r="I62" i="17"/>
  <c r="K62" i="17"/>
  <c r="M62" i="17"/>
  <c r="O62" i="17"/>
  <c r="Q62" i="17"/>
  <c r="V62" i="17"/>
  <c r="G64" i="17"/>
  <c r="I64" i="17"/>
  <c r="K64" i="17"/>
  <c r="M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I70" i="17"/>
  <c r="K70" i="17"/>
  <c r="M70" i="17"/>
  <c r="O70" i="17"/>
  <c r="Q70" i="17"/>
  <c r="V70" i="17"/>
  <c r="G72" i="17"/>
  <c r="I72" i="17"/>
  <c r="K72" i="17"/>
  <c r="M72" i="17"/>
  <c r="O72" i="17"/>
  <c r="Q72" i="17"/>
  <c r="V72" i="17"/>
  <c r="G74" i="17"/>
  <c r="M74" i="17" s="1"/>
  <c r="I74" i="17"/>
  <c r="K74" i="17"/>
  <c r="O74" i="17"/>
  <c r="Q74" i="17"/>
  <c r="V74" i="17"/>
  <c r="G78" i="17"/>
  <c r="M78" i="17" s="1"/>
  <c r="I78" i="17"/>
  <c r="I77" i="17" s="1"/>
  <c r="K78" i="17"/>
  <c r="K77" i="17" s="1"/>
  <c r="O78" i="17"/>
  <c r="Q78" i="17"/>
  <c r="Q77" i="17" s="1"/>
  <c r="V78" i="17"/>
  <c r="V77" i="17" s="1"/>
  <c r="G80" i="17"/>
  <c r="M80" i="17" s="1"/>
  <c r="I80" i="17"/>
  <c r="K80" i="17"/>
  <c r="O80" i="17"/>
  <c r="Q80" i="17"/>
  <c r="V80" i="17"/>
  <c r="G82" i="17"/>
  <c r="I82" i="17"/>
  <c r="K82" i="17"/>
  <c r="M82" i="17"/>
  <c r="O82" i="17"/>
  <c r="Q82" i="17"/>
  <c r="V82" i="17"/>
  <c r="G84" i="17"/>
  <c r="M84" i="17" s="1"/>
  <c r="I84" i="17"/>
  <c r="K84" i="17"/>
  <c r="O84" i="17"/>
  <c r="Q84" i="17"/>
  <c r="V84" i="17"/>
  <c r="G86" i="17"/>
  <c r="M86" i="17" s="1"/>
  <c r="I86" i="17"/>
  <c r="K86" i="17"/>
  <c r="O86" i="17"/>
  <c r="Q86" i="17"/>
  <c r="V86" i="17"/>
  <c r="G88" i="17"/>
  <c r="M88" i="17" s="1"/>
  <c r="I88" i="17"/>
  <c r="K88" i="17"/>
  <c r="O88" i="17"/>
  <c r="Q88" i="17"/>
  <c r="V88" i="17"/>
  <c r="G90" i="17"/>
  <c r="I90" i="17"/>
  <c r="K90" i="17"/>
  <c r="M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6" i="17"/>
  <c r="M96" i="17" s="1"/>
  <c r="I96" i="17"/>
  <c r="K96" i="17"/>
  <c r="O96" i="17"/>
  <c r="Q96" i="17"/>
  <c r="V96" i="17"/>
  <c r="G98" i="17"/>
  <c r="M98" i="17" s="1"/>
  <c r="I98" i="17"/>
  <c r="K98" i="17"/>
  <c r="O98" i="17"/>
  <c r="O77" i="17" s="1"/>
  <c r="Q98" i="17"/>
  <c r="V98" i="17"/>
  <c r="G100" i="17"/>
  <c r="M100" i="17" s="1"/>
  <c r="I100" i="17"/>
  <c r="K100" i="17"/>
  <c r="O100" i="17"/>
  <c r="Q100" i="17"/>
  <c r="V100" i="17"/>
  <c r="G102" i="17"/>
  <c r="M102" i="17" s="1"/>
  <c r="I102" i="17"/>
  <c r="K102" i="17"/>
  <c r="O102" i="17"/>
  <c r="Q102" i="17"/>
  <c r="V102" i="17"/>
  <c r="G104" i="17"/>
  <c r="M104" i="17" s="1"/>
  <c r="I104" i="17"/>
  <c r="K104" i="17"/>
  <c r="O104" i="17"/>
  <c r="Q104" i="17"/>
  <c r="V104" i="17"/>
  <c r="G106" i="17"/>
  <c r="I106" i="17"/>
  <c r="K106" i="17"/>
  <c r="M106" i="17"/>
  <c r="O106" i="17"/>
  <c r="Q106" i="17"/>
  <c r="V106" i="17"/>
  <c r="G108" i="17"/>
  <c r="M108" i="17" s="1"/>
  <c r="I108" i="17"/>
  <c r="K108" i="17"/>
  <c r="O108" i="17"/>
  <c r="Q108" i="17"/>
  <c r="V108" i="17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I218" i="16"/>
  <c r="K218" i="16"/>
  <c r="M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I224" i="16"/>
  <c r="K224" i="16"/>
  <c r="M224" i="16"/>
  <c r="O224" i="16"/>
  <c r="Q224" i="16"/>
  <c r="V224" i="16"/>
  <c r="G226" i="16"/>
  <c r="M226" i="16" s="1"/>
  <c r="I226" i="16"/>
  <c r="K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2" i="16"/>
  <c r="M232" i="16" s="1"/>
  <c r="I232" i="16"/>
  <c r="K232" i="16"/>
  <c r="O232" i="16"/>
  <c r="Q232" i="16"/>
  <c r="V232" i="16"/>
  <c r="G234" i="16"/>
  <c r="M234" i="16" s="1"/>
  <c r="I234" i="16"/>
  <c r="K234" i="16"/>
  <c r="O234" i="16"/>
  <c r="Q234" i="16"/>
  <c r="V234" i="16"/>
  <c r="G236" i="16"/>
  <c r="I236" i="16"/>
  <c r="K236" i="16"/>
  <c r="M236" i="16"/>
  <c r="O236" i="16"/>
  <c r="Q236" i="16"/>
  <c r="V236" i="16"/>
  <c r="G238" i="16"/>
  <c r="M238" i="16" s="1"/>
  <c r="I238" i="16"/>
  <c r="K238" i="16"/>
  <c r="O238" i="16"/>
  <c r="Q238" i="16"/>
  <c r="V238" i="16"/>
  <c r="G240" i="16"/>
  <c r="I240" i="16"/>
  <c r="K240" i="16"/>
  <c r="M240" i="16"/>
  <c r="O240" i="16"/>
  <c r="Q240" i="16"/>
  <c r="V240" i="16"/>
  <c r="G242" i="16"/>
  <c r="M242" i="16" s="1"/>
  <c r="I242" i="16"/>
  <c r="K242" i="16"/>
  <c r="O242" i="16"/>
  <c r="Q242" i="16"/>
  <c r="V242" i="16"/>
  <c r="G244" i="16"/>
  <c r="M244" i="16" s="1"/>
  <c r="I244" i="16"/>
  <c r="K244" i="16"/>
  <c r="O244" i="16"/>
  <c r="Q244" i="16"/>
  <c r="V244" i="16"/>
  <c r="AC247" i="16"/>
  <c r="F46" i="1" s="1"/>
  <c r="AD247" i="16"/>
  <c r="G46" i="1" s="1"/>
  <c r="G110" i="16"/>
  <c r="M110" i="16" s="1"/>
  <c r="I110" i="16"/>
  <c r="K110" i="16"/>
  <c r="O110" i="16"/>
  <c r="Q110" i="16"/>
  <c r="V110" i="16"/>
  <c r="G112" i="16"/>
  <c r="I112" i="16"/>
  <c r="K112" i="16"/>
  <c r="M112" i="16"/>
  <c r="O112" i="16"/>
  <c r="Q112" i="16"/>
  <c r="V112" i="16"/>
  <c r="G114" i="16"/>
  <c r="M114" i="16" s="1"/>
  <c r="I114" i="16"/>
  <c r="K114" i="16"/>
  <c r="O114" i="16"/>
  <c r="Q114" i="16"/>
  <c r="V114" i="16"/>
  <c r="G116" i="16"/>
  <c r="I116" i="16"/>
  <c r="K116" i="16"/>
  <c r="M116" i="16"/>
  <c r="O116" i="16"/>
  <c r="Q116" i="16"/>
  <c r="V116" i="16"/>
  <c r="G118" i="16"/>
  <c r="M118" i="16" s="1"/>
  <c r="I118" i="16"/>
  <c r="K118" i="16"/>
  <c r="O118" i="16"/>
  <c r="Q118" i="16"/>
  <c r="V118" i="16"/>
  <c r="G120" i="16"/>
  <c r="M120" i="16" s="1"/>
  <c r="I120" i="16"/>
  <c r="K120" i="16"/>
  <c r="O120" i="16"/>
  <c r="Q120" i="16"/>
  <c r="V120" i="16"/>
  <c r="G122" i="16"/>
  <c r="M122" i="16" s="1"/>
  <c r="I122" i="16"/>
  <c r="K122" i="16"/>
  <c r="O122" i="16"/>
  <c r="Q122" i="16"/>
  <c r="V122" i="16"/>
  <c r="G124" i="16"/>
  <c r="M124" i="16" s="1"/>
  <c r="I124" i="16"/>
  <c r="K124" i="16"/>
  <c r="O124" i="16"/>
  <c r="Q124" i="16"/>
  <c r="V124" i="16"/>
  <c r="G126" i="16"/>
  <c r="M126" i="16" s="1"/>
  <c r="I126" i="16"/>
  <c r="K126" i="16"/>
  <c r="O126" i="16"/>
  <c r="Q126" i="16"/>
  <c r="V126" i="16"/>
  <c r="G128" i="16"/>
  <c r="I128" i="16"/>
  <c r="K128" i="16"/>
  <c r="M128" i="16"/>
  <c r="O128" i="16"/>
  <c r="Q128" i="16"/>
  <c r="V128" i="16"/>
  <c r="G130" i="16"/>
  <c r="M130" i="16" s="1"/>
  <c r="I130" i="16"/>
  <c r="K130" i="16"/>
  <c r="O130" i="16"/>
  <c r="Q130" i="16"/>
  <c r="V130" i="16"/>
  <c r="G132" i="16"/>
  <c r="M132" i="16" s="1"/>
  <c r="I132" i="16"/>
  <c r="K132" i="16"/>
  <c r="O132" i="16"/>
  <c r="Q132" i="16"/>
  <c r="V132" i="16"/>
  <c r="G134" i="16"/>
  <c r="M134" i="16" s="1"/>
  <c r="I134" i="16"/>
  <c r="K134" i="16"/>
  <c r="O134" i="16"/>
  <c r="Q134" i="16"/>
  <c r="V134" i="16"/>
  <c r="G136" i="16"/>
  <c r="I136" i="16"/>
  <c r="K136" i="16"/>
  <c r="M136" i="16"/>
  <c r="O136" i="16"/>
  <c r="Q136" i="16"/>
  <c r="V136" i="16"/>
  <c r="G138" i="16"/>
  <c r="M138" i="16" s="1"/>
  <c r="I138" i="16"/>
  <c r="K138" i="16"/>
  <c r="O138" i="16"/>
  <c r="Q138" i="16"/>
  <c r="V138" i="16"/>
  <c r="G140" i="16"/>
  <c r="M140" i="16" s="1"/>
  <c r="I140" i="16"/>
  <c r="K140" i="16"/>
  <c r="O140" i="16"/>
  <c r="Q140" i="16"/>
  <c r="V140" i="16"/>
  <c r="G142" i="16"/>
  <c r="M142" i="16" s="1"/>
  <c r="I142" i="16"/>
  <c r="K142" i="16"/>
  <c r="O142" i="16"/>
  <c r="Q142" i="16"/>
  <c r="V142" i="16"/>
  <c r="G144" i="16"/>
  <c r="M144" i="16" s="1"/>
  <c r="I144" i="16"/>
  <c r="K144" i="16"/>
  <c r="O144" i="16"/>
  <c r="Q144" i="16"/>
  <c r="V144" i="16"/>
  <c r="G146" i="16"/>
  <c r="M146" i="16" s="1"/>
  <c r="I146" i="16"/>
  <c r="K146" i="16"/>
  <c r="O146" i="16"/>
  <c r="Q146" i="16"/>
  <c r="V146" i="16"/>
  <c r="G148" i="16"/>
  <c r="M148" i="16" s="1"/>
  <c r="I148" i="16"/>
  <c r="K148" i="16"/>
  <c r="O148" i="16"/>
  <c r="Q148" i="16"/>
  <c r="V148" i="16"/>
  <c r="G150" i="16"/>
  <c r="I150" i="16"/>
  <c r="K150" i="16"/>
  <c r="M150" i="16"/>
  <c r="O150" i="16"/>
  <c r="Q150" i="16"/>
  <c r="V150" i="16"/>
  <c r="G152" i="16"/>
  <c r="I152" i="16"/>
  <c r="K152" i="16"/>
  <c r="M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0" i="16"/>
  <c r="I160" i="16"/>
  <c r="K160" i="16"/>
  <c r="M160" i="16"/>
  <c r="O160" i="16"/>
  <c r="Q160" i="16"/>
  <c r="V160" i="16"/>
  <c r="G162" i="16"/>
  <c r="M162" i="16" s="1"/>
  <c r="I162" i="16"/>
  <c r="K162" i="16"/>
  <c r="O162" i="16"/>
  <c r="Q162" i="16"/>
  <c r="V162" i="16"/>
  <c r="G164" i="16"/>
  <c r="M164" i="16" s="1"/>
  <c r="I164" i="16"/>
  <c r="K164" i="16"/>
  <c r="O164" i="16"/>
  <c r="Q164" i="16"/>
  <c r="V164" i="16"/>
  <c r="G166" i="16"/>
  <c r="I166" i="16"/>
  <c r="K166" i="16"/>
  <c r="M166" i="16"/>
  <c r="O166" i="16"/>
  <c r="Q166" i="16"/>
  <c r="V166" i="16"/>
  <c r="G168" i="16"/>
  <c r="I168" i="16"/>
  <c r="K168" i="16"/>
  <c r="M168" i="16"/>
  <c r="O168" i="16"/>
  <c r="Q168" i="16"/>
  <c r="V168" i="16"/>
  <c r="G170" i="16"/>
  <c r="M170" i="16" s="1"/>
  <c r="I170" i="16"/>
  <c r="K170" i="16"/>
  <c r="O170" i="16"/>
  <c r="Q170" i="16"/>
  <c r="V170" i="16"/>
  <c r="G172" i="16"/>
  <c r="I172" i="16"/>
  <c r="K172" i="16"/>
  <c r="M172" i="16"/>
  <c r="O172" i="16"/>
  <c r="Q172" i="16"/>
  <c r="V172" i="16"/>
  <c r="G174" i="16"/>
  <c r="I174" i="16"/>
  <c r="K174" i="16"/>
  <c r="M174" i="16"/>
  <c r="O174" i="16"/>
  <c r="Q174" i="16"/>
  <c r="V174" i="16"/>
  <c r="G176" i="16"/>
  <c r="M176" i="16" s="1"/>
  <c r="I176" i="16"/>
  <c r="K176" i="16"/>
  <c r="O176" i="16"/>
  <c r="Q176" i="16"/>
  <c r="V176" i="16"/>
  <c r="G178" i="16"/>
  <c r="M178" i="16" s="1"/>
  <c r="I178" i="16"/>
  <c r="K178" i="16"/>
  <c r="O178" i="16"/>
  <c r="Q178" i="16"/>
  <c r="V178" i="16"/>
  <c r="G180" i="16"/>
  <c r="I180" i="16"/>
  <c r="K180" i="16"/>
  <c r="M180" i="16"/>
  <c r="O180" i="16"/>
  <c r="Q180" i="16"/>
  <c r="V180" i="16"/>
  <c r="G182" i="16"/>
  <c r="I182" i="16"/>
  <c r="K182" i="16"/>
  <c r="M182" i="16"/>
  <c r="O182" i="16"/>
  <c r="Q182" i="16"/>
  <c r="V182" i="16"/>
  <c r="G186" i="16"/>
  <c r="M186" i="16" s="1"/>
  <c r="I186" i="16"/>
  <c r="K186" i="16"/>
  <c r="O186" i="16"/>
  <c r="O185" i="16" s="1"/>
  <c r="Q186" i="16"/>
  <c r="Q185" i="16" s="1"/>
  <c r="V186" i="16"/>
  <c r="V185" i="16" s="1"/>
  <c r="G188" i="16"/>
  <c r="M188" i="16" s="1"/>
  <c r="I188" i="16"/>
  <c r="K188" i="16"/>
  <c r="O188" i="16"/>
  <c r="Q188" i="16"/>
  <c r="V188" i="16"/>
  <c r="G190" i="16"/>
  <c r="M190" i="16" s="1"/>
  <c r="I190" i="16"/>
  <c r="K190" i="16"/>
  <c r="K185" i="16" s="1"/>
  <c r="O190" i="16"/>
  <c r="Q190" i="16"/>
  <c r="V190" i="16"/>
  <c r="G192" i="16"/>
  <c r="I192" i="16"/>
  <c r="K192" i="16"/>
  <c r="M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I198" i="16"/>
  <c r="K198" i="16"/>
  <c r="M198" i="16"/>
  <c r="O198" i="16"/>
  <c r="Q198" i="16"/>
  <c r="V198" i="16"/>
  <c r="G200" i="16"/>
  <c r="I200" i="16"/>
  <c r="I185" i="16" s="1"/>
  <c r="K200" i="16"/>
  <c r="M200" i="16"/>
  <c r="O200" i="16"/>
  <c r="Q200" i="16"/>
  <c r="V200" i="16"/>
  <c r="G202" i="16"/>
  <c r="M202" i="16" s="1"/>
  <c r="I202" i="16"/>
  <c r="K202" i="16"/>
  <c r="O202" i="16"/>
  <c r="Q202" i="16"/>
  <c r="V202" i="16"/>
  <c r="G204" i="16"/>
  <c r="I204" i="16"/>
  <c r="K204" i="16"/>
  <c r="M204" i="16"/>
  <c r="O204" i="16"/>
  <c r="Q204" i="16"/>
  <c r="V204" i="16"/>
  <c r="G206" i="16"/>
  <c r="I206" i="16"/>
  <c r="K206" i="16"/>
  <c r="M206" i="16"/>
  <c r="O206" i="16"/>
  <c r="Q206" i="16"/>
  <c r="V206" i="16"/>
  <c r="G208" i="16"/>
  <c r="I208" i="16"/>
  <c r="K208" i="16"/>
  <c r="M208" i="16"/>
  <c r="O208" i="16"/>
  <c r="Q208" i="16"/>
  <c r="V208" i="16"/>
  <c r="G12" i="16"/>
  <c r="M12" i="16" s="1"/>
  <c r="I12" i="16"/>
  <c r="K12" i="16"/>
  <c r="O12" i="16"/>
  <c r="O11" i="16" s="1"/>
  <c r="Q12" i="16"/>
  <c r="V12" i="16"/>
  <c r="G14" i="16"/>
  <c r="G11" i="16" s="1"/>
  <c r="I14" i="16"/>
  <c r="K14" i="16"/>
  <c r="M14" i="16"/>
  <c r="O14" i="16"/>
  <c r="Q14" i="16"/>
  <c r="Q11" i="16" s="1"/>
  <c r="V14" i="16"/>
  <c r="G16" i="16"/>
  <c r="M16" i="16" s="1"/>
  <c r="I16" i="16"/>
  <c r="I11" i="16" s="1"/>
  <c r="K16" i="16"/>
  <c r="K11" i="16" s="1"/>
  <c r="O16" i="16"/>
  <c r="Q16" i="16"/>
  <c r="V16" i="16"/>
  <c r="G18" i="16"/>
  <c r="I18" i="16"/>
  <c r="K18" i="16"/>
  <c r="M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I26" i="16"/>
  <c r="K26" i="16"/>
  <c r="M26" i="16"/>
  <c r="O26" i="16"/>
  <c r="Q26" i="16"/>
  <c r="V26" i="16"/>
  <c r="G28" i="16"/>
  <c r="M28" i="16" s="1"/>
  <c r="I28" i="16"/>
  <c r="K28" i="16"/>
  <c r="O28" i="16"/>
  <c r="Q28" i="16"/>
  <c r="V28" i="16"/>
  <c r="G30" i="16"/>
  <c r="M30" i="16" s="1"/>
  <c r="I30" i="16"/>
  <c r="K30" i="16"/>
  <c r="O30" i="16"/>
  <c r="Q30" i="16"/>
  <c r="V30" i="16"/>
  <c r="G32" i="16"/>
  <c r="I32" i="16"/>
  <c r="K32" i="16"/>
  <c r="M32" i="16"/>
  <c r="O32" i="16"/>
  <c r="Q32" i="16"/>
  <c r="V32" i="16"/>
  <c r="G34" i="16"/>
  <c r="I34" i="16"/>
  <c r="K34" i="16"/>
  <c r="M34" i="16"/>
  <c r="O34" i="16"/>
  <c r="Q34" i="16"/>
  <c r="V34" i="16"/>
  <c r="G36" i="16"/>
  <c r="M36" i="16" s="1"/>
  <c r="I36" i="16"/>
  <c r="K36" i="16"/>
  <c r="O36" i="16"/>
  <c r="Q36" i="16"/>
  <c r="V36" i="16"/>
  <c r="G38" i="16"/>
  <c r="M38" i="16" s="1"/>
  <c r="I38" i="16"/>
  <c r="K38" i="16"/>
  <c r="O38" i="16"/>
  <c r="Q38" i="16"/>
  <c r="V38" i="16"/>
  <c r="G40" i="16"/>
  <c r="I40" i="16"/>
  <c r="K40" i="16"/>
  <c r="M40" i="16"/>
  <c r="O40" i="16"/>
  <c r="Q40" i="16"/>
  <c r="V40" i="16"/>
  <c r="G42" i="16"/>
  <c r="M42" i="16" s="1"/>
  <c r="I42" i="16"/>
  <c r="K42" i="16"/>
  <c r="O42" i="16"/>
  <c r="Q42" i="16"/>
  <c r="V42" i="16"/>
  <c r="G44" i="16"/>
  <c r="M44" i="16" s="1"/>
  <c r="I44" i="16"/>
  <c r="K44" i="16"/>
  <c r="O44" i="16"/>
  <c r="Q44" i="16"/>
  <c r="V44" i="16"/>
  <c r="G46" i="16"/>
  <c r="M46" i="16" s="1"/>
  <c r="I46" i="16"/>
  <c r="K46" i="16"/>
  <c r="O46" i="16"/>
  <c r="Q46" i="16"/>
  <c r="V46" i="16"/>
  <c r="G48" i="16"/>
  <c r="I48" i="16"/>
  <c r="K48" i="16"/>
  <c r="M48" i="16"/>
  <c r="O48" i="16"/>
  <c r="Q48" i="16"/>
  <c r="V48" i="16"/>
  <c r="G50" i="16"/>
  <c r="M50" i="16" s="1"/>
  <c r="I50" i="16"/>
  <c r="K50" i="16"/>
  <c r="O50" i="16"/>
  <c r="Q50" i="16"/>
  <c r="V50" i="16"/>
  <c r="G52" i="16"/>
  <c r="M52" i="16" s="1"/>
  <c r="I52" i="16"/>
  <c r="K52" i="16"/>
  <c r="O52" i="16"/>
  <c r="Q52" i="16"/>
  <c r="V52" i="16"/>
  <c r="V11" i="16" s="1"/>
  <c r="G54" i="16"/>
  <c r="M54" i="16" s="1"/>
  <c r="I54" i="16"/>
  <c r="K54" i="16"/>
  <c r="O54" i="16"/>
  <c r="Q54" i="16"/>
  <c r="V54" i="16"/>
  <c r="G56" i="16"/>
  <c r="I56" i="16"/>
  <c r="K56" i="16"/>
  <c r="M56" i="16"/>
  <c r="O56" i="16"/>
  <c r="Q56" i="16"/>
  <c r="V56" i="16"/>
  <c r="G58" i="16"/>
  <c r="M58" i="16" s="1"/>
  <c r="I58" i="16"/>
  <c r="K58" i="16"/>
  <c r="O58" i="16"/>
  <c r="Q58" i="16"/>
  <c r="V58" i="16"/>
  <c r="G60" i="16"/>
  <c r="M60" i="16" s="1"/>
  <c r="I60" i="16"/>
  <c r="K60" i="16"/>
  <c r="O60" i="16"/>
  <c r="Q60" i="16"/>
  <c r="V60" i="16"/>
  <c r="G62" i="16"/>
  <c r="M62" i="16" s="1"/>
  <c r="I62" i="16"/>
  <c r="K62" i="16"/>
  <c r="O62" i="16"/>
  <c r="Q62" i="16"/>
  <c r="V62" i="16"/>
  <c r="G64" i="16"/>
  <c r="M64" i="16" s="1"/>
  <c r="I64" i="16"/>
  <c r="K64" i="16"/>
  <c r="O64" i="16"/>
  <c r="Q64" i="16"/>
  <c r="V64" i="16"/>
  <c r="G66" i="16"/>
  <c r="M66" i="16" s="1"/>
  <c r="I66" i="16"/>
  <c r="K66" i="16"/>
  <c r="O66" i="16"/>
  <c r="Q66" i="16"/>
  <c r="V66" i="16"/>
  <c r="G68" i="16"/>
  <c r="I68" i="16"/>
  <c r="K68" i="16"/>
  <c r="M68" i="16"/>
  <c r="O68" i="16"/>
  <c r="Q68" i="16"/>
  <c r="V68" i="16"/>
  <c r="G70" i="16"/>
  <c r="M70" i="16" s="1"/>
  <c r="I70" i="16"/>
  <c r="K70" i="16"/>
  <c r="O70" i="16"/>
  <c r="Q70" i="16"/>
  <c r="V70" i="16"/>
  <c r="G72" i="16"/>
  <c r="I72" i="16"/>
  <c r="K72" i="16"/>
  <c r="M72" i="16"/>
  <c r="O72" i="16"/>
  <c r="Q72" i="16"/>
  <c r="V72" i="16"/>
  <c r="G74" i="16"/>
  <c r="I74" i="16"/>
  <c r="K74" i="16"/>
  <c r="M74" i="16"/>
  <c r="O74" i="16"/>
  <c r="Q74" i="16"/>
  <c r="V74" i="16"/>
  <c r="G76" i="16"/>
  <c r="M76" i="16" s="1"/>
  <c r="I76" i="16"/>
  <c r="K76" i="16"/>
  <c r="O76" i="16"/>
  <c r="Q76" i="16"/>
  <c r="V76" i="16"/>
  <c r="G78" i="16"/>
  <c r="M78" i="16" s="1"/>
  <c r="I78" i="16"/>
  <c r="K78" i="16"/>
  <c r="O78" i="16"/>
  <c r="Q78" i="16"/>
  <c r="V78" i="16"/>
  <c r="G80" i="16"/>
  <c r="M80" i="16" s="1"/>
  <c r="I80" i="16"/>
  <c r="K80" i="16"/>
  <c r="O80" i="16"/>
  <c r="Q80" i="16"/>
  <c r="V80" i="16"/>
  <c r="G82" i="16"/>
  <c r="I82" i="16"/>
  <c r="K82" i="16"/>
  <c r="M82" i="16"/>
  <c r="O82" i="16"/>
  <c r="Q82" i="16"/>
  <c r="V82" i="16"/>
  <c r="G84" i="16"/>
  <c r="M84" i="16" s="1"/>
  <c r="I84" i="16"/>
  <c r="K84" i="16"/>
  <c r="O84" i="16"/>
  <c r="Q84" i="16"/>
  <c r="V84" i="16"/>
  <c r="G86" i="16"/>
  <c r="M86" i="16" s="1"/>
  <c r="I86" i="16"/>
  <c r="K86" i="16"/>
  <c r="O86" i="16"/>
  <c r="Q86" i="16"/>
  <c r="V86" i="16"/>
  <c r="G88" i="16"/>
  <c r="M88" i="16" s="1"/>
  <c r="I88" i="16"/>
  <c r="K88" i="16"/>
  <c r="O88" i="16"/>
  <c r="Q88" i="16"/>
  <c r="V88" i="16"/>
  <c r="G90" i="16"/>
  <c r="I90" i="16"/>
  <c r="K90" i="16"/>
  <c r="M90" i="16"/>
  <c r="O90" i="16"/>
  <c r="Q90" i="16"/>
  <c r="V90" i="16"/>
  <c r="G92" i="16"/>
  <c r="M92" i="16" s="1"/>
  <c r="I92" i="16"/>
  <c r="K92" i="16"/>
  <c r="O92" i="16"/>
  <c r="Q92" i="16"/>
  <c r="V92" i="16"/>
  <c r="G94" i="16"/>
  <c r="M94" i="16" s="1"/>
  <c r="I94" i="16"/>
  <c r="K94" i="16"/>
  <c r="O94" i="16"/>
  <c r="Q94" i="16"/>
  <c r="V94" i="16"/>
  <c r="G96" i="16"/>
  <c r="M96" i="16" s="1"/>
  <c r="I96" i="16"/>
  <c r="K96" i="16"/>
  <c r="O96" i="16"/>
  <c r="Q96" i="16"/>
  <c r="V96" i="16"/>
  <c r="G98" i="16"/>
  <c r="M98" i="16" s="1"/>
  <c r="I98" i="16"/>
  <c r="K98" i="16"/>
  <c r="O98" i="16"/>
  <c r="Q98" i="16"/>
  <c r="V98" i="16"/>
  <c r="G100" i="16"/>
  <c r="M100" i="16" s="1"/>
  <c r="I100" i="16"/>
  <c r="K100" i="16"/>
  <c r="O100" i="16"/>
  <c r="Q100" i="16"/>
  <c r="V100" i="16"/>
  <c r="G102" i="16"/>
  <c r="I102" i="16"/>
  <c r="K102" i="16"/>
  <c r="M102" i="16"/>
  <c r="O102" i="16"/>
  <c r="Q102" i="16"/>
  <c r="V102" i="16"/>
  <c r="G104" i="16"/>
  <c r="M104" i="16" s="1"/>
  <c r="I104" i="16"/>
  <c r="K104" i="16"/>
  <c r="O104" i="16"/>
  <c r="Q104" i="16"/>
  <c r="V104" i="16"/>
  <c r="G106" i="16"/>
  <c r="I106" i="16"/>
  <c r="K106" i="16"/>
  <c r="M106" i="16"/>
  <c r="O106" i="16"/>
  <c r="Q106" i="16"/>
  <c r="V106" i="16"/>
  <c r="G108" i="16"/>
  <c r="M108" i="16" s="1"/>
  <c r="I108" i="16"/>
  <c r="K108" i="16"/>
  <c r="O108" i="16"/>
  <c r="Q108" i="16"/>
  <c r="V108" i="16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I116" i="15"/>
  <c r="K116" i="15"/>
  <c r="M116" i="15"/>
  <c r="O116" i="15"/>
  <c r="Q116" i="15"/>
  <c r="V116" i="15"/>
  <c r="G118" i="15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M124" i="15" s="1"/>
  <c r="I124" i="15"/>
  <c r="K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I128" i="15"/>
  <c r="K128" i="15"/>
  <c r="M128" i="15"/>
  <c r="O128" i="15"/>
  <c r="Q128" i="15"/>
  <c r="V128" i="15"/>
  <c r="AC131" i="15"/>
  <c r="F45" i="1" s="1"/>
  <c r="G93" i="15"/>
  <c r="I91" i="1" s="1"/>
  <c r="G12" i="15"/>
  <c r="M12" i="15" s="1"/>
  <c r="I12" i="15"/>
  <c r="K12" i="15"/>
  <c r="O12" i="15"/>
  <c r="Q12" i="15"/>
  <c r="V12" i="15"/>
  <c r="G14" i="15"/>
  <c r="I14" i="15"/>
  <c r="K14" i="15"/>
  <c r="M14" i="15"/>
  <c r="O14" i="15"/>
  <c r="Q14" i="15"/>
  <c r="V14" i="15"/>
  <c r="G16" i="15"/>
  <c r="M16" i="15" s="1"/>
  <c r="I16" i="15"/>
  <c r="K16" i="15"/>
  <c r="O16" i="15"/>
  <c r="Q16" i="15"/>
  <c r="V16" i="15"/>
  <c r="G18" i="15"/>
  <c r="I18" i="15"/>
  <c r="K18" i="15"/>
  <c r="O18" i="15"/>
  <c r="Q18" i="15"/>
  <c r="V18" i="15"/>
  <c r="G20" i="15"/>
  <c r="M20" i="15" s="1"/>
  <c r="I20" i="15"/>
  <c r="K20" i="15"/>
  <c r="O20" i="15"/>
  <c r="Q20" i="15"/>
  <c r="V20" i="15"/>
  <c r="G22" i="15"/>
  <c r="I22" i="15"/>
  <c r="K22" i="15"/>
  <c r="M22" i="15"/>
  <c r="O22" i="15"/>
  <c r="Q22" i="15"/>
  <c r="V22" i="15"/>
  <c r="G24" i="15"/>
  <c r="M24" i="15" s="1"/>
  <c r="I24" i="15"/>
  <c r="K24" i="15"/>
  <c r="O24" i="15"/>
  <c r="Q24" i="15"/>
  <c r="V24" i="15"/>
  <c r="G26" i="15"/>
  <c r="M26" i="15" s="1"/>
  <c r="I26" i="15"/>
  <c r="K26" i="15"/>
  <c r="O26" i="15"/>
  <c r="Q26" i="15"/>
  <c r="V26" i="15"/>
  <c r="G28" i="15"/>
  <c r="M28" i="15" s="1"/>
  <c r="I28" i="15"/>
  <c r="K28" i="15"/>
  <c r="O28" i="15"/>
  <c r="Q28" i="15"/>
  <c r="V28" i="15"/>
  <c r="G32" i="15"/>
  <c r="I32" i="15"/>
  <c r="K32" i="15"/>
  <c r="K31" i="15" s="1"/>
  <c r="M32" i="15"/>
  <c r="O32" i="15"/>
  <c r="Q32" i="15"/>
  <c r="V32" i="15"/>
  <c r="V31" i="15" s="1"/>
  <c r="G34" i="15"/>
  <c r="G31" i="15" s="1"/>
  <c r="I34" i="15"/>
  <c r="K34" i="15"/>
  <c r="O34" i="15"/>
  <c r="O31" i="15" s="1"/>
  <c r="Q34" i="15"/>
  <c r="V34" i="15"/>
  <c r="G38" i="15"/>
  <c r="M38" i="15" s="1"/>
  <c r="I38" i="15"/>
  <c r="K38" i="15"/>
  <c r="O38" i="15"/>
  <c r="Q38" i="15"/>
  <c r="V38" i="15"/>
  <c r="G40" i="15"/>
  <c r="I40" i="15"/>
  <c r="K40" i="15"/>
  <c r="M40" i="15"/>
  <c r="O40" i="15"/>
  <c r="Q40" i="15"/>
  <c r="V40" i="15"/>
  <c r="G42" i="15"/>
  <c r="M42" i="15" s="1"/>
  <c r="I42" i="15"/>
  <c r="K42" i="15"/>
  <c r="O42" i="15"/>
  <c r="Q42" i="15"/>
  <c r="V42" i="15"/>
  <c r="G44" i="15"/>
  <c r="M44" i="15" s="1"/>
  <c r="I44" i="15"/>
  <c r="K44" i="15"/>
  <c r="O44" i="15"/>
  <c r="Q44" i="15"/>
  <c r="V44" i="15"/>
  <c r="G46" i="15"/>
  <c r="M46" i="15" s="1"/>
  <c r="I46" i="15"/>
  <c r="K46" i="15"/>
  <c r="O46" i="15"/>
  <c r="Q46" i="15"/>
  <c r="V46" i="15"/>
  <c r="G50" i="15"/>
  <c r="I50" i="15"/>
  <c r="K50" i="15"/>
  <c r="O50" i="15"/>
  <c r="Q50" i="15"/>
  <c r="V50" i="15"/>
  <c r="G52" i="15"/>
  <c r="M52" i="15" s="1"/>
  <c r="I52" i="15"/>
  <c r="K52" i="15"/>
  <c r="O52" i="15"/>
  <c r="Q52" i="15"/>
  <c r="V52" i="15"/>
  <c r="G54" i="15"/>
  <c r="M54" i="15" s="1"/>
  <c r="I54" i="15"/>
  <c r="K54" i="15"/>
  <c r="O54" i="15"/>
  <c r="Q54" i="15"/>
  <c r="V54" i="15"/>
  <c r="G56" i="15"/>
  <c r="M56" i="15" s="1"/>
  <c r="I56" i="15"/>
  <c r="K56" i="15"/>
  <c r="O56" i="15"/>
  <c r="Q56" i="15"/>
  <c r="V56" i="15"/>
  <c r="G58" i="15"/>
  <c r="M58" i="15" s="1"/>
  <c r="I58" i="15"/>
  <c r="K58" i="15"/>
  <c r="O58" i="15"/>
  <c r="Q58" i="15"/>
  <c r="V58" i="15"/>
  <c r="G62" i="15"/>
  <c r="M62" i="15" s="1"/>
  <c r="I62" i="15"/>
  <c r="K62" i="15"/>
  <c r="O62" i="15"/>
  <c r="Q62" i="15"/>
  <c r="V62" i="15"/>
  <c r="G64" i="15"/>
  <c r="I64" i="15"/>
  <c r="K64" i="15"/>
  <c r="M64" i="15"/>
  <c r="O64" i="15"/>
  <c r="Q64" i="15"/>
  <c r="V64" i="15"/>
  <c r="G66" i="15"/>
  <c r="I66" i="15"/>
  <c r="K66" i="15"/>
  <c r="O66" i="15"/>
  <c r="Q66" i="15"/>
  <c r="V66" i="15"/>
  <c r="G68" i="15"/>
  <c r="M68" i="15" s="1"/>
  <c r="I68" i="15"/>
  <c r="K68" i="15"/>
  <c r="O68" i="15"/>
  <c r="Q68" i="15"/>
  <c r="V68" i="15"/>
  <c r="G70" i="15"/>
  <c r="M70" i="15" s="1"/>
  <c r="I70" i="15"/>
  <c r="K70" i="15"/>
  <c r="O70" i="15"/>
  <c r="Q70" i="15"/>
  <c r="V70" i="15"/>
  <c r="G72" i="15"/>
  <c r="M72" i="15" s="1"/>
  <c r="I72" i="15"/>
  <c r="K72" i="15"/>
  <c r="O72" i="15"/>
  <c r="Q72" i="15"/>
  <c r="V72" i="15"/>
  <c r="G74" i="15"/>
  <c r="M74" i="15" s="1"/>
  <c r="I74" i="15"/>
  <c r="K74" i="15"/>
  <c r="O74" i="15"/>
  <c r="Q74" i="15"/>
  <c r="V74" i="15"/>
  <c r="G76" i="15"/>
  <c r="M76" i="15" s="1"/>
  <c r="I76" i="15"/>
  <c r="K76" i="15"/>
  <c r="O76" i="15"/>
  <c r="Q76" i="15"/>
  <c r="V76" i="15"/>
  <c r="G78" i="15"/>
  <c r="I78" i="15"/>
  <c r="K78" i="15"/>
  <c r="M78" i="15"/>
  <c r="O78" i="15"/>
  <c r="Q78" i="15"/>
  <c r="V78" i="15"/>
  <c r="G80" i="15"/>
  <c r="M80" i="15" s="1"/>
  <c r="I80" i="15"/>
  <c r="K80" i="15"/>
  <c r="O80" i="15"/>
  <c r="Q80" i="15"/>
  <c r="V80" i="15"/>
  <c r="G82" i="15"/>
  <c r="M82" i="15" s="1"/>
  <c r="I82" i="15"/>
  <c r="K82" i="15"/>
  <c r="O82" i="15"/>
  <c r="Q82" i="15"/>
  <c r="V82" i="15"/>
  <c r="G84" i="15"/>
  <c r="M84" i="15" s="1"/>
  <c r="I84" i="15"/>
  <c r="K84" i="15"/>
  <c r="O84" i="15"/>
  <c r="Q84" i="15"/>
  <c r="V84" i="15"/>
  <c r="G86" i="15"/>
  <c r="I86" i="15"/>
  <c r="K86" i="15"/>
  <c r="M86" i="15"/>
  <c r="O86" i="15"/>
  <c r="Q86" i="15"/>
  <c r="V86" i="15"/>
  <c r="G88" i="15"/>
  <c r="M88" i="15" s="1"/>
  <c r="I88" i="15"/>
  <c r="K88" i="15"/>
  <c r="O88" i="15"/>
  <c r="Q88" i="15"/>
  <c r="V88" i="15"/>
  <c r="G90" i="15"/>
  <c r="M90" i="15" s="1"/>
  <c r="I90" i="15"/>
  <c r="K90" i="15"/>
  <c r="O90" i="15"/>
  <c r="Q90" i="15"/>
  <c r="V90" i="15"/>
  <c r="G94" i="15"/>
  <c r="M94" i="15" s="1"/>
  <c r="I94" i="15"/>
  <c r="I93" i="15" s="1"/>
  <c r="K94" i="15"/>
  <c r="K93" i="15" s="1"/>
  <c r="O94" i="15"/>
  <c r="O93" i="15" s="1"/>
  <c r="Q94" i="15"/>
  <c r="Q93" i="15" s="1"/>
  <c r="V94" i="15"/>
  <c r="V93" i="15" s="1"/>
  <c r="G96" i="15"/>
  <c r="I96" i="15"/>
  <c r="K96" i="15"/>
  <c r="M96" i="15"/>
  <c r="M93" i="15" s="1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I104" i="15"/>
  <c r="K104" i="15"/>
  <c r="M104" i="15"/>
  <c r="O104" i="15"/>
  <c r="Q104" i="15"/>
  <c r="V104" i="15"/>
  <c r="G106" i="15"/>
  <c r="I106" i="15"/>
  <c r="K106" i="15"/>
  <c r="M106" i="15"/>
  <c r="O106" i="15"/>
  <c r="Q106" i="15"/>
  <c r="V106" i="15"/>
  <c r="G108" i="15"/>
  <c r="M108" i="15" s="1"/>
  <c r="I108" i="15"/>
  <c r="K108" i="15"/>
  <c r="O108" i="15"/>
  <c r="Q108" i="15"/>
  <c r="V108" i="15"/>
  <c r="G212" i="14"/>
  <c r="M212" i="14" s="1"/>
  <c r="I212" i="14"/>
  <c r="K212" i="14"/>
  <c r="O212" i="14"/>
  <c r="Q212" i="14"/>
  <c r="V212" i="14"/>
  <c r="G214" i="14"/>
  <c r="I214" i="14"/>
  <c r="K214" i="14"/>
  <c r="M214" i="14"/>
  <c r="O214" i="14"/>
  <c r="Q214" i="14"/>
  <c r="V214" i="14"/>
  <c r="G216" i="14"/>
  <c r="I216" i="14"/>
  <c r="K216" i="14"/>
  <c r="M216" i="14"/>
  <c r="O216" i="14"/>
  <c r="Q216" i="14"/>
  <c r="V216" i="14"/>
  <c r="G218" i="14"/>
  <c r="I218" i="14"/>
  <c r="K218" i="14"/>
  <c r="O218" i="14"/>
  <c r="Q218" i="14"/>
  <c r="V218" i="14"/>
  <c r="G220" i="14"/>
  <c r="M220" i="14" s="1"/>
  <c r="I220" i="14"/>
  <c r="K220" i="14"/>
  <c r="O220" i="14"/>
  <c r="Q220" i="14"/>
  <c r="V220" i="14"/>
  <c r="G222" i="14"/>
  <c r="I222" i="14"/>
  <c r="K222" i="14"/>
  <c r="M222" i="14"/>
  <c r="O222" i="14"/>
  <c r="Q222" i="14"/>
  <c r="V222" i="14"/>
  <c r="G224" i="14"/>
  <c r="I224" i="14"/>
  <c r="K224" i="14"/>
  <c r="M224" i="14"/>
  <c r="O224" i="14"/>
  <c r="Q224" i="14"/>
  <c r="V224" i="14"/>
  <c r="G226" i="14"/>
  <c r="M226" i="14" s="1"/>
  <c r="I226" i="14"/>
  <c r="K226" i="14"/>
  <c r="O226" i="14"/>
  <c r="Q226" i="14"/>
  <c r="V226" i="14"/>
  <c r="G228" i="14"/>
  <c r="M228" i="14" s="1"/>
  <c r="I228" i="14"/>
  <c r="K228" i="14"/>
  <c r="O228" i="14"/>
  <c r="Q228" i="14"/>
  <c r="V228" i="14"/>
  <c r="G230" i="14"/>
  <c r="M230" i="14" s="1"/>
  <c r="I230" i="14"/>
  <c r="K230" i="14"/>
  <c r="O230" i="14"/>
  <c r="Q230" i="14"/>
  <c r="V230" i="14"/>
  <c r="G232" i="14"/>
  <c r="I232" i="14"/>
  <c r="K232" i="14"/>
  <c r="M232" i="14"/>
  <c r="O232" i="14"/>
  <c r="Q232" i="14"/>
  <c r="V232" i="14"/>
  <c r="G234" i="14"/>
  <c r="M234" i="14" s="1"/>
  <c r="I234" i="14"/>
  <c r="K234" i="14"/>
  <c r="O234" i="14"/>
  <c r="Q234" i="14"/>
  <c r="V234" i="14"/>
  <c r="G236" i="14"/>
  <c r="M236" i="14" s="1"/>
  <c r="I236" i="14"/>
  <c r="K236" i="14"/>
  <c r="O236" i="14"/>
  <c r="Q236" i="14"/>
  <c r="V236" i="14"/>
  <c r="G238" i="14"/>
  <c r="M238" i="14" s="1"/>
  <c r="I238" i="14"/>
  <c r="K238" i="14"/>
  <c r="O238" i="14"/>
  <c r="Q238" i="14"/>
  <c r="V238" i="14"/>
  <c r="G240" i="14"/>
  <c r="M240" i="14" s="1"/>
  <c r="I240" i="14"/>
  <c r="K240" i="14"/>
  <c r="O240" i="14"/>
  <c r="Q240" i="14"/>
  <c r="V240" i="14"/>
  <c r="G242" i="14"/>
  <c r="M242" i="14" s="1"/>
  <c r="I242" i="14"/>
  <c r="K242" i="14"/>
  <c r="O242" i="14"/>
  <c r="Q242" i="14"/>
  <c r="V242" i="14"/>
  <c r="G244" i="14"/>
  <c r="M244" i="14" s="1"/>
  <c r="I244" i="14"/>
  <c r="K244" i="14"/>
  <c r="O244" i="14"/>
  <c r="Q244" i="14"/>
  <c r="V244" i="14"/>
  <c r="G246" i="14"/>
  <c r="M246" i="14" s="1"/>
  <c r="I246" i="14"/>
  <c r="K246" i="14"/>
  <c r="O246" i="14"/>
  <c r="Q246" i="14"/>
  <c r="V246" i="14"/>
  <c r="G248" i="14"/>
  <c r="I248" i="14"/>
  <c r="K248" i="14"/>
  <c r="M248" i="14"/>
  <c r="O248" i="14"/>
  <c r="Q248" i="14"/>
  <c r="V248" i="14"/>
  <c r="G250" i="14"/>
  <c r="M250" i="14" s="1"/>
  <c r="I250" i="14"/>
  <c r="K250" i="14"/>
  <c r="O250" i="14"/>
  <c r="Q250" i="14"/>
  <c r="V250" i="14"/>
  <c r="G252" i="14"/>
  <c r="M252" i="14" s="1"/>
  <c r="I252" i="14"/>
  <c r="K252" i="14"/>
  <c r="O252" i="14"/>
  <c r="Q252" i="14"/>
  <c r="V252" i="14"/>
  <c r="AC255" i="14"/>
  <c r="F44" i="1" s="1"/>
  <c r="AD255" i="14"/>
  <c r="G44" i="1" s="1"/>
  <c r="G110" i="14"/>
  <c r="M110" i="14" s="1"/>
  <c r="I110" i="14"/>
  <c r="I109" i="14" s="1"/>
  <c r="K110" i="14"/>
  <c r="O110" i="14"/>
  <c r="Q110" i="14"/>
  <c r="V110" i="14"/>
  <c r="G112" i="14"/>
  <c r="M112" i="14" s="1"/>
  <c r="I112" i="14"/>
  <c r="K112" i="14"/>
  <c r="K109" i="14" s="1"/>
  <c r="O112" i="14"/>
  <c r="O109" i="14" s="1"/>
  <c r="Q112" i="14"/>
  <c r="V112" i="14"/>
  <c r="G114" i="14"/>
  <c r="M114" i="14" s="1"/>
  <c r="I114" i="14"/>
  <c r="K114" i="14"/>
  <c r="O114" i="14"/>
  <c r="Q114" i="14"/>
  <c r="Q109" i="14" s="1"/>
  <c r="V114" i="14"/>
  <c r="G116" i="14"/>
  <c r="I116" i="14"/>
  <c r="K116" i="14"/>
  <c r="M116" i="14"/>
  <c r="O116" i="14"/>
  <c r="Q116" i="14"/>
  <c r="V116" i="14"/>
  <c r="G118" i="14"/>
  <c r="M118" i="14" s="1"/>
  <c r="I118" i="14"/>
  <c r="K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I124" i="14"/>
  <c r="K124" i="14"/>
  <c r="M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I128" i="14"/>
  <c r="K128" i="14"/>
  <c r="M128" i="14"/>
  <c r="O128" i="14"/>
  <c r="Q128" i="14"/>
  <c r="V128" i="14"/>
  <c r="V109" i="14" s="1"/>
  <c r="G130" i="14"/>
  <c r="M130" i="14" s="1"/>
  <c r="I130" i="14"/>
  <c r="K130" i="14"/>
  <c r="O130" i="14"/>
  <c r="Q130" i="14"/>
  <c r="V130" i="14"/>
  <c r="G132" i="14"/>
  <c r="M132" i="14" s="1"/>
  <c r="I132" i="14"/>
  <c r="K132" i="14"/>
  <c r="O132" i="14"/>
  <c r="Q132" i="14"/>
  <c r="V132" i="14"/>
  <c r="G134" i="14"/>
  <c r="M134" i="14" s="1"/>
  <c r="I134" i="14"/>
  <c r="K134" i="14"/>
  <c r="O134" i="14"/>
  <c r="Q134" i="14"/>
  <c r="V134" i="14"/>
  <c r="G136" i="14"/>
  <c r="I136" i="14"/>
  <c r="K136" i="14"/>
  <c r="M136" i="14"/>
  <c r="O136" i="14"/>
  <c r="Q136" i="14"/>
  <c r="V136" i="14"/>
  <c r="G138" i="14"/>
  <c r="M138" i="14" s="1"/>
  <c r="I138" i="14"/>
  <c r="K138" i="14"/>
  <c r="O138" i="14"/>
  <c r="Q138" i="14"/>
  <c r="V138" i="14"/>
  <c r="G140" i="14"/>
  <c r="M140" i="14" s="1"/>
  <c r="I140" i="14"/>
  <c r="K140" i="14"/>
  <c r="O140" i="14"/>
  <c r="Q140" i="14"/>
  <c r="V140" i="14"/>
  <c r="G142" i="14"/>
  <c r="M142" i="14" s="1"/>
  <c r="I142" i="14"/>
  <c r="K142" i="14"/>
  <c r="O142" i="14"/>
  <c r="Q142" i="14"/>
  <c r="V142" i="14"/>
  <c r="G144" i="14"/>
  <c r="I144" i="14"/>
  <c r="K144" i="14"/>
  <c r="M144" i="14"/>
  <c r="O144" i="14"/>
  <c r="Q144" i="14"/>
  <c r="V144" i="14"/>
  <c r="G146" i="14"/>
  <c r="M146" i="14" s="1"/>
  <c r="I146" i="14"/>
  <c r="K146" i="14"/>
  <c r="O146" i="14"/>
  <c r="Q146" i="14"/>
  <c r="V146" i="14"/>
  <c r="G148" i="14"/>
  <c r="M148" i="14" s="1"/>
  <c r="I148" i="14"/>
  <c r="K148" i="14"/>
  <c r="O148" i="14"/>
  <c r="Q148" i="14"/>
  <c r="V148" i="14"/>
  <c r="G150" i="14"/>
  <c r="M150" i="14" s="1"/>
  <c r="I150" i="14"/>
  <c r="K150" i="14"/>
  <c r="O150" i="14"/>
  <c r="Q150" i="14"/>
  <c r="V150" i="14"/>
  <c r="G152" i="14"/>
  <c r="M152" i="14" s="1"/>
  <c r="I152" i="14"/>
  <c r="K152" i="14"/>
  <c r="O152" i="14"/>
  <c r="Q152" i="14"/>
  <c r="V152" i="14"/>
  <c r="G154" i="14"/>
  <c r="M154" i="14" s="1"/>
  <c r="I154" i="14"/>
  <c r="K154" i="14"/>
  <c r="O154" i="14"/>
  <c r="Q154" i="14"/>
  <c r="V154" i="14"/>
  <c r="G156" i="14"/>
  <c r="I156" i="14"/>
  <c r="K156" i="14"/>
  <c r="M156" i="14"/>
  <c r="O156" i="14"/>
  <c r="Q156" i="14"/>
  <c r="V156" i="14"/>
  <c r="G158" i="14"/>
  <c r="M158" i="14" s="1"/>
  <c r="I158" i="14"/>
  <c r="K158" i="14"/>
  <c r="O158" i="14"/>
  <c r="Q158" i="14"/>
  <c r="V158" i="14"/>
  <c r="G160" i="14"/>
  <c r="M160" i="14" s="1"/>
  <c r="I160" i="14"/>
  <c r="K160" i="14"/>
  <c r="O160" i="14"/>
  <c r="Q160" i="14"/>
  <c r="V160" i="14"/>
  <c r="G162" i="14"/>
  <c r="M162" i="14" s="1"/>
  <c r="I162" i="14"/>
  <c r="K162" i="14"/>
  <c r="O162" i="14"/>
  <c r="Q162" i="14"/>
  <c r="V162" i="14"/>
  <c r="G164" i="14"/>
  <c r="I164" i="14"/>
  <c r="K164" i="14"/>
  <c r="M164" i="14"/>
  <c r="O164" i="14"/>
  <c r="Q164" i="14"/>
  <c r="V164" i="14"/>
  <c r="G166" i="14"/>
  <c r="M166" i="14" s="1"/>
  <c r="I166" i="14"/>
  <c r="K166" i="14"/>
  <c r="O166" i="14"/>
  <c r="Q166" i="14"/>
  <c r="V166" i="14"/>
  <c r="G168" i="14"/>
  <c r="I168" i="14"/>
  <c r="K168" i="14"/>
  <c r="M168" i="14"/>
  <c r="O168" i="14"/>
  <c r="Q168" i="14"/>
  <c r="V168" i="14"/>
  <c r="G170" i="14"/>
  <c r="M170" i="14" s="1"/>
  <c r="I170" i="14"/>
  <c r="K170" i="14"/>
  <c r="O170" i="14"/>
  <c r="Q170" i="14"/>
  <c r="V170" i="14"/>
  <c r="G174" i="14"/>
  <c r="M174" i="14" s="1"/>
  <c r="I174" i="14"/>
  <c r="K174" i="14"/>
  <c r="O174" i="14"/>
  <c r="Q174" i="14"/>
  <c r="V174" i="14"/>
  <c r="G176" i="14"/>
  <c r="I176" i="14"/>
  <c r="K176" i="14"/>
  <c r="M176" i="14"/>
  <c r="O176" i="14"/>
  <c r="Q176" i="14"/>
  <c r="V176" i="14"/>
  <c r="G178" i="14"/>
  <c r="M178" i="14" s="1"/>
  <c r="I178" i="14"/>
  <c r="K178" i="14"/>
  <c r="O178" i="14"/>
  <c r="Q178" i="14"/>
  <c r="V178" i="14"/>
  <c r="G180" i="14"/>
  <c r="M180" i="14" s="1"/>
  <c r="I180" i="14"/>
  <c r="K180" i="14"/>
  <c r="O180" i="14"/>
  <c r="Q180" i="14"/>
  <c r="V180" i="14"/>
  <c r="G182" i="14"/>
  <c r="M182" i="14" s="1"/>
  <c r="I182" i="14"/>
  <c r="K182" i="14"/>
  <c r="O182" i="14"/>
  <c r="Q182" i="14"/>
  <c r="V182" i="14"/>
  <c r="G184" i="14"/>
  <c r="I184" i="14"/>
  <c r="K184" i="14"/>
  <c r="M184" i="14"/>
  <c r="O184" i="14"/>
  <c r="Q184" i="14"/>
  <c r="V184" i="14"/>
  <c r="G186" i="14"/>
  <c r="M186" i="14" s="1"/>
  <c r="I186" i="14"/>
  <c r="K186" i="14"/>
  <c r="O186" i="14"/>
  <c r="Q186" i="14"/>
  <c r="V186" i="14"/>
  <c r="G188" i="14"/>
  <c r="M188" i="14" s="1"/>
  <c r="I188" i="14"/>
  <c r="K188" i="14"/>
  <c r="O188" i="14"/>
  <c r="Q188" i="14"/>
  <c r="V188" i="14"/>
  <c r="G190" i="14"/>
  <c r="M190" i="14" s="1"/>
  <c r="I190" i="14"/>
  <c r="K190" i="14"/>
  <c r="O190" i="14"/>
  <c r="Q190" i="14"/>
  <c r="V190" i="14"/>
  <c r="G192" i="14"/>
  <c r="I192" i="14"/>
  <c r="K192" i="14"/>
  <c r="M192" i="14"/>
  <c r="O192" i="14"/>
  <c r="Q192" i="14"/>
  <c r="V192" i="14"/>
  <c r="G196" i="14"/>
  <c r="G195" i="14" s="1"/>
  <c r="I86" i="1" s="1"/>
  <c r="I196" i="14"/>
  <c r="I195" i="14" s="1"/>
  <c r="K196" i="14"/>
  <c r="M196" i="14"/>
  <c r="M195" i="14" s="1"/>
  <c r="O196" i="14"/>
  <c r="Q196" i="14"/>
  <c r="V196" i="14"/>
  <c r="V195" i="14" s="1"/>
  <c r="G198" i="14"/>
  <c r="M198" i="14" s="1"/>
  <c r="I198" i="14"/>
  <c r="K198" i="14"/>
  <c r="O198" i="14"/>
  <c r="Q198" i="14"/>
  <c r="Q195" i="14" s="1"/>
  <c r="V198" i="14"/>
  <c r="G200" i="14"/>
  <c r="M200" i="14" s="1"/>
  <c r="I200" i="14"/>
  <c r="K200" i="14"/>
  <c r="O200" i="14"/>
  <c r="O195" i="14" s="1"/>
  <c r="Q200" i="14"/>
  <c r="V200" i="14"/>
  <c r="G202" i="14"/>
  <c r="I202" i="14"/>
  <c r="K202" i="14"/>
  <c r="M202" i="14"/>
  <c r="O202" i="14"/>
  <c r="Q202" i="14"/>
  <c r="V202" i="14"/>
  <c r="G204" i="14"/>
  <c r="I204" i="14"/>
  <c r="K204" i="14"/>
  <c r="M204" i="14"/>
  <c r="O204" i="14"/>
  <c r="Q204" i="14"/>
  <c r="V204" i="14"/>
  <c r="G206" i="14"/>
  <c r="M206" i="14" s="1"/>
  <c r="I206" i="14"/>
  <c r="K206" i="14"/>
  <c r="K195" i="14" s="1"/>
  <c r="O206" i="14"/>
  <c r="Q206" i="14"/>
  <c r="V206" i="14"/>
  <c r="G208" i="14"/>
  <c r="M208" i="14" s="1"/>
  <c r="I208" i="14"/>
  <c r="K208" i="14"/>
  <c r="O208" i="14"/>
  <c r="Q208" i="14"/>
  <c r="V208" i="14"/>
  <c r="G12" i="14"/>
  <c r="I12" i="14"/>
  <c r="K12" i="14"/>
  <c r="O12" i="14"/>
  <c r="Q12" i="14"/>
  <c r="V12" i="14"/>
  <c r="G14" i="14"/>
  <c r="M14" i="14" s="1"/>
  <c r="I14" i="14"/>
  <c r="K14" i="14"/>
  <c r="O14" i="14"/>
  <c r="Q14" i="14"/>
  <c r="V14" i="14"/>
  <c r="G16" i="14"/>
  <c r="I16" i="14"/>
  <c r="K16" i="14"/>
  <c r="M16" i="14"/>
  <c r="O16" i="14"/>
  <c r="Q16" i="14"/>
  <c r="V16" i="14"/>
  <c r="G18" i="14"/>
  <c r="M18" i="14" s="1"/>
  <c r="I18" i="14"/>
  <c r="K18" i="14"/>
  <c r="O18" i="14"/>
  <c r="Q18" i="14"/>
  <c r="V18" i="14"/>
  <c r="G20" i="14"/>
  <c r="M20" i="14" s="1"/>
  <c r="I20" i="14"/>
  <c r="K20" i="14"/>
  <c r="O20" i="14"/>
  <c r="Q20" i="14"/>
  <c r="V20" i="14"/>
  <c r="G22" i="14"/>
  <c r="M22" i="14" s="1"/>
  <c r="I22" i="14"/>
  <c r="K22" i="14"/>
  <c r="O22" i="14"/>
  <c r="Q22" i="14"/>
  <c r="V22" i="14"/>
  <c r="G24" i="14"/>
  <c r="I24" i="14"/>
  <c r="K24" i="14"/>
  <c r="M24" i="14"/>
  <c r="O24" i="14"/>
  <c r="Q24" i="14"/>
  <c r="V24" i="14"/>
  <c r="G26" i="14"/>
  <c r="I26" i="14"/>
  <c r="K26" i="14"/>
  <c r="M26" i="14"/>
  <c r="O26" i="14"/>
  <c r="Q26" i="14"/>
  <c r="V26" i="14"/>
  <c r="G28" i="14"/>
  <c r="M28" i="14" s="1"/>
  <c r="I28" i="14"/>
  <c r="K28" i="14"/>
  <c r="O28" i="14"/>
  <c r="Q28" i="14"/>
  <c r="V28" i="14"/>
  <c r="G30" i="14"/>
  <c r="M30" i="14" s="1"/>
  <c r="I30" i="14"/>
  <c r="K30" i="14"/>
  <c r="O30" i="14"/>
  <c r="Q30" i="14"/>
  <c r="V30" i="14"/>
  <c r="G32" i="14"/>
  <c r="I32" i="14"/>
  <c r="K32" i="14"/>
  <c r="M32" i="14"/>
  <c r="O32" i="14"/>
  <c r="Q32" i="14"/>
  <c r="V32" i="14"/>
  <c r="G34" i="14"/>
  <c r="I34" i="14"/>
  <c r="K34" i="14"/>
  <c r="M34" i="14"/>
  <c r="O34" i="14"/>
  <c r="Q34" i="14"/>
  <c r="V34" i="14"/>
  <c r="G36" i="14"/>
  <c r="M36" i="14" s="1"/>
  <c r="I36" i="14"/>
  <c r="K36" i="14"/>
  <c r="O36" i="14"/>
  <c r="Q36" i="14"/>
  <c r="V36" i="14"/>
  <c r="G38" i="14"/>
  <c r="M38" i="14" s="1"/>
  <c r="I38" i="14"/>
  <c r="K38" i="14"/>
  <c r="O38" i="14"/>
  <c r="Q38" i="14"/>
  <c r="V38" i="14"/>
  <c r="G40" i="14"/>
  <c r="M40" i="14" s="1"/>
  <c r="I40" i="14"/>
  <c r="K40" i="14"/>
  <c r="O40" i="14"/>
  <c r="Q40" i="14"/>
  <c r="V40" i="14"/>
  <c r="G42" i="14"/>
  <c r="I42" i="14"/>
  <c r="K42" i="14"/>
  <c r="M42" i="14"/>
  <c r="O42" i="14"/>
  <c r="Q42" i="14"/>
  <c r="V42" i="14"/>
  <c r="G44" i="14"/>
  <c r="M44" i="14" s="1"/>
  <c r="I44" i="14"/>
  <c r="K44" i="14"/>
  <c r="O44" i="14"/>
  <c r="Q44" i="14"/>
  <c r="V44" i="14"/>
  <c r="G46" i="14"/>
  <c r="M46" i="14" s="1"/>
  <c r="I46" i="14"/>
  <c r="K46" i="14"/>
  <c r="O46" i="14"/>
  <c r="Q46" i="14"/>
  <c r="V46" i="14"/>
  <c r="G48" i="14"/>
  <c r="M48" i="14" s="1"/>
  <c r="I48" i="14"/>
  <c r="K48" i="14"/>
  <c r="O48" i="14"/>
  <c r="Q48" i="14"/>
  <c r="V48" i="14"/>
  <c r="G50" i="14"/>
  <c r="M50" i="14" s="1"/>
  <c r="I50" i="14"/>
  <c r="K50" i="14"/>
  <c r="O50" i="14"/>
  <c r="Q50" i="14"/>
  <c r="V50" i="14"/>
  <c r="G52" i="14"/>
  <c r="M52" i="14" s="1"/>
  <c r="I52" i="14"/>
  <c r="K52" i="14"/>
  <c r="O52" i="14"/>
  <c r="Q52" i="14"/>
  <c r="V52" i="14"/>
  <c r="G54" i="14"/>
  <c r="M54" i="14" s="1"/>
  <c r="I54" i="14"/>
  <c r="K54" i="14"/>
  <c r="O54" i="14"/>
  <c r="Q54" i="14"/>
  <c r="V54" i="14"/>
  <c r="G56" i="14"/>
  <c r="M56" i="14" s="1"/>
  <c r="I56" i="14"/>
  <c r="K56" i="14"/>
  <c r="O56" i="14"/>
  <c r="Q56" i="14"/>
  <c r="V56" i="14"/>
  <c r="G58" i="14"/>
  <c r="M58" i="14" s="1"/>
  <c r="I58" i="14"/>
  <c r="K58" i="14"/>
  <c r="O58" i="14"/>
  <c r="Q58" i="14"/>
  <c r="V58" i="14"/>
  <c r="G60" i="14"/>
  <c r="M60" i="14" s="1"/>
  <c r="I60" i="14"/>
  <c r="K60" i="14"/>
  <c r="O60" i="14"/>
  <c r="Q60" i="14"/>
  <c r="V60" i="14"/>
  <c r="G62" i="14"/>
  <c r="M62" i="14" s="1"/>
  <c r="I62" i="14"/>
  <c r="K62" i="14"/>
  <c r="O62" i="14"/>
  <c r="Q62" i="14"/>
  <c r="V62" i="14"/>
  <c r="G64" i="14"/>
  <c r="I64" i="14"/>
  <c r="K64" i="14"/>
  <c r="M64" i="14"/>
  <c r="O64" i="14"/>
  <c r="Q64" i="14"/>
  <c r="V64" i="14"/>
  <c r="G66" i="14"/>
  <c r="I66" i="14"/>
  <c r="K66" i="14"/>
  <c r="M66" i="14"/>
  <c r="O66" i="14"/>
  <c r="Q66" i="14"/>
  <c r="V66" i="14"/>
  <c r="G68" i="14"/>
  <c r="M68" i="14" s="1"/>
  <c r="I68" i="14"/>
  <c r="K68" i="14"/>
  <c r="O68" i="14"/>
  <c r="Q68" i="14"/>
  <c r="V68" i="14"/>
  <c r="G70" i="14"/>
  <c r="M70" i="14" s="1"/>
  <c r="I70" i="14"/>
  <c r="K70" i="14"/>
  <c r="O70" i="14"/>
  <c r="Q70" i="14"/>
  <c r="V70" i="14"/>
  <c r="G74" i="14"/>
  <c r="I74" i="14"/>
  <c r="K74" i="14"/>
  <c r="M74" i="14"/>
  <c r="O74" i="14"/>
  <c r="Q74" i="14"/>
  <c r="V74" i="14"/>
  <c r="G76" i="14"/>
  <c r="M76" i="14" s="1"/>
  <c r="I76" i="14"/>
  <c r="K76" i="14"/>
  <c r="O76" i="14"/>
  <c r="Q76" i="14"/>
  <c r="V76" i="14"/>
  <c r="G78" i="14"/>
  <c r="M78" i="14" s="1"/>
  <c r="I78" i="14"/>
  <c r="K78" i="14"/>
  <c r="O78" i="14"/>
  <c r="Q78" i="14"/>
  <c r="V78" i="14"/>
  <c r="G80" i="14"/>
  <c r="M80" i="14" s="1"/>
  <c r="I80" i="14"/>
  <c r="K80" i="14"/>
  <c r="O80" i="14"/>
  <c r="Q80" i="14"/>
  <c r="V80" i="14"/>
  <c r="G82" i="14"/>
  <c r="I82" i="14"/>
  <c r="K82" i="14"/>
  <c r="M82" i="14"/>
  <c r="O82" i="14"/>
  <c r="Q82" i="14"/>
  <c r="V82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I88" i="14"/>
  <c r="K88" i="14"/>
  <c r="M88" i="14"/>
  <c r="O88" i="14"/>
  <c r="Q88" i="14"/>
  <c r="V88" i="14"/>
  <c r="G90" i="14"/>
  <c r="I90" i="14"/>
  <c r="K90" i="14"/>
  <c r="M90" i="14"/>
  <c r="O90" i="14"/>
  <c r="Q90" i="14"/>
  <c r="V90" i="14"/>
  <c r="G92" i="14"/>
  <c r="M92" i="14" s="1"/>
  <c r="I92" i="14"/>
  <c r="K92" i="14"/>
  <c r="O92" i="14"/>
  <c r="Q92" i="14"/>
  <c r="V92" i="14"/>
  <c r="G94" i="14"/>
  <c r="M94" i="14" s="1"/>
  <c r="I94" i="14"/>
  <c r="K94" i="14"/>
  <c r="O94" i="14"/>
  <c r="Q94" i="14"/>
  <c r="V94" i="14"/>
  <c r="G96" i="14"/>
  <c r="M96" i="14" s="1"/>
  <c r="I96" i="14"/>
  <c r="K96" i="14"/>
  <c r="O96" i="14"/>
  <c r="Q96" i="14"/>
  <c r="V96" i="14"/>
  <c r="G98" i="14"/>
  <c r="I98" i="14"/>
  <c r="K98" i="14"/>
  <c r="M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710" i="13"/>
  <c r="M710" i="13" s="1"/>
  <c r="I710" i="13"/>
  <c r="K710" i="13"/>
  <c r="K707" i="13" s="1"/>
  <c r="O710" i="13"/>
  <c r="Q710" i="13"/>
  <c r="V710" i="13"/>
  <c r="O713" i="13"/>
  <c r="G714" i="13"/>
  <c r="M714" i="13" s="1"/>
  <c r="M713" i="13" s="1"/>
  <c r="I714" i="13"/>
  <c r="I713" i="13" s="1"/>
  <c r="K714" i="13"/>
  <c r="K713" i="13" s="1"/>
  <c r="O714" i="13"/>
  <c r="Q714" i="13"/>
  <c r="Q713" i="13" s="1"/>
  <c r="V714" i="13"/>
  <c r="V713" i="13" s="1"/>
  <c r="AC717" i="13"/>
  <c r="AD717" i="13"/>
  <c r="G43" i="1" s="1"/>
  <c r="Q707" i="13"/>
  <c r="O707" i="13"/>
  <c r="G610" i="13"/>
  <c r="M610" i="13" s="1"/>
  <c r="I610" i="13"/>
  <c r="K610" i="13"/>
  <c r="O610" i="13"/>
  <c r="Q610" i="13"/>
  <c r="V610" i="13"/>
  <c r="G612" i="13"/>
  <c r="I612" i="13"/>
  <c r="K612" i="13"/>
  <c r="M612" i="13"/>
  <c r="O612" i="13"/>
  <c r="Q612" i="13"/>
  <c r="V612" i="13"/>
  <c r="V603" i="13" s="1"/>
  <c r="G614" i="13"/>
  <c r="M614" i="13" s="1"/>
  <c r="I614" i="13"/>
  <c r="K614" i="13"/>
  <c r="O614" i="13"/>
  <c r="Q614" i="13"/>
  <c r="V614" i="13"/>
  <c r="G616" i="13"/>
  <c r="I616" i="13"/>
  <c r="K616" i="13"/>
  <c r="M616" i="13"/>
  <c r="O616" i="13"/>
  <c r="Q616" i="13"/>
  <c r="V616" i="13"/>
  <c r="G620" i="13"/>
  <c r="M620" i="13" s="1"/>
  <c r="I620" i="13"/>
  <c r="I619" i="13" s="1"/>
  <c r="K620" i="13"/>
  <c r="O620" i="13"/>
  <c r="Q620" i="13"/>
  <c r="V620" i="13"/>
  <c r="V619" i="13" s="1"/>
  <c r="G622" i="13"/>
  <c r="M622" i="13" s="1"/>
  <c r="I622" i="13"/>
  <c r="K622" i="13"/>
  <c r="O622" i="13"/>
  <c r="Q622" i="13"/>
  <c r="V622" i="13"/>
  <c r="G624" i="13"/>
  <c r="I624" i="13"/>
  <c r="K624" i="13"/>
  <c r="M624" i="13"/>
  <c r="O624" i="13"/>
  <c r="Q624" i="13"/>
  <c r="V624" i="13"/>
  <c r="G626" i="13"/>
  <c r="I626" i="13"/>
  <c r="K626" i="13"/>
  <c r="O626" i="13"/>
  <c r="Q626" i="13"/>
  <c r="V626" i="13"/>
  <c r="G630" i="13"/>
  <c r="M630" i="13" s="1"/>
  <c r="I630" i="13"/>
  <c r="K630" i="13"/>
  <c r="O630" i="13"/>
  <c r="Q630" i="13"/>
  <c r="V630" i="13"/>
  <c r="G632" i="13"/>
  <c r="M632" i="13" s="1"/>
  <c r="I632" i="13"/>
  <c r="K632" i="13"/>
  <c r="O632" i="13"/>
  <c r="Q632" i="13"/>
  <c r="V632" i="13"/>
  <c r="G634" i="13"/>
  <c r="I634" i="13"/>
  <c r="K634" i="13"/>
  <c r="O634" i="13"/>
  <c r="Q634" i="13"/>
  <c r="V634" i="13"/>
  <c r="G638" i="13"/>
  <c r="M638" i="13" s="1"/>
  <c r="I638" i="13"/>
  <c r="K638" i="13"/>
  <c r="O638" i="13"/>
  <c r="Q638" i="13"/>
  <c r="Q629" i="13" s="1"/>
  <c r="V638" i="13"/>
  <c r="G641" i="13"/>
  <c r="M641" i="13" s="1"/>
  <c r="I641" i="13"/>
  <c r="K641" i="13"/>
  <c r="O641" i="13"/>
  <c r="Q641" i="13"/>
  <c r="V641" i="13"/>
  <c r="G643" i="13"/>
  <c r="I643" i="13"/>
  <c r="K643" i="13"/>
  <c r="M643" i="13"/>
  <c r="O643" i="13"/>
  <c r="Q643" i="13"/>
  <c r="V643" i="13"/>
  <c r="G647" i="13"/>
  <c r="M647" i="13" s="1"/>
  <c r="I647" i="13"/>
  <c r="K647" i="13"/>
  <c r="O647" i="13"/>
  <c r="Q647" i="13"/>
  <c r="V647" i="13"/>
  <c r="G650" i="13"/>
  <c r="M650" i="13" s="1"/>
  <c r="I650" i="13"/>
  <c r="K650" i="13"/>
  <c r="O650" i="13"/>
  <c r="Q650" i="13"/>
  <c r="V650" i="13"/>
  <c r="G652" i="13"/>
  <c r="I652" i="13"/>
  <c r="K652" i="13"/>
  <c r="M652" i="13"/>
  <c r="O652" i="13"/>
  <c r="Q652" i="13"/>
  <c r="V652" i="13"/>
  <c r="G654" i="13"/>
  <c r="I654" i="13"/>
  <c r="K654" i="13"/>
  <c r="O654" i="13"/>
  <c r="Q654" i="13"/>
  <c r="V654" i="13"/>
  <c r="G657" i="13"/>
  <c r="M657" i="13" s="1"/>
  <c r="I657" i="13"/>
  <c r="K657" i="13"/>
  <c r="O657" i="13"/>
  <c r="Q657" i="13"/>
  <c r="V657" i="13"/>
  <c r="G661" i="13"/>
  <c r="M661" i="13" s="1"/>
  <c r="I661" i="13"/>
  <c r="K661" i="13"/>
  <c r="O661" i="13"/>
  <c r="Q661" i="13"/>
  <c r="V661" i="13"/>
  <c r="V664" i="13"/>
  <c r="G665" i="13"/>
  <c r="I665" i="13"/>
  <c r="K665" i="13"/>
  <c r="O665" i="13"/>
  <c r="Q665" i="13"/>
  <c r="Q664" i="13" s="1"/>
  <c r="V665" i="13"/>
  <c r="G668" i="13"/>
  <c r="M668" i="13" s="1"/>
  <c r="I668" i="13"/>
  <c r="K668" i="13"/>
  <c r="K664" i="13" s="1"/>
  <c r="O668" i="13"/>
  <c r="Q668" i="13"/>
  <c r="V668" i="13"/>
  <c r="K671" i="13"/>
  <c r="V671" i="13"/>
  <c r="G672" i="13"/>
  <c r="I672" i="13"/>
  <c r="I671" i="13" s="1"/>
  <c r="K672" i="13"/>
  <c r="M672" i="13"/>
  <c r="O672" i="13"/>
  <c r="O671" i="13" s="1"/>
  <c r="Q672" i="13"/>
  <c r="Q671" i="13" s="1"/>
  <c r="V672" i="13"/>
  <c r="G675" i="13"/>
  <c r="M675" i="13" s="1"/>
  <c r="I675" i="13"/>
  <c r="K675" i="13"/>
  <c r="O675" i="13"/>
  <c r="Q675" i="13"/>
  <c r="V675" i="13"/>
  <c r="G678" i="13"/>
  <c r="I100" i="1" s="1"/>
  <c r="I678" i="13"/>
  <c r="O678" i="13"/>
  <c r="G679" i="13"/>
  <c r="M679" i="13" s="1"/>
  <c r="M678" i="13" s="1"/>
  <c r="I679" i="13"/>
  <c r="K679" i="13"/>
  <c r="K678" i="13" s="1"/>
  <c r="O679" i="13"/>
  <c r="Q679" i="13"/>
  <c r="Q678" i="13" s="1"/>
  <c r="V679" i="13"/>
  <c r="V678" i="13" s="1"/>
  <c r="G683" i="13"/>
  <c r="G682" i="13" s="1"/>
  <c r="I98" i="1" s="1"/>
  <c r="I683" i="13"/>
  <c r="I682" i="13" s="1"/>
  <c r="K683" i="13"/>
  <c r="O683" i="13"/>
  <c r="Q683" i="13"/>
  <c r="V683" i="13"/>
  <c r="G699" i="13"/>
  <c r="M699" i="13" s="1"/>
  <c r="I699" i="13"/>
  <c r="K699" i="13"/>
  <c r="O699" i="13"/>
  <c r="Q699" i="13"/>
  <c r="V699" i="13"/>
  <c r="G701" i="13"/>
  <c r="I701" i="13"/>
  <c r="K701" i="13"/>
  <c r="M701" i="13"/>
  <c r="O701" i="13"/>
  <c r="Q701" i="13"/>
  <c r="V701" i="13"/>
  <c r="V682" i="13" s="1"/>
  <c r="G704" i="13"/>
  <c r="I704" i="13"/>
  <c r="K704" i="13"/>
  <c r="M704" i="13"/>
  <c r="O704" i="13"/>
  <c r="Q704" i="13"/>
  <c r="V704" i="13"/>
  <c r="G708" i="13"/>
  <c r="M708" i="13" s="1"/>
  <c r="I708" i="13"/>
  <c r="I707" i="13" s="1"/>
  <c r="K708" i="13"/>
  <c r="O708" i="13"/>
  <c r="Q708" i="13"/>
  <c r="V708" i="13"/>
  <c r="V707" i="13" s="1"/>
  <c r="G510" i="13"/>
  <c r="M510" i="13" s="1"/>
  <c r="I510" i="13"/>
  <c r="K510" i="13"/>
  <c r="O510" i="13"/>
  <c r="Q510" i="13"/>
  <c r="V510" i="13"/>
  <c r="G512" i="13"/>
  <c r="I512" i="13"/>
  <c r="K512" i="13"/>
  <c r="M512" i="13"/>
  <c r="O512" i="13"/>
  <c r="Q512" i="13"/>
  <c r="V512" i="13"/>
  <c r="G514" i="13"/>
  <c r="I514" i="13"/>
  <c r="K514" i="13"/>
  <c r="M514" i="13"/>
  <c r="O514" i="13"/>
  <c r="Q514" i="13"/>
  <c r="V514" i="13"/>
  <c r="G517" i="13"/>
  <c r="I77" i="1" s="1"/>
  <c r="G518" i="13"/>
  <c r="M518" i="13" s="1"/>
  <c r="M517" i="13" s="1"/>
  <c r="I518" i="13"/>
  <c r="I517" i="13" s="1"/>
  <c r="K518" i="13"/>
  <c r="K517" i="13" s="1"/>
  <c r="O518" i="13"/>
  <c r="O517" i="13" s="1"/>
  <c r="Q518" i="13"/>
  <c r="Q517" i="13" s="1"/>
  <c r="V518" i="13"/>
  <c r="V517" i="13" s="1"/>
  <c r="V521" i="13"/>
  <c r="G522" i="13"/>
  <c r="G521" i="13" s="1"/>
  <c r="I78" i="1" s="1"/>
  <c r="I522" i="13"/>
  <c r="I521" i="13" s="1"/>
  <c r="K522" i="13"/>
  <c r="K521" i="13" s="1"/>
  <c r="O522" i="13"/>
  <c r="O521" i="13" s="1"/>
  <c r="Q522" i="13"/>
  <c r="Q521" i="13" s="1"/>
  <c r="V522" i="13"/>
  <c r="G526" i="13"/>
  <c r="I526" i="13"/>
  <c r="K526" i="13"/>
  <c r="M526" i="13"/>
  <c r="O526" i="13"/>
  <c r="Q526" i="13"/>
  <c r="V526" i="13"/>
  <c r="G530" i="13"/>
  <c r="M530" i="13" s="1"/>
  <c r="I530" i="13"/>
  <c r="K530" i="13"/>
  <c r="O530" i="13"/>
  <c r="Q530" i="13"/>
  <c r="V530" i="13"/>
  <c r="G533" i="13"/>
  <c r="I533" i="13"/>
  <c r="K533" i="13"/>
  <c r="M533" i="13"/>
  <c r="O533" i="13"/>
  <c r="Q533" i="13"/>
  <c r="V533" i="13"/>
  <c r="G537" i="13"/>
  <c r="M537" i="13" s="1"/>
  <c r="I537" i="13"/>
  <c r="K537" i="13"/>
  <c r="O537" i="13"/>
  <c r="Q537" i="13"/>
  <c r="V537" i="13"/>
  <c r="G539" i="13"/>
  <c r="M539" i="13" s="1"/>
  <c r="I539" i="13"/>
  <c r="K539" i="13"/>
  <c r="O539" i="13"/>
  <c r="Q539" i="13"/>
  <c r="V539" i="13"/>
  <c r="G541" i="13"/>
  <c r="M541" i="13" s="1"/>
  <c r="I541" i="13"/>
  <c r="K541" i="13"/>
  <c r="O541" i="13"/>
  <c r="Q541" i="13"/>
  <c r="V541" i="13"/>
  <c r="G543" i="13"/>
  <c r="I543" i="13"/>
  <c r="K543" i="13"/>
  <c r="M543" i="13"/>
  <c r="O543" i="13"/>
  <c r="Q543" i="13"/>
  <c r="V543" i="13"/>
  <c r="G545" i="13"/>
  <c r="M545" i="13" s="1"/>
  <c r="I545" i="13"/>
  <c r="K545" i="13"/>
  <c r="O545" i="13"/>
  <c r="Q545" i="13"/>
  <c r="V545" i="13"/>
  <c r="G549" i="13"/>
  <c r="I549" i="13"/>
  <c r="K549" i="13"/>
  <c r="O549" i="13"/>
  <c r="Q549" i="13"/>
  <c r="V549" i="13"/>
  <c r="G551" i="13"/>
  <c r="M551" i="13" s="1"/>
  <c r="I551" i="13"/>
  <c r="K551" i="13"/>
  <c r="O551" i="13"/>
  <c r="Q551" i="13"/>
  <c r="V551" i="13"/>
  <c r="G553" i="13"/>
  <c r="M553" i="13" s="1"/>
  <c r="I553" i="13"/>
  <c r="K553" i="13"/>
  <c r="O553" i="13"/>
  <c r="Q553" i="13"/>
  <c r="V553" i="13"/>
  <c r="G556" i="13"/>
  <c r="I556" i="13"/>
  <c r="K556" i="13"/>
  <c r="M556" i="13"/>
  <c r="O556" i="13"/>
  <c r="Q556" i="13"/>
  <c r="V556" i="13"/>
  <c r="G560" i="13"/>
  <c r="M560" i="13" s="1"/>
  <c r="I560" i="13"/>
  <c r="K560" i="13"/>
  <c r="O560" i="13"/>
  <c r="Q560" i="13"/>
  <c r="V560" i="13"/>
  <c r="G562" i="13"/>
  <c r="M562" i="13" s="1"/>
  <c r="I562" i="13"/>
  <c r="K562" i="13"/>
  <c r="O562" i="13"/>
  <c r="Q562" i="13"/>
  <c r="V562" i="13"/>
  <c r="G564" i="13"/>
  <c r="M564" i="13" s="1"/>
  <c r="I564" i="13"/>
  <c r="K564" i="13"/>
  <c r="O564" i="13"/>
  <c r="Q564" i="13"/>
  <c r="V564" i="13"/>
  <c r="G566" i="13"/>
  <c r="I566" i="13"/>
  <c r="K566" i="13"/>
  <c r="M566" i="13"/>
  <c r="O566" i="13"/>
  <c r="Q566" i="13"/>
  <c r="V566" i="13"/>
  <c r="G570" i="13"/>
  <c r="I570" i="13"/>
  <c r="K570" i="13"/>
  <c r="M570" i="13"/>
  <c r="O570" i="13"/>
  <c r="Q570" i="13"/>
  <c r="V570" i="13"/>
  <c r="G573" i="13"/>
  <c r="M573" i="13" s="1"/>
  <c r="I573" i="13"/>
  <c r="K573" i="13"/>
  <c r="O573" i="13"/>
  <c r="Q573" i="13"/>
  <c r="V573" i="13"/>
  <c r="G576" i="13"/>
  <c r="M576" i="13" s="1"/>
  <c r="I576" i="13"/>
  <c r="K576" i="13"/>
  <c r="O576" i="13"/>
  <c r="Q576" i="13"/>
  <c r="V576" i="13"/>
  <c r="G579" i="13"/>
  <c r="M579" i="13" s="1"/>
  <c r="I579" i="13"/>
  <c r="K579" i="13"/>
  <c r="O579" i="13"/>
  <c r="Q579" i="13"/>
  <c r="V579" i="13"/>
  <c r="G581" i="13"/>
  <c r="I581" i="13"/>
  <c r="K581" i="13"/>
  <c r="M581" i="13"/>
  <c r="O581" i="13"/>
  <c r="Q581" i="13"/>
  <c r="V581" i="13"/>
  <c r="G585" i="13"/>
  <c r="M585" i="13" s="1"/>
  <c r="I585" i="13"/>
  <c r="K585" i="13"/>
  <c r="O585" i="13"/>
  <c r="Q585" i="13"/>
  <c r="V585" i="13"/>
  <c r="G588" i="13"/>
  <c r="I588" i="13"/>
  <c r="K588" i="13"/>
  <c r="M588" i="13"/>
  <c r="O588" i="13"/>
  <c r="Q588" i="13"/>
  <c r="V588" i="13"/>
  <c r="G591" i="13"/>
  <c r="M591" i="13" s="1"/>
  <c r="I591" i="13"/>
  <c r="K591" i="13"/>
  <c r="O591" i="13"/>
  <c r="Q591" i="13"/>
  <c r="V591" i="13"/>
  <c r="G594" i="13"/>
  <c r="I594" i="13"/>
  <c r="K594" i="13"/>
  <c r="M594" i="13"/>
  <c r="O594" i="13"/>
  <c r="Q594" i="13"/>
  <c r="V594" i="13"/>
  <c r="G597" i="13"/>
  <c r="M597" i="13" s="1"/>
  <c r="I597" i="13"/>
  <c r="K597" i="13"/>
  <c r="O597" i="13"/>
  <c r="Q597" i="13"/>
  <c r="V597" i="13"/>
  <c r="G600" i="13"/>
  <c r="M600" i="13" s="1"/>
  <c r="I600" i="13"/>
  <c r="K600" i="13"/>
  <c r="O600" i="13"/>
  <c r="Q600" i="13"/>
  <c r="V600" i="13"/>
  <c r="G604" i="13"/>
  <c r="M604" i="13" s="1"/>
  <c r="I604" i="13"/>
  <c r="I603" i="13" s="1"/>
  <c r="K604" i="13"/>
  <c r="K603" i="13" s="1"/>
  <c r="O604" i="13"/>
  <c r="O603" i="13" s="1"/>
  <c r="Q604" i="13"/>
  <c r="Q603" i="13" s="1"/>
  <c r="V604" i="13"/>
  <c r="G606" i="13"/>
  <c r="I606" i="13"/>
  <c r="K606" i="13"/>
  <c r="M606" i="13"/>
  <c r="O606" i="13"/>
  <c r="Q606" i="13"/>
  <c r="V606" i="13"/>
  <c r="G608" i="13"/>
  <c r="M608" i="13" s="1"/>
  <c r="I608" i="13"/>
  <c r="K608" i="13"/>
  <c r="O608" i="13"/>
  <c r="Q608" i="13"/>
  <c r="V608" i="13"/>
  <c r="Q507" i="13"/>
  <c r="G413" i="13"/>
  <c r="M413" i="13" s="1"/>
  <c r="I413" i="13"/>
  <c r="K413" i="13"/>
  <c r="O413" i="13"/>
  <c r="Q413" i="13"/>
  <c r="V413" i="13"/>
  <c r="G416" i="13"/>
  <c r="I416" i="13"/>
  <c r="K416" i="13"/>
  <c r="M416" i="13"/>
  <c r="O416" i="13"/>
  <c r="Q416" i="13"/>
  <c r="V416" i="13"/>
  <c r="G420" i="13"/>
  <c r="I420" i="13"/>
  <c r="K420" i="13"/>
  <c r="M420" i="13"/>
  <c r="O420" i="13"/>
  <c r="Q420" i="13"/>
  <c r="V420" i="13"/>
  <c r="G423" i="13"/>
  <c r="M423" i="13" s="1"/>
  <c r="I423" i="13"/>
  <c r="K423" i="13"/>
  <c r="O423" i="13"/>
  <c r="Q423" i="13"/>
  <c r="V423" i="13"/>
  <c r="G426" i="13"/>
  <c r="M426" i="13" s="1"/>
  <c r="I426" i="13"/>
  <c r="K426" i="13"/>
  <c r="O426" i="13"/>
  <c r="Q426" i="13"/>
  <c r="V426" i="13"/>
  <c r="G429" i="13"/>
  <c r="M429" i="13" s="1"/>
  <c r="I429" i="13"/>
  <c r="K429" i="13"/>
  <c r="O429" i="13"/>
  <c r="Q429" i="13"/>
  <c r="V429" i="13"/>
  <c r="G432" i="13"/>
  <c r="I432" i="13"/>
  <c r="K432" i="13"/>
  <c r="M432" i="13"/>
  <c r="O432" i="13"/>
  <c r="Q432" i="13"/>
  <c r="V432" i="13"/>
  <c r="G435" i="13"/>
  <c r="M435" i="13" s="1"/>
  <c r="I435" i="13"/>
  <c r="K435" i="13"/>
  <c r="O435" i="13"/>
  <c r="Q435" i="13"/>
  <c r="V435" i="13"/>
  <c r="G438" i="13"/>
  <c r="I438" i="13"/>
  <c r="K438" i="13"/>
  <c r="M438" i="13"/>
  <c r="O438" i="13"/>
  <c r="Q438" i="13"/>
  <c r="V438" i="13"/>
  <c r="G442" i="13"/>
  <c r="M442" i="13" s="1"/>
  <c r="I442" i="13"/>
  <c r="K442" i="13"/>
  <c r="O442" i="13"/>
  <c r="Q442" i="13"/>
  <c r="V442" i="13"/>
  <c r="G444" i="13"/>
  <c r="M444" i="13" s="1"/>
  <c r="I444" i="13"/>
  <c r="K444" i="13"/>
  <c r="O444" i="13"/>
  <c r="Q444" i="13"/>
  <c r="V444" i="13"/>
  <c r="G446" i="13"/>
  <c r="I446" i="13"/>
  <c r="K446" i="13"/>
  <c r="M446" i="13"/>
  <c r="O446" i="13"/>
  <c r="Q446" i="13"/>
  <c r="V446" i="13"/>
  <c r="G448" i="13"/>
  <c r="M448" i="13" s="1"/>
  <c r="I448" i="13"/>
  <c r="K448" i="13"/>
  <c r="O448" i="13"/>
  <c r="Q448" i="13"/>
  <c r="V448" i="13"/>
  <c r="G450" i="13"/>
  <c r="I450" i="13"/>
  <c r="K450" i="13"/>
  <c r="M450" i="13"/>
  <c r="O450" i="13"/>
  <c r="Q450" i="13"/>
  <c r="V450" i="13"/>
  <c r="G452" i="13"/>
  <c r="M452" i="13" s="1"/>
  <c r="I452" i="13"/>
  <c r="K452" i="13"/>
  <c r="O452" i="13"/>
  <c r="Q452" i="13"/>
  <c r="V452" i="13"/>
  <c r="G454" i="13"/>
  <c r="M454" i="13" s="1"/>
  <c r="I454" i="13"/>
  <c r="K454" i="13"/>
  <c r="O454" i="13"/>
  <c r="Q454" i="13"/>
  <c r="V454" i="13"/>
  <c r="G456" i="13"/>
  <c r="M456" i="13" s="1"/>
  <c r="I456" i="13"/>
  <c r="K456" i="13"/>
  <c r="O456" i="13"/>
  <c r="Q456" i="13"/>
  <c r="V456" i="13"/>
  <c r="G458" i="13"/>
  <c r="I458" i="13"/>
  <c r="K458" i="13"/>
  <c r="M458" i="13"/>
  <c r="O458" i="13"/>
  <c r="Q458" i="13"/>
  <c r="V458" i="13"/>
  <c r="G460" i="13"/>
  <c r="M460" i="13" s="1"/>
  <c r="I460" i="13"/>
  <c r="K460" i="13"/>
  <c r="O460" i="13"/>
  <c r="Q460" i="13"/>
  <c r="V460" i="13"/>
  <c r="G462" i="13"/>
  <c r="M462" i="13" s="1"/>
  <c r="I462" i="13"/>
  <c r="K462" i="13"/>
  <c r="O462" i="13"/>
  <c r="Q462" i="13"/>
  <c r="V462" i="13"/>
  <c r="G464" i="13"/>
  <c r="M464" i="13" s="1"/>
  <c r="I464" i="13"/>
  <c r="K464" i="13"/>
  <c r="O464" i="13"/>
  <c r="Q464" i="13"/>
  <c r="V464" i="13"/>
  <c r="G466" i="13"/>
  <c r="I466" i="13"/>
  <c r="K466" i="13"/>
  <c r="M466" i="13"/>
  <c r="O466" i="13"/>
  <c r="Q466" i="13"/>
  <c r="V466" i="13"/>
  <c r="G468" i="13"/>
  <c r="M468" i="13" s="1"/>
  <c r="I468" i="13"/>
  <c r="K468" i="13"/>
  <c r="O468" i="13"/>
  <c r="Q468" i="13"/>
  <c r="V468" i="13"/>
  <c r="G470" i="13"/>
  <c r="I470" i="13"/>
  <c r="K470" i="13"/>
  <c r="M470" i="13"/>
  <c r="O470" i="13"/>
  <c r="Q470" i="13"/>
  <c r="V470" i="13"/>
  <c r="G472" i="13"/>
  <c r="M472" i="13" s="1"/>
  <c r="I472" i="13"/>
  <c r="K472" i="13"/>
  <c r="O472" i="13"/>
  <c r="Q472" i="13"/>
  <c r="V472" i="13"/>
  <c r="G474" i="13"/>
  <c r="I474" i="13"/>
  <c r="K474" i="13"/>
  <c r="M474" i="13"/>
  <c r="O474" i="13"/>
  <c r="Q474" i="13"/>
  <c r="V474" i="13"/>
  <c r="G476" i="13"/>
  <c r="M476" i="13" s="1"/>
  <c r="I476" i="13"/>
  <c r="K476" i="13"/>
  <c r="O476" i="13"/>
  <c r="Q476" i="13"/>
  <c r="V476" i="13"/>
  <c r="G478" i="13"/>
  <c r="M478" i="13" s="1"/>
  <c r="I478" i="13"/>
  <c r="K478" i="13"/>
  <c r="O478" i="13"/>
  <c r="Q478" i="13"/>
  <c r="V478" i="13"/>
  <c r="G480" i="13"/>
  <c r="M480" i="13" s="1"/>
  <c r="I480" i="13"/>
  <c r="K480" i="13"/>
  <c r="O480" i="13"/>
  <c r="Q480" i="13"/>
  <c r="V480" i="13"/>
  <c r="G482" i="13"/>
  <c r="I482" i="13"/>
  <c r="K482" i="13"/>
  <c r="M482" i="13"/>
  <c r="O482" i="13"/>
  <c r="Q482" i="13"/>
  <c r="V482" i="13"/>
  <c r="G484" i="13"/>
  <c r="M484" i="13" s="1"/>
  <c r="I484" i="13"/>
  <c r="K484" i="13"/>
  <c r="O484" i="13"/>
  <c r="Q484" i="13"/>
  <c r="V484" i="13"/>
  <c r="G486" i="13"/>
  <c r="M486" i="13" s="1"/>
  <c r="I486" i="13"/>
  <c r="K486" i="13"/>
  <c r="O486" i="13"/>
  <c r="Q486" i="13"/>
  <c r="V486" i="13"/>
  <c r="G488" i="13"/>
  <c r="M488" i="13" s="1"/>
  <c r="I488" i="13"/>
  <c r="K488" i="13"/>
  <c r="O488" i="13"/>
  <c r="Q488" i="13"/>
  <c r="V488" i="13"/>
  <c r="G490" i="13"/>
  <c r="I490" i="13"/>
  <c r="K490" i="13"/>
  <c r="M490" i="13"/>
  <c r="O490" i="13"/>
  <c r="Q490" i="13"/>
  <c r="V490" i="13"/>
  <c r="G492" i="13"/>
  <c r="M492" i="13" s="1"/>
  <c r="I492" i="13"/>
  <c r="K492" i="13"/>
  <c r="O492" i="13"/>
  <c r="Q492" i="13"/>
  <c r="V492" i="13"/>
  <c r="G494" i="13"/>
  <c r="I494" i="13"/>
  <c r="K494" i="13"/>
  <c r="M494" i="13"/>
  <c r="O494" i="13"/>
  <c r="Q494" i="13"/>
  <c r="V494" i="13"/>
  <c r="G496" i="13"/>
  <c r="M496" i="13" s="1"/>
  <c r="I496" i="13"/>
  <c r="K496" i="13"/>
  <c r="O496" i="13"/>
  <c r="Q496" i="13"/>
  <c r="V496" i="13"/>
  <c r="G498" i="13"/>
  <c r="M498" i="13" s="1"/>
  <c r="I498" i="13"/>
  <c r="K498" i="13"/>
  <c r="O498" i="13"/>
  <c r="Q498" i="13"/>
  <c r="V498" i="13"/>
  <c r="G500" i="13"/>
  <c r="M500" i="13" s="1"/>
  <c r="I500" i="13"/>
  <c r="K500" i="13"/>
  <c r="O500" i="13"/>
  <c r="Q500" i="13"/>
  <c r="V500" i="13"/>
  <c r="G504" i="13"/>
  <c r="M504" i="13" s="1"/>
  <c r="M503" i="13" s="1"/>
  <c r="I504" i="13"/>
  <c r="I503" i="13" s="1"/>
  <c r="K504" i="13"/>
  <c r="K503" i="13" s="1"/>
  <c r="O504" i="13"/>
  <c r="O503" i="13" s="1"/>
  <c r="Q504" i="13"/>
  <c r="Q503" i="13" s="1"/>
  <c r="V504" i="13"/>
  <c r="V503" i="13" s="1"/>
  <c r="G508" i="13"/>
  <c r="G507" i="13" s="1"/>
  <c r="I76" i="1" s="1"/>
  <c r="I508" i="13"/>
  <c r="I507" i="13" s="1"/>
  <c r="K508" i="13"/>
  <c r="K507" i="13" s="1"/>
  <c r="M508" i="13"/>
  <c r="O508" i="13"/>
  <c r="O507" i="13" s="1"/>
  <c r="Q508" i="13"/>
  <c r="V508" i="13"/>
  <c r="V507" i="13" s="1"/>
  <c r="V396" i="13"/>
  <c r="G396" i="13"/>
  <c r="I72" i="1" s="1"/>
  <c r="G315" i="13"/>
  <c r="M315" i="13" s="1"/>
  <c r="I315" i="13"/>
  <c r="K315" i="13"/>
  <c r="O315" i="13"/>
  <c r="Q315" i="13"/>
  <c r="V315" i="13"/>
  <c r="G330" i="13"/>
  <c r="I330" i="13"/>
  <c r="K330" i="13"/>
  <c r="M330" i="13"/>
  <c r="O330" i="13"/>
  <c r="Q330" i="13"/>
  <c r="V330" i="13"/>
  <c r="G332" i="13"/>
  <c r="M332" i="13" s="1"/>
  <c r="I332" i="13"/>
  <c r="K332" i="13"/>
  <c r="O332" i="13"/>
  <c r="Q332" i="13"/>
  <c r="V332" i="13"/>
  <c r="G336" i="13"/>
  <c r="I336" i="13"/>
  <c r="K336" i="13"/>
  <c r="M336" i="13"/>
  <c r="O336" i="13"/>
  <c r="Q336" i="13"/>
  <c r="V336" i="13"/>
  <c r="G339" i="13"/>
  <c r="M339" i="13" s="1"/>
  <c r="I339" i="13"/>
  <c r="K339" i="13"/>
  <c r="O339" i="13"/>
  <c r="Q339" i="13"/>
  <c r="V339" i="13"/>
  <c r="G342" i="13"/>
  <c r="M342" i="13" s="1"/>
  <c r="I342" i="13"/>
  <c r="K342" i="13"/>
  <c r="O342" i="13"/>
  <c r="Q342" i="13"/>
  <c r="V342" i="13"/>
  <c r="G346" i="13"/>
  <c r="M346" i="13" s="1"/>
  <c r="I346" i="13"/>
  <c r="K346" i="13"/>
  <c r="O346" i="13"/>
  <c r="Q346" i="13"/>
  <c r="V346" i="13"/>
  <c r="G348" i="13"/>
  <c r="I348" i="13"/>
  <c r="K348" i="13"/>
  <c r="M348" i="13"/>
  <c r="O348" i="13"/>
  <c r="Q348" i="13"/>
  <c r="V348" i="13"/>
  <c r="G352" i="13"/>
  <c r="M352" i="13" s="1"/>
  <c r="I352" i="13"/>
  <c r="K352" i="13"/>
  <c r="O352" i="13"/>
  <c r="Q352" i="13"/>
  <c r="V352" i="13"/>
  <c r="G360" i="13"/>
  <c r="M360" i="13" s="1"/>
  <c r="I360" i="13"/>
  <c r="K360" i="13"/>
  <c r="O360" i="13"/>
  <c r="Q360" i="13"/>
  <c r="V360" i="13"/>
  <c r="G365" i="13"/>
  <c r="G366" i="13"/>
  <c r="I366" i="13"/>
  <c r="I365" i="13" s="1"/>
  <c r="K366" i="13"/>
  <c r="K365" i="13" s="1"/>
  <c r="M366" i="13"/>
  <c r="M365" i="13" s="1"/>
  <c r="O366" i="13"/>
  <c r="O365" i="13" s="1"/>
  <c r="Q366" i="13"/>
  <c r="Q365" i="13" s="1"/>
  <c r="V366" i="13"/>
  <c r="V365" i="13" s="1"/>
  <c r="G372" i="13"/>
  <c r="M372" i="13" s="1"/>
  <c r="I372" i="13"/>
  <c r="I371" i="13" s="1"/>
  <c r="K372" i="13"/>
  <c r="O372" i="13"/>
  <c r="Q372" i="13"/>
  <c r="Q371" i="13" s="1"/>
  <c r="V372" i="13"/>
  <c r="G374" i="13"/>
  <c r="I374" i="13"/>
  <c r="K374" i="13"/>
  <c r="O374" i="13"/>
  <c r="Q374" i="13"/>
  <c r="V374" i="13"/>
  <c r="G376" i="13"/>
  <c r="I376" i="13"/>
  <c r="K376" i="13"/>
  <c r="M376" i="13"/>
  <c r="O376" i="13"/>
  <c r="Q376" i="13"/>
  <c r="V376" i="13"/>
  <c r="G381" i="13"/>
  <c r="I381" i="13"/>
  <c r="K381" i="13"/>
  <c r="M381" i="13"/>
  <c r="O381" i="13"/>
  <c r="Q381" i="13"/>
  <c r="V381" i="13"/>
  <c r="G383" i="13"/>
  <c r="I383" i="13"/>
  <c r="K383" i="13"/>
  <c r="O383" i="13"/>
  <c r="Q383" i="13"/>
  <c r="V383" i="13"/>
  <c r="V380" i="13" s="1"/>
  <c r="G387" i="13"/>
  <c r="M387" i="13" s="1"/>
  <c r="I387" i="13"/>
  <c r="K387" i="13"/>
  <c r="O387" i="13"/>
  <c r="Q387" i="13"/>
  <c r="V387" i="13"/>
  <c r="G389" i="13"/>
  <c r="M389" i="13" s="1"/>
  <c r="I389" i="13"/>
  <c r="K389" i="13"/>
  <c r="O389" i="13"/>
  <c r="Q389" i="13"/>
  <c r="V389" i="13"/>
  <c r="G392" i="13"/>
  <c r="I392" i="13"/>
  <c r="K392" i="13"/>
  <c r="M392" i="13"/>
  <c r="O392" i="13"/>
  <c r="Q392" i="13"/>
  <c r="V392" i="13"/>
  <c r="G397" i="13"/>
  <c r="M397" i="13" s="1"/>
  <c r="I397" i="13"/>
  <c r="I396" i="13" s="1"/>
  <c r="K397" i="13"/>
  <c r="K396" i="13" s="1"/>
  <c r="O397" i="13"/>
  <c r="O396" i="13" s="1"/>
  <c r="Q397" i="13"/>
  <c r="Q396" i="13" s="1"/>
  <c r="V397" i="13"/>
  <c r="G399" i="13"/>
  <c r="I399" i="13"/>
  <c r="K399" i="13"/>
  <c r="M399" i="13"/>
  <c r="O399" i="13"/>
  <c r="Q399" i="13"/>
  <c r="V399" i="13"/>
  <c r="G402" i="13"/>
  <c r="M402" i="13" s="1"/>
  <c r="I402" i="13"/>
  <c r="K402" i="13"/>
  <c r="O402" i="13"/>
  <c r="Q402" i="13"/>
  <c r="V402" i="13"/>
  <c r="G211" i="13"/>
  <c r="M211" i="13" s="1"/>
  <c r="I211" i="13"/>
  <c r="K211" i="13"/>
  <c r="O211" i="13"/>
  <c r="Q211" i="13"/>
  <c r="V211" i="13"/>
  <c r="G219" i="13"/>
  <c r="I219" i="13"/>
  <c r="K219" i="13"/>
  <c r="M219" i="13"/>
  <c r="O219" i="13"/>
  <c r="Q219" i="13"/>
  <c r="V219" i="13"/>
  <c r="G248" i="13"/>
  <c r="M248" i="13" s="1"/>
  <c r="I248" i="13"/>
  <c r="K248" i="13"/>
  <c r="O248" i="13"/>
  <c r="Q248" i="13"/>
  <c r="V248" i="13"/>
  <c r="G254" i="13"/>
  <c r="M254" i="13" s="1"/>
  <c r="I254" i="13"/>
  <c r="K254" i="13"/>
  <c r="O254" i="13"/>
  <c r="Q254" i="13"/>
  <c r="V254" i="13"/>
  <c r="G258" i="13"/>
  <c r="M258" i="13" s="1"/>
  <c r="I258" i="13"/>
  <c r="K258" i="13"/>
  <c r="O258" i="13"/>
  <c r="Q258" i="13"/>
  <c r="V258" i="13"/>
  <c r="G261" i="13"/>
  <c r="I261" i="13"/>
  <c r="K261" i="13"/>
  <c r="M261" i="13"/>
  <c r="O261" i="13"/>
  <c r="Q261" i="13"/>
  <c r="V261" i="13"/>
  <c r="G265" i="13"/>
  <c r="M265" i="13" s="1"/>
  <c r="I265" i="13"/>
  <c r="I264" i="13" s="1"/>
  <c r="K265" i="13"/>
  <c r="K264" i="13" s="1"/>
  <c r="O265" i="13"/>
  <c r="Q265" i="13"/>
  <c r="Q264" i="13" s="1"/>
  <c r="V265" i="13"/>
  <c r="V264" i="13" s="1"/>
  <c r="G269" i="13"/>
  <c r="I269" i="13"/>
  <c r="K269" i="13"/>
  <c r="M269" i="13"/>
  <c r="O269" i="13"/>
  <c r="O264" i="13" s="1"/>
  <c r="Q269" i="13"/>
  <c r="V269" i="13"/>
  <c r="G274" i="13"/>
  <c r="M274" i="13" s="1"/>
  <c r="I274" i="13"/>
  <c r="K274" i="13"/>
  <c r="O274" i="13"/>
  <c r="Q274" i="13"/>
  <c r="V274" i="13"/>
  <c r="G276" i="13"/>
  <c r="I276" i="13"/>
  <c r="K276" i="13"/>
  <c r="M276" i="13"/>
  <c r="O276" i="13"/>
  <c r="Q276" i="13"/>
  <c r="V276" i="13"/>
  <c r="G280" i="13"/>
  <c r="M280" i="13" s="1"/>
  <c r="I280" i="13"/>
  <c r="K280" i="13"/>
  <c r="O280" i="13"/>
  <c r="Q280" i="13"/>
  <c r="V280" i="13"/>
  <c r="G285" i="13"/>
  <c r="M285" i="13" s="1"/>
  <c r="I285" i="13"/>
  <c r="K285" i="13"/>
  <c r="O285" i="13"/>
  <c r="Q285" i="13"/>
  <c r="V285" i="13"/>
  <c r="G287" i="13"/>
  <c r="M287" i="13" s="1"/>
  <c r="I287" i="13"/>
  <c r="K287" i="13"/>
  <c r="O287" i="13"/>
  <c r="Q287" i="13"/>
  <c r="V287" i="13"/>
  <c r="G289" i="13"/>
  <c r="I289" i="13"/>
  <c r="K289" i="13"/>
  <c r="M289" i="13"/>
  <c r="O289" i="13"/>
  <c r="Q289" i="13"/>
  <c r="V289" i="13"/>
  <c r="G291" i="13"/>
  <c r="M291" i="13" s="1"/>
  <c r="I291" i="13"/>
  <c r="K291" i="13"/>
  <c r="O291" i="13"/>
  <c r="Q291" i="13"/>
  <c r="V291" i="13"/>
  <c r="G297" i="13"/>
  <c r="M297" i="13" s="1"/>
  <c r="I297" i="13"/>
  <c r="K297" i="13"/>
  <c r="O297" i="13"/>
  <c r="Q297" i="13"/>
  <c r="V297" i="13"/>
  <c r="G300" i="13"/>
  <c r="M300" i="13" s="1"/>
  <c r="I300" i="13"/>
  <c r="K300" i="13"/>
  <c r="O300" i="13"/>
  <c r="Q300" i="13"/>
  <c r="V300" i="13"/>
  <c r="G112" i="13"/>
  <c r="M112" i="13" s="1"/>
  <c r="I112" i="13"/>
  <c r="K112" i="13"/>
  <c r="O112" i="13"/>
  <c r="Q112" i="13"/>
  <c r="V112" i="13"/>
  <c r="G127" i="13"/>
  <c r="I127" i="13"/>
  <c r="K127" i="13"/>
  <c r="M127" i="13"/>
  <c r="O127" i="13"/>
  <c r="Q127" i="13"/>
  <c r="V127" i="13"/>
  <c r="G129" i="13"/>
  <c r="M129" i="13" s="1"/>
  <c r="I129" i="13"/>
  <c r="K129" i="13"/>
  <c r="O129" i="13"/>
  <c r="Q129" i="13"/>
  <c r="V129" i="13"/>
  <c r="G137" i="13"/>
  <c r="M137" i="13" s="1"/>
  <c r="I137" i="13"/>
  <c r="K137" i="13"/>
  <c r="O137" i="13"/>
  <c r="Q137" i="13"/>
  <c r="V137" i="13"/>
  <c r="G139" i="13"/>
  <c r="M139" i="13" s="1"/>
  <c r="I139" i="13"/>
  <c r="K139" i="13"/>
  <c r="O139" i="13"/>
  <c r="Q139" i="13"/>
  <c r="V139" i="13"/>
  <c r="G143" i="13"/>
  <c r="I143" i="13"/>
  <c r="K143" i="13"/>
  <c r="M143" i="13"/>
  <c r="O143" i="13"/>
  <c r="O142" i="13" s="1"/>
  <c r="Q143" i="13"/>
  <c r="Q142" i="13" s="1"/>
  <c r="V143" i="13"/>
  <c r="G146" i="13"/>
  <c r="G142" i="13" s="1"/>
  <c r="I68" i="1" s="1"/>
  <c r="I146" i="13"/>
  <c r="K146" i="13"/>
  <c r="M146" i="13"/>
  <c r="O146" i="13"/>
  <c r="Q146" i="13"/>
  <c r="V146" i="13"/>
  <c r="V142" i="13" s="1"/>
  <c r="G149" i="13"/>
  <c r="M149" i="13" s="1"/>
  <c r="I149" i="13"/>
  <c r="K149" i="13"/>
  <c r="O149" i="13"/>
  <c r="Q149" i="13"/>
  <c r="V149" i="13"/>
  <c r="G153" i="13"/>
  <c r="M153" i="13" s="1"/>
  <c r="I153" i="13"/>
  <c r="K153" i="13"/>
  <c r="O153" i="13"/>
  <c r="Q153" i="13"/>
  <c r="V153" i="13"/>
  <c r="G166" i="13"/>
  <c r="I166" i="13"/>
  <c r="K166" i="13"/>
  <c r="K142" i="13" s="1"/>
  <c r="M166" i="13"/>
  <c r="O166" i="13"/>
  <c r="Q166" i="13"/>
  <c r="V166" i="13"/>
  <c r="G171" i="13"/>
  <c r="I171" i="13"/>
  <c r="K171" i="13"/>
  <c r="M171" i="13"/>
  <c r="O171" i="13"/>
  <c r="Q171" i="13"/>
  <c r="V171" i="13"/>
  <c r="G174" i="13"/>
  <c r="I174" i="13"/>
  <c r="K174" i="13"/>
  <c r="M174" i="13"/>
  <c r="O174" i="13"/>
  <c r="Q174" i="13"/>
  <c r="V174" i="13"/>
  <c r="G178" i="13"/>
  <c r="M178" i="13" s="1"/>
  <c r="I178" i="13"/>
  <c r="K178" i="13"/>
  <c r="O178" i="13"/>
  <c r="Q178" i="13"/>
  <c r="V178" i="13"/>
  <c r="G181" i="13"/>
  <c r="I181" i="13"/>
  <c r="K181" i="13"/>
  <c r="M181" i="13"/>
  <c r="O181" i="13"/>
  <c r="Q181" i="13"/>
  <c r="V181" i="13"/>
  <c r="G183" i="13"/>
  <c r="M183" i="13" s="1"/>
  <c r="I183" i="13"/>
  <c r="I142" i="13" s="1"/>
  <c r="K183" i="13"/>
  <c r="O183" i="13"/>
  <c r="Q183" i="13"/>
  <c r="V183" i="13"/>
  <c r="G185" i="13"/>
  <c r="M185" i="13" s="1"/>
  <c r="I185" i="13"/>
  <c r="K185" i="13"/>
  <c r="O185" i="13"/>
  <c r="Q185" i="13"/>
  <c r="V185" i="13"/>
  <c r="G187" i="13"/>
  <c r="M187" i="13" s="1"/>
  <c r="I187" i="13"/>
  <c r="K187" i="13"/>
  <c r="O187" i="13"/>
  <c r="Q187" i="13"/>
  <c r="V187" i="13"/>
  <c r="G189" i="13"/>
  <c r="I189" i="13"/>
  <c r="K189" i="13"/>
  <c r="M189" i="13"/>
  <c r="O189" i="13"/>
  <c r="Q189" i="13"/>
  <c r="V189" i="13"/>
  <c r="G191" i="13"/>
  <c r="I191" i="13"/>
  <c r="K191" i="13"/>
  <c r="M191" i="13"/>
  <c r="O191" i="13"/>
  <c r="Q191" i="13"/>
  <c r="V191" i="13"/>
  <c r="G193" i="13"/>
  <c r="M193" i="13" s="1"/>
  <c r="I193" i="13"/>
  <c r="K193" i="13"/>
  <c r="O193" i="13"/>
  <c r="Q193" i="13"/>
  <c r="V193" i="13"/>
  <c r="G195" i="13"/>
  <c r="M195" i="13" s="1"/>
  <c r="I195" i="13"/>
  <c r="K195" i="13"/>
  <c r="O195" i="13"/>
  <c r="Q195" i="13"/>
  <c r="V195" i="13"/>
  <c r="G198" i="13"/>
  <c r="I198" i="13"/>
  <c r="K198" i="13"/>
  <c r="M198" i="13"/>
  <c r="O198" i="13"/>
  <c r="Q198" i="13"/>
  <c r="V198" i="13"/>
  <c r="G201" i="13"/>
  <c r="M201" i="13" s="1"/>
  <c r="I201" i="13"/>
  <c r="K201" i="13"/>
  <c r="O201" i="13"/>
  <c r="Q201" i="13"/>
  <c r="V201" i="13"/>
  <c r="G204" i="13"/>
  <c r="I204" i="13"/>
  <c r="K204" i="13"/>
  <c r="M204" i="13"/>
  <c r="O204" i="13"/>
  <c r="Q204" i="13"/>
  <c r="V204" i="13"/>
  <c r="G208" i="13"/>
  <c r="M208" i="13" s="1"/>
  <c r="I208" i="13"/>
  <c r="K208" i="13"/>
  <c r="O208" i="13"/>
  <c r="Q208" i="13"/>
  <c r="V208" i="13"/>
  <c r="G12" i="13"/>
  <c r="M12" i="13" s="1"/>
  <c r="I12" i="13"/>
  <c r="K12" i="13"/>
  <c r="O12" i="13"/>
  <c r="Q12" i="13"/>
  <c r="V12" i="13"/>
  <c r="G15" i="13"/>
  <c r="M15" i="13" s="1"/>
  <c r="I15" i="13"/>
  <c r="K15" i="13"/>
  <c r="O15" i="13"/>
  <c r="Q15" i="13"/>
  <c r="V15" i="13"/>
  <c r="G19" i="13"/>
  <c r="I19" i="13"/>
  <c r="K19" i="13"/>
  <c r="M19" i="13"/>
  <c r="O19" i="13"/>
  <c r="Q19" i="13"/>
  <c r="V19" i="13"/>
  <c r="G36" i="13"/>
  <c r="I36" i="13"/>
  <c r="K36" i="13"/>
  <c r="O36" i="13"/>
  <c r="Q36" i="13"/>
  <c r="V36" i="13"/>
  <c r="G38" i="13"/>
  <c r="M38" i="13" s="1"/>
  <c r="I38" i="13"/>
  <c r="K38" i="13"/>
  <c r="O38" i="13"/>
  <c r="Q38" i="13"/>
  <c r="V38" i="13"/>
  <c r="G40" i="13"/>
  <c r="M40" i="13" s="1"/>
  <c r="I40" i="13"/>
  <c r="K40" i="13"/>
  <c r="O40" i="13"/>
  <c r="Q40" i="13"/>
  <c r="V40" i="13"/>
  <c r="G42" i="13"/>
  <c r="M42" i="13" s="1"/>
  <c r="I42" i="13"/>
  <c r="K42" i="13"/>
  <c r="O42" i="13"/>
  <c r="Q42" i="13"/>
  <c r="V42" i="13"/>
  <c r="G44" i="13"/>
  <c r="M44" i="13" s="1"/>
  <c r="I44" i="13"/>
  <c r="K44" i="13"/>
  <c r="O44" i="13"/>
  <c r="Q44" i="13"/>
  <c r="V44" i="13"/>
  <c r="G46" i="13"/>
  <c r="M46" i="13" s="1"/>
  <c r="I46" i="13"/>
  <c r="K46" i="13"/>
  <c r="O46" i="13"/>
  <c r="Q46" i="13"/>
  <c r="V46" i="13"/>
  <c r="G48" i="13"/>
  <c r="I48" i="13"/>
  <c r="K48" i="13"/>
  <c r="M48" i="13"/>
  <c r="O48" i="13"/>
  <c r="Q48" i="13"/>
  <c r="V48" i="13"/>
  <c r="G52" i="13"/>
  <c r="G51" i="13" s="1"/>
  <c r="I65" i="1" s="1"/>
  <c r="I52" i="13"/>
  <c r="K52" i="13"/>
  <c r="O52" i="13"/>
  <c r="O51" i="13" s="1"/>
  <c r="Q52" i="13"/>
  <c r="Q51" i="13" s="1"/>
  <c r="V52" i="13"/>
  <c r="V51" i="13" s="1"/>
  <c r="G54" i="13"/>
  <c r="M54" i="13" s="1"/>
  <c r="I54" i="13"/>
  <c r="K54" i="13"/>
  <c r="O54" i="13"/>
  <c r="Q54" i="13"/>
  <c r="V54" i="13"/>
  <c r="G70" i="13"/>
  <c r="M70" i="13" s="1"/>
  <c r="I70" i="13"/>
  <c r="K70" i="13"/>
  <c r="K51" i="13" s="1"/>
  <c r="O70" i="13"/>
  <c r="Q70" i="13"/>
  <c r="V70" i="13"/>
  <c r="G73" i="13"/>
  <c r="I73" i="13"/>
  <c r="K73" i="13"/>
  <c r="M73" i="13"/>
  <c r="O73" i="13"/>
  <c r="Q73" i="13"/>
  <c r="V73" i="13"/>
  <c r="G76" i="13"/>
  <c r="I76" i="13"/>
  <c r="K76" i="13"/>
  <c r="M76" i="13"/>
  <c r="O76" i="13"/>
  <c r="Q76" i="13"/>
  <c r="V76" i="13"/>
  <c r="G78" i="13"/>
  <c r="M78" i="13" s="1"/>
  <c r="I78" i="13"/>
  <c r="K78" i="13"/>
  <c r="O78" i="13"/>
  <c r="Q78" i="13"/>
  <c r="V78" i="13"/>
  <c r="G86" i="13"/>
  <c r="M86" i="13" s="1"/>
  <c r="I86" i="13"/>
  <c r="K86" i="13"/>
  <c r="O86" i="13"/>
  <c r="Q86" i="13"/>
  <c r="V86" i="13"/>
  <c r="G96" i="13"/>
  <c r="M96" i="13" s="1"/>
  <c r="I96" i="13"/>
  <c r="I51" i="13" s="1"/>
  <c r="K96" i="13"/>
  <c r="O96" i="13"/>
  <c r="Q96" i="13"/>
  <c r="V96" i="13"/>
  <c r="G12" i="12"/>
  <c r="M12" i="12" s="1"/>
  <c r="I12" i="12"/>
  <c r="K12" i="12"/>
  <c r="O12" i="12"/>
  <c r="Q12" i="12"/>
  <c r="V12" i="12"/>
  <c r="G14" i="12"/>
  <c r="I14" i="12"/>
  <c r="K14" i="12"/>
  <c r="M14" i="12"/>
  <c r="O14" i="12"/>
  <c r="Q14" i="12"/>
  <c r="V14" i="12"/>
  <c r="G16" i="12"/>
  <c r="I16" i="12"/>
  <c r="K16" i="12"/>
  <c r="M16" i="12"/>
  <c r="O16" i="12"/>
  <c r="Q16" i="12"/>
  <c r="V16" i="12"/>
  <c r="G18" i="12"/>
  <c r="I18" i="12"/>
  <c r="K18" i="12"/>
  <c r="O18" i="12"/>
  <c r="Q18" i="12"/>
  <c r="V18" i="12"/>
  <c r="G20" i="12"/>
  <c r="M20" i="12" s="1"/>
  <c r="I20" i="12"/>
  <c r="K20" i="12"/>
  <c r="O20" i="12"/>
  <c r="Q20" i="12"/>
  <c r="V20" i="12"/>
  <c r="G22" i="12"/>
  <c r="M22" i="12" s="1"/>
  <c r="I22" i="12"/>
  <c r="K22" i="12"/>
  <c r="O22" i="12"/>
  <c r="Q22" i="12"/>
  <c r="V22" i="12"/>
  <c r="G24" i="12"/>
  <c r="I24" i="12"/>
  <c r="K24" i="12"/>
  <c r="M24" i="12"/>
  <c r="O24" i="12"/>
  <c r="Q24" i="12"/>
  <c r="V24" i="12"/>
  <c r="G28" i="12"/>
  <c r="M28" i="12" s="1"/>
  <c r="I28" i="12"/>
  <c r="K28" i="12"/>
  <c r="O28" i="12"/>
  <c r="Q28" i="12"/>
  <c r="V28" i="12"/>
  <c r="G30" i="12"/>
  <c r="I30" i="12"/>
  <c r="K30" i="12"/>
  <c r="M30" i="12"/>
  <c r="O30" i="12"/>
  <c r="Q30" i="12"/>
  <c r="V30" i="12"/>
  <c r="G32" i="12"/>
  <c r="M32" i="12" s="1"/>
  <c r="I32" i="12"/>
  <c r="K32" i="12"/>
  <c r="O32" i="12"/>
  <c r="Q32" i="12"/>
  <c r="V32" i="12"/>
  <c r="G34" i="12"/>
  <c r="AD41" i="12" s="1"/>
  <c r="G41" i="1" s="1"/>
  <c r="I34" i="12"/>
  <c r="K34" i="12"/>
  <c r="O34" i="12"/>
  <c r="Q34" i="12"/>
  <c r="V34" i="12"/>
  <c r="G36" i="12"/>
  <c r="I36" i="12"/>
  <c r="K36" i="12"/>
  <c r="M36" i="12"/>
  <c r="O36" i="12"/>
  <c r="Q36" i="12"/>
  <c r="V36" i="12"/>
  <c r="G38" i="12"/>
  <c r="I38" i="12"/>
  <c r="K38" i="12"/>
  <c r="M38" i="12"/>
  <c r="O38" i="12"/>
  <c r="Q38" i="12"/>
  <c r="V38" i="12"/>
  <c r="AC41" i="12"/>
  <c r="F41" i="1" s="1"/>
  <c r="G27" i="1"/>
  <c r="H49" i="1"/>
  <c r="J28" i="1"/>
  <c r="J26" i="1"/>
  <c r="G38" i="1"/>
  <c r="F38" i="1"/>
  <c r="J23" i="1"/>
  <c r="J24" i="1"/>
  <c r="J25" i="1"/>
  <c r="J27" i="1"/>
  <c r="E24" i="1"/>
  <c r="G24" i="1"/>
  <c r="E26" i="1"/>
  <c r="G26" i="1"/>
  <c r="F42" i="1" l="1"/>
  <c r="M77" i="17"/>
  <c r="I47" i="1"/>
  <c r="G247" i="16"/>
  <c r="I44" i="1"/>
  <c r="I46" i="1"/>
  <c r="I41" i="1"/>
  <c r="Q27" i="12"/>
  <c r="V419" i="13"/>
  <c r="Q548" i="13"/>
  <c r="V525" i="13"/>
  <c r="M522" i="13"/>
  <c r="M521" i="13" s="1"/>
  <c r="G671" i="13"/>
  <c r="I97" i="1" s="1"/>
  <c r="G664" i="13"/>
  <c r="I99" i="1" s="1"/>
  <c r="O49" i="15"/>
  <c r="K37" i="15"/>
  <c r="K143" i="17"/>
  <c r="M294" i="17"/>
  <c r="O201" i="17"/>
  <c r="V69" i="18"/>
  <c r="O11" i="18"/>
  <c r="K61" i="15"/>
  <c r="I143" i="17"/>
  <c r="I259" i="17"/>
  <c r="V201" i="17"/>
  <c r="I69" i="18"/>
  <c r="F43" i="1"/>
  <c r="I43" i="1" s="1"/>
  <c r="O61" i="15"/>
  <c r="I49" i="15"/>
  <c r="V111" i="15"/>
  <c r="G185" i="16"/>
  <c r="I103" i="1" s="1"/>
  <c r="Q45" i="17"/>
  <c r="G143" i="17"/>
  <c r="I61" i="1" s="1"/>
  <c r="V111" i="17"/>
  <c r="I293" i="17"/>
  <c r="O225" i="17"/>
  <c r="V11" i="18"/>
  <c r="G45" i="17"/>
  <c r="I58" i="1" s="1"/>
  <c r="Q111" i="17"/>
  <c r="V259" i="17"/>
  <c r="V225" i="17"/>
  <c r="M201" i="17"/>
  <c r="G11" i="18"/>
  <c r="Q11" i="18"/>
  <c r="O646" i="13"/>
  <c r="O619" i="13"/>
  <c r="Q441" i="13"/>
  <c r="V548" i="13"/>
  <c r="V11" i="13"/>
  <c r="V646" i="13"/>
  <c r="Q619" i="13"/>
  <c r="M603" i="13"/>
  <c r="O11" i="15"/>
  <c r="V45" i="17"/>
  <c r="O111" i="17"/>
  <c r="I11" i="13"/>
  <c r="G548" i="13"/>
  <c r="I80" i="1" s="1"/>
  <c r="I646" i="13"/>
  <c r="Q11" i="14"/>
  <c r="G211" i="14"/>
  <c r="I87" i="1" s="1"/>
  <c r="Q211" i="14"/>
  <c r="Q73" i="14"/>
  <c r="K11" i="12"/>
  <c r="G371" i="13"/>
  <c r="I70" i="1" s="1"/>
  <c r="O441" i="13"/>
  <c r="Q419" i="13"/>
  <c r="V73" i="14"/>
  <c r="K27" i="12"/>
  <c r="I11" i="12"/>
  <c r="O11" i="13"/>
  <c r="V441" i="13"/>
  <c r="G629" i="13"/>
  <c r="I95" i="1" s="1"/>
  <c r="I569" i="13"/>
  <c r="K525" i="13"/>
  <c r="M507" i="13"/>
  <c r="G49" i="15"/>
  <c r="I89" i="1" s="1"/>
  <c r="G603" i="13"/>
  <c r="I93" i="1" s="1"/>
  <c r="Q11" i="13"/>
  <c r="Q646" i="13"/>
  <c r="G707" i="13"/>
  <c r="I101" i="1" s="1"/>
  <c r="K73" i="14"/>
  <c r="O211" i="14"/>
  <c r="G225" i="17"/>
  <c r="I66" i="1" s="1"/>
  <c r="K201" i="17"/>
  <c r="K11" i="18"/>
  <c r="K419" i="13"/>
  <c r="I548" i="13"/>
  <c r="G713" i="13"/>
  <c r="I102" i="1" s="1"/>
  <c r="I18" i="1" s="1"/>
  <c r="G27" i="12"/>
  <c r="I105" i="1" s="1"/>
  <c r="I20" i="1" s="1"/>
  <c r="M52" i="13"/>
  <c r="G11" i="13"/>
  <c r="I419" i="13"/>
  <c r="O548" i="13"/>
  <c r="O525" i="13"/>
  <c r="Q682" i="13"/>
  <c r="G646" i="13"/>
  <c r="I96" i="1" s="1"/>
  <c r="G619" i="13"/>
  <c r="I94" i="1" s="1"/>
  <c r="G61" i="15"/>
  <c r="I90" i="1" s="1"/>
  <c r="K111" i="15"/>
  <c r="I45" i="17"/>
  <c r="V165" i="17"/>
  <c r="K111" i="17"/>
  <c r="O259" i="17"/>
  <c r="M51" i="13"/>
  <c r="K441" i="13"/>
  <c r="K548" i="13"/>
  <c r="O682" i="13"/>
  <c r="O73" i="14"/>
  <c r="V11" i="15"/>
  <c r="I111" i="17"/>
  <c r="K259" i="17"/>
  <c r="K225" i="17"/>
  <c r="I11" i="18"/>
  <c r="I27" i="12"/>
  <c r="I380" i="13"/>
  <c r="M396" i="13"/>
  <c r="K11" i="13"/>
  <c r="I441" i="13"/>
  <c r="Q525" i="13"/>
  <c r="K646" i="13"/>
  <c r="K619" i="13"/>
  <c r="V211" i="14"/>
  <c r="G11" i="15"/>
  <c r="G131" i="15" s="1"/>
  <c r="Q11" i="15"/>
  <c r="O111" i="15"/>
  <c r="M45" i="17"/>
  <c r="G111" i="17"/>
  <c r="I60" i="1" s="1"/>
  <c r="V293" i="17"/>
  <c r="Q225" i="17"/>
  <c r="G259" i="17"/>
  <c r="I67" i="1" s="1"/>
  <c r="Q201" i="17"/>
  <c r="F39" i="1"/>
  <c r="K165" i="17"/>
  <c r="O380" i="13"/>
  <c r="O569" i="13"/>
  <c r="V629" i="13"/>
  <c r="M707" i="13"/>
  <c r="G73" i="14"/>
  <c r="I83" i="1" s="1"/>
  <c r="V11" i="14"/>
  <c r="K211" i="14"/>
  <c r="Q31" i="15"/>
  <c r="I11" i="15"/>
  <c r="G111" i="15"/>
  <c r="I92" i="1" s="1"/>
  <c r="V17" i="17"/>
  <c r="K11" i="17"/>
  <c r="Q165" i="17"/>
  <c r="K293" i="17"/>
  <c r="I11" i="14"/>
  <c r="V173" i="14"/>
  <c r="I211" i="14"/>
  <c r="Q61" i="15"/>
  <c r="K49" i="15"/>
  <c r="Q37" i="15"/>
  <c r="Q17" i="17"/>
  <c r="I11" i="17"/>
  <c r="O165" i="17"/>
  <c r="I225" i="17"/>
  <c r="F40" i="1"/>
  <c r="G40" i="1"/>
  <c r="O17" i="17"/>
  <c r="I201" i="17"/>
  <c r="O27" i="12"/>
  <c r="G380" i="13"/>
  <c r="I71" i="1" s="1"/>
  <c r="O664" i="13"/>
  <c r="K629" i="13"/>
  <c r="G109" i="14"/>
  <c r="I84" i="1" s="1"/>
  <c r="V61" i="15"/>
  <c r="V37" i="15"/>
  <c r="I111" i="15"/>
  <c r="K17" i="17"/>
  <c r="V143" i="17"/>
  <c r="Q259" i="17"/>
  <c r="O11" i="14"/>
  <c r="O173" i="14"/>
  <c r="K11" i="15"/>
  <c r="Q111" i="15"/>
  <c r="G264" i="13"/>
  <c r="I69" i="1" s="1"/>
  <c r="K380" i="13"/>
  <c r="V569" i="13"/>
  <c r="I525" i="13"/>
  <c r="K682" i="13"/>
  <c r="I629" i="13"/>
  <c r="I73" i="14"/>
  <c r="G11" i="14"/>
  <c r="Q173" i="14"/>
  <c r="V11" i="12"/>
  <c r="O371" i="13"/>
  <c r="K569" i="13"/>
  <c r="K11" i="14"/>
  <c r="K173" i="14"/>
  <c r="I61" i="15"/>
  <c r="V49" i="15"/>
  <c r="I37" i="15"/>
  <c r="I31" i="15"/>
  <c r="I17" i="17"/>
  <c r="G11" i="17"/>
  <c r="I165" i="17"/>
  <c r="Q143" i="17"/>
  <c r="Q293" i="17"/>
  <c r="O11" i="12"/>
  <c r="V371" i="13"/>
  <c r="V27" i="12"/>
  <c r="G11" i="12"/>
  <c r="Q11" i="12"/>
  <c r="Q380" i="13"/>
  <c r="K371" i="13"/>
  <c r="O419" i="13"/>
  <c r="Q569" i="13"/>
  <c r="I664" i="13"/>
  <c r="O629" i="13"/>
  <c r="I173" i="14"/>
  <c r="Q49" i="15"/>
  <c r="O37" i="15"/>
  <c r="O45" i="17"/>
  <c r="G17" i="17"/>
  <c r="I57" i="1" s="1"/>
  <c r="G77" i="17"/>
  <c r="I59" i="1" s="1"/>
  <c r="G165" i="17"/>
  <c r="I63" i="1" s="1"/>
  <c r="O143" i="17"/>
  <c r="AD79" i="18"/>
  <c r="G48" i="1" s="1"/>
  <c r="I48" i="1" s="1"/>
  <c r="M74" i="18"/>
  <c r="M69" i="18" s="1"/>
  <c r="M34" i="18"/>
  <c r="M11" i="18" s="1"/>
  <c r="M293" i="17"/>
  <c r="G201" i="17"/>
  <c r="I64" i="1" s="1"/>
  <c r="M260" i="17"/>
  <c r="M259" i="17" s="1"/>
  <c r="M244" i="17"/>
  <c r="M225" i="17" s="1"/>
  <c r="M165" i="17"/>
  <c r="M144" i="17"/>
  <c r="M143" i="17" s="1"/>
  <c r="M112" i="17"/>
  <c r="M111" i="17" s="1"/>
  <c r="M18" i="17"/>
  <c r="M17" i="17" s="1"/>
  <c r="M185" i="16"/>
  <c r="M11" i="16"/>
  <c r="AD131" i="15"/>
  <c r="G45" i="1" s="1"/>
  <c r="I45" i="1" s="1"/>
  <c r="M118" i="15"/>
  <c r="M111" i="15" s="1"/>
  <c r="M37" i="15"/>
  <c r="M66" i="15"/>
  <c r="M61" i="15" s="1"/>
  <c r="M50" i="15"/>
  <c r="M49" i="15" s="1"/>
  <c r="G37" i="15"/>
  <c r="I88" i="1" s="1"/>
  <c r="M34" i="15"/>
  <c r="M31" i="15" s="1"/>
  <c r="M18" i="15"/>
  <c r="M11" i="15" s="1"/>
  <c r="M218" i="14"/>
  <c r="M211" i="14" s="1"/>
  <c r="M173" i="14"/>
  <c r="M109" i="14"/>
  <c r="G173" i="14"/>
  <c r="I85" i="1" s="1"/>
  <c r="M73" i="14"/>
  <c r="M12" i="14"/>
  <c r="M11" i="14" s="1"/>
  <c r="M671" i="13"/>
  <c r="M683" i="13"/>
  <c r="M682" i="13" s="1"/>
  <c r="M665" i="13"/>
  <c r="M664" i="13" s="1"/>
  <c r="M654" i="13"/>
  <c r="M646" i="13" s="1"/>
  <c r="M634" i="13"/>
  <c r="M629" i="13" s="1"/>
  <c r="M626" i="13"/>
  <c r="M619" i="13" s="1"/>
  <c r="M569" i="13"/>
  <c r="M525" i="13"/>
  <c r="G569" i="13"/>
  <c r="I81" i="1" s="1"/>
  <c r="M549" i="13"/>
  <c r="M548" i="13" s="1"/>
  <c r="G525" i="13"/>
  <c r="I79" i="1" s="1"/>
  <c r="M441" i="13"/>
  <c r="M419" i="13"/>
  <c r="G503" i="13"/>
  <c r="I75" i="1" s="1"/>
  <c r="G441" i="13"/>
  <c r="I74" i="1" s="1"/>
  <c r="G419" i="13"/>
  <c r="I73" i="1" s="1"/>
  <c r="M264" i="13"/>
  <c r="M383" i="13"/>
  <c r="M380" i="13" s="1"/>
  <c r="M374" i="13"/>
  <c r="M371" i="13" s="1"/>
  <c r="M142" i="13"/>
  <c r="M36" i="13"/>
  <c r="M11" i="13" s="1"/>
  <c r="M34" i="12"/>
  <c r="M27" i="12" s="1"/>
  <c r="M18" i="12"/>
  <c r="M11" i="12" s="1"/>
  <c r="I104" i="1" l="1"/>
  <c r="I19" i="1" s="1"/>
  <c r="G41" i="12"/>
  <c r="G717" i="13"/>
  <c r="I62" i="1"/>
  <c r="I55" i="1"/>
  <c r="G79" i="18"/>
  <c r="G255" i="14"/>
  <c r="I82" i="1"/>
  <c r="I56" i="1"/>
  <c r="G303" i="17"/>
  <c r="G42" i="1"/>
  <c r="I42" i="1" s="1"/>
  <c r="G39" i="1"/>
  <c r="G49" i="1" s="1"/>
  <c r="G25" i="1" s="1"/>
  <c r="F49" i="1"/>
  <c r="I17" i="1"/>
  <c r="I40" i="1"/>
  <c r="G23" i="1" l="1"/>
  <c r="G29" i="1" s="1"/>
  <c r="G28" i="1"/>
  <c r="I39" i="1"/>
  <c r="I49" i="1" s="1"/>
  <c r="I16" i="1"/>
  <c r="I21" i="1" s="1"/>
  <c r="I106" i="1"/>
  <c r="J47" i="1" l="1"/>
  <c r="J43" i="1"/>
  <c r="J41" i="1"/>
  <c r="J48" i="1"/>
  <c r="J46" i="1"/>
  <c r="J44" i="1"/>
  <c r="J42" i="1"/>
  <c r="J45" i="1"/>
  <c r="J40" i="1"/>
  <c r="J39" i="1"/>
  <c r="J49" i="1" s="1"/>
  <c r="J105" i="1"/>
  <c r="J55" i="1"/>
  <c r="J85" i="1"/>
  <c r="J89" i="1"/>
  <c r="J90" i="1"/>
  <c r="J86" i="1"/>
  <c r="J59" i="1"/>
  <c r="J58" i="1"/>
  <c r="J73" i="1"/>
  <c r="J61" i="1"/>
  <c r="J56" i="1"/>
  <c r="J76" i="1"/>
  <c r="J94" i="1"/>
  <c r="J100" i="1"/>
  <c r="J91" i="1"/>
  <c r="J88" i="1"/>
  <c r="J60" i="1"/>
  <c r="J71" i="1"/>
  <c r="J57" i="1"/>
  <c r="J63" i="1"/>
  <c r="J74" i="1"/>
  <c r="J95" i="1"/>
  <c r="J84" i="1"/>
  <c r="J69" i="1"/>
  <c r="J98" i="1"/>
  <c r="J66" i="1"/>
  <c r="J103" i="1"/>
  <c r="J62" i="1"/>
  <c r="J72" i="1"/>
  <c r="J101" i="1"/>
  <c r="J75" i="1"/>
  <c r="J67" i="1"/>
  <c r="J97" i="1"/>
  <c r="J81" i="1"/>
  <c r="J92" i="1"/>
  <c r="J80" i="1"/>
  <c r="J70" i="1"/>
  <c r="J99" i="1"/>
  <c r="J83" i="1"/>
  <c r="J79" i="1"/>
  <c r="J87" i="1"/>
  <c r="J77" i="1"/>
  <c r="J78" i="1"/>
  <c r="J68" i="1"/>
  <c r="J102" i="1"/>
  <c r="J93" i="1"/>
  <c r="J82" i="1"/>
  <c r="J65" i="1"/>
  <c r="J104" i="1"/>
  <c r="J64" i="1"/>
  <c r="J96" i="1"/>
  <c r="J10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ECBBFF19-AFFC-4DD3-B108-7273DD1C982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AD4C9D12-9023-445E-B375-B4AEB8B592F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46374416-7197-4FF9-A703-85F20A100A0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8A3DC504-1A16-4D2A-9118-57081A8BC65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39F23194-0195-4262-BB49-95A66D6CD6E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30B27214-6BEE-4C8C-8E8E-4C470EE7348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CAB10338-7B7E-47F5-ABA1-B328E04BD85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827ED077-3A3A-461D-8381-80B800BB3DC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DBEAFF4D-DB8E-4064-8CE7-9935B900B8C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7CFA0F59-7E3D-4FC7-9F57-3251BB782A7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385D4E46-F4B6-45F7-A6BB-018773A435E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219D4C3E-4A31-41C3-B6E2-FC36AA37DE7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Černá Iva</author>
  </authors>
  <commentList>
    <comment ref="S9" authorId="0" shapeId="0" xr:uid="{17ACE18C-59EA-4A57-AAE5-4E2F5591E6D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F25CD5C3-C23E-4691-B59C-F54F11E1E53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<sst xmlns="http://schemas.openxmlformats.org/spreadsheetml/2006/main" count="7211" uniqueCount="2360">
  <si>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</si>
  <si>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</si>
  <si>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</si>
  <si>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</si>
  <si>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</si>
  <si>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</si>
  <si>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</si>
  <si>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</si>
  <si>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</si>
  <si>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</si>
  <si>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</si>
  <si>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</si>
  <si>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</si>
  <si>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</si>
  <si>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</si>
  <si>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</si>
  <si>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</si>
  <si>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</si>
  <si>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</si>
  <si>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</si>
  <si>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</si>
  <si>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</si>
  <si>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</si>
  <si>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</si>
  <si>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</si>
  <si>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</si>
  <si>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</si>
  <si>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</si>
  <si>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</si>
  <si>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</si>
  <si>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</si>
  <si>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</si>
  <si>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</si>
  <si>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</si>
  <si>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</si>
  <si>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</si>
  <si>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</si>
  <si>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</si>
  <si>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</si>
  <si>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</si>
  <si>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</si>
  <si>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Soupis stavebních prací, dodávek a služeb</t>
  </si>
  <si>
    <t>Zadavatel</t>
  </si>
  <si>
    <t>99000395</t>
  </si>
  <si>
    <t>HZ</t>
  </si>
  <si>
    <t>99  -0003</t>
  </si>
  <si>
    <t>Zkušební rozpočty</t>
  </si>
  <si>
    <t>OVN</t>
  </si>
  <si>
    <t>Ostatní a vedlejší náklady</t>
  </si>
  <si>
    <t>01</t>
  </si>
  <si>
    <t>Hasičská zbrojnice</t>
  </si>
  <si>
    <t>01.1</t>
  </si>
  <si>
    <t>Stavební část</t>
  </si>
  <si>
    <t>01.2</t>
  </si>
  <si>
    <t>Zdravotechnika</t>
  </si>
  <si>
    <t>01.3</t>
  </si>
  <si>
    <t>Vytápění</t>
  </si>
  <si>
    <t>01.4</t>
  </si>
  <si>
    <t>Silnoproudá elektrotechnika</t>
  </si>
  <si>
    <t>01.5</t>
  </si>
  <si>
    <t>Vzduchotechnika a chlazení</t>
  </si>
  <si>
    <t>01.6</t>
  </si>
  <si>
    <t>Odsávání výfukových plynů</t>
  </si>
  <si>
    <t>Celkem za stavbu</t>
  </si>
  <si>
    <t>CZK</t>
  </si>
  <si>
    <t>Rekapitulace dílů</t>
  </si>
  <si>
    <t>Typ dílu</t>
  </si>
  <si>
    <t>Zařízení č.01 -  Odsávání výfukových plynů</t>
  </si>
  <si>
    <t>Zařízení č.01 - Větrání malé garáže m.14</t>
  </si>
  <si>
    <t>02</t>
  </si>
  <si>
    <t>Zařízení č.02 - Větrání věže na sušení hadic m.15 a dílny m.10</t>
  </si>
  <si>
    <t>03</t>
  </si>
  <si>
    <t>Zařízení č.03 - Větrání umyvárny m.07</t>
  </si>
  <si>
    <t>04</t>
  </si>
  <si>
    <t>Zařízení č.04 - Větrání WC mužů m.08 a tech. místnosti m.09</t>
  </si>
  <si>
    <t>05</t>
  </si>
  <si>
    <t>Zařízení č.05 - Větrání  předsíňky WC m.03 a úklidové komory m.04</t>
  </si>
  <si>
    <t>06</t>
  </si>
  <si>
    <t>Zařízení č.06 - Větrání místnosti kompresoru m.13 a příručního skladu m.12</t>
  </si>
  <si>
    <t>1</t>
  </si>
  <si>
    <t>Zemní práce</t>
  </si>
  <si>
    <t>11</t>
  </si>
  <si>
    <t>Zařízení č.11 - Větrání WC žen m.203 a úklidové komory m.205</t>
  </si>
  <si>
    <t>12</t>
  </si>
  <si>
    <t>Zařízení č.12 - Větrání WC muži m.204</t>
  </si>
  <si>
    <t>2</t>
  </si>
  <si>
    <t>Základy a zvláštní zakládání</t>
  </si>
  <si>
    <t>21</t>
  </si>
  <si>
    <t>Zařízení č.21 - Klimatizace kanceláře m.202</t>
  </si>
  <si>
    <t>22</t>
  </si>
  <si>
    <t>Zařízení č.22 - Klimatizace denní místnosti m.207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</si>
  <si>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</si>
  <si>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</si>
  <si>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</si>
  <si>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</si>
  <si>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</si>
  <si>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</si>
  <si>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</si>
  <si>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</si>
  <si>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</si>
  <si>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</si>
  <si>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</si>
  <si>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</si>
  <si>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</si>
  <si>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</si>
  <si>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</si>
  <si>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</si>
  <si>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</si>
  <si>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</si>
  <si>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</si>
  <si>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</si>
  <si>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</si>
  <si>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</si>
  <si>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</si>
  <si>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</si>
  <si>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</si>
  <si>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</si>
  <si>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</si>
  <si>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</si>
  <si>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</si>
  <si>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</si>
  <si>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7211</t>
  </si>
  <si>
    <t>Retenční nádrž, vsakování</t>
  </si>
  <si>
    <t>722</t>
  </si>
  <si>
    <t>Vnitřní vodovod</t>
  </si>
  <si>
    <t>723</t>
  </si>
  <si>
    <t>Vnitřní plynovod</t>
  </si>
  <si>
    <t>7231</t>
  </si>
  <si>
    <t>Stlačený vzduch</t>
  </si>
  <si>
    <t>725</t>
  </si>
  <si>
    <t>Zařizovací předměty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</si>
  <si>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</si>
  <si>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</si>
  <si>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</si>
  <si>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</si>
  <si>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</si>
  <si>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</si>
  <si>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</si>
  <si>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</si>
  <si>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</si>
  <si>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</si>
  <si>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</si>
  <si>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</si>
  <si>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</si>
  <si>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</si>
  <si>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</si>
  <si>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</si>
  <si>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</si>
  <si>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</si>
  <si>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777</t>
  </si>
  <si>
    <t>Podlahy ze syntetických hmot</t>
  </si>
  <si>
    <t>781</t>
  </si>
  <si>
    <t>Obklady keramické</t>
  </si>
  <si>
    <t>782</t>
  </si>
  <si>
    <t>Konstrukce z přírodního kamene</t>
  </si>
  <si>
    <t>783</t>
  </si>
  <si>
    <t>Nátěry</t>
  </si>
  <si>
    <t>784</t>
  </si>
  <si>
    <t>Malby</t>
  </si>
  <si>
    <t>M21</t>
  </si>
  <si>
    <t>Elektromontáže</t>
  </si>
  <si>
    <t>M22</t>
  </si>
  <si>
    <t>Montáž sdělovací a zabezp. techniky</t>
  </si>
  <si>
    <t>VN</t>
  </si>
  <si>
    <t>ON</t>
  </si>
  <si>
    <t>Soupis vedlejších a ostatních nákladů</t>
  </si>
  <si>
    <t>#TypZaznamu#</t>
  </si>
  <si>
    <t>STA</t>
  </si>
  <si>
    <t>OBJ</t>
  </si>
  <si>
    <t>ROZ</t>
  </si>
  <si>
    <t>C:</t>
  </si>
  <si>
    <t>CAS_STR</t>
  </si>
  <si>
    <t>CAS_NAK</t>
  </si>
  <si>
    <t>CAS_ROZ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</si>
  <si>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</si>
  <si>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</si>
  <si>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</si>
  <si>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</si>
  <si>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</si>
  <si>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</si>
  <si>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</si>
  <si>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</si>
  <si>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</si>
  <si>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</si>
  <si>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</si>
  <si>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</si>
  <si>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</si>
  <si>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</si>
  <si>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</si>
  <si>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</si>
  <si>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</si>
  <si>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</si>
  <si>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</si>
  <si>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</si>
  <si>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</si>
  <si>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</si>
  <si>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</si>
  <si>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Identifikace</t>
  </si>
  <si>
    <t>Díl</t>
  </si>
  <si>
    <t>DIL</t>
  </si>
  <si>
    <t>005111020R</t>
  </si>
  <si>
    <t>Vytyčení stavby</t>
  </si>
  <si>
    <t>Soubor</t>
  </si>
  <si>
    <t>800-0</t>
  </si>
  <si>
    <t>RTS 23/II</t>
  </si>
  <si>
    <t>Indiv</t>
  </si>
  <si>
    <t>POL99_2</t>
  </si>
  <si>
    <t>OVN OVN Naklady/1</t>
  </si>
  <si>
    <t>SPU</t>
  </si>
  <si>
    <t>005111021R</t>
  </si>
  <si>
    <t>Vytyčení inženýrských sítí</t>
  </si>
  <si>
    <t>OVN OVN Naklady/2</t>
  </si>
  <si>
    <t>005121010R</t>
  </si>
  <si>
    <t>Vybudování zařízení staveniště</t>
  </si>
  <si>
    <t>OVN OVN Naklady/3</t>
  </si>
  <si>
    <t>005121020R</t>
  </si>
  <si>
    <t xml:space="preserve">Provoz zařízení staveniště </t>
  </si>
  <si>
    <t>OVN OVN Naklady/4</t>
  </si>
  <si>
    <t>005121030R</t>
  </si>
  <si>
    <t>Odstranění zařízení staveniště</t>
  </si>
  <si>
    <t>OVN OVN Naklady/5</t>
  </si>
  <si>
    <t>005121038RT</t>
  </si>
  <si>
    <t>Úklid staveniště</t>
  </si>
  <si>
    <t>Firemní</t>
  </si>
  <si>
    <t>POL99_</t>
  </si>
  <si>
    <t>OVN OVN Naklady/6</t>
  </si>
  <si>
    <t>005121039RT</t>
  </si>
  <si>
    <t>Vymezení nebezpečného prostoru kolem staveniště</t>
  </si>
  <si>
    <t>OVN OVN Naklady/7</t>
  </si>
  <si>
    <t>005211030R</t>
  </si>
  <si>
    <t xml:space="preserve">Dočasná dopravní opatření </t>
  </si>
  <si>
    <t>OVN OVN Naklady/8</t>
  </si>
  <si>
    <t>005211080R</t>
  </si>
  <si>
    <t xml:space="preserve">Bezpečnostní a hygienická opatření na staveništi </t>
  </si>
  <si>
    <t>OVN OVN Naklady/9</t>
  </si>
  <si>
    <t>747704OA0</t>
  </si>
  <si>
    <t>ZAŠKOLENÍ OBSLUHY</t>
  </si>
  <si>
    <t>HOD</t>
  </si>
  <si>
    <t>OTSKP</t>
  </si>
  <si>
    <t>EXP 22</t>
  </si>
  <si>
    <t>POL2_</t>
  </si>
  <si>
    <t>OVN OVN Naklady/10</t>
  </si>
  <si>
    <t>005241010R</t>
  </si>
  <si>
    <t xml:space="preserve">Dokumentace skutečného provedení </t>
  </si>
  <si>
    <t>OVN OVN Naklady/11</t>
  </si>
  <si>
    <t>005241020R</t>
  </si>
  <si>
    <t xml:space="preserve">Geodetické zaměření skutečného provedení  </t>
  </si>
  <si>
    <t>OVN OVN Naklady/12</t>
  </si>
  <si>
    <t>005241021T</t>
  </si>
  <si>
    <t>Geometrický plán</t>
  </si>
  <si>
    <t>POL99_8</t>
  </si>
  <si>
    <t>OVN OVN Naklady/13</t>
  </si>
  <si>
    <t>SUM</t>
  </si>
  <si>
    <t>END</t>
  </si>
  <si>
    <t>Položkový soupis prací a dodávek</t>
  </si>
  <si>
    <t>CAS_STA</t>
  </si>
  <si>
    <t>121101101R00</t>
  </si>
  <si>
    <t>Sejmutí ornice s přemístěním na vzdálenost do 50 m</t>
  </si>
  <si>
    <t>m3</t>
  </si>
  <si>
    <t>800-1</t>
  </si>
  <si>
    <t>RTS 23/I</t>
  </si>
  <si>
    <t>POL1_1</t>
  </si>
  <si>
    <t>01 01.1 Pol/1</t>
  </si>
  <si>
    <t>487*0,15</t>
  </si>
  <si>
    <t>VV</t>
  </si>
  <si>
    <t>131201111R00</t>
  </si>
  <si>
    <t>Hloubení nezapažených jam a zářezů do 100 m3, v hornině 3, hloubení strojně</t>
  </si>
  <si>
    <t>01 01.1 Pol/2</t>
  </si>
  <si>
    <t>1,5*1,5*1,5</t>
  </si>
  <si>
    <t>zpevněná plcha : 480*0,2</t>
  </si>
  <si>
    <t>132201112R00</t>
  </si>
  <si>
    <t>Hloubení rýh šířky do 60 cm nad 100 m3, v hornině 3, hloubení strojně</t>
  </si>
  <si>
    <t>01 01.1 Pol/3</t>
  </si>
  <si>
    <t>6,55*0,6*1,1</t>
  </si>
  <si>
    <t>11,25*0,8*1,1</t>
  </si>
  <si>
    <t>16,15*1*1,1</t>
  </si>
  <si>
    <t>(6,25+7,15)*0,7*1,1</t>
  </si>
  <si>
    <t>(6,6+7,2)*0,55*1,1</t>
  </si>
  <si>
    <t>7,004*0,8*1,1</t>
  </si>
  <si>
    <t>10,25*0,55*1,1</t>
  </si>
  <si>
    <t>14*0,75*1,1</t>
  </si>
  <si>
    <t>pravá obvodová : 15,3*0,75*1,1</t>
  </si>
  <si>
    <t>vnitřní : 5,5*1*1,1</t>
  </si>
  <si>
    <t>3,013*0,7*1,1</t>
  </si>
  <si>
    <t>15*1*1,1</t>
  </si>
  <si>
    <t>12,6*0,9*1,1</t>
  </si>
  <si>
    <t>1,25*0,3*1,1</t>
  </si>
  <si>
    <t>rozšíření rýhy orientačně : 50</t>
  </si>
  <si>
    <t>162701105R00</t>
  </si>
  <si>
    <t>Vodorovné přemístění výkopku z horniny 1 až 4, na vzdálenost přes 9 000  do 10 000 m</t>
  </si>
  <si>
    <t>01 01.1 Pol/4</t>
  </si>
  <si>
    <t>162702199R00</t>
  </si>
  <si>
    <t>Poplatek za skládku drnu</t>
  </si>
  <si>
    <t>823-1</t>
  </si>
  <si>
    <t>01 01.1 Pol/5</t>
  </si>
  <si>
    <t>167101101R00</t>
  </si>
  <si>
    <t>Nakládání, skládání, překládání neulehlého výkopku nakládání výkopku  do 100 m3, z horniny 1 až 4</t>
  </si>
  <si>
    <t>01 01.1 Pol/6</t>
  </si>
  <si>
    <t>171201201R00</t>
  </si>
  <si>
    <t>Uložení sypaniny na dočasnou skládku tak, že na 1 m2 plochy připadá přes 2 m3 výkopku nebo ornice</t>
  </si>
  <si>
    <t>01 01.1 Pol/7</t>
  </si>
  <si>
    <t>174101101R00</t>
  </si>
  <si>
    <t>Zásyp sypaninou se zhutněním jam, šachet, rýh nebo kolem objektů v těchto vykopávkách</t>
  </si>
  <si>
    <t>01 01.1 Pol/8</t>
  </si>
  <si>
    <t>212850001RA0</t>
  </si>
  <si>
    <t>Drenáž podél základu objektu z  drenážních trub, d 100 mm</t>
  </si>
  <si>
    <t>m</t>
  </si>
  <si>
    <t>AP-HSV</t>
  </si>
  <si>
    <t>01 01.1 Pol/9</t>
  </si>
  <si>
    <t>n.c.</t>
  </si>
  <si>
    <t>Začištění základové spáry</t>
  </si>
  <si>
    <t>soub</t>
  </si>
  <si>
    <t>POL3_0</t>
  </si>
  <si>
    <t>01 01.1 Pol/10</t>
  </si>
  <si>
    <t>215901101R00</t>
  </si>
  <si>
    <t>Zhutnění podloží z rostlé horniny 1 až 4 pod násypy z hornin soudržných do 92% PS a nesoudržných  sypkých relativní ulehlosti l(d) do 0,8</t>
  </si>
  <si>
    <t>m2</t>
  </si>
  <si>
    <t>01 01.1 Pol/12</t>
  </si>
  <si>
    <t>271571112R00</t>
  </si>
  <si>
    <t xml:space="preserve">Polštáře zhutněné pod základy štěrkopísek netříděný,  </t>
  </si>
  <si>
    <t>800-2</t>
  </si>
  <si>
    <t>01 01.1 Pol/13</t>
  </si>
  <si>
    <t>6,55*0,6*0,1</t>
  </si>
  <si>
    <t>11,25*0,8*0,1</t>
  </si>
  <si>
    <t>16,15*1*0,1</t>
  </si>
  <si>
    <t>(6,25+7,15)*0,7*0,1</t>
  </si>
  <si>
    <t>(6,6+7,2)*0,6*0,1</t>
  </si>
  <si>
    <t>7,004*0,8*0,1</t>
  </si>
  <si>
    <t>10,25*0,6*0,1</t>
  </si>
  <si>
    <t>14*0,75*0,1</t>
  </si>
  <si>
    <t>pravá obvodová : 15,3*0,75*0,1</t>
  </si>
  <si>
    <t>vnitřní : 5,5*1*0,1</t>
  </si>
  <si>
    <t>3,013*0,7*0,1</t>
  </si>
  <si>
    <t>16,1*1*0,1</t>
  </si>
  <si>
    <t>12,6*0,9*0,1</t>
  </si>
  <si>
    <t>1,25*0,3*0,1</t>
  </si>
  <si>
    <t>273321311R00</t>
  </si>
  <si>
    <t>Beton základových desek železový třídy C 16/20</t>
  </si>
  <si>
    <t>801-1</t>
  </si>
  <si>
    <t>01 01.1 Pol/14</t>
  </si>
  <si>
    <t>345*0,15</t>
  </si>
  <si>
    <t>273351215R00</t>
  </si>
  <si>
    <t>Bednění stěn základových desek zřízení</t>
  </si>
  <si>
    <t>01 01.1 Pol/15</t>
  </si>
  <si>
    <t>95*0,25</t>
  </si>
  <si>
    <t>273351216R00</t>
  </si>
  <si>
    <t>Bednění stěn základových desek odstranění</t>
  </si>
  <si>
    <t>01 01.1 Pol/16</t>
  </si>
  <si>
    <t>273361921RT4</t>
  </si>
  <si>
    <t>Výztuž základových desek ze svařovaných sítí průměr drátu 6 mm, velikost oka 100/100 mm</t>
  </si>
  <si>
    <t>t</t>
  </si>
  <si>
    <t>01 01.1 Pol/17</t>
  </si>
  <si>
    <t>D1 10/10/6 : 188*1,3*0,004</t>
  </si>
  <si>
    <t>0</t>
  </si>
  <si>
    <t>D2 110/10/8 : 160*1,3*0,008</t>
  </si>
  <si>
    <t>15/15/6 : 160*1,3*0,0033</t>
  </si>
  <si>
    <t>D3 : 1,3*2*0,0033</t>
  </si>
  <si>
    <t>274313611R00</t>
  </si>
  <si>
    <t>Beton základových pasů prostý třídy C 16/20</t>
  </si>
  <si>
    <t>01 01.1 Pol/18</t>
  </si>
  <si>
    <t>(6,25+11,25+1,1)*0,4*0,6</t>
  </si>
  <si>
    <t>(16,15+6,35+7,15+6,5+7,3+7+10,25+15,3)*0,4*0,6</t>
  </si>
  <si>
    <t>vnitřní levá : 5,75*0,4*0,6</t>
  </si>
  <si>
    <t>16,1*0,4*0,6</t>
  </si>
  <si>
    <t>pilíř : 1,3*0,6*0,6</t>
  </si>
  <si>
    <t>1,5*0,3*0,6</t>
  </si>
  <si>
    <t>vnitřní : 3,013*0,3*0,6</t>
  </si>
  <si>
    <t>1,3*0,3*0,6</t>
  </si>
  <si>
    <t>274321321R00</t>
  </si>
  <si>
    <t>Beton základových pasů železový třídy C 20/25</t>
  </si>
  <si>
    <t>01 01.1 Pol/19</t>
  </si>
  <si>
    <t>6,55*0,6*0,5</t>
  </si>
  <si>
    <t>11,25*0,8*0,5</t>
  </si>
  <si>
    <t>16,15*1*0,5</t>
  </si>
  <si>
    <t>(6,25+7,15)*0,7*0,5</t>
  </si>
  <si>
    <t>(6,6+7,2)*0,6*0,5</t>
  </si>
  <si>
    <t>7,004*0,8*0,5</t>
  </si>
  <si>
    <t>10,25*0,6*0,5</t>
  </si>
  <si>
    <t>14*0,8*0,5</t>
  </si>
  <si>
    <t>pravá obvodová : 15,3*0,75*0,6</t>
  </si>
  <si>
    <t>vnitřní : 5,5*1*0,5</t>
  </si>
  <si>
    <t>3,013*0,7*0,5</t>
  </si>
  <si>
    <t>16,1*1*0,5</t>
  </si>
  <si>
    <t>12,6*0,9*0,5</t>
  </si>
  <si>
    <t>1,25*0,3*0,5</t>
  </si>
  <si>
    <t>274351215R00</t>
  </si>
  <si>
    <t>Bednění stěn základových pasů zřízení</t>
  </si>
  <si>
    <t>01 01.1 Pol/20</t>
  </si>
  <si>
    <t>6,55*1,1*2</t>
  </si>
  <si>
    <t>11,25*1,1*2</t>
  </si>
  <si>
    <t>16,15*1,1*2</t>
  </si>
  <si>
    <t>(6,25+7,15)*1,1*2</t>
  </si>
  <si>
    <t>(6,6+7,2)*1,1*2</t>
  </si>
  <si>
    <t>7,004*1,1*2</t>
  </si>
  <si>
    <t>10,25*1,1*2</t>
  </si>
  <si>
    <t>14*1,1*2</t>
  </si>
  <si>
    <t>pravá obvodová : 15,3*1,1*2</t>
  </si>
  <si>
    <t>vnitřní : 5,5*1,1*2</t>
  </si>
  <si>
    <t>3,013*1,1*2</t>
  </si>
  <si>
    <t>16,1*1*1,1*2</t>
  </si>
  <si>
    <t>12,6*1,1*2</t>
  </si>
  <si>
    <t>274351216R00</t>
  </si>
  <si>
    <t>Bednění stěn základových pasů odstranění</t>
  </si>
  <si>
    <t>01 01.1 Pol/21</t>
  </si>
  <si>
    <t>274361221R00</t>
  </si>
  <si>
    <t xml:space="preserve">Výztuž základových pasů z betonářské oceli výztuž, z oceli 10216,  ,  </t>
  </si>
  <si>
    <t>01 01.1 Pol/22</t>
  </si>
  <si>
    <t>a : 0,511+0,17</t>
  </si>
  <si>
    <t>b : 0,468+0,094</t>
  </si>
  <si>
    <t>c+f : 0,557+0,2</t>
  </si>
  <si>
    <t>d : 0,204+0,08</t>
  </si>
  <si>
    <t>e : 0,204+0,072</t>
  </si>
  <si>
    <t>0,05+0,02</t>
  </si>
  <si>
    <t>289970111R00</t>
  </si>
  <si>
    <t>Geotextílie separační, filtrační, zpevňující polypropylén, 300 g/m2</t>
  </si>
  <si>
    <t>01 01.1 Pol/23</t>
  </si>
  <si>
    <t>n.c.~1</t>
  </si>
  <si>
    <t>Zřízení prostupů v základových pasech orint</t>
  </si>
  <si>
    <t>ks</t>
  </si>
  <si>
    <t>01 01.1 Pol/24</t>
  </si>
  <si>
    <t>01 01.1 Pol/25</t>
  </si>
  <si>
    <t>0,07589+0,008</t>
  </si>
  <si>
    <t>311112140RT2</t>
  </si>
  <si>
    <t>Stěny z betonových bednicích tvárnic a betonu šířky 400 mm, zálivka betonem C16/20</t>
  </si>
  <si>
    <t>01 01.1 Pol/26</t>
  </si>
  <si>
    <t>1*4,1</t>
  </si>
  <si>
    <t>311238115R00</t>
  </si>
  <si>
    <t xml:space="preserve">Zdivo nosné z cihel a tvarovek pálených tloušťky 300 mm,  , charakteristická pevnost v tlaku fk = 4,01 MPa, součinitel prostupu tepla U=0,60 W/m2.K, hodnota pro zdivo bez omítky při vlhkosti 0,5%,  </t>
  </si>
  <si>
    <t>01 01.1 Pol/27</t>
  </si>
  <si>
    <t>60*0,5</t>
  </si>
  <si>
    <t>(51+27)*0,8</t>
  </si>
  <si>
    <t>311238605R00</t>
  </si>
  <si>
    <t>Kalkul</t>
  </si>
  <si>
    <t>01 01.1 Pol/28</t>
  </si>
  <si>
    <t>1.NP obvod : 95*3,2</t>
  </si>
  <si>
    <t>garáž : (11,150+15,3)*2*1</t>
  </si>
  <si>
    <t>2,NP obvod : 60*3,1</t>
  </si>
  <si>
    <t>-85</t>
  </si>
  <si>
    <t>1.NP vnitřní 14 : 5,85*3,2</t>
  </si>
  <si>
    <t>-1,8</t>
  </si>
  <si>
    <t>11-6 : 10,3*4,2</t>
  </si>
  <si>
    <t>2.NP + nad střechou šachta : (1,5+2,9)*(3,1+3,9)</t>
  </si>
  <si>
    <t>-79</t>
  </si>
  <si>
    <t>311238144R00</t>
  </si>
  <si>
    <t xml:space="preserve">Zdivo nosné z cihel a tvarovek pálených tloušťky 300 mm,  , charakteristická pevnost v tlaku fk = 3,88 MPa, součinitel prostupu tepla U=0,55 W/m2.K, hodnota pro zdivo bez omítky při vlhkosti 0,5%,  </t>
  </si>
  <si>
    <t>01 01.1 Pol/29</t>
  </si>
  <si>
    <t xml:space="preserve">1.NP : </t>
  </si>
  <si>
    <t>11 : 3,3*4,2</t>
  </si>
  <si>
    <t>15 : 3,1*3,2</t>
  </si>
  <si>
    <t>311238603R00</t>
  </si>
  <si>
    <t xml:space="preserve">Zdivo nosné z cihel a tvarovek pálených tloušťky 300 mm,  , charakteristická pevnost v tlaku fk = 3,50 MPa, součinitel prostupu tepla U = 0,25 W/m2.K , hodnota pro zdivo bez omítky při vlhkosti 1%,  </t>
  </si>
  <si>
    <t>01 01.1 Pol/30</t>
  </si>
  <si>
    <t>311321411R00</t>
  </si>
  <si>
    <t>Beton nadzákladových zdí železový třídy C 25/30</t>
  </si>
  <si>
    <t>01 01.1 Pol/31</t>
  </si>
  <si>
    <t>3*1,3*0,15</t>
  </si>
  <si>
    <t>0,8*0,6*0,15</t>
  </si>
  <si>
    <t>311351105R00</t>
  </si>
  <si>
    <t>Bednění nadzákladových zdí oboustranné za každou stranu zřízení</t>
  </si>
  <si>
    <t>01 01.1 Pol/32</t>
  </si>
  <si>
    <t>1,5*1,3</t>
  </si>
  <si>
    <t>311351106R00</t>
  </si>
  <si>
    <t>Bednění nadzákladových zdí oboustranné za každou stranu odstranění</t>
  </si>
  <si>
    <t>01 01.1 Pol/33</t>
  </si>
  <si>
    <t>317168131R00</t>
  </si>
  <si>
    <t>Překlady keramické montáž a dodávka nosné, délky 1250 mm, šířky 70 mm, výšky 238 mm</t>
  </si>
  <si>
    <t>kus</t>
  </si>
  <si>
    <t>01 01.1 Pol/34</t>
  </si>
  <si>
    <t>317168133R00</t>
  </si>
  <si>
    <t>Překlady keramické montáž a dodávka nosné, délky 1750 mm, šířky 70 mm, výšky 238 mm</t>
  </si>
  <si>
    <t>01 01.1 Pol/35</t>
  </si>
  <si>
    <t>317168135R00</t>
  </si>
  <si>
    <t>Překlady keramické montáž a dodávka nosné, délky 2250 mm, šířky 70 mm, výšky 238 mm</t>
  </si>
  <si>
    <t>01 01.1 Pol/36</t>
  </si>
  <si>
    <t>317168136R00</t>
  </si>
  <si>
    <t>Překlady keramické montáž a dodávka nosné, délky 2500 mm, šířky 70 mm, výšky 238 mm</t>
  </si>
  <si>
    <t>01 01.1 Pol/37</t>
  </si>
  <si>
    <t>317168139R00</t>
  </si>
  <si>
    <t>Překlady keramické montáž a dodávka nosné, délky 3250 mm, šířky 70 mm, výšky 238 mm</t>
  </si>
  <si>
    <t>01 01.1 Pol/38</t>
  </si>
  <si>
    <t>317168140R00</t>
  </si>
  <si>
    <t>Překlady keramické montáž a dodávka nosné, délky 3500 mm, šířky 70 mm, výšky 238 mm</t>
  </si>
  <si>
    <t>01 01.1 Pol/39</t>
  </si>
  <si>
    <t>317941123RT4</t>
  </si>
  <si>
    <t>Osazení ocelových válcovaných nosníků na zdivu včetně dodávky profilu I, výšky 180 mm</t>
  </si>
  <si>
    <t>01 01.1 Pol/40</t>
  </si>
  <si>
    <t>(4,4*2+2,1*2)*17,9/1000*1,1</t>
  </si>
  <si>
    <t>317941123RT5</t>
  </si>
  <si>
    <t>Osazení ocelových válcovaných nosníků na zdivu včetně dodávky profilu I, výšky 200 mm</t>
  </si>
  <si>
    <t>01 01.1 Pol/41</t>
  </si>
  <si>
    <t>(0,9+5,66+1,36)*2*26,2/1000*1,1</t>
  </si>
  <si>
    <t>317941123RT6</t>
  </si>
  <si>
    <t>Osazení ocelových válcovaných nosníků na zdivu včetně dodávky profilu I, výšky 220 mm</t>
  </si>
  <si>
    <t>01 01.1 Pol/42</t>
  </si>
  <si>
    <t>3,5*2*31,1/1000*1,1</t>
  </si>
  <si>
    <t>317941125RT2</t>
  </si>
  <si>
    <t>Osazení ocelových válcovaných nosníků na zdivu včetně dodávky profilu I, výšky 240 mm</t>
  </si>
  <si>
    <t>01 01.1 Pol/43</t>
  </si>
  <si>
    <t>4,5*2*83,2/1000</t>
  </si>
  <si>
    <t>schodiště : (5,555*2+2,21)*83,2/1000</t>
  </si>
  <si>
    <t>317941125RU3</t>
  </si>
  <si>
    <t>Osazení ocelových válcovaných nosníků na zdivu včetně dodávky profilul U, výšky 260 mm</t>
  </si>
  <si>
    <t>01 01.1 Pol/44</t>
  </si>
  <si>
    <t>5,6*4*41,9*1,1/1000</t>
  </si>
  <si>
    <t>317998112R00</t>
  </si>
  <si>
    <t>Překlady keramické izolace vkládaná mezi překlady tloušťky 70 mm</t>
  </si>
  <si>
    <t>01 01.1 Pol/45</t>
  </si>
  <si>
    <t>1,25*22</t>
  </si>
  <si>
    <t>1,75*6</t>
  </si>
  <si>
    <t>2,25*4</t>
  </si>
  <si>
    <t>2,5*24</t>
  </si>
  <si>
    <t>3,25*8</t>
  </si>
  <si>
    <t>3,5*8</t>
  </si>
  <si>
    <t>342248112R00</t>
  </si>
  <si>
    <t>Příčky z tvárnic pálených Příčky z tvárnic keramických pálených tloušťky 115 mm, z děrovaných příčkovek, P 10, na maltu MVC 5</t>
  </si>
  <si>
    <t>01 01.1 Pol/46</t>
  </si>
  <si>
    <t>07+08+09 : 3,95*3,2*3</t>
  </si>
  <si>
    <t>02 : 2,5*3,2</t>
  </si>
  <si>
    <t>01 : 5,15*3,2</t>
  </si>
  <si>
    <t>07+08+09 : (2,8+1,6+2)*3,2</t>
  </si>
  <si>
    <t>-1,6*3</t>
  </si>
  <si>
    <t>08 : 1,5*3,2*2</t>
  </si>
  <si>
    <t>-1,4*2</t>
  </si>
  <si>
    <t>12 : 2,05*4,2</t>
  </si>
  <si>
    <t>-1,6</t>
  </si>
  <si>
    <t>13 : 2,15*4,2</t>
  </si>
  <si>
    <t>10 : 0,8*3,2</t>
  </si>
  <si>
    <t xml:space="preserve">2.NP : </t>
  </si>
  <si>
    <t>202+207 podélná : 5,15*3,1*2</t>
  </si>
  <si>
    <t>-1,8*2</t>
  </si>
  <si>
    <t>203+206 podélná : 3,95*2*3,1</t>
  </si>
  <si>
    <t>204 podélná : 2,95*3,1</t>
  </si>
  <si>
    <t>203 podélná : (3,85-0,9)*3,1</t>
  </si>
  <si>
    <t>201 příčná : 6*3,1</t>
  </si>
  <si>
    <t>-1,4*4</t>
  </si>
  <si>
    <t>203+204 příčná : (2,1+1,5)*3,1</t>
  </si>
  <si>
    <t>203+205 příčná : 3,2*3,1</t>
  </si>
  <si>
    <t>208 : 2,5*3,1</t>
  </si>
  <si>
    <t>342248114R00</t>
  </si>
  <si>
    <t>Příčky z tvárnic pálených Příčky z tvárnic keramických pálených tloušťky 140 mm, z děrovaných příčkovek, P 10, na maltu MVC 5</t>
  </si>
  <si>
    <t>01 01.1 Pol/47</t>
  </si>
  <si>
    <t>1.NP 06 : 4*3,2</t>
  </si>
  <si>
    <t>1.NP 06 : 5,15*3,2</t>
  </si>
  <si>
    <t>2.NP 204 : 0,9*3,1</t>
  </si>
  <si>
    <t>346244382R00</t>
  </si>
  <si>
    <t>Plentování ocelových nosníků jednostranné výšky od 200 mm do 300 mm</t>
  </si>
  <si>
    <t>01 01.1 Pol/48</t>
  </si>
  <si>
    <t>(4,4*4+2,1*2+3,5*2+4,52+5,6*4)*0,9</t>
  </si>
  <si>
    <t>(0,9+5,66+1,36)*0,9</t>
  </si>
  <si>
    <t>n.c.502</t>
  </si>
  <si>
    <t>D+M zvukověizolační příčka tl. 100 mm kompresor</t>
  </si>
  <si>
    <t>01 01.1 Pol/49</t>
  </si>
  <si>
    <t>3,75*4,2</t>
  </si>
  <si>
    <t>n.c.999</t>
  </si>
  <si>
    <t>D+M komín pro turbo kotel včetně drážky a vyvložkování cca 8 m</t>
  </si>
  <si>
    <t>01 01.1 Pol/50</t>
  </si>
  <si>
    <t>273361921R00</t>
  </si>
  <si>
    <t>Výztuž základových desek ze svařovaných sítí</t>
  </si>
  <si>
    <t>01 01.1 Pol/51</t>
  </si>
  <si>
    <t>přístřešek p1 8/15 : 0,03</t>
  </si>
  <si>
    <t>přísřešek P2 : 0,104</t>
  </si>
  <si>
    <t>01 01.1 Pol/52</t>
  </si>
  <si>
    <t>přístřešek P2 : 0,01</t>
  </si>
  <si>
    <t>přístřešek P1 : 0,001</t>
  </si>
  <si>
    <t>0,129+0,052</t>
  </si>
  <si>
    <t>n.c.402a</t>
  </si>
  <si>
    <t>D+M stropu ze stropních panelů včetně dobetonávek, zálivkové výztuže a dopravy viz ASŘ</t>
  </si>
  <si>
    <t>01 01.1 Pol/53</t>
  </si>
  <si>
    <t>411321315R00</t>
  </si>
  <si>
    <t>Beton stropů železový stropů deskových, desek plochých střech, desek balkónových, desek hřibových stropů včetně hlavic hřibových sloupů, železový (bez výztuže) třídy C 20/25</t>
  </si>
  <si>
    <t>01 01.1 Pol/54</t>
  </si>
  <si>
    <t>přístřešek P1 : 2,8*1*0,15</t>
  </si>
  <si>
    <t>přístřešek P2 : 7*1*0,25</t>
  </si>
  <si>
    <t>411351101RT1</t>
  </si>
  <si>
    <t>Bednění stropů deskových, balkonových nebo plošných konzol plné, rovné, popř. s náběhy bednící materiál prkna, bez podepření, zřízení</t>
  </si>
  <si>
    <t>01 01.1 Pol/55</t>
  </si>
  <si>
    <t>2,8*1</t>
  </si>
  <si>
    <t>7*1</t>
  </si>
  <si>
    <t>10</t>
  </si>
  <si>
    <t>411351102R00</t>
  </si>
  <si>
    <t>Bednění stropů deskových, balkonových nebo plošných konzol plné, rovné, popř. s náběhy  , odstranění</t>
  </si>
  <si>
    <t>01 01.1 Pol/56</t>
  </si>
  <si>
    <t>411354171R00</t>
  </si>
  <si>
    <t>Podpěrná konstrukce bednění stropů do 5 kPa, zřízení</t>
  </si>
  <si>
    <t>01 01.1 Pol/57</t>
  </si>
  <si>
    <t>411354172R00</t>
  </si>
  <si>
    <t>Podpěrná konstrukce bednění stropů do 5 kPa, odstranění</t>
  </si>
  <si>
    <t>01 01.1 Pol/58</t>
  </si>
  <si>
    <t>411361821R00</t>
  </si>
  <si>
    <t>Výztuž stropů z betonářské oceli 10 505(R)</t>
  </si>
  <si>
    <t>01 01.1 Pol/59</t>
  </si>
  <si>
    <t>1.NP viz C.7 : 0,1</t>
  </si>
  <si>
    <t>2.NP viz C.7 : 0,041+0,009</t>
  </si>
  <si>
    <t>přístřešek P2 : 0,1</t>
  </si>
  <si>
    <t>přístřešek P1 : 0,013</t>
  </si>
  <si>
    <t>416011111R00</t>
  </si>
  <si>
    <t>Podhledy na dřevěné konstrukci opláštěné deskami sádrokartonovými opláštění stropu, jednoduchá dřevěná podkonstrukce (přímo montované) 1x deska, tloušťky 12,5 mm, standard, bez izolace</t>
  </si>
  <si>
    <t>01 01.1 Pol/60</t>
  </si>
  <si>
    <t>kuchyně : 1,6*4,3</t>
  </si>
  <si>
    <t>417321315R00</t>
  </si>
  <si>
    <t>Železobeton ztužujících pásů a věnců třídy C 20/25</t>
  </si>
  <si>
    <t>01 01.1 Pol/61</t>
  </si>
  <si>
    <t>V1 : 0,32*0,25*29,68</t>
  </si>
  <si>
    <t>V2 : 0,17*0,25*41,5</t>
  </si>
  <si>
    <t>V3 : 0,15*0,25*2,42</t>
  </si>
  <si>
    <t>V4 : 0,23*0,25*1,5</t>
  </si>
  <si>
    <t>V1 : 0,25*0,25*11,79</t>
  </si>
  <si>
    <t>V2 : 0,17*0,25*27,86</t>
  </si>
  <si>
    <t>V3 : 0,42*0,25*11,62</t>
  </si>
  <si>
    <t>V4 : 0,15*0,25*1,5</t>
  </si>
  <si>
    <t>V1 : 0,32*0,25*15,1</t>
  </si>
  <si>
    <t>V2 : 0,17*0,25*42,88</t>
  </si>
  <si>
    <t>V3 : 0,15*0,25*3,83</t>
  </si>
  <si>
    <t>417351115R00</t>
  </si>
  <si>
    <t>Bednění bočnic ztužujících pásů a věnců včetně vzpěr zřízení</t>
  </si>
  <si>
    <t>01 01.1 Pol/62</t>
  </si>
  <si>
    <t>V1 : 2*0,25*29,68</t>
  </si>
  <si>
    <t>V2 : 2*0,25*41,5</t>
  </si>
  <si>
    <t>V3 : 2*0,25*2,42</t>
  </si>
  <si>
    <t>V4 : 2*0,25*1,5</t>
  </si>
  <si>
    <t>V1 : 2*0,25*11,79</t>
  </si>
  <si>
    <t>V2 : 2*0,25*27,86</t>
  </si>
  <si>
    <t>V3 : 2*0,25*11,62</t>
  </si>
  <si>
    <t>V1 : 2*0,25*15,1</t>
  </si>
  <si>
    <t>V2 : 2*0,25*42,88</t>
  </si>
  <si>
    <t>V3 : 2*0,25*3,83</t>
  </si>
  <si>
    <t>417351116R00</t>
  </si>
  <si>
    <t>Bednění bočnic ztužujících pásů a věnců včetně vzpěr odstranění</t>
  </si>
  <si>
    <t>01 01.1 Pol/63</t>
  </si>
  <si>
    <t>417361821R00</t>
  </si>
  <si>
    <t>Výztuž ztužujících pásů a věnců z betonářské oceli 10 505(R)</t>
  </si>
  <si>
    <t>01 01.1 Pol/64</t>
  </si>
  <si>
    <t>(38,13+14+109,15+29+11+3+18+4+39+72+19+43+13+5)/1000</t>
  </si>
  <si>
    <t>(74+27+108+28+8+7)/1000</t>
  </si>
  <si>
    <t>430321314R00</t>
  </si>
  <si>
    <t>Beton schodišťových konstrukcí (stupňů, schodnic, ramen, podest s nosníky) železový třídy C 20/25</t>
  </si>
  <si>
    <t>01 01.1 Pol/65</t>
  </si>
  <si>
    <t>2,1*2,5*0,4</t>
  </si>
  <si>
    <t>430361121R00</t>
  </si>
  <si>
    <t>Výztuž schodišťových konstrukcí  (stupňů, schodnic, ramen, podest s nosníky) z betonářské oceli 10216</t>
  </si>
  <si>
    <t>01 01.1 Pol/66</t>
  </si>
  <si>
    <t>0,0865+0,031</t>
  </si>
  <si>
    <t>431351121R00</t>
  </si>
  <si>
    <t>Bednění podest a podstupňových desek přímočarých zřízení</t>
  </si>
  <si>
    <t>01 01.1 Pol/67</t>
  </si>
  <si>
    <t>2,1*2,5</t>
  </si>
  <si>
    <t>20*1*0,3</t>
  </si>
  <si>
    <t>431351122R00</t>
  </si>
  <si>
    <t>Bednění podest a podstupňových desek přímočarých odstranění</t>
  </si>
  <si>
    <t>01 01.1 Pol/68</t>
  </si>
  <si>
    <t>457451111R00</t>
  </si>
  <si>
    <t xml:space="preserve">Cementový potěr bez vložky,  </t>
  </si>
  <si>
    <t>821-1</t>
  </si>
  <si>
    <t>01 01.1 Pol/69</t>
  </si>
  <si>
    <t>352</t>
  </si>
  <si>
    <t>117,1</t>
  </si>
  <si>
    <t>01 01.1 Pol/70</t>
  </si>
  <si>
    <t>10 : 30,3</t>
  </si>
  <si>
    <t>11 : 143,2</t>
  </si>
  <si>
    <t>12 : 2,1</t>
  </si>
  <si>
    <t>13 : 1,9</t>
  </si>
  <si>
    <t>14 : 36,4</t>
  </si>
  <si>
    <t>15 : 4,2</t>
  </si>
  <si>
    <t>n.c.~2</t>
  </si>
  <si>
    <t>D+m SChock Isokorb K-UZ</t>
  </si>
  <si>
    <t>01 01.1 Pol/71</t>
  </si>
  <si>
    <t>přístřešek P1 : 4,1</t>
  </si>
  <si>
    <t>přístřešek P2 : 6,74</t>
  </si>
  <si>
    <t>954312201R00</t>
  </si>
  <si>
    <t>Obklady konstrukcí sádrokartonovými deskami opláštění vodorovných konstrukcí dvoustranné od 200x200 mm do 500x500 mm, deskami standard tl. 12,5 mm</t>
  </si>
  <si>
    <t>POL1_</t>
  </si>
  <si>
    <t>01 01.1 Pol/72</t>
  </si>
  <si>
    <t>204 : 3</t>
  </si>
  <si>
    <t>207 : 3</t>
  </si>
  <si>
    <t>564251111R00</t>
  </si>
  <si>
    <t>Podklad nebo podsyp ze štěrkopísku tloušťka po zhutnění 150 mm</t>
  </si>
  <si>
    <t>822-1</t>
  </si>
  <si>
    <t>01 01.1 Pol/73</t>
  </si>
  <si>
    <t>596215021R00</t>
  </si>
  <si>
    <t>Kladení zámkové dlažby do drtě tloušťka dlažby 60 mm, tloušťka lože 40 mm</t>
  </si>
  <si>
    <t>01 01.1 Pol/74</t>
  </si>
  <si>
    <t>59245030R</t>
  </si>
  <si>
    <t>dlažba betonová zámková, dvouvrstvá; kost; šedá; l = 200 mm; š = 165 mm; tl. 80,0 mm</t>
  </si>
  <si>
    <t>SPCM</t>
  </si>
  <si>
    <t>01 01.1 Pol/75</t>
  </si>
  <si>
    <t>480*1,1</t>
  </si>
  <si>
    <t>610991111R00</t>
  </si>
  <si>
    <t>Zakrývání výplní vnitřních otvorů, předmětů apod. fólií Pe 0,05-0,2 mm</t>
  </si>
  <si>
    <t>01 01.1 Pol/76</t>
  </si>
  <si>
    <t>611473112R00</t>
  </si>
  <si>
    <t>Omítky vnitřní stropů ze suchých směsí stropů rovných štukové</t>
  </si>
  <si>
    <t>01 01.1 Pol/77</t>
  </si>
  <si>
    <t>1.NP : 293,6</t>
  </si>
  <si>
    <t>2.NP : 117,1</t>
  </si>
  <si>
    <t>611901111R00</t>
  </si>
  <si>
    <t>Ubroušení výstupků betonu po odbednění stropů</t>
  </si>
  <si>
    <t>01 01.1 Pol/78</t>
  </si>
  <si>
    <t>612421637R00</t>
  </si>
  <si>
    <t>Omítky vnitřní stěn vápenné nebo vápenocementové v podlaží i ve schodišti štukové</t>
  </si>
  <si>
    <t>01 01.1 Pol/79</t>
  </si>
  <si>
    <t>1021-131</t>
  </si>
  <si>
    <t>612421626R00</t>
  </si>
  <si>
    <t>Omítky vnitřní stěn vápenné nebo vápenocementové v podlaží i ve schodišti hladké</t>
  </si>
  <si>
    <t>01 01.1 Pol/80</t>
  </si>
  <si>
    <t>Omítka pod obklad : 131</t>
  </si>
  <si>
    <t>620991121R00</t>
  </si>
  <si>
    <t>Zakrývání výplní vnějších otvorů z postaveného lešení</t>
  </si>
  <si>
    <t>01 01.1 Pol/81</t>
  </si>
  <si>
    <t>622311522R00</t>
  </si>
  <si>
    <t>Zateplení soklu extrudovaným polystyrénem, tloušťky 100 mm, kontaktní nátěr a tenkovrstvá omítka</t>
  </si>
  <si>
    <t>01 01.1 Pol/82</t>
  </si>
  <si>
    <t>95*0,75</t>
  </si>
  <si>
    <t>622421144R00</t>
  </si>
  <si>
    <t xml:space="preserve">Omítky vnější stěn vápenné nebo vápenocementové štukové,  , složitost 3 </t>
  </si>
  <si>
    <t>01 01.1 Pol/83</t>
  </si>
  <si>
    <t>58*4,15</t>
  </si>
  <si>
    <t>garáž : 39*5,2</t>
  </si>
  <si>
    <t>2.NP : 50*3,85</t>
  </si>
  <si>
    <t>10*2,85</t>
  </si>
  <si>
    <t>(2,7+2,9)*2*4,45</t>
  </si>
  <si>
    <t>93*0,3</t>
  </si>
  <si>
    <t>přístřešky : 35</t>
  </si>
  <si>
    <t>622421306R00</t>
  </si>
  <si>
    <t>Zateplovací systém Baumit EPS - F tl. 100 mm</t>
  </si>
  <si>
    <t>01 01.1 Pol/84</t>
  </si>
  <si>
    <t>(27+51+60)*1,32</t>
  </si>
  <si>
    <t>622471317RU7</t>
  </si>
  <si>
    <t xml:space="preserve">Nátěry a nástřiky vnějších stěn a pilířů základním a krycím nátěrem (nebo přestřikem povrchu) hmota silikátová, složitost 1 ÷ 2,  </t>
  </si>
  <si>
    <t>01 01.1 Pol/85</t>
  </si>
  <si>
    <t>631313511R00</t>
  </si>
  <si>
    <t xml:space="preserve">Mazanina z betonu prostého tl. přes 80 do 120 mm třídy C 12/15,  </t>
  </si>
  <si>
    <t>01 01.1 Pol/86</t>
  </si>
  <si>
    <t>143,2*0,1</t>
  </si>
  <si>
    <t>631361921RT1</t>
  </si>
  <si>
    <t>Výztuž mazanin z betonů a z lehkých betonů ze svařovaných sítí průměr drátu 4 mm, velikost oka 100/100 mm</t>
  </si>
  <si>
    <t>01 01.1 Pol/87</t>
  </si>
  <si>
    <t>garáž : 143,2*1,25*0,003</t>
  </si>
  <si>
    <t>631571003R00</t>
  </si>
  <si>
    <t>Násyp pod podlahy z kameniva z kameniva  ze štěrkopísku 0-32 pro zpevnění podkladu</t>
  </si>
  <si>
    <t>01 01.1 Pol/88</t>
  </si>
  <si>
    <t>345*0,2</t>
  </si>
  <si>
    <t>632441045R00</t>
  </si>
  <si>
    <t>Potěr litý anhydritový anhydritový, pevnost v tlaku 20 MPa, pokládaná plocha do 500 m2, tloušťka 50 mm</t>
  </si>
  <si>
    <t>01 01.1 Pol/89</t>
  </si>
  <si>
    <t>2.NP ---- P3 : 117</t>
  </si>
  <si>
    <t>632441047R00</t>
  </si>
  <si>
    <t>Potěr litý anhydritový anhydritový, pevnost v tlaku 20 MPa, pokládaná plocha do 500 m2, tloušťka 60 mm</t>
  </si>
  <si>
    <t>01 01.1 Pol/90</t>
  </si>
  <si>
    <t>1.NP -- P1 : 150,4</t>
  </si>
  <si>
    <t>639570010RA0</t>
  </si>
  <si>
    <t>Okapový chodník kolem budovy Skladba: podkladní textílie, vrstva štěrku tl. 150 mm, vrstva tříděného říčního kameniva tl. 100 mm</t>
  </si>
  <si>
    <t>01 01.1 Pol/91</t>
  </si>
  <si>
    <t>637121112Ubb</t>
  </si>
  <si>
    <t>D+M ochranná zátěžová vrstva - prané kamenivo fr. 16/32 tl 50 mm S2</t>
  </si>
  <si>
    <t>01 01.1 Pol/92</t>
  </si>
  <si>
    <t>n.c.120a</t>
  </si>
  <si>
    <t>Y - D+M vjezdová ext. vrata 3*2,6 část. proskl viz VP</t>
  </si>
  <si>
    <t>01 01.1 Pol/93</t>
  </si>
  <si>
    <t>n.c.101</t>
  </si>
  <si>
    <t>1 - D+M vnější dveře vstupní plné s bočním prosklením  1,65*2,5</t>
  </si>
  <si>
    <t>01 01.1 Pol/94</t>
  </si>
  <si>
    <t>n.c.102</t>
  </si>
  <si>
    <t>2 - D+M okno fix, přidružené ke vstupní stěně 1,4 x 2,5 m - 1 ks</t>
  </si>
  <si>
    <t>01 01.1 Pol/95</t>
  </si>
  <si>
    <t>n.c.103</t>
  </si>
  <si>
    <t>3-D+M okno plast S u=1 včetně vnitř.žaluzie 1,75*0,75 1kř</t>
  </si>
  <si>
    <t>01 01.1 Pol/96</t>
  </si>
  <si>
    <t>n.c.104</t>
  </si>
  <si>
    <t>4-D+M okno plast O+S u=1 včetně vnitř. žaluzie 0,75*0,75 - 1 kř</t>
  </si>
  <si>
    <t>01 01.1 Pol/97</t>
  </si>
  <si>
    <t>n.c.105</t>
  </si>
  <si>
    <t>5-D+M okno plast S u=1 včetně vnitřní žaluzie 2,1*0,75 - 1 kř</t>
  </si>
  <si>
    <t>01 01.1 Pol/98</t>
  </si>
  <si>
    <t>n.c.106</t>
  </si>
  <si>
    <t>6-D+M okno plast S u=1 včetně vnit.žalu 2,0*0,75 1 kř</t>
  </si>
  <si>
    <t>01 01.1 Pol/99</t>
  </si>
  <si>
    <t>n.c.107</t>
  </si>
  <si>
    <t>7-D+M okno plast S+F u=1 včetně vnitř. žaluzie 3,0*0,75 - 2 kř  - PU -EI 15 DP1 sdružené</t>
  </si>
  <si>
    <t>01 01.1 Pol/100</t>
  </si>
  <si>
    <t>n.c.108</t>
  </si>
  <si>
    <t>8-D+M okno plast O+S+F u=1 včetně vnitř. žaluzie 5,95*1,5 - 3 kř  -</t>
  </si>
  <si>
    <t>01 01.1 Pol/101</t>
  </si>
  <si>
    <t>n.c.109</t>
  </si>
  <si>
    <t>9-D+M okno plast O+S u=1 včetně žaluzie 1,40*1,5 -1 kř  - + parapet</t>
  </si>
  <si>
    <t>01 01.1 Pol/102</t>
  </si>
  <si>
    <t>n.c.110</t>
  </si>
  <si>
    <t>10-D+M okno plast O+S u=1 včetně vnitřní žaluzie 0,9*1,5- 1 kř  - + parapet</t>
  </si>
  <si>
    <t>01 01.1 Pol/103</t>
  </si>
  <si>
    <t>n.c.111</t>
  </si>
  <si>
    <t>11-D+M okno plast O+S u=1 včetně vnitřní žaluzie 2,75*0,75 - 2 kř  -</t>
  </si>
  <si>
    <t>01 01.1 Pol/104</t>
  </si>
  <si>
    <t>n.c.112</t>
  </si>
  <si>
    <t>12-D+M okno plast S u=1 včetně vnitřní žaluzie 1,5*0,75 - 1 kř  -</t>
  </si>
  <si>
    <t>01 01.1 Pol/105</t>
  </si>
  <si>
    <t>n.c.113</t>
  </si>
  <si>
    <t>13-D+M okno plast O+S u=1 včetně vnitřní žaluzie 3*0,75 - 2 kř  -</t>
  </si>
  <si>
    <t>01 01.1 Pol/106</t>
  </si>
  <si>
    <t>n.c.114</t>
  </si>
  <si>
    <t>14-D+M  plast prosklená stěna 4*2,3 fix + balkonov é dveře + vnější žaluzie</t>
  </si>
  <si>
    <t>01 01.1 Pol/107</t>
  </si>
  <si>
    <t>n.c.115</t>
  </si>
  <si>
    <t>15-D+M okno plast F+O+S u=1 včetně vnitřní žaluzie 2*1 -2 kř  -</t>
  </si>
  <si>
    <t>01 01.1 Pol/108</t>
  </si>
  <si>
    <t>n.c.116</t>
  </si>
  <si>
    <t>16-D+M střešní okno plast 1,2*1,2</t>
  </si>
  <si>
    <t>01 01.1 Pol/109</t>
  </si>
  <si>
    <t>n.c.117</t>
  </si>
  <si>
    <t>17-D+M okno plast S u=1 včetně žaluzie 1*0,75 1 kř  -</t>
  </si>
  <si>
    <t>01 01.1 Pol/110</t>
  </si>
  <si>
    <t>n.c.118</t>
  </si>
  <si>
    <t>D1 - D+M dveře vchodové plné s nadsvětlíkem EI 15 DP1  1*2,5</t>
  </si>
  <si>
    <t>01 01.1 Pol/111</t>
  </si>
  <si>
    <t>n.c.119</t>
  </si>
  <si>
    <t>D+M vrata výsuvná sekční garážová mechanické rychlootvírání  4*3,6</t>
  </si>
  <si>
    <t>01 01.1 Pol/112</t>
  </si>
  <si>
    <t>n.c.120</t>
  </si>
  <si>
    <t>D+M výsuvná sekční garážová vrata obyčejná 2,75*2,5</t>
  </si>
  <si>
    <t>01 01.1 Pol/113</t>
  </si>
  <si>
    <t>n.c.121</t>
  </si>
  <si>
    <t>1/T D+M vnitřní dveře 2kř vč světlíku a ocel. záru bně AQUA voděodé a nárazuvzd  1,6x2,5</t>
  </si>
  <si>
    <t>01 01.1 Pol/114</t>
  </si>
  <si>
    <t>n.c.122</t>
  </si>
  <si>
    <t>2T D+M vnitřní dveře dřevěné, celoproskl s horním nadsv.1x2,5včetně ocel. zárubně</t>
  </si>
  <si>
    <t>01 01.1 Pol/115</t>
  </si>
  <si>
    <t>n.c.123</t>
  </si>
  <si>
    <t>3T D+M vnitřní dveře dřevěné, celoproskl s horním nadsv.1x2,5 vč. ocel. zárubně</t>
  </si>
  <si>
    <t>01 01.1 Pol/116</t>
  </si>
  <si>
    <t>n.c.124</t>
  </si>
  <si>
    <t>4/T D+M dveře vnitřní plné včetně  ocel. zárubně 0,8*2</t>
  </si>
  <si>
    <t>01 01.1 Pol/117</t>
  </si>
  <si>
    <t>n.c.125</t>
  </si>
  <si>
    <t>5/T D+M dveře vnitřní plné včetně  ocel. zárubně 0,9*2 EW15 DP3</t>
  </si>
  <si>
    <t>01 01.1 Pol/118</t>
  </si>
  <si>
    <t>n.c.126</t>
  </si>
  <si>
    <t>6/T D+M dveře vnitřní plné včetně  ocel. zárubně 0,7*2</t>
  </si>
  <si>
    <t>01 01.1 Pol/119</t>
  </si>
  <si>
    <t>n.c.127</t>
  </si>
  <si>
    <t>7/T D+M dveře vnitřní plné včetně  ocel. zárubně 0,6*2</t>
  </si>
  <si>
    <t>01 01.1 Pol/120</t>
  </si>
  <si>
    <t>n.c.128</t>
  </si>
  <si>
    <t>8/T D+M  dveře vnitřní skládací 1,5*2,5 - 4 dílné vč. ocel. zárubně</t>
  </si>
  <si>
    <t>01 01.1 Pol/121</t>
  </si>
  <si>
    <t>n.c.129</t>
  </si>
  <si>
    <t>D+M střešní světlík 1,2 x 1,2 m včetně lemování a opláštění SDK viz v.š.17</t>
  </si>
  <si>
    <t>B28AA4B3-F50B-4AB1-9F22-8EA837873324</t>
  </si>
  <si>
    <t>916531111RT4</t>
  </si>
  <si>
    <t>Osazení záhonového obrubníku betonového včetně dodávky obrubníků  rozměrů 500/50/250 mm, do lože z betonu prostého C 12/15, bez boční opěry</t>
  </si>
  <si>
    <t>01 01.1 Pol/122</t>
  </si>
  <si>
    <t>941941031R00</t>
  </si>
  <si>
    <t>Montáž lešení lehkého pracovního řadového s podlahami šířky od 0,80 do 1,00 m, výšky do 10 m</t>
  </si>
  <si>
    <t>800-3</t>
  </si>
  <si>
    <t>01 01.1 Pol/123</t>
  </si>
  <si>
    <t>941941191RT4</t>
  </si>
  <si>
    <t>Montáž lešení lehkého pracovního řadového s podlahami příplatek za každý další i započatý měsíc použití lešení  šířky šířky od 0,80 do 1,00 m a výšky do 10 m</t>
  </si>
  <si>
    <t>01 01.1 Pol/124</t>
  </si>
  <si>
    <t>941941831R00</t>
  </si>
  <si>
    <t>Demontáž lešení lehkého řadového s podlahami šířky od 0,8 do 1 m, výšky do 10 m</t>
  </si>
  <si>
    <t>01 01.1 Pol/125</t>
  </si>
  <si>
    <t>941955001R00</t>
  </si>
  <si>
    <t>Lešení lehké pracovní pomocné pomocné, o výšce lešeňové podlahy do 1,2 m</t>
  </si>
  <si>
    <t>01 01.1 Pol/126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</si>
  <si>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</si>
  <si>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</si>
  <si>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01 01.1 Pol/127</t>
  </si>
  <si>
    <t>998011002R00</t>
  </si>
  <si>
    <t>Přesun hmot pro budovy s nosnou konstrukcí zděnou výšky přes 6 do 12 m</t>
  </si>
  <si>
    <t>01 01.1 Pol/128</t>
  </si>
  <si>
    <t>711111001RZ1</t>
  </si>
  <si>
    <t>Provedení izolace proti zemní vlhkosti natěradly za studena na ploše vodorovné nátěrem penetračním, 1 x nátěr, včetně dodávky penetračního laku ALP</t>
  </si>
  <si>
    <t>800-711</t>
  </si>
  <si>
    <t>POL1_7</t>
  </si>
  <si>
    <t>01 01.1 Pol/129</t>
  </si>
  <si>
    <t>345+6</t>
  </si>
  <si>
    <t>6</t>
  </si>
  <si>
    <t>711112001RZ1</t>
  </si>
  <si>
    <t>Provedení izolace proti zemní vlhkosti natěradly za studena na ploše svislé, včetně pomocného lešení o výšce podlahy do 1900 mm a pro zatížení do 1,5 kPa. nátěrem penetračním, 1x nátěr, včetně dodávky penetračního laku ALP</t>
  </si>
  <si>
    <t>01 01.1 Pol/130</t>
  </si>
  <si>
    <t>95*0,5</t>
  </si>
  <si>
    <t>711141559RZ1</t>
  </si>
  <si>
    <t xml:space="preserve">Provedení izolace proti zemní vlhkosti pásy přitavením vodorovná, 1 vrstva, s dodávkou izolačního pásu se skleněnou nebo polyesterovou vložkou,  </t>
  </si>
  <si>
    <t>01 01.1 Pol/131</t>
  </si>
  <si>
    <t>zdvojení AP : 95*0,6</t>
  </si>
  <si>
    <t>711142559RZ1</t>
  </si>
  <si>
    <t xml:space="preserve">Provedení izolace proti zemní vlhkosti pásy přitavením svislá, 1 vrstva, s dodávkou izolačního pásu se skleněnou nebo polyesterovou vložkou,  </t>
  </si>
  <si>
    <t>01 01.1 Pol/132</t>
  </si>
  <si>
    <t>711212002RT1</t>
  </si>
  <si>
    <t>Izolace proti vodě stěrka hydroizolační  proti zemní vlhkosti</t>
  </si>
  <si>
    <t>01 01.1 Pol/133</t>
  </si>
  <si>
    <t>711481020RZ1</t>
  </si>
  <si>
    <t>Izolace proti tlakové vodě profilovanými fóliemi vodorovná, napojení s přesahem, tloušťka s nopy 8 mm</t>
  </si>
  <si>
    <t>01 01.1 Pol/134</t>
  </si>
  <si>
    <t>n.c.301</t>
  </si>
  <si>
    <t>D+M dilatační spára z asfaltové lepenky</t>
  </si>
  <si>
    <t>01 01.1 Pol/136</t>
  </si>
  <si>
    <t>998711202R00</t>
  </si>
  <si>
    <t>Přesun hmot pro izolace proti vodě svisle do 12 m</t>
  </si>
  <si>
    <t>01 01.1 Pol/137</t>
  </si>
  <si>
    <t>712311101RZ1</t>
  </si>
  <si>
    <t>Povlakové krytiny střech do 10° za studena nátěrem 1 x, penetračním nebo asfaltovým lakem, včetně dodávky materiálu</t>
  </si>
  <si>
    <t>01 01.1 Pol/138</t>
  </si>
  <si>
    <t>712341559RZ3</t>
  </si>
  <si>
    <t>Povlakové krytiny střech do 10° pásy přitavením v celé ploše, 1 vrstva, včetně dodávky pásu izolačního z oxidovaného asfaltu natavitelného; nosná vložka skelná rohož</t>
  </si>
  <si>
    <t>01 01.1 Pol/139</t>
  </si>
  <si>
    <t>712372111RS3</t>
  </si>
  <si>
    <t>Povlakové krytiny střech do 10° termoplasty kotvené do betonu, 4 kotvy/m2, pro tl. izolace do 160 mm, včetně dodávky fólie, tloušťky 1,5 mm</t>
  </si>
  <si>
    <t>01 01.1 Pol/140</t>
  </si>
  <si>
    <t>S1 : 146</t>
  </si>
  <si>
    <t>01 01.1 Pol/141</t>
  </si>
  <si>
    <t>S2 : 161</t>
  </si>
  <si>
    <t>S3 : 45,4</t>
  </si>
  <si>
    <t>712391171RZ7</t>
  </si>
  <si>
    <t>Textílie na střechách do 10° podkladní, včetně dodávky netkané sklovláknité textílie plošné hmotnosti 120 g/m2</t>
  </si>
  <si>
    <t>01 01.1 Pol/142</t>
  </si>
  <si>
    <t>712391172RZ7</t>
  </si>
  <si>
    <t>Textílie na střechách do 10° ochranná, včetně dodávky netkané sklovláknité textílie plošné hmotnosti 120 g/m2</t>
  </si>
  <si>
    <t>01 01.1 Pol/143</t>
  </si>
  <si>
    <t>721231113R00</t>
  </si>
  <si>
    <t>Střešní vtoky vtok pro střechu s povlakovou krytinou, střecha zateplená, výška izolace do 220 mm, D 75, 110, 125 mm, včetně dodávky materiálu</t>
  </si>
  <si>
    <t>800-721</t>
  </si>
  <si>
    <t>01 01.1 Pol/144</t>
  </si>
  <si>
    <t>998712202R00</t>
  </si>
  <si>
    <t>Přesun hmot pro povlakové krytiny v objektech výšky přes 6 do 12 m</t>
  </si>
  <si>
    <t>01 01.1 Pol/145</t>
  </si>
  <si>
    <t>713121111RT1</t>
  </si>
  <si>
    <t>Montáž tepelné izolace podlah  jednovrstvá, bez dodávky materiálu</t>
  </si>
  <si>
    <t>800-713</t>
  </si>
  <si>
    <t>01 01.1 Pol/146</t>
  </si>
  <si>
    <t>P3 : 117,1</t>
  </si>
  <si>
    <t>713121121RT1</t>
  </si>
  <si>
    <t>Montáž tepelné izolace podlah  dvouvrstvá, bez dodávky materiálu</t>
  </si>
  <si>
    <t>01 01.1 Pol/147</t>
  </si>
  <si>
    <t>P1+P2 : 293,6</t>
  </si>
  <si>
    <t>713141123R00</t>
  </si>
  <si>
    <t>Montáž tepelné izolace plochých střech lepené bodově na tmel, jednovrstvé</t>
  </si>
  <si>
    <t>01 01.1 Pol/148</t>
  </si>
  <si>
    <t>352*2</t>
  </si>
  <si>
    <t>713191100RT9</t>
  </si>
  <si>
    <t>Izolace tepelné běžných konstrukcí - doplňky položení separační fólie, včetně dodávky PE fólie</t>
  </si>
  <si>
    <t>01 01.1 Pol/149</t>
  </si>
  <si>
    <t>28375766.AR</t>
  </si>
  <si>
    <t>Výrobek izolační pro budovy z pěnového polystyrenu (EPS) tvar: deska; OH = 20 kg/m3; lambda = 0,037 W/(m.K); pevnost v tlaku CS 100 kPa; RtF: E</t>
  </si>
  <si>
    <t>01 01.1 Pol/150</t>
  </si>
  <si>
    <t>S1 : 146*0,1*1,05</t>
  </si>
  <si>
    <t>S2 : 161*0,1*1,05</t>
  </si>
  <si>
    <t>28375972R</t>
  </si>
  <si>
    <t>Výrobek izolační pro budovy z pěnového polystyrenu (EPS) tvar: spádová deska; označení: S; OH = 25 kg/m3; lambda = 0,035 W/(m.K); pevnost v tlaku CS 150 kPa; RtF: E</t>
  </si>
  <si>
    <t>01 01.1 Pol/151</t>
  </si>
  <si>
    <t>S1+S2+S3 (průměrná tlouštka 150 mm) : (307+45,4)*0,150*1,05</t>
  </si>
  <si>
    <t>28376501R</t>
  </si>
  <si>
    <t>Výrobek izolační pro budovy z polyurethanové pěny - PIR; tvar: deska; tloušťka d = 100,0 mm; lambda = 0,022 W/(m.K); pevnost v tlaku CS 100 kPa; povrchová úprava: Al fólie</t>
  </si>
  <si>
    <t>01 01.1 Pol/152</t>
  </si>
  <si>
    <t>S3 : 45,4*1,05</t>
  </si>
  <si>
    <t>28376285R</t>
  </si>
  <si>
    <t>Výrobek izolační pro budovy z pěnového polystyrenu (EPS) tvar: deska; typ: T; tloušťka d = 40,0 mm; OH = 10 kg/m3; lambda = 0,044 W/(m.K); RtF: E</t>
  </si>
  <si>
    <t>01 01.1 Pol/153</t>
  </si>
  <si>
    <t>28375704R</t>
  </si>
  <si>
    <t>01 01.1 Pol/154</t>
  </si>
  <si>
    <t>P1 : 150,4*0,12*1,05</t>
  </si>
  <si>
    <t>28375460R</t>
  </si>
  <si>
    <t>Výrobek izolační pro budovy z extrudovaného polystyrenu (XPS) tvar: deska; lambda = 0,035 W/(m.K); pevnost v tlaku CS 300 kPa; RtF: E</t>
  </si>
  <si>
    <t>01 01.1 Pol/155</t>
  </si>
  <si>
    <t>P2 : 143,2*0,10*1,05</t>
  </si>
  <si>
    <t>998713202R00</t>
  </si>
  <si>
    <t>Přesun hmot pro izolace tepelné v objektech výšky do 12 m</t>
  </si>
  <si>
    <t>01 01.1 Pol/156</t>
  </si>
  <si>
    <t>764510250R00</t>
  </si>
  <si>
    <t>Oplechování parapetů z měděného plechu dodávka a montáž včetně rohů  rš 330 mm</t>
  </si>
  <si>
    <t>800-764</t>
  </si>
  <si>
    <t>01 01.1 Pol/157</t>
  </si>
  <si>
    <t>764521230RT2</t>
  </si>
  <si>
    <t>Oplechování říms a ozdobných prvků z měděného plechu výroba a montáž včetně rohů  rš 200 mm</t>
  </si>
  <si>
    <t>01 01.1 Pol/158</t>
  </si>
  <si>
    <t>n.c.~4</t>
  </si>
  <si>
    <t>D+M plechové zavěšené lamelové panely věž</t>
  </si>
  <si>
    <t>01 01.1 Pol/159</t>
  </si>
  <si>
    <t>n.c.~5</t>
  </si>
  <si>
    <t>D+M rošt i  viz v.č. 22 1,8*0,5 různé stupně zátěže</t>
  </si>
  <si>
    <t>01 01.1 Pol/160</t>
  </si>
  <si>
    <t>n.c.~6</t>
  </si>
  <si>
    <t>D+M rám s el. vrátkem - sušák hadic</t>
  </si>
  <si>
    <t>01 01.1 Pol/161</t>
  </si>
  <si>
    <t>n.c.605</t>
  </si>
  <si>
    <t>D+M oplechování stříšky</t>
  </si>
  <si>
    <t>01 01.1 Pol/162</t>
  </si>
  <si>
    <t>998764202R00</t>
  </si>
  <si>
    <t>Přesun hmot pro konstrukce klempířské v objektech výšky do 12 m</t>
  </si>
  <si>
    <t>01 01.1 Pol/163</t>
  </si>
  <si>
    <t>n.c.~7</t>
  </si>
  <si>
    <t>D+M přechodová lišta</t>
  </si>
  <si>
    <t>01 01.1 Pol/164</t>
  </si>
  <si>
    <t>n.c.~8</t>
  </si>
  <si>
    <t>D+M dřevěný obklad fasády</t>
  </si>
  <si>
    <t>01 01.1 Pol/165</t>
  </si>
  <si>
    <t>n.c.201a</t>
  </si>
  <si>
    <t>D+M vnitřní parapet plast bílý</t>
  </si>
  <si>
    <t>01 01.1 Pol/166</t>
  </si>
  <si>
    <t>998766202R00</t>
  </si>
  <si>
    <t>Přesun hmot pro konstrukce truhlářské v objektech výšky do 12 m</t>
  </si>
  <si>
    <t>800-766</t>
  </si>
  <si>
    <t>01 01.1 Pol/167</t>
  </si>
  <si>
    <t>n,c,405</t>
  </si>
  <si>
    <t>D+M ocelový stožár pro anténu - tr.75 mm včetně kotvení dl.6m</t>
  </si>
  <si>
    <t>01 01.1 Pol/168</t>
  </si>
  <si>
    <t>n.c.401</t>
  </si>
  <si>
    <t>D+M ocel. žebříky v 10,5 m + 3,3 m+ 2,5 m+4 m viz v.č.19</t>
  </si>
  <si>
    <t>01 01.1 Pol/169</t>
  </si>
  <si>
    <t>n.c.402</t>
  </si>
  <si>
    <t>D+M předokenní slunolam AL žaluzie v rámu</t>
  </si>
  <si>
    <t>01 01.1 Pol/170</t>
  </si>
  <si>
    <t>panoramatické okno : (5,86+1,45+0,952)*1,5</t>
  </si>
  <si>
    <t>obkladový panel na věži : (2,3+2,3+2,8+3)*1,5</t>
  </si>
  <si>
    <t>n.c.403</t>
  </si>
  <si>
    <t>D+M zábradlí ocelové trubkové viz v.č.18 včetně kotvení</t>
  </si>
  <si>
    <t>01 01.1 Pol/171</t>
  </si>
  <si>
    <t>5,2+6,7+6,3+4</t>
  </si>
  <si>
    <t>998767202R00</t>
  </si>
  <si>
    <t>Přesun hmot pro kovové stavební doplňk. konstrukce v objektech výšky do 12 m</t>
  </si>
  <si>
    <t>800-767</t>
  </si>
  <si>
    <t>01 01.1 Pol/172</t>
  </si>
  <si>
    <t>n.c.404</t>
  </si>
  <si>
    <t>D+M poklop lapolu 0,9*0,9</t>
  </si>
  <si>
    <t>CFDEE6B0-3B53-4C3C-B362-4749DE07D51F</t>
  </si>
  <si>
    <t>771275102RT1</t>
  </si>
  <si>
    <t>Montáž obkladů schodišť z dlaždic keramických hladkých, 100 x 100 mm, do flexibilního tmele, C2TES1</t>
  </si>
  <si>
    <t>800-771</t>
  </si>
  <si>
    <t>RTS 17/I</t>
  </si>
  <si>
    <t>01 01.1 Pol/173</t>
  </si>
  <si>
    <t>20*0,5+2,1</t>
  </si>
  <si>
    <t>771575106R00</t>
  </si>
  <si>
    <t>Montáž podlah z dlaždic keramických 200 x 100 mm, režných nebo glazovaných, hladkých, kladených do flexibilního tmele</t>
  </si>
  <si>
    <t>01 01.1 Pol/174</t>
  </si>
  <si>
    <t>n.c.~9</t>
  </si>
  <si>
    <t>D+M betonová dlažba na podložkách S3 - tl. 20-30 m m</t>
  </si>
  <si>
    <t>01 01.1 Pol/175</t>
  </si>
  <si>
    <t>Dlažba na schodiště dodávka</t>
  </si>
  <si>
    <t>01 01.1 Pol/176</t>
  </si>
  <si>
    <t>12,1*1,25</t>
  </si>
  <si>
    <t>59763725</t>
  </si>
  <si>
    <t>Dlažba dle výběru investora - orient. cena</t>
  </si>
  <si>
    <t>01 01.1 Pol/177</t>
  </si>
  <si>
    <t>192,6*1,2</t>
  </si>
  <si>
    <t>schody : 17,2*1,2</t>
  </si>
  <si>
    <t>998771201R00</t>
  </si>
  <si>
    <t>Přesun hmot pro podlahy z dlaždic v objektech výšky do 6 m</t>
  </si>
  <si>
    <t>01 01.1 Pol/178</t>
  </si>
  <si>
    <t>782111120RU1</t>
  </si>
  <si>
    <t>Montáž obkladu stěn deskami z měkkých kamenů včetně dodávky  obklad řemínkový štípaný z pískovce , tloušťky 20 mm</t>
  </si>
  <si>
    <t>800-782</t>
  </si>
  <si>
    <t>01 01.1 Pol/179</t>
  </si>
  <si>
    <t>Sokl : 95*0,4</t>
  </si>
  <si>
    <t>998782202R00</t>
  </si>
  <si>
    <t>Přesun hmot pro kamenné obklady v objektech výšky do 12 m</t>
  </si>
  <si>
    <t>01 01.1 Pol/180</t>
  </si>
  <si>
    <t>777116041R00</t>
  </si>
  <si>
    <t>Podlahy lité epoxidové dvousložkové tloušťky 3 mm</t>
  </si>
  <si>
    <t>800-773</t>
  </si>
  <si>
    <t>01 01.1 Pol/181</t>
  </si>
  <si>
    <t>P2 : 143,2</t>
  </si>
  <si>
    <t>998777202R00</t>
  </si>
  <si>
    <t>Přesun hmot pro podlahy syntetické v objektech výšky do 12 m</t>
  </si>
  <si>
    <t>01 01.1 Pol/182</t>
  </si>
  <si>
    <t>783824120R00</t>
  </si>
  <si>
    <t>Nátěry betonových povrchů syntetické betonových povrchů, jednonásobné + 2x email</t>
  </si>
  <si>
    <t>800-783</t>
  </si>
  <si>
    <t>01 01.1 Pol/183</t>
  </si>
  <si>
    <t>781101210R00</t>
  </si>
  <si>
    <t>Příprava podkladu pod obklady penetrace podkladu pod obklady</t>
  </si>
  <si>
    <t>01 01.1 Pol/184</t>
  </si>
  <si>
    <t>03 : (3,3+0,9)*2*2</t>
  </si>
  <si>
    <t>07 : (1,8+3,85)*2*2-1,6</t>
  </si>
  <si>
    <t>08 : (0,9+1,5)*2*2</t>
  </si>
  <si>
    <t>0,75*4*2</t>
  </si>
  <si>
    <t>09 : 5,85*2</t>
  </si>
  <si>
    <t>203 : (1,5+2,85)*2*2-3,2</t>
  </si>
  <si>
    <t>203-wc : (2,1+0,9)*2*2-1,4</t>
  </si>
  <si>
    <t>203 wc2 : (1,55+0,9)*2*2</t>
  </si>
  <si>
    <t>204 : (2,75+1,5)*2*2</t>
  </si>
  <si>
    <t>1,8*2</t>
  </si>
  <si>
    <t>(0,8+1,5)*2*2-1,4</t>
  </si>
  <si>
    <t>205 : 2*2-1,2</t>
  </si>
  <si>
    <t>781471110R00</t>
  </si>
  <si>
    <t>Montáž obkladů vnitřních z dlaždic keramických 300 x 200 mm, hladkých, kladených do malty</t>
  </si>
  <si>
    <t>01 01.1 Pol/185</t>
  </si>
  <si>
    <t>597815</t>
  </si>
  <si>
    <t>Obkladačky  dle výběru inv. orient. cena</t>
  </si>
  <si>
    <t>01 01.1 Pol/186</t>
  </si>
  <si>
    <t>130,9*1,2</t>
  </si>
  <si>
    <t>998781201R00</t>
  </si>
  <si>
    <t>Přesun hmot pro obklady keramické v objektech výšky do 6 m</t>
  </si>
  <si>
    <t>01 01.1 Pol/187</t>
  </si>
  <si>
    <t>784161401R00</t>
  </si>
  <si>
    <t>Příprava povrchu Penetrace (napouštění) podkladu disperzní, jednonásobná</t>
  </si>
  <si>
    <t>800-784</t>
  </si>
  <si>
    <t>01 01.1 Pol/188</t>
  </si>
  <si>
    <t>784165522R00</t>
  </si>
  <si>
    <t>Malby z malířských směsí disperzních,  , barevné, dvojnásobné</t>
  </si>
  <si>
    <t>01 01.1 Pol/189</t>
  </si>
  <si>
    <t>n.c.~10</t>
  </si>
  <si>
    <t>D+M dopravní značení, návěstidla</t>
  </si>
  <si>
    <t>01 01.1 Pol/190</t>
  </si>
  <si>
    <t>721176102R00</t>
  </si>
  <si>
    <t>Potrubí HT připojovací vnější průměr D 40 mm, tloušťka stěny 1,8 mm, DN 40</t>
  </si>
  <si>
    <t>01 01.2 Pol/1</t>
  </si>
  <si>
    <t>721176103R00</t>
  </si>
  <si>
    <t>Potrubí HT připojovací vnější průměr D 50 mm, tloušťka stěny 1,8 mm, DN 50</t>
  </si>
  <si>
    <t>01 01.2 Pol/2</t>
  </si>
  <si>
    <t>721176104R00</t>
  </si>
  <si>
    <t>Potrubí HT připojovací vnější průměr D 75 mm, tloušťka stěny 1,9 mm, DN 70</t>
  </si>
  <si>
    <t>01 01.2 Pol/3</t>
  </si>
  <si>
    <t>721176105R00</t>
  </si>
  <si>
    <t>Potrubí HT připojovací vnější průměr D 110 mm, tloušťka stěny 2,7 mm, DN 100</t>
  </si>
  <si>
    <t>01 01.2 Pol/4</t>
  </si>
  <si>
    <t>721176242R00</t>
  </si>
  <si>
    <t>Potrubí KG dešťové (svislé) vnější průměr D 110 mm, tloušťka stěny 3,2 mm, DN 100</t>
  </si>
  <si>
    <t>01 01.2 Pol/5</t>
  </si>
  <si>
    <t>721176243R00</t>
  </si>
  <si>
    <t>Potrubí KG dešťové (svislé) vnější průměr D 125 mm, tloušťka stěny 3,2 mm, DN 125</t>
  </si>
  <si>
    <t>01 01.2 Pol/6</t>
  </si>
  <si>
    <t>721176244R00</t>
  </si>
  <si>
    <t>Potrubí KG dešťové (svislé) vnější průměr D 160 mm, tloušťka stěny 4,0 mm, DN 160</t>
  </si>
  <si>
    <t>01 01.2 Pol/7</t>
  </si>
  <si>
    <t>721177145R00</t>
  </si>
  <si>
    <t>Potrubí třívrstvé velmi silně odhlučněné - dešťové vnější vrstva z PP, střední vrstva z PP zesílená minerálními látkami, vnitřní vrstva z PP, hlasitost 17 dB, vnější průměr D 110 mm, tloušťka stěny 3,4 mm, DN 100</t>
  </si>
  <si>
    <t>01 01.2 Pol/8</t>
  </si>
  <si>
    <t>721194104R00</t>
  </si>
  <si>
    <t>Zřízení přípojek na potrubí D 40 mm, materiál ve specifikaci</t>
  </si>
  <si>
    <t>01 01.2 Pol/9</t>
  </si>
  <si>
    <t>721194105R00</t>
  </si>
  <si>
    <t>Zřízení přípojek na potrubí D 50 mm, materiál ve specifikaci</t>
  </si>
  <si>
    <t>01 01.2 Pol/10</t>
  </si>
  <si>
    <t>721194109R00</t>
  </si>
  <si>
    <t>Zřízení přípojek na potrubí D 110  mm, materiál ve specifikaci</t>
  </si>
  <si>
    <t>01 01.2 Pol/11</t>
  </si>
  <si>
    <t>721223423RT2</t>
  </si>
  <si>
    <t>Vpusť podlahová se zápachovou uzávěrkou průměr 50, 75 110 mm, se svislým odtokem, zápachový uzávěr funkční i pří vyschnutí, 123x123mm/115x115mm, včetně dodávky materiálu</t>
  </si>
  <si>
    <t>01 01.2 Pol/12</t>
  </si>
  <si>
    <t>721223440RT2</t>
  </si>
  <si>
    <t>Vpusť sklepní se zápachovou uzávěrou průměr 110 mm, s vodorovným odtokem, 170x240mm/155x225 mm, litina, včetně dodávky materiálu</t>
  </si>
  <si>
    <t>01 01.2 Pol/13</t>
  </si>
  <si>
    <t>721273150R00</t>
  </si>
  <si>
    <t>Ventilační hlavice D 50, 75, 110 mm, přivzdušňovací ventil D 50/75/110 mm s dvojitou izolační stěnou, s masivní pryžovou membránou, s odnímatelnou mřížkou proti hmyzu a pro čištění, mat. , včetně dodávky materiálu</t>
  </si>
  <si>
    <t>01 01.2 Pol/14</t>
  </si>
  <si>
    <t>721273160R00</t>
  </si>
  <si>
    <t>Ventilační hlavice D 32, 40, 50 mm , přivzdušňovací ventil s adaptérem D 32/50 mm, mat. PP, včetně dodávky materiálu</t>
  </si>
  <si>
    <t>01 01.2 Pol/15</t>
  </si>
  <si>
    <t>721273200RT3</t>
  </si>
  <si>
    <t>Ventilační hlavice D 110 mm, souprava z PP</t>
  </si>
  <si>
    <t>01 01.2 Pol/16</t>
  </si>
  <si>
    <t>721290112R00</t>
  </si>
  <si>
    <t>Zkouška těsnosti kanalizace v objektech vodou, DN 200</t>
  </si>
  <si>
    <t>01 01.2 Pol/17</t>
  </si>
  <si>
    <t>725860180RT1</t>
  </si>
  <si>
    <t>Zápachová uzávěrka (sifon) pro zařizovací předměty D 40/50 mm; podomítková, pro pračky/myčky; PE; příslušenství přip. koleno, krycí deska nerez, montážní kryt, včetně dodávky materiálu</t>
  </si>
  <si>
    <t>01 01.2 Pol/18</t>
  </si>
  <si>
    <t>721011001X00</t>
  </si>
  <si>
    <t>Sifon na úkapy 21DN 32</t>
  </si>
  <si>
    <t>01 01.2 Pol/19</t>
  </si>
  <si>
    <t>721011002X00</t>
  </si>
  <si>
    <t>Sifon s kuličkou 138DN 32</t>
  </si>
  <si>
    <t>01 01.2 Pol/20</t>
  </si>
  <si>
    <t>721223499X00</t>
  </si>
  <si>
    <t>Sprchový žlab 700mm, nerez</t>
  </si>
  <si>
    <t>01 01.2 Pol/21</t>
  </si>
  <si>
    <t>721713001X00</t>
  </si>
  <si>
    <t>Tepelná izolace stupaček dešťových DN110 tl.30 mm</t>
  </si>
  <si>
    <t>01 01.2 Pol/22</t>
  </si>
  <si>
    <t>894800010R00</t>
  </si>
  <si>
    <t>Osazení odlučovače ropných látek průtok do 3 l/s</t>
  </si>
  <si>
    <t>827-1</t>
  </si>
  <si>
    <t>01 01.2 Pol/23</t>
  </si>
  <si>
    <t>894431322RAA</t>
  </si>
  <si>
    <t>Šachty plastové plastové šachty z dílců D 425 mm, dno s jedním přítokem s výkyvnými hrdly, D 160 mm, délka šachtové roury 2,00 m, poklop litina 12,5 t</t>
  </si>
  <si>
    <t>01 01.2 Pol/24</t>
  </si>
  <si>
    <t>894431422RAA</t>
  </si>
  <si>
    <t>Šachty plastové plastové šachty z dílců D 600 mm, dno s jedním přítokem s výkyvnými hrdly, D 160 mm, délka šachtové roury 2,00 m, poklop litina 12,5 t</t>
  </si>
  <si>
    <t>01 01.2 Pol/25</t>
  </si>
  <si>
    <t>831350012RA0</t>
  </si>
  <si>
    <t>Kanalizace z trub plastových D 160 mm, hloubka 2,0 m</t>
  </si>
  <si>
    <t>01 01.2 Pol/26</t>
  </si>
  <si>
    <t>01 01.2 Pol/27</t>
  </si>
  <si>
    <t>01 01.2 Pol/28</t>
  </si>
  <si>
    <t>894431329XAA</t>
  </si>
  <si>
    <t>Šachta vnitřní, PP, 0,9x0,6x0,8 m  poklop</t>
  </si>
  <si>
    <t>01 01.2 Pol/29</t>
  </si>
  <si>
    <t>998721201R00</t>
  </si>
  <si>
    <t>Přesun hmot pro vnitřní kanalizaci v objektech výšky do 6 m</t>
  </si>
  <si>
    <t>01 01.2 Pol/30</t>
  </si>
  <si>
    <t>01 01.2 Pol/31</t>
  </si>
  <si>
    <t>151201201R00</t>
  </si>
  <si>
    <t>Zřízení pažení stěn výkopu bez rozepření, vzepření zátažné, hloubky do 4 m</t>
  </si>
  <si>
    <t>01 01.2 Pol/32</t>
  </si>
  <si>
    <t>151201211R00</t>
  </si>
  <si>
    <t>Odstranění pažení stěn výkopu zátažné, hloubky do 4 m</t>
  </si>
  <si>
    <t>01 01.2 Pol/33</t>
  </si>
  <si>
    <t>161101101R00</t>
  </si>
  <si>
    <t>Svislé přemístění výkopku z horniny 1 až 4, při hloubce výkopu přes 1 do 2,5 m</t>
  </si>
  <si>
    <t>01 01.2 Pol/34</t>
  </si>
  <si>
    <t>162501102R00</t>
  </si>
  <si>
    <t>Vodorovné přemístění výkopku z horniny 1 až 4, na vzdálenost přes 2 500  do 3 000 m</t>
  </si>
  <si>
    <t>01 01.2 Pol/35</t>
  </si>
  <si>
    <t>01 01.2 Pol/36</t>
  </si>
  <si>
    <t>271531112R00</t>
  </si>
  <si>
    <t>Polštáře zhutněné pod základy kamenivo hrubé, drcené, frakce 32 - 63 mm</t>
  </si>
  <si>
    <t>01 01.2 Pol/37</t>
  </si>
  <si>
    <t>01 01.2 Pol/38</t>
  </si>
  <si>
    <t>871228111R00</t>
  </si>
  <si>
    <t>Kladení dren. potrubí do rýhy, tvr. PVC, do 150 mm</t>
  </si>
  <si>
    <t>831-1</t>
  </si>
  <si>
    <t>01 01.2 Pol/39</t>
  </si>
  <si>
    <t>970051130R00</t>
  </si>
  <si>
    <t>Jádrové vrtání, kruhové prostupy v železobetonu jádrové vrtání , do D 130 mm</t>
  </si>
  <si>
    <t>801-3</t>
  </si>
  <si>
    <t>01 01.2 Pol/40</t>
  </si>
  <si>
    <t>970051160R00</t>
  </si>
  <si>
    <t>Jádrové vrtání, kruhové prostupy v železobetonu jádrové vrtání , do D 160 mm</t>
  </si>
  <si>
    <t>01 01.2 Pol/41</t>
  </si>
  <si>
    <t>213151111R00</t>
  </si>
  <si>
    <t>Montáž vsakovacích nádrží blok nebo tunel do V 450 l</t>
  </si>
  <si>
    <t>01 01.2 Pol/42</t>
  </si>
  <si>
    <t>721119990X00</t>
  </si>
  <si>
    <t>ŽB prefa nádrž 4,712m3, prům.2,4m, doprava, osazení</t>
  </si>
  <si>
    <t>01 01.2 Pol/43</t>
  </si>
  <si>
    <t>721119990X01</t>
  </si>
  <si>
    <t>Zákrytová deska , doprava, osazení</t>
  </si>
  <si>
    <t>01 01.2 Pol/44</t>
  </si>
  <si>
    <t>721119990X02</t>
  </si>
  <si>
    <t>ŽB prefa konus + poklop litinový těžky DN 600</t>
  </si>
  <si>
    <t>01 01.2 Pol/45</t>
  </si>
  <si>
    <t>894431311RAA</t>
  </si>
  <si>
    <t>Šachty plastové plastové šachty z dílců D 425 mm, dno přímé s výkyvnými hrdly, D 110 mm, délka šachtové roury 1,50 m, poklop litina 12,5 t</t>
  </si>
  <si>
    <t>01 01.2 Pol/46</t>
  </si>
  <si>
    <t>28611224.AR</t>
  </si>
  <si>
    <t>Trubka plastová drenážní spoj: západkový; potrubí: jednovrstvé; materiál: PVC; povrch: žebrovaný; ohebná; DN = 125; vsakovací plocha = 52,0 cm2/m</t>
  </si>
  <si>
    <t>01 01.2 Pol/47</t>
  </si>
  <si>
    <t>722172311R00</t>
  </si>
  <si>
    <t>Potrubí z plastických hmot polypropylenové potrubí PP-R, D 20 mm, s 2,8 mm, PN 16, polyfúzně svařované, včetně zednických výpomocí</t>
  </si>
  <si>
    <t>01 01.2 Pol/48</t>
  </si>
  <si>
    <t>722172312R00</t>
  </si>
  <si>
    <t>Potrubí z plastických hmot polypropylenové potrubí PP-R, D 25 mm, s 3,5 mm, PN 16, polyfúzně svařované, včetně zednických výpomocí</t>
  </si>
  <si>
    <t>01 01.2 Pol/49</t>
  </si>
  <si>
    <t>722172313R00</t>
  </si>
  <si>
    <t>Potrubí z plastických hmot polypropylenové potrubí PP-R, D 32 mm, s 4,4 mm, PN 16, polyfúzně svařované, včetně zednických výpomocí</t>
  </si>
  <si>
    <t>01 01.2 Pol/50</t>
  </si>
  <si>
    <t>722172314R00</t>
  </si>
  <si>
    <t>Potrubí z plastických hmot polypropylenové potrubí PP-R, D 40 mm, s 5,5 mm, PN 16, polyfúzně svařované, včetně zednických výpomocí</t>
  </si>
  <si>
    <t>01 01.2 Pol/51</t>
  </si>
  <si>
    <t>722181211RT7</t>
  </si>
  <si>
    <t>Izolace vodovodního potrubí návleková z trubic z pěnového polyetylenu, tloušťka stěny 6 mm, d 22 mm</t>
  </si>
  <si>
    <t>01 01.2 Pol/52</t>
  </si>
  <si>
    <t>722181211RU1</t>
  </si>
  <si>
    <t>Izolace vodovodního potrubí návleková z trubic z pěnového polyetylenu, tloušťka stěny 6 mm, d 32 mm</t>
  </si>
  <si>
    <t>01 01.2 Pol/53</t>
  </si>
  <si>
    <t>722181211RV9</t>
  </si>
  <si>
    <t>Izolace vodovodního potrubí návleková z trubic z pěnového polyetylenu, tloušťka stěny 6 mm, d 40 mm</t>
  </si>
  <si>
    <t>01 01.2 Pol/54</t>
  </si>
  <si>
    <t>722181214RT7</t>
  </si>
  <si>
    <t>Izolace vodovodního potrubí návleková z trubic z pěnového polyetylenu, tloušťka stěny 20 mm, d 22 mm</t>
  </si>
  <si>
    <t>01 01.2 Pol/55</t>
  </si>
  <si>
    <t>722181214RV9</t>
  </si>
  <si>
    <t>Izolace vodovodního potrubí návleková z trubic z pěnového polyetylenu, tloušťka stěny 20 mm, d 40 mm</t>
  </si>
  <si>
    <t>01 01.2 Pol/56</t>
  </si>
  <si>
    <t>722190401R00</t>
  </si>
  <si>
    <t>Vyvedení a upevnění výpustek DN 15</t>
  </si>
  <si>
    <t>01 01.2 Pol/57</t>
  </si>
  <si>
    <t>722237663R00</t>
  </si>
  <si>
    <t>Klapka vodovodní, zpětná, vodorovná, mosazná, vnitřní-vnitřní závit, DN 25, PN 16, včetně dodávky materiálu</t>
  </si>
  <si>
    <t>01 01.2 Pol/58</t>
  </si>
  <si>
    <t>722237666R00</t>
  </si>
  <si>
    <t>Klapka vodovodní, zpětná, vodorovná, mosazná, vnitřní-vnitřní závit, DN 50, PN 12, včetně dodávky materiálu</t>
  </si>
  <si>
    <t>01 01.2 Pol/59</t>
  </si>
  <si>
    <t>722280108R00</t>
  </si>
  <si>
    <t>Tlakové zkoušky vodovodního potrubí přes DN 40 do DN 50</t>
  </si>
  <si>
    <t>01 01.2 Pol/60</t>
  </si>
  <si>
    <t>722290234R00</t>
  </si>
  <si>
    <t>Proplach a dezinfekce vodovodního potrubí do DN 80</t>
  </si>
  <si>
    <t>01 01.2 Pol/61</t>
  </si>
  <si>
    <t>722225307X00</t>
  </si>
  <si>
    <t>Spojka D 63/2"</t>
  </si>
  <si>
    <t>01 01.2 Pol/62</t>
  </si>
  <si>
    <t>722232045X00</t>
  </si>
  <si>
    <t>Kulový  ventil   R 250D  1"</t>
  </si>
  <si>
    <t>01 01.2 Pol/63</t>
  </si>
  <si>
    <t>722232046X00</t>
  </si>
  <si>
    <t>Kulový  ventil   R 250D  2"</t>
  </si>
  <si>
    <t>01 01.2 Pol/64</t>
  </si>
  <si>
    <t>722232062X00</t>
  </si>
  <si>
    <t>Kulový  ventil   R 250DS  1"</t>
  </si>
  <si>
    <t>01 01.2 Pol/65</t>
  </si>
  <si>
    <t>722232064X00</t>
  </si>
  <si>
    <t>Kulový  ventil   R 250DS  2"</t>
  </si>
  <si>
    <t>01 01.2 Pol/66</t>
  </si>
  <si>
    <t>722242212X00</t>
  </si>
  <si>
    <t>Filtr domácí se zp. proplachem 1"</t>
  </si>
  <si>
    <t>01 01.2 Pol/67</t>
  </si>
  <si>
    <t>722991001X00</t>
  </si>
  <si>
    <t>Změkčovač domácí   1", až 5,8m3/h</t>
  </si>
  <si>
    <t>01 01.2 Pol/68</t>
  </si>
  <si>
    <t>722991002X00</t>
  </si>
  <si>
    <t>Manometr 0-1,5 MPa</t>
  </si>
  <si>
    <t>01 01.2 Pol/69</t>
  </si>
  <si>
    <t>722991003X00</t>
  </si>
  <si>
    <t>Teploměr 0-80°C</t>
  </si>
  <si>
    <t>01 01.2 Pol/70</t>
  </si>
  <si>
    <t>722991004X00</t>
  </si>
  <si>
    <t>Hydrantová spojka B75</t>
  </si>
  <si>
    <t>01 01.2 Pol/71</t>
  </si>
  <si>
    <t>722991005X00</t>
  </si>
  <si>
    <t xml:space="preserve">Výtokový ventil T212 1/2"na hadici  s Po ventilem </t>
  </si>
  <si>
    <t>01 01.2 Pol/72</t>
  </si>
  <si>
    <t>722991006X00</t>
  </si>
  <si>
    <t xml:space="preserve">Výtokový ventil T212 3/4"na hadici  s Po ventilem </t>
  </si>
  <si>
    <t>01 01.2 Pol/73</t>
  </si>
  <si>
    <t>722991007X00</t>
  </si>
  <si>
    <t>Pojistný ventil R140, 0,6MPa,  3/4"</t>
  </si>
  <si>
    <t>01 01.2 Pol/74</t>
  </si>
  <si>
    <t>722992001X00</t>
  </si>
  <si>
    <t>Skříňka pro   vodoměry 1,4x0,8x 0,2m</t>
  </si>
  <si>
    <t>01 01.2 Pol/75</t>
  </si>
  <si>
    <t>831230110RAB</t>
  </si>
  <si>
    <t>Vodovodní přípojka D 40 ÷ 63, hloubka 1,2 m</t>
  </si>
  <si>
    <t>01 01.2 Pol/76</t>
  </si>
  <si>
    <t>722751001X00</t>
  </si>
  <si>
    <t xml:space="preserve">Napojení na vodovodní řad - navrt. pas, poklop, šoupátko </t>
  </si>
  <si>
    <t>01 01.2 Pol/77</t>
  </si>
  <si>
    <t>998722201R00</t>
  </si>
  <si>
    <t>Přesun hmot pro vnitřní vodovod v objektech výšky do 6 m</t>
  </si>
  <si>
    <t>01 01.2 Pol/78</t>
  </si>
  <si>
    <t>723120203R00</t>
  </si>
  <si>
    <t>Potrubí z trubek černých závitových svařovaných DN 20</t>
  </si>
  <si>
    <t>01 01.2 Pol/79</t>
  </si>
  <si>
    <t>723120204R00</t>
  </si>
  <si>
    <t>Potrubí z trubek černých závitových svařovaných DN 25</t>
  </si>
  <si>
    <t>01 01.2 Pol/80</t>
  </si>
  <si>
    <t>723120205R00</t>
  </si>
  <si>
    <t>Potrubí z trubek černých závitových svařovaných DN 32</t>
  </si>
  <si>
    <t>01 01.2 Pol/81</t>
  </si>
  <si>
    <t>723150367R00</t>
  </si>
  <si>
    <t>Potrubí ocel. černé svařované - chráničky D 57 mm, s 2,9 mm</t>
  </si>
  <si>
    <t>01 01.2 Pol/82</t>
  </si>
  <si>
    <t>723235111R00</t>
  </si>
  <si>
    <t>Kohout kulový  , mosazný, závit vnitřní-vnitřní, DN 15, PN 8, včetně dodávky materiálu</t>
  </si>
  <si>
    <t>01 01.2 Pol/83</t>
  </si>
  <si>
    <t>723235113R00</t>
  </si>
  <si>
    <t>Kohout kulový  , mosazný, závit vnitřní-vnitřní, DN 25, PN 8, včetně dodávky materiálu</t>
  </si>
  <si>
    <t>01 01.2 Pol/84</t>
  </si>
  <si>
    <t>723235114R00</t>
  </si>
  <si>
    <t>Kohout kulový  , mosazný, závit vnitřní-vnitřní, DN 32, PN 8, včetně dodávky materiálu</t>
  </si>
  <si>
    <t>01 01.2 Pol/85</t>
  </si>
  <si>
    <t>723991001X00</t>
  </si>
  <si>
    <t>Skříňka 0,6x0,6x0,2 m</t>
  </si>
  <si>
    <t>01 01.2 Pol/86</t>
  </si>
  <si>
    <t>723999001X00</t>
  </si>
  <si>
    <t>Revize a zkoušky plynovodu</t>
  </si>
  <si>
    <t>hod</t>
  </si>
  <si>
    <t>01 01.2 Pol/87</t>
  </si>
  <si>
    <t>998723201R00</t>
  </si>
  <si>
    <t>Přesun hmot pro vnitřní plynovod v objektech výšky do 6 m</t>
  </si>
  <si>
    <t>01 01.2 Pol/88</t>
  </si>
  <si>
    <t>722172331R00</t>
  </si>
  <si>
    <t>Potrubí z plastických hmot polypropylenové potrubí PP-R, D 20 mm, s 3,4 mm, PN 20, polyfúzně svařované, včetně zednických výpomocí</t>
  </si>
  <si>
    <t>01 01.2 Pol/89</t>
  </si>
  <si>
    <t>01 01.2 Pol/90</t>
  </si>
  <si>
    <t>723109001X00</t>
  </si>
  <si>
    <t>Montáž a demontáž stáv. kompresoru</t>
  </si>
  <si>
    <t>01 01.2 Pol/91</t>
  </si>
  <si>
    <t>723109002X00</t>
  </si>
  <si>
    <t>Spojka D 20x1/2"</t>
  </si>
  <si>
    <t>01 01.2 Pol/92</t>
  </si>
  <si>
    <t>723109003X00</t>
  </si>
  <si>
    <t xml:space="preserve">Tlaková hadice 1/2" </t>
  </si>
  <si>
    <t>01 01.2 Pol/93</t>
  </si>
  <si>
    <t>723109004X00</t>
  </si>
  <si>
    <t>Kulový  ventil   R 250D  1/2"</t>
  </si>
  <si>
    <t>01 01.2 Pol/94</t>
  </si>
  <si>
    <t>998728201R00</t>
  </si>
  <si>
    <t>Přesun hmot pro vzduchotechniku v objektech výšky do 6 m</t>
  </si>
  <si>
    <t>800-728</t>
  </si>
  <si>
    <t>01 01.2 Pol/95</t>
  </si>
  <si>
    <t>722191133R00</t>
  </si>
  <si>
    <t>Hadice flexibilní sanitární, DN 15, délky 500 mm</t>
  </si>
  <si>
    <t>soubor</t>
  </si>
  <si>
    <t>01 01.2 Pol/96</t>
  </si>
  <si>
    <t>725119106R00</t>
  </si>
  <si>
    <t>Nádrže splachovací montáž nízkopoložené</t>
  </si>
  <si>
    <t>01 01.2 Pol/97</t>
  </si>
  <si>
    <t>725013138RT1</t>
  </si>
  <si>
    <t>Klozetové mísy kombinované, bilé, hluboké splachování, svislý odpad, včetně sedátka, šířka 360 mm, hloubka 650 mm, výška 430 mm</t>
  </si>
  <si>
    <t>01 01.2 Pol/98</t>
  </si>
  <si>
    <t>725016105R00</t>
  </si>
  <si>
    <t>Pisoár diturvitový, bílý,  s otvorem pro ventil, s ventilem oplachovacím, zdroj napájecí pro tři urinály, včetně dodávky materiálu</t>
  </si>
  <si>
    <t>01 01.2 Pol/99</t>
  </si>
  <si>
    <t>725017163R00</t>
  </si>
  <si>
    <t>Umyvadlo na šrouby, bílé, šířka 600 mm, hloubka 490 mm</t>
  </si>
  <si>
    <t>01 01.2 Pol/100</t>
  </si>
  <si>
    <t>725017351R00</t>
  </si>
  <si>
    <t>Umývátko na šrouby, bílé, šířka 400 mm, hloubka 310 mm</t>
  </si>
  <si>
    <t>01 01.2 Pol/101</t>
  </si>
  <si>
    <t>725249102R00</t>
  </si>
  <si>
    <t>Montáž sprchové mísy a vaničky sprchových mís a vaniček</t>
  </si>
  <si>
    <t>01 01.2 Pol/102</t>
  </si>
  <si>
    <t>725249103R00</t>
  </si>
  <si>
    <t xml:space="preserve">Montáž sprchového koutu  </t>
  </si>
  <si>
    <t>01 01.2 Pol/103</t>
  </si>
  <si>
    <t>725019101R00</t>
  </si>
  <si>
    <t>Výlevka diturvitová s plastovou mřížkou, stojící</t>
  </si>
  <si>
    <t>01 01.2 Pol/104</t>
  </si>
  <si>
    <t>725810402R00</t>
  </si>
  <si>
    <t>Ventily ventil uzavírací pro do rozvodu vytápění a sanity; kulový, těleso mosaz.rohový, bez připojovací trubičky, DN 10 mm</t>
  </si>
  <si>
    <t>01 01.2 Pol/105</t>
  </si>
  <si>
    <t>725823111R00</t>
  </si>
  <si>
    <t>Baterie umyvadlové a dřezové umyvadlová, stojánková, ruční ovládání bez otvírání odpadu, standardní, včetně dodávky materiálu</t>
  </si>
  <si>
    <t>01 01.2 Pol/106</t>
  </si>
  <si>
    <t>725823114R00</t>
  </si>
  <si>
    <t>Baterie umyvadlové a dřezové dřezová, stojánková, ruční ovládání bez otvírání odpadu, standardní, včetně dodávky materiálu</t>
  </si>
  <si>
    <t>01 01.2 Pol/107</t>
  </si>
  <si>
    <t>725845111R00</t>
  </si>
  <si>
    <t>Baterie sprchová nástěnná, ruční ovládání bez příslušentsví, standardní, včetně dodávky materiálu</t>
  </si>
  <si>
    <t>01 01.2 Pol/108</t>
  </si>
  <si>
    <t>725860107R00</t>
  </si>
  <si>
    <t>Zápachová uzávěrka (sifon) pro zařizovací předměty D 40 mm; pro umyvadla; plast, mosaz, včetně dodávky materiálu</t>
  </si>
  <si>
    <t>01 01.2 Pol/109</t>
  </si>
  <si>
    <t>725860201R00</t>
  </si>
  <si>
    <t>Zápachová uzávěrka (sifon) pro zařizovací předměty D 40, 50 mm x 6/4"; pro dřezy, PP; příslušenství přípojka pro pračku/myčku, včetně dodávky materiálu</t>
  </si>
  <si>
    <t>01 01.2 Pol/110</t>
  </si>
  <si>
    <t>725860226R00</t>
  </si>
  <si>
    <t>Zápachová uzávěrka (sifon) pro zařizovací předměty D 40/50 mm; pro sprchové kouty; PP; s kulovým kloubem na odtoku,s vyjímatelnou sifonovou vložkou,s plast. krytkou s chrom. úpravou, včetně dodávky materiálu</t>
  </si>
  <si>
    <t>01 01.2 Pol/111</t>
  </si>
  <si>
    <t>55144162R</t>
  </si>
  <si>
    <t>sada sprchová ruční sprcha, držák sprchy, hadice</t>
  </si>
  <si>
    <t>01 01.2 Pol/112</t>
  </si>
  <si>
    <t>55280042R</t>
  </si>
  <si>
    <t>Splachovač nádržkový materiál: plast; zabudování: nízko položené, středně položené, vysoko položené; šířka = 442,0 mm; výška = 390 mm; hl. = 127 mm; připojení vody: z boku</t>
  </si>
  <si>
    <t>01 01.2 Pol/113</t>
  </si>
  <si>
    <t>55484451.AR</t>
  </si>
  <si>
    <t>dveře sprchové kloubové; h = 1 850,0 mm; š = 900,0 mm; š. vstupu 620 mm; výplň dezén pearl</t>
  </si>
  <si>
    <t>01 01.2 Pol/114</t>
  </si>
  <si>
    <t>642938000R</t>
  </si>
  <si>
    <t>Vanička sprchová tvar: hranatý; materiál: keramika; šířka = 900,0 mm; hl. = 900 mm; povrchová úprava: protiskluz; barva: bílá</t>
  </si>
  <si>
    <t>01 01.2 Pol/115</t>
  </si>
  <si>
    <t>998725201R00</t>
  </si>
  <si>
    <t>Přesun hmot pro zařizovací předměty v objektech výšky do 6 m</t>
  </si>
  <si>
    <t>01 01.2 Pol/116</t>
  </si>
  <si>
    <t>722181222RT9</t>
  </si>
  <si>
    <t>Izolace vodovodního potrubí návleková z trubic z pěnového polyetylenu s povrchovou ochrannou hliníkovou fólií zesílenou sklorohoží 5x5 mm, tloušťka stěny 9 mm, d 28 mm</t>
  </si>
  <si>
    <t>01 01.3 Pol/1</t>
  </si>
  <si>
    <t>722181222RU1</t>
  </si>
  <si>
    <t>Izolace vodovodního potrubí návleková z trubic z pěnového polyetylenu s povrchovou ochrannou hliníkovou fólií zesílenou sklorohoží 5x5 mm, tloušťka stěny 9 mm, d 32 mm</t>
  </si>
  <si>
    <t>01 01.3 Pol/2</t>
  </si>
  <si>
    <t>722181225RT7</t>
  </si>
  <si>
    <t>Izolace vodovodního potrubí návleková z trubic z pěnového polyetylenu s povrchovou ochrannou hliníkovou fólií zesílenou sklorohoží 5x5 mm, tloušťka stěny 25 mm, d 22 mm</t>
  </si>
  <si>
    <t>01 01.3 Pol/3</t>
  </si>
  <si>
    <t>722181225RU2</t>
  </si>
  <si>
    <t>Izolace vodovodního potrubí návleková z trubic z pěnového polyetylenu s povrchovou ochrannou hliníkovou fólií zesílenou sklorohoží 5x5 mm, tloušťka stěny 25 mm, d 35 mm</t>
  </si>
  <si>
    <t>01 01.3 Pol/4</t>
  </si>
  <si>
    <t>722182001R00</t>
  </si>
  <si>
    <t>Montáž tepelné izolace potrubí samolepicí spoj nebo rychlouzávěr, do DN 25</t>
  </si>
  <si>
    <t>01 01.3 Pol/5</t>
  </si>
  <si>
    <t>722182004R00</t>
  </si>
  <si>
    <t>Montáž tepelné izolace potrubí samolepicí spoj nebo rychlouzávěr, přes DN 25 do DN 40</t>
  </si>
  <si>
    <t>01 01.3 Pol/6</t>
  </si>
  <si>
    <t>551278007R</t>
  </si>
  <si>
    <t>trubka ochranná PE; "husí krk"; pro trubku JS 16; vnější průměr 25,0 mm; vnitřní průměr 20,0 mm; barva černá</t>
  </si>
  <si>
    <t>01 01.3 Pol/7</t>
  </si>
  <si>
    <t>551278008R</t>
  </si>
  <si>
    <t>trubka ochranná PE; "husí krk"; pro trubku JS 18 - 20; vnější průměr 30,0 mm; vnitřní průměr 25,0 mm; barva černá</t>
  </si>
  <si>
    <t>01 01.3 Pol/8</t>
  </si>
  <si>
    <t>998713201R00</t>
  </si>
  <si>
    <t>Přesun hmot pro izolace tepelné v objektech výšky do 6 m</t>
  </si>
  <si>
    <t>01 01.3 Pol/9</t>
  </si>
  <si>
    <t>725539108R00</t>
  </si>
  <si>
    <t>Montáž zásobníku elektrického akumulačního do 1200 l</t>
  </si>
  <si>
    <t>01 01.3 Pol/10</t>
  </si>
  <si>
    <t>48438705X</t>
  </si>
  <si>
    <t>Ohřívač zásobníkový kombi. OKC 300 litrů stojatý</t>
  </si>
  <si>
    <t>01 01.3 Pol/11</t>
  </si>
  <si>
    <t>731249124R00</t>
  </si>
  <si>
    <t>Montáž ocelových kotlů do 50 kW (100 kW) na kapalná a plynná paliva  přes 23 do 29 kW</t>
  </si>
  <si>
    <t>800-731</t>
  </si>
  <si>
    <t>01 01.3 Pol/12</t>
  </si>
  <si>
    <t>731015001X00</t>
  </si>
  <si>
    <t>Odkouření a přívod vzduchu 60/100mm nad střechu</t>
  </si>
  <si>
    <t>01 01.3 Pol/13</t>
  </si>
  <si>
    <t>731019001X00</t>
  </si>
  <si>
    <t>Topná  zkouška, vyregulování soustavy, uvedení do prov.</t>
  </si>
  <si>
    <t>01 01.3 Pol/14</t>
  </si>
  <si>
    <t>4841731517R</t>
  </si>
  <si>
    <t>kotel plynový  nástěnný, kondenzační; vytápění, možná kombinace se zásobníkem; odtah spalin obvodovou stěnou nebo střechou; energ.třída kotle A; ocelový, výměník z nerezi; palivo zemní plyn, propan; třída NOx 5; výkonový rozsah kotle 5,7 - 26,5 kW; max.výkon ZP 30,0 kW; v = 720 mm; š = 440 mm; hloubka kotle 338 mm; průměr odkouření 6/100 mm; hořák; krytí IP X4 D</t>
  </si>
  <si>
    <t>RTS 20/II</t>
  </si>
  <si>
    <t>01 01.3 Pol/15</t>
  </si>
  <si>
    <t>998731201R00</t>
  </si>
  <si>
    <t>Přesun hmot pro kotelny umístěné ve výšce (hloubce) do 6 m</t>
  </si>
  <si>
    <t>01 01.3 Pol/16</t>
  </si>
  <si>
    <t>732339101R00</t>
  </si>
  <si>
    <t>Nádoby expanzní tlakové Montáž nádob expanzních tlakových o obsahu 12 l</t>
  </si>
  <si>
    <t>01 01.3 Pol/17</t>
  </si>
  <si>
    <t>732011001X00</t>
  </si>
  <si>
    <t xml:space="preserve">Ekvitermní regulace CM450, venk. čidlo </t>
  </si>
  <si>
    <t>01 01.3 Pol/18</t>
  </si>
  <si>
    <t>48466200R</t>
  </si>
  <si>
    <t>nádrž tlaková expanzní membránová; pro topné a chladící soustavy; objem 8 l; d nádrže 206 mm; uložení: stojatý; max. přetlak do 6 bar; přetlak plynu 1,5 bar; prac. látka plyn; membrána vyměnitelná; prac. teplota do 70 °C; připojení R 3/4"; barva bílá, červená, šedá</t>
  </si>
  <si>
    <t>01 01.3 Pol/19</t>
  </si>
  <si>
    <t>48466601R</t>
  </si>
  <si>
    <t>nádrž tlaková vertikální s pryžovým vakem, neprůtočná, bez uzavírací a vypouštěcí armatury; pro soustavy TUV; objem 8 l; d nádrže 206 mm; uložení: stojatý; přetlak plynu 4,0 bar; prac. tlak do 10 bar; prac. látka plyn; prac. teplota do 70 °C; připojení G 3/4"; barva modrá</t>
  </si>
  <si>
    <t>01 01.3 Pol/20</t>
  </si>
  <si>
    <t>998732201R00</t>
  </si>
  <si>
    <t>Přesun hmot pro strojovny v objektech výšky do 6 m</t>
  </si>
  <si>
    <t>01 01.3 Pol/21</t>
  </si>
  <si>
    <t>733151213R00</t>
  </si>
  <si>
    <t>Potrubí z trubek ocelových vně pozinkovaných pro průmysl spojované lisováním vnější průměr D 18 mm, tl. stěny 1,2 mm</t>
  </si>
  <si>
    <t>01 01.3 Pol/22</t>
  </si>
  <si>
    <t>733151214R00</t>
  </si>
  <si>
    <t>Potrubí z trubek ocelových vně pozinkovaných pro průmysl spojované lisováním vnější průměr D 22 mm, tl. stěny 1,5 mm</t>
  </si>
  <si>
    <t>01 01.3 Pol/23</t>
  </si>
  <si>
    <t>733174251R00</t>
  </si>
  <si>
    <t>Montáž potrubí z plastu lepeného, D 16 mm</t>
  </si>
  <si>
    <t>01 01.3 Pol/24</t>
  </si>
  <si>
    <t>733174252R00</t>
  </si>
  <si>
    <t>Montáž potrubí z plastu lepeného, D 20 mm</t>
  </si>
  <si>
    <t>01 01.3 Pol/25</t>
  </si>
  <si>
    <t>733174253R00</t>
  </si>
  <si>
    <t>Montáž potrubí z plastu lepeného, D 25 mm</t>
  </si>
  <si>
    <t>01 01.3 Pol/26</t>
  </si>
  <si>
    <t>733174254R00</t>
  </si>
  <si>
    <t>Montáž potrubí z plastu lepeného, D 32 mm</t>
  </si>
  <si>
    <t>01 01.3 Pol/27</t>
  </si>
  <si>
    <t>733190107R00</t>
  </si>
  <si>
    <t>Tlakové zkoušky potrubí ocelových závitových, plastových, měděných přes DN 32 do DN 40</t>
  </si>
  <si>
    <t>01 01.3 Pol/28</t>
  </si>
  <si>
    <t>733191111R00</t>
  </si>
  <si>
    <t>Manžety prostupové do DN 20</t>
  </si>
  <si>
    <t>01 01.3 Pol/29</t>
  </si>
  <si>
    <t>733191112R00</t>
  </si>
  <si>
    <t>Manžety prostupové přes DN 20 do DN 32</t>
  </si>
  <si>
    <t>01 01.3 Pol/30</t>
  </si>
  <si>
    <t>733012001X00</t>
  </si>
  <si>
    <t>Objímka proti zcizení R455D-1</t>
  </si>
  <si>
    <t>01 01.3 Pol/31</t>
  </si>
  <si>
    <t>28600750.AR</t>
  </si>
  <si>
    <t>trubka vícevrstvá PEX; Al (0,4 mm); PEX; da = 16,0 mm; di = 12,0 mm; s = 2,00 mm;  použití pro otopné systémy; teplota média max 95 °C; tlak média max 1 MPa</t>
  </si>
  <si>
    <t>01 01.3 Pol/32</t>
  </si>
  <si>
    <t>28600752.AR</t>
  </si>
  <si>
    <t>trubka vícevrstvá PEX; Al (0,4 mm); PEX; da = 20,0 mm; di = 16,0 mm; s = 2,00 mm;  použití pro otopné systémy; teplota média max 95 °C; tlak média max 1 MPa</t>
  </si>
  <si>
    <t>01 01.3 Pol/33</t>
  </si>
  <si>
    <t>286007521R</t>
  </si>
  <si>
    <t>trubka vícevrstvá PEX; Al (0,5 mm); PEX; da = 26,0 mm; di = 20,0 mm; s = 3,00 mm;  použití pro otopné systémy; teplota média max 95 °C; tlak média max 1 MPa</t>
  </si>
  <si>
    <t>01 01.3 Pol/34</t>
  </si>
  <si>
    <t>286007522R</t>
  </si>
  <si>
    <t>trubka vícevrstvá PEX; Al (0,5 mm); PEX; da = 32,0 mm; di = 26,0 mm; s = 3,00 mm;  použití pro otopné systémy; teplota média max 95 °C; tlak média max 1 MPa</t>
  </si>
  <si>
    <t>01 01.3 Pol/35</t>
  </si>
  <si>
    <t>998733201R00</t>
  </si>
  <si>
    <t>Přesun hmot pro rozvody potrubí v objektech výšky do 6 m</t>
  </si>
  <si>
    <t>01 01.3 Pol/36</t>
  </si>
  <si>
    <t>734225273RT2</t>
  </si>
  <si>
    <t>Ventil termostatický, jednoregulační, přímý, mosazný, DN 20, s termostatickou hlavicí, PN 10, vnitřní závit, včetně dodávky materiálu</t>
  </si>
  <si>
    <t>01 01.3 Pol/37</t>
  </si>
  <si>
    <t>734235124R00</t>
  </si>
  <si>
    <t>Kohout kulový, mosazný, DN 32, PN 35, vnitřní-vnitřní, včetně dodávky materiálu</t>
  </si>
  <si>
    <t>01 01.3 Pol/38</t>
  </si>
  <si>
    <t>734265433R00</t>
  </si>
  <si>
    <t>Šroubení pro radiátory typu VK dvoutrubkový systém, přímé, mosazné, DN EK 20x20, PN 10, včetně dodávky materiálu</t>
  </si>
  <si>
    <t>01 01.3 Pol/39</t>
  </si>
  <si>
    <t>734295331R00</t>
  </si>
  <si>
    <t>Kohout kulový, napouštěcí a vypouštěcí, mosazný, DN 20, PN 10, včetně dodávky materiálu</t>
  </si>
  <si>
    <t>01 01.3 Pol/40</t>
  </si>
  <si>
    <t>734295214R00</t>
  </si>
  <si>
    <t>Filtr mosazný, DN 32, PN 20, vnitřní-vnitřní závit, včetně dodávky materiálu</t>
  </si>
  <si>
    <t>01 01.3 Pol/41</t>
  </si>
  <si>
    <t>734011001X00</t>
  </si>
  <si>
    <t>Manometr 63mm,  0-400kPa</t>
  </si>
  <si>
    <t>01 01.3 Pol/42</t>
  </si>
  <si>
    <t>734011002X00</t>
  </si>
  <si>
    <t>Teploměr  100mm, 1/2",  0-120°C</t>
  </si>
  <si>
    <t>01 01.3 Pol/43</t>
  </si>
  <si>
    <t>998734201R00</t>
  </si>
  <si>
    <t>Přesun hmot pro armatury v objektech výšky do 6 m</t>
  </si>
  <si>
    <t>01 01.3 Pol/44</t>
  </si>
  <si>
    <t>735157160R00</t>
  </si>
  <si>
    <t>Otopná tělesa panelová počet desek 1, počet přídavných přestupných ploch 0, výška 600 mm, délka 400 mm, provedení ventil kompakt, pravé spodní připojení, s nuceným oběhem, čelní deska profilovaná, včetně dodávky materiálu</t>
  </si>
  <si>
    <t>01 01.3 Pol/45</t>
  </si>
  <si>
    <t>735157161R00</t>
  </si>
  <si>
    <t>Otopná tělesa panelová počet desek 1, počet přídavných přestupných ploch 0, výška 600 mm, délka 500 mm, provedení ventil kompakt, pravé spodní připojení, s nuceným oběhem, čelní deska profilovaná, včetně dodávky materiálu</t>
  </si>
  <si>
    <t>01 01.3 Pol/46</t>
  </si>
  <si>
    <t>735157560R00</t>
  </si>
  <si>
    <t>Otopná tělesa panelová počet desek 2, počet přídavných přestupných ploch 1, výška 600 mm, délka 400 mm, provedení ventil kompakt, pravé spodní připojení, s nuceným oběhem, čelní deska profilovaná, včetně dodávky materiálu</t>
  </si>
  <si>
    <t>01 01.3 Pol/47</t>
  </si>
  <si>
    <t>735157660R00</t>
  </si>
  <si>
    <t>Otopná tělesa panelová počet desek 2, počet přídavných přestupných ploch 2, výška 600 mm, délka 400 mm, provedení ventil kompakt, pravé spodní připojení, s nuceným oběhem, čelní deska profilovaná, včetně dodávky materiálu</t>
  </si>
  <si>
    <t>01 01.3 Pol/48</t>
  </si>
  <si>
    <t>735157662R00</t>
  </si>
  <si>
    <t>Otopná tělesa panelová počet desek 2, počet přídavných přestupných ploch 2, výška 600 mm, délka 600 mm, provedení ventil kompakt, pravé spodní připojení, s nuceným oběhem, čelní deska profilovaná, včetně dodávky materiálu</t>
  </si>
  <si>
    <t>01 01.3 Pol/49</t>
  </si>
  <si>
    <t>735157663R00</t>
  </si>
  <si>
    <t>Otopná tělesa panelová počet desek 2, počet přídavných přestupných ploch 2, výška 600 mm, délka 700 mm, provedení ventil kompakt, pravé spodní připojení, s nuceným oběhem, čelní deska profilovaná, včetně dodávky materiálu</t>
  </si>
  <si>
    <t>01 01.3 Pol/50</t>
  </si>
  <si>
    <t>735157666R00</t>
  </si>
  <si>
    <t>Otopná tělesa panelová počet desek 2, počet přídavných přestupných ploch 2, výška 600 mm, délka 1000 mm, provedení ventil kompakt, pravé spodní připojení, s nuceným oběhem, čelní deska profilovaná, včetně dodávky materiálu</t>
  </si>
  <si>
    <t>01 01.3 Pol/51</t>
  </si>
  <si>
    <t>735157682R00</t>
  </si>
  <si>
    <t>Otopná tělesa panelová počet desek 2, počet přídavných přestupných ploch 2, výška 900 mm, délka 600 mm, provedení ventil kompakt, pravé spodní připojení, s nuceným oběhem, čelní deska profilovaná, včetně dodávky materiálu</t>
  </si>
  <si>
    <t>01 01.3 Pol/52</t>
  </si>
  <si>
    <t>998735201R00</t>
  </si>
  <si>
    <t>Přesun hmot pro otopná tělesa v objektech výšky do 6 m</t>
  </si>
  <si>
    <t>01 01.3 Pol/53</t>
  </si>
  <si>
    <t>210010001R00</t>
  </si>
  <si>
    <t xml:space="preserve">Montáž trubky ohebné, z PVC, uložené pod omítku, vnější průměr 16 mm,  ,  </t>
  </si>
  <si>
    <t>01 01.4 Pol/1</t>
  </si>
  <si>
    <t>345710531R</t>
  </si>
  <si>
    <t>trubka ohebná, elektroinstalační; mat. PE není samozhášivý; vnější pr.= 21,2 mm; vnitřní pr.= 16,0 mm; mech.odolnost velmi nízká; mezní hodnota zatížení 125 N/5 cm; teplot.rozsah -25 až 90 °C; stupeň hořlavosti A1; použití: pro instalaci v betonových prefabrikátech</t>
  </si>
  <si>
    <t>01 01.4 Pol/2</t>
  </si>
  <si>
    <t>210010013R00</t>
  </si>
  <si>
    <t xml:space="preserve">Montáž trubky tuhé včetně příslušenství (kolena, přípojky atd.), z PVC, uložené volně/pod omítku, průměr 29 mm,  ,  </t>
  </si>
  <si>
    <t>01 01.4 Pol/3</t>
  </si>
  <si>
    <t>34571108R</t>
  </si>
  <si>
    <t>trubka tuhá hrdlová; mat. PVC samozhášivé; vnější pr.= 32,0 mm; vnitřní pr.= 26,6 mm; mech.odolnost vysoká; mezní hodnota zatížení 1250 N/5 cm; teplot.rozsah -25 až 60 °C; stupeň hořlavosti A1-F; použití: vyhovuje zkoušce odolnosti plamene. lze montovat do prostoru nebezpečné zóny 2 v prostředí s nebezpečím výbuchu; délka l = 3 m</t>
  </si>
  <si>
    <t>01 01.4 Pol/4</t>
  </si>
  <si>
    <t>210010320R00</t>
  </si>
  <si>
    <t xml:space="preserve">Montáž krabice plastové přístrojové, kruhové, o průměru 73 mm, hloubky 42 mm,  , do zdiva, se zapojením,  </t>
  </si>
  <si>
    <t>01 01.4 Pol/5</t>
  </si>
  <si>
    <t>34571511R</t>
  </si>
  <si>
    <t>krabice elektroinstalační pod omítku; přístrojová; mat. PVC samozhášivé; teplot.rozsah -5 až 60 °C; určeno pro rozvody s napětím 400 V a proudem max. 16 A; rozměry-průměr,hloubka pr.73x30 mm</t>
  </si>
  <si>
    <t>01 01.4 Pol/6</t>
  </si>
  <si>
    <t>210010321R00</t>
  </si>
  <si>
    <t xml:space="preserve">Montáž krabice plastové univerzální, kruhové,  ,  ,  , do zdiva, se zapojením,  </t>
  </si>
  <si>
    <t>01 01.4 Pol/7</t>
  </si>
  <si>
    <t>34571521R</t>
  </si>
  <si>
    <t>krabice elektroinstalační pod omítku; rozvodná s víčkem a svorkovnicí; mat. PVC samozhášivé; teplot.rozsah -5 až 60 °C; určeno pro rozvody s napětím 400 V a proudem max. 16 A; rozměry-průměr,hloubka pr.73x42 mm</t>
  </si>
  <si>
    <t>01 01.4 Pol/8</t>
  </si>
  <si>
    <t>210010323R00</t>
  </si>
  <si>
    <t xml:space="preserve">Montáž krabice plastové odbočné, čtvercové,  ,  ,  , do zdiva, se zapojením,  </t>
  </si>
  <si>
    <t>01 01.4 Pol/9</t>
  </si>
  <si>
    <t>34571532R</t>
  </si>
  <si>
    <t>krabice elektroinstalační pod omítku; s víčkem; mat. PVC samozhášivé; teplot.rozsah -5 až 60 °C; určeno pro rozvody s napětím 400 V a proudem max. 16 A; rozměry-průměr,hloubka 128x128x70 mm</t>
  </si>
  <si>
    <t>01 01.4 Pol/10</t>
  </si>
  <si>
    <t>210100001R00</t>
  </si>
  <si>
    <t>Ukončení vodičů  v rozvaděči včetně zapojení a vodičové koncovky,  , průřez do 2,5 mm2</t>
  </si>
  <si>
    <t>01 01.4 Pol/11</t>
  </si>
  <si>
    <t>210100003R00</t>
  </si>
  <si>
    <t>Ukončení vodičů  v rozvaděči včetně zapojení a vodičové koncovky,  , průřez do 16 mm2</t>
  </si>
  <si>
    <t>01 01.4 Pol/12</t>
  </si>
  <si>
    <t>210100350R00</t>
  </si>
  <si>
    <t>Ucpávka pro kabely do 4 žil, do P 16</t>
  </si>
  <si>
    <t>01 01.4 Pol/13</t>
  </si>
  <si>
    <t>210100351R00</t>
  </si>
  <si>
    <t>Montáž ucpávky pro kabely do 4 žil včetně ukončení kabelu a zapojení vodičů,  , do P 21</t>
  </si>
  <si>
    <t>01 01.4 Pol/14</t>
  </si>
  <si>
    <t>01 01.4 Pol/15</t>
  </si>
  <si>
    <t>210110004RT1</t>
  </si>
  <si>
    <t>Montáž spínače nástěnného pro prostředí obyčejné nebo vlhké včetně zapojení a dodávky spínače, střídavého,  , řazení 6</t>
  </si>
  <si>
    <t>01 01.4 Pol/16</t>
  </si>
  <si>
    <t>210110025RT1</t>
  </si>
  <si>
    <t>Montáž spínače nástěnného pro prostředí venkovní a mokré včetně zapojení a dodávky spínače, křížového,  , řazení 7</t>
  </si>
  <si>
    <t>01 01.4 Pol/17</t>
  </si>
  <si>
    <t>210110005RT1</t>
  </si>
  <si>
    <t>Montáž spínače nástěnného pro prostředí obyčejné nebo vlhké včetně zapojení a dodávky spínače, křížového,  , řazení 7</t>
  </si>
  <si>
    <t>01 01.4 Pol/18</t>
  </si>
  <si>
    <t>210110001RT2</t>
  </si>
  <si>
    <t>Montáž spínače nástěnného pro prostředí obyčejné nebo vlhké včetně zapojení a dodávky spínače, jednopólového,  , řazení 1</t>
  </si>
  <si>
    <t>01 01.4 Pol/19</t>
  </si>
  <si>
    <t>210110003RT1</t>
  </si>
  <si>
    <t>Montáž spínače nástěnného pro prostředí obyčejné nebo vlhké včetně zapojení a dodávky spínače, sériového,  , řazení 5</t>
  </si>
  <si>
    <t>01 01.4 Pol/20</t>
  </si>
  <si>
    <t>210110007R00</t>
  </si>
  <si>
    <t>Montáž spínače nástěnného pro prostředí obyčejné nebo vlhké včetně zapojení, trojpólového, do 63 A, řazení 3</t>
  </si>
  <si>
    <t>01 01.4 Pol/21</t>
  </si>
  <si>
    <t>358352020</t>
  </si>
  <si>
    <t>relé multifunkční - zpožděné</t>
  </si>
  <si>
    <t>01 01.4 Pol/22</t>
  </si>
  <si>
    <t>210110104R00</t>
  </si>
  <si>
    <t xml:space="preserve">Montáž spínače koncového (dveřního),  ,  ,  </t>
  </si>
  <si>
    <t>01 01.4 Pol/23</t>
  </si>
  <si>
    <t>35814855R</t>
  </si>
  <si>
    <t>spínač koncový; UET 10 G 22/10</t>
  </si>
  <si>
    <t>01 01.4 Pol/24</t>
  </si>
  <si>
    <t>210111011RT2</t>
  </si>
  <si>
    <t xml:space="preserve">Montáž zásuvky domovní zapuštěné včetně zapojení včetně dodávky zásuvky kompletní jednonásobné s ochr.kolíkem 16A/250VAC,  , provedení 2P+PE,  </t>
  </si>
  <si>
    <t>01 01.4 Pol/25</t>
  </si>
  <si>
    <t>210111013RT2</t>
  </si>
  <si>
    <t>Montáž zásuvky domovní v krabici s přepěťovou ochranou s optickou signalizací včetně zapojení včetně dodávky zásuvky, IP 40, provedení 2P+PE, 16 A</t>
  </si>
  <si>
    <t>01 01.4 Pol/26</t>
  </si>
  <si>
    <t>210111031RT2</t>
  </si>
  <si>
    <t xml:space="preserve">Montáž zásuvky domovní v krabici včetně zapojení, venkovní, včetně dodávky zásuvky jednonásobné, s ochranným kolíkem, s víčkem,  , provedení 2P+PE,  </t>
  </si>
  <si>
    <t>01 01.4 Pol/27</t>
  </si>
  <si>
    <t>210111061R00</t>
  </si>
  <si>
    <t>Montáž zásuvky domovní nástěnné včetně zapojení, 380 V, provedení 3P+PE, 16 A</t>
  </si>
  <si>
    <t>01 01.4 Pol/28</t>
  </si>
  <si>
    <t>34551950R</t>
  </si>
  <si>
    <t>Spoj zásuvkový 16A 3+ZF nástěnný 5042-10plochý</t>
  </si>
  <si>
    <t>01 01.4 Pol/29</t>
  </si>
  <si>
    <t>210111108</t>
  </si>
  <si>
    <t>Montáž zásuvek průmyslových spojovacích provedení IP 67 3P+N+PE 63 A - přípojka generátoru</t>
  </si>
  <si>
    <t>01 01.4 Pol/30</t>
  </si>
  <si>
    <t>35811075R</t>
  </si>
  <si>
    <t>zásuvka průmyslová nástěnná; proud 63 A; napětí 400 W; zapojení 3P+PE; 4-póly; hodinový úhel 6 hod.; červená; IP 67; balení: po 4 ks</t>
  </si>
  <si>
    <t>01 01.4 Pol/31</t>
  </si>
  <si>
    <t>210190002R00</t>
  </si>
  <si>
    <t>Montáž oceloplechové rozvodnice, do hmotnosti 50 kg</t>
  </si>
  <si>
    <t>01 01.4 Pol/32</t>
  </si>
  <si>
    <t>357112200</t>
  </si>
  <si>
    <t>Elektroměrový rozváděč RE</t>
  </si>
  <si>
    <t>01 01.4 Pol/33</t>
  </si>
  <si>
    <t>35711734R</t>
  </si>
  <si>
    <t>skříň rozvodná kabelová rozvodná; smyčková přípojk. (do240mm2); celoplastový z termoplastu; konstrukce pro osazení do výklenku ve stěně; sad 1; pojistk.spodek nožový 00 (160A); způsob připojení šroub s podložkami a maticí pro připojení ok</t>
  </si>
  <si>
    <t>01 01.4 Pol/34</t>
  </si>
  <si>
    <t>35711735R</t>
  </si>
  <si>
    <t>skříň rozvodná kabelová rozvodná; smyčková přípojk. (do240mm2); celoplastový z termoplastu; konstrukce pro osazení do výklenku ve stěně; sad 1; pojistk.spodek nožový 1(250A); způsob připojení šroub s podložkami a maticí pro připojení ok</t>
  </si>
  <si>
    <t>01 01.4 Pol/35</t>
  </si>
  <si>
    <t>35711736R</t>
  </si>
  <si>
    <t>skříň rozvodná kabelová rozvodná; smyčková přípojk. (do240mm2); celoplastový z termoplastu; konstrukce pro osazení do výklenku ve stěně; sad 3; pojistk.spodek E33(63A); způsob připojení šroub s podložkami a maticí pro připojení ok</t>
  </si>
  <si>
    <t>01 01.4 Pol/36</t>
  </si>
  <si>
    <t>210200272R00</t>
  </si>
  <si>
    <t>Montáž svítidla žárovkového do bytových nebo společenských místností, stěnové přisazené, se dvěma světelnými zdroji</t>
  </si>
  <si>
    <t>01 01.4 Pol/37</t>
  </si>
  <si>
    <t>34814407R</t>
  </si>
  <si>
    <t>svítidlo interiérové zářivkové přisazené (stropní) lineární; 1x58W; difuzor WR; jednotrubicové, kompenzované; IP 20; typ zdroje T26; mat.tělesa vyrobeno z lak.plechu bílé barvy (RAL 9010) o tl. 8 mm, ukončeno plast.čílkem bílé barvy; patice G13; délka 1 558 mm; šířka 215 mm; výška 95 mm</t>
  </si>
  <si>
    <t>01 01.4 Pol/38</t>
  </si>
  <si>
    <t>210200212R00</t>
  </si>
  <si>
    <t>Montáž svítidla žárovkového do bytových nebo společenských místností, stropní přisazené, se dvěma světelnými zdroji</t>
  </si>
  <si>
    <t>01 01.4 Pol/39</t>
  </si>
  <si>
    <t>34814410R</t>
  </si>
  <si>
    <t>svítidlo interiérové zářivkové přisazené (stropní) lineární; 2x36W; difuzor WR; dvoutrubicové, kompenzované; IP 20; typ zdroje T26; mat.tělesa vyrobeno z lak.plechu bílé barvy (RAL 9010) o tl. 8 mm, ukončeno plast.čílkem bílé barvy; patice G13; délka 1 258 mm; šířka 215 mm; výška 95 mm</t>
  </si>
  <si>
    <t>01 01.4 Pol/40</t>
  </si>
  <si>
    <t>348144000</t>
  </si>
  <si>
    <t>Svítidlo dle knihy svítidel ozn. B</t>
  </si>
  <si>
    <t>01 01.4 Pol/41</t>
  </si>
  <si>
    <t>348121000</t>
  </si>
  <si>
    <t>Svítidlo dle knihy svítidel ozn. C</t>
  </si>
  <si>
    <t>01 01.4 Pol/42</t>
  </si>
  <si>
    <t>348121001</t>
  </si>
  <si>
    <t>Svítidlo dle knihy svítidel ozn. E</t>
  </si>
  <si>
    <t>01 01.4 Pol/43</t>
  </si>
  <si>
    <t>348121002</t>
  </si>
  <si>
    <t>Svítidlo dle knihy svítidel ozn. F</t>
  </si>
  <si>
    <t>01 01.4 Pol/44</t>
  </si>
  <si>
    <t>348121007</t>
  </si>
  <si>
    <t>Svítidlo dle knihy svítidel ozn. M</t>
  </si>
  <si>
    <t>01 01.4 Pol/45</t>
  </si>
  <si>
    <t>210220021RT1</t>
  </si>
  <si>
    <t>Montáž uzemňovacího vedení v zemi, včetně svorek, propojení a izolace spojů, z profilů ocelových pozinkovaných  (FeZn),  , včetně dodávky pásku 30 x 4 mm, bez nátěru</t>
  </si>
  <si>
    <t>01 01.4 Pol/46</t>
  </si>
  <si>
    <t>210220111R00</t>
  </si>
  <si>
    <t xml:space="preserve">Montáž svodového vodiče  FeZn průměr do 10 mm, Al průměr do 10 mm, Cu průměr do 8 mm, bez podpěr,  </t>
  </si>
  <si>
    <t>01 01.4 Pol/47</t>
  </si>
  <si>
    <t>35444180R</t>
  </si>
  <si>
    <t>drát pr. 8 mm; AlMgSi T/4</t>
  </si>
  <si>
    <t>01 01.4 Pol/48</t>
  </si>
  <si>
    <t>35441542R</t>
  </si>
  <si>
    <t>podpěra vedení na ploché střechy; provedení Fe/Zn</t>
  </si>
  <si>
    <t>01 01.4 Pol/49</t>
  </si>
  <si>
    <t>35441415R</t>
  </si>
  <si>
    <t>podpěra vedení do zdiva, do dřeva; provedení Fe/Zn; délka 150 mm</t>
  </si>
  <si>
    <t>01 01.4 Pol/50</t>
  </si>
  <si>
    <t>210220201R00</t>
  </si>
  <si>
    <t xml:space="preserve">Montáž jímací tyče na střešní hřeben  , do 3 m délky tyče,  </t>
  </si>
  <si>
    <t>01 01.4 Pol/51</t>
  </si>
  <si>
    <t>35441035R</t>
  </si>
  <si>
    <t>tyč JR 1,5; jímací; provedení Fe/Zn; s rovným koncem; délka 1 500 mm</t>
  </si>
  <si>
    <t>01 01.4 Pol/52</t>
  </si>
  <si>
    <t>210220302R00</t>
  </si>
  <si>
    <t>Montáž svorky hromosvodové nad dva šrouby</t>
  </si>
  <si>
    <t>01 01.4 Pol/53</t>
  </si>
  <si>
    <t>35441875R</t>
  </si>
  <si>
    <t>svorka křížová pro vodič; provedení Fe/Zn</t>
  </si>
  <si>
    <t>01 01.4 Pol/54</t>
  </si>
  <si>
    <t>35441925R</t>
  </si>
  <si>
    <t>svorka zkušební pro lano; provedení Fe/Zn</t>
  </si>
  <si>
    <t>01 01.4 Pol/55</t>
  </si>
  <si>
    <t>35441865R</t>
  </si>
  <si>
    <t>svorka k zemnicí tyči; provedení Fe/Zn</t>
  </si>
  <si>
    <t>01 01.4 Pol/56</t>
  </si>
  <si>
    <t>210220301R00</t>
  </si>
  <si>
    <t>Montáž svorky hromosvodové do dvou šroubů</t>
  </si>
  <si>
    <t>01 01.4 Pol/57</t>
  </si>
  <si>
    <t>35441905R</t>
  </si>
  <si>
    <t>svorka na okapové žlaby; provedení Fe/Zn</t>
  </si>
  <si>
    <t>01 01.4 Pol/58</t>
  </si>
  <si>
    <t>01 01.4 Pol/59</t>
  </si>
  <si>
    <t>35441895R</t>
  </si>
  <si>
    <t>svorka připojovací; provedení Fe/Zn</t>
  </si>
  <si>
    <t>01 01.4 Pol/60</t>
  </si>
  <si>
    <t>35441830R</t>
  </si>
  <si>
    <t>úhelník ochranný; l = 2 000 mm</t>
  </si>
  <si>
    <t>01 01.4 Pol/61</t>
  </si>
  <si>
    <t>210220401RT1</t>
  </si>
  <si>
    <t>Označení svodu štítky plastovým, nebo smaltovaným, včetně dodávky štítku</t>
  </si>
  <si>
    <t>01 01.4 Pol/62</t>
  </si>
  <si>
    <t>210800526R00</t>
  </si>
  <si>
    <t xml:space="preserve">Montáž vodiče H07V-U (CY), 4 mm2, uloženého volně,  </t>
  </si>
  <si>
    <t>01 01.4 Pol/63</t>
  </si>
  <si>
    <t>34140842R</t>
  </si>
  <si>
    <t>vodič H07 V-R; silový, propojovací jednožilový; pevné uložení; jádro Cu lanované holé; počet žil 1; jmen.průřez jádra 4,00 mm2; vnější průměr max 4,8 mm; izolace PVC; tl. izolace 0,8 mm; odolnost proti šíření plamene</t>
  </si>
  <si>
    <t>01 01.4 Pol/64</t>
  </si>
  <si>
    <t>210800529R00</t>
  </si>
  <si>
    <t xml:space="preserve">Montáž vodiče H07V-U (CY), 16 mm2, uloženého volně,  </t>
  </si>
  <si>
    <t>01 01.4 Pol/65</t>
  </si>
  <si>
    <t>34142158R</t>
  </si>
  <si>
    <t>vodič CYA (H07V-K); silový, propojovací jednožilový; pevné uložení vnitřní; jádro Cu lanované holé; počet žil 1; jmen.průřez jádra 10,00 mm2; vnější průměr max 7,6 mm; izolace PVC; tl. izolace 1,0 mm; odolný proti šíření plamene</t>
  </si>
  <si>
    <t>01 01.4 Pol/66</t>
  </si>
  <si>
    <t>210810045R00</t>
  </si>
  <si>
    <t>Montáž kabelu CYKY 750 V, 3 x 1,5 mm2, pevně uloženého</t>
  </si>
  <si>
    <t>01 01.4 Pol/67</t>
  </si>
  <si>
    <t>34111030R</t>
  </si>
  <si>
    <t>kabel CYKY; instalační; pro pevné uložení ve vnitřních a venk.prostorách v zemi, betonu; Cu plné holé jádro, tvar jádra RE-kulatý jednodrát; počet a průřez žil 3x1,5mm2; počet žil 3; teplota použití -30 až 70 °C; max.provoz.teplota při zkratu 160 °C; min.teplota pokládky -5 °C; průřez vodiče 1,5 mm2; samozhášivý; odolnost vůči UV záření; barva pláště černá</t>
  </si>
  <si>
    <t>01 01.4 Pol/68</t>
  </si>
  <si>
    <t>210810046R00</t>
  </si>
  <si>
    <t>Montáž kabelu CYKY 750 V, 3 x 2,5 mm2, pevně uloženého</t>
  </si>
  <si>
    <t>01 01.4 Pol/69</t>
  </si>
  <si>
    <t>34111036R</t>
  </si>
  <si>
    <t>kabel CYKY; instalační; pro pevné uložení ve vnitřních a venk.prostorách v zemi, betonu; Cu plné holé jádro, tvar jádra RE-kulatý jednodrát; počet a průřez žil 3x2,5mm2; počet žil 3; teplota použití -30 až 70 °C; max.provoz.teplota při zkratu 160 °C; min.teplota pokládky -5 °C; průřez vodiče 2,5 mm2; samozhášivý; odolnost vůči UV záření; barva pláště černá</t>
  </si>
  <si>
    <t>01 01.4 Pol/70</t>
  </si>
  <si>
    <t>210810054R00</t>
  </si>
  <si>
    <t>Montáž kabelu CYKY 750 V, 4 x 16 mm2, pevně uloženého</t>
  </si>
  <si>
    <t>01 01.4 Pol/71</t>
  </si>
  <si>
    <t>34111101R</t>
  </si>
  <si>
    <t>kabel CYKY; instalační; pro pevné uložení ve vnitřních a venk.prostorách v zemi, betonu; Cu plné holé jádro, tvar jádra RE-kulatý jednodrát; počet a průřez žil 5x10mm2; počet žil 5; teplota použití -30 až 70 °C; max.provoz.teplota při zkratu 160 °C; min.teplota pokládky -5 °C; průřez vodiče 10 mm2; samozhášivý; odolnost vůči UV záření; barva pláště černá</t>
  </si>
  <si>
    <t>01 01.4 Pol/72</t>
  </si>
  <si>
    <t>210810055R00</t>
  </si>
  <si>
    <t>Montáž kabelu CYKY 750 V, 5 x 1,5 mm2, pevně uloženého</t>
  </si>
  <si>
    <t>01 01.4 Pol/73</t>
  </si>
  <si>
    <t>34111090R</t>
  </si>
  <si>
    <t>kabel CYKY; instalační; pro pevné uložení ve vnitřních a venk.prostorách v zemi, betonu; Cu plné holé jádro, tvar jádra RE-kulatý jednodrát; počet a průřez žil 5x1,5mm2; počet žil 5; teplota použití -30 až 70 °C; max.provoz.teplota při zkratu 160 °C; min.teplota pokládky -5 °C; průřez vodiče 1,5 mm2; samozhášivý; odolnost vůči UV záření; barva pláště černá</t>
  </si>
  <si>
    <t>01 01.4 Pol/74</t>
  </si>
  <si>
    <t>210810056R00</t>
  </si>
  <si>
    <t>Montáž kabelu CYKY 750 V, 5 x 2,5 mm2, pevně uloženého</t>
  </si>
  <si>
    <t>01 01.4 Pol/75</t>
  </si>
  <si>
    <t>34111094R</t>
  </si>
  <si>
    <t>kabel CYKY; instalační; pro pevné uložení ve vnitřních a venk.prostorách v zemi, betonu; Cu plné holé jádro, tvar jádra RE-kulatý jednodrát; počet a průřez žil 5x2,5mm2; počet žil 5; teplota použití -30 až 70 °C; max.provoz.teplota při zkratu 160 °C; min.teplota pokládky -5 °C; průřez vodiče 2,5 mm2; samozhášivý; odolnost vůči UV záření; barva pláště černá</t>
  </si>
  <si>
    <t>01 01.4 Pol/76</t>
  </si>
  <si>
    <t>210810058R00</t>
  </si>
  <si>
    <t>Montáž kabelu CYKY 750 V, 7 x 1,5 mm2, pevně uloženého</t>
  </si>
  <si>
    <t>01 01.4 Pol/77</t>
  </si>
  <si>
    <t>34111110R</t>
  </si>
  <si>
    <t>kabel CYKY; instalační; pro pevné uložení ve vnitřních a venk.prostorách v zemi, betonu; Cu plné holé jádro, tvar jádra RE-kulatý jednodrát; počet a průřez žil 7x1,5mm2; počet žil 7; teplota použití -30 až 70 °C; max.provoz.teplota při zkratu 160 °C; min.teplota pokládky -5 °C; průřez vodiče 1,5 mm2; samozhášivý; odolnost vůči UV záření; barva pláště černá</t>
  </si>
  <si>
    <t>01 01.4 Pol/78</t>
  </si>
  <si>
    <t>210280002</t>
  </si>
  <si>
    <t>Zkreslení skutečného provedení stavby</t>
  </si>
  <si>
    <t>01 01.4 Pol/79</t>
  </si>
  <si>
    <t>210280003</t>
  </si>
  <si>
    <t>Zkoušky a prohlídky el rozvodů a zařízení celková prohlídka pro objem mtž prací do 1 000 000 Kč</t>
  </si>
  <si>
    <t>01 01.4 Pol/80</t>
  </si>
  <si>
    <t>210280004</t>
  </si>
  <si>
    <t>Koordinace s postupem výstavby</t>
  </si>
  <si>
    <t>01 01.4 Pol/81</t>
  </si>
  <si>
    <t>MD</t>
  </si>
  <si>
    <t>Mimostaveništní doprava</t>
  </si>
  <si>
    <t>01 01.4 Pol/82</t>
  </si>
  <si>
    <t>PD</t>
  </si>
  <si>
    <t>Přesun dodávek</t>
  </si>
  <si>
    <t>01 01.4 Pol/83</t>
  </si>
  <si>
    <t>PM</t>
  </si>
  <si>
    <t>Přidružený materiál</t>
  </si>
  <si>
    <t>01 01.4 Pol/84</t>
  </si>
  <si>
    <t>201      R00</t>
  </si>
  <si>
    <t>Podíl přidružených výkonů</t>
  </si>
  <si>
    <t>Přir.M</t>
  </si>
  <si>
    <t>01 01.4 Pol/85</t>
  </si>
  <si>
    <t>ZV</t>
  </si>
  <si>
    <t>Zednické výpomoci</t>
  </si>
  <si>
    <t>01 01.4 Pol/86</t>
  </si>
  <si>
    <t>220260002R00</t>
  </si>
  <si>
    <t>Krabice KP 68 ve zdi v přípraveném lůžku</t>
  </si>
  <si>
    <t>01 01.4 Pol/87</t>
  </si>
  <si>
    <t>01 01.4 Pol/88</t>
  </si>
  <si>
    <t>220260106R00</t>
  </si>
  <si>
    <t>Vyhledání vývodu nebo krabice</t>
  </si>
  <si>
    <t>01 01.4 Pol/89</t>
  </si>
  <si>
    <t>220260531R00</t>
  </si>
  <si>
    <t>Trubka Kopex pod omítku, D 16 mm</t>
  </si>
  <si>
    <t>01 01.4 Pol/90</t>
  </si>
  <si>
    <t>34571021R</t>
  </si>
  <si>
    <t>trubka ohebná, kovová, elektroinstalační; mat. pozinkovaná ocel.páska, vnitřní izolační vrstva; vnější pr.= 21,4 mm; vnitřní pr.= 16,0 mm; mech.odolnost střední; mezní hodnota zatížení 750 N/5 cm; teplot.rozsah -45 až 90 °C; použití: pro mechanickou ochranu vodičů a kabelů do vnitřních prostor</t>
  </si>
  <si>
    <t>01 01.4 Pol/91</t>
  </si>
  <si>
    <t>220260532R00</t>
  </si>
  <si>
    <t>Trubka Kopex pod omítku, D 23 mm</t>
  </si>
  <si>
    <t>01 01.4 Pol/92</t>
  </si>
  <si>
    <t>34571022R</t>
  </si>
  <si>
    <t>trubka ohebná, kovová, elektroinstalační; mat. pozinkovaná ocel.páska, vnitřní izolační vrstva; vnější pr.= 28,9 mm; vnitřní pr.= 23,0 mm; mech.odolnost střední; mezní hodnota zatížení 750 N/5 cm; teplot.rozsah -45 až 90 °C; použití: pro mechanickou ochranu vodičů a kabelů do vnitřních prostor</t>
  </si>
  <si>
    <t>01 01.4 Pol/93</t>
  </si>
  <si>
    <t>222280215R00</t>
  </si>
  <si>
    <t>Kabel UTP kat.6 v trubkách</t>
  </si>
  <si>
    <t>01 01.4 Pol/94</t>
  </si>
  <si>
    <t>371201305R</t>
  </si>
  <si>
    <t>kabel UTP Elite, Cat6, venkovní PE+PVC, odolný proti UV záření</t>
  </si>
  <si>
    <t>01 01.4 Pol/95</t>
  </si>
  <si>
    <t>220300001R00</t>
  </si>
  <si>
    <t>Forma kabelová na kabely 5x2 do 0,5 m</t>
  </si>
  <si>
    <t>01 01.4 Pol/96</t>
  </si>
  <si>
    <t>LAN8</t>
  </si>
  <si>
    <t>Zásuvka pod omítku 2x RJ45</t>
  </si>
  <si>
    <t>01 01.4 Pol/97</t>
  </si>
  <si>
    <t>220300702</t>
  </si>
  <si>
    <t>Ukončení stíněného kabelu v zařízení EZS a EPS do 5 P 0,5</t>
  </si>
  <si>
    <t>01 01.4 Pol/98</t>
  </si>
  <si>
    <t>220321434S</t>
  </si>
  <si>
    <t>Montáž čidla PIR</t>
  </si>
  <si>
    <t>01 01.4 Pol/99</t>
  </si>
  <si>
    <t>EZS4</t>
  </si>
  <si>
    <t>Pohybové čidlo EZS - PIR</t>
  </si>
  <si>
    <t>01 01.4 Pol/100</t>
  </si>
  <si>
    <t>220321706</t>
  </si>
  <si>
    <t>Montáž ústředny EZS</t>
  </si>
  <si>
    <t>01 01.4 Pol/101</t>
  </si>
  <si>
    <t>EZS7</t>
  </si>
  <si>
    <t>Ústředna EPS koncentrátorového typu</t>
  </si>
  <si>
    <t>01 01.4 Pol/102</t>
  </si>
  <si>
    <t>EZS8</t>
  </si>
  <si>
    <t>Expander systému EZS (koncentrátor 8zón)</t>
  </si>
  <si>
    <t>01 01.4 Pol/103</t>
  </si>
  <si>
    <t>220321716S</t>
  </si>
  <si>
    <t>Montáž Klávesnice</t>
  </si>
  <si>
    <t>01 01.4 Pol/104</t>
  </si>
  <si>
    <t>EZS9</t>
  </si>
  <si>
    <t>Systémová klávesnice</t>
  </si>
  <si>
    <t>01 01.4 Pol/105</t>
  </si>
  <si>
    <t>220321722</t>
  </si>
  <si>
    <t>Montáž zdroje záložního</t>
  </si>
  <si>
    <t>01 01.4 Pol/106</t>
  </si>
  <si>
    <t>EZS10</t>
  </si>
  <si>
    <t>Záložní zdroj 16Ah s posilovým zdrojem</t>
  </si>
  <si>
    <t>01 01.4 Pol/107</t>
  </si>
  <si>
    <t>220321771</t>
  </si>
  <si>
    <t>Revize zařízení EZS v rozsahu 1 ústředny</t>
  </si>
  <si>
    <t>01 01.4 Pol/108</t>
  </si>
  <si>
    <t>220330191</t>
  </si>
  <si>
    <t>Měření 1 úseku smyčky</t>
  </si>
  <si>
    <t>01 01.4 Pol/109</t>
  </si>
  <si>
    <t>220490351S</t>
  </si>
  <si>
    <t>Montáž rozváděče Ethernet - Rack 24U</t>
  </si>
  <si>
    <t>01 01.4 Pol/110</t>
  </si>
  <si>
    <t>LAN9</t>
  </si>
  <si>
    <t>Rozváděč Ethernet - Rack 24U</t>
  </si>
  <si>
    <t>01 01.4 Pol/111</t>
  </si>
  <si>
    <t>220731022s</t>
  </si>
  <si>
    <t>Dodávka a montáž CCTV IP kamery v krytu</t>
  </si>
  <si>
    <t>01 01.4 Pol/112</t>
  </si>
  <si>
    <t>220731171</t>
  </si>
  <si>
    <t>Dodávka a montáž CCTV ústředny - rekordéru</t>
  </si>
  <si>
    <t>01 01.4 Pol/113</t>
  </si>
  <si>
    <t>PM22</t>
  </si>
  <si>
    <t>01 01.4 Pol/114</t>
  </si>
  <si>
    <t>01 01.4 Pol/115</t>
  </si>
  <si>
    <t>ZV22</t>
  </si>
  <si>
    <t>01 01.4 Pol/116</t>
  </si>
  <si>
    <t>01.04</t>
  </si>
  <si>
    <t>Protidešťová žaluzie hliníková  250x250 se sítem a rámem do zdi</t>
  </si>
  <si>
    <t>01 01.5 Pol/1</t>
  </si>
  <si>
    <t>01.99T10</t>
  </si>
  <si>
    <t>Montážní a spojovací materiál</t>
  </si>
  <si>
    <t>sa</t>
  </si>
  <si>
    <t>01 01.5 Pol/2</t>
  </si>
  <si>
    <t>Pol__0003</t>
  </si>
  <si>
    <t>Hlavice průměr hrdla 305 mmodstín dle volby investora</t>
  </si>
  <si>
    <t>01 01.5 Pol/3</t>
  </si>
  <si>
    <t>Pol__0004</t>
  </si>
  <si>
    <t>Regulační klapka - pro ovládání servopohoneádaná D=305</t>
  </si>
  <si>
    <t>01 01.5 Pol/4</t>
  </si>
  <si>
    <t>Pol__0005</t>
  </si>
  <si>
    <t>Základna pro turbinu D=305</t>
  </si>
  <si>
    <t>01 01.5 Pol/5</t>
  </si>
  <si>
    <t>02.02</t>
  </si>
  <si>
    <t>servopohon  pro ovládání klapy min 5 Nm  - 230 V   v provedení do venkovního prostředí</t>
  </si>
  <si>
    <t>01 01.5 Pol/6</t>
  </si>
  <si>
    <t>02.04</t>
  </si>
  <si>
    <t>Protidešťová žaluzie hliníková  250x400 se sítem</t>
  </si>
  <si>
    <t>01 01.5 Pol/7</t>
  </si>
  <si>
    <t>02.05</t>
  </si>
  <si>
    <t>Regulační klapka   355x315 - pro servopohon</t>
  </si>
  <si>
    <t>01 01.5 Pol/8</t>
  </si>
  <si>
    <t>02.05.1</t>
  </si>
  <si>
    <t>servopohon  pro ovládání klapy min 5 Nm  - 230 V</t>
  </si>
  <si>
    <t>01 01.5 Pol/9</t>
  </si>
  <si>
    <t>02.15</t>
  </si>
  <si>
    <t>Mřížka 315x315 s přírubou na potrubí</t>
  </si>
  <si>
    <t>01 01.5 Pol/10</t>
  </si>
  <si>
    <t>02.30</t>
  </si>
  <si>
    <t>Trouba hladká o průměru d=305  L=1000</t>
  </si>
  <si>
    <t>01 01.5 Pol/11</t>
  </si>
  <si>
    <t>02.40</t>
  </si>
  <si>
    <t>A nebo B do 750</t>
  </si>
  <si>
    <t>01 01.5 Pol/12</t>
  </si>
  <si>
    <t>02.70</t>
  </si>
  <si>
    <t>Kryt servopohonu</t>
  </si>
  <si>
    <t>01 01.5 Pol/13</t>
  </si>
  <si>
    <t>02.85</t>
  </si>
  <si>
    <t>Požární izolace potrubí  s odolností 60 min</t>
  </si>
  <si>
    <t>01 01.5 Pol/14</t>
  </si>
  <si>
    <t>02.99</t>
  </si>
  <si>
    <t>01 01.5 Pol/15</t>
  </si>
  <si>
    <t>03.01</t>
  </si>
  <si>
    <t xml:space="preserve">Potrubní ventilátor diagonální   D=160, s doběhemIPx4 Qv=360 m3/h, pext=140 Pa </t>
  </si>
  <si>
    <t>01 01.5 Pol/16</t>
  </si>
  <si>
    <t>03.02</t>
  </si>
  <si>
    <t>Pružná manžeta D=160</t>
  </si>
  <si>
    <t>01 01.5 Pol/17</t>
  </si>
  <si>
    <t>03.05T10</t>
  </si>
  <si>
    <t>Těsná zpětná klapka d=160 do potrubí s magnetem</t>
  </si>
  <si>
    <t>01 01.5 Pol/18</t>
  </si>
  <si>
    <t>03.05</t>
  </si>
  <si>
    <t>Regulační klapka do kruhového potrubí D=160</t>
  </si>
  <si>
    <t>01 01.5 Pol/19</t>
  </si>
  <si>
    <t>03.10</t>
  </si>
  <si>
    <t>Tlumič hluku D=160-600</t>
  </si>
  <si>
    <t>01 01.5 Pol/20</t>
  </si>
  <si>
    <t>03.13</t>
  </si>
  <si>
    <t>Talířový ventil plastový D=150</t>
  </si>
  <si>
    <t>01 01.5 Pol/21</t>
  </si>
  <si>
    <t>03.14</t>
  </si>
  <si>
    <t>Mřížka stěnová hliníková 425x225, jednořadá, horizontální</t>
  </si>
  <si>
    <t>01 01.5 Pol/22</t>
  </si>
  <si>
    <t>03.20</t>
  </si>
  <si>
    <t>Oblouk segmentový  výfukový d=160dvoubřité těsnění</t>
  </si>
  <si>
    <t>01 01.5 Pol/23</t>
  </si>
  <si>
    <t>03.26</t>
  </si>
  <si>
    <t>Tepelně a zvukově izpolovaná oheb. hadice s parozábranou D=160</t>
  </si>
  <si>
    <t>bm</t>
  </si>
  <si>
    <t>01 01.5 Pol/24</t>
  </si>
  <si>
    <t>Pol__0025</t>
  </si>
  <si>
    <t>Kruhové potrubí - pozik plech včetně tvarovek do průměru d=160</t>
  </si>
  <si>
    <t>01 01.5 Pol/25</t>
  </si>
  <si>
    <t>03.31</t>
  </si>
  <si>
    <t>Trouba hladká o průměru d=160  L=500</t>
  </si>
  <si>
    <t>01 01.5 Pol/26</t>
  </si>
  <si>
    <t>03.40</t>
  </si>
  <si>
    <t>Potrubí čtyřhranné - pozink. plech dle m2 -včetně tvarovek A nebo B do 750</t>
  </si>
  <si>
    <t>01 01.5 Pol/27</t>
  </si>
  <si>
    <t>03.80</t>
  </si>
  <si>
    <t>Tepelná izolace potrubí proti kondenzaciŠedá samolepící kaučuková plošná izolace s Al folií</t>
  </si>
  <si>
    <t>01 01.5 Pol/28</t>
  </si>
  <si>
    <t>03.95</t>
  </si>
  <si>
    <t>Hadice D20 pro odvod kondenzátu</t>
  </si>
  <si>
    <t>01 01.5 Pol/29</t>
  </si>
  <si>
    <t>03.99</t>
  </si>
  <si>
    <t>Spojovací, montážní a kotvící materiál, včetně materiálu na zhotovení závěsů a pod.</t>
  </si>
  <si>
    <t>01 01.5 Pol/30</t>
  </si>
  <si>
    <t>04.01</t>
  </si>
  <si>
    <t xml:space="preserve">Potrubní ventilátor diagonální   D=125, s doběhemIPx4 Qv=180 m3/h, pext= 85Pa </t>
  </si>
  <si>
    <t>01 01.5 Pol/31</t>
  </si>
  <si>
    <t>04.02</t>
  </si>
  <si>
    <t>Pružná manžeta D=125</t>
  </si>
  <si>
    <t>01 01.5 Pol/32</t>
  </si>
  <si>
    <t>04.03</t>
  </si>
  <si>
    <t>Těsná zpětná klapka d=125 do potrubí s magnetem</t>
  </si>
  <si>
    <t>01 01.5 Pol/33</t>
  </si>
  <si>
    <t>04.05</t>
  </si>
  <si>
    <t>Regulační klapka do kruhového potrubí D=125</t>
  </si>
  <si>
    <t>01 01.5 Pol/34</t>
  </si>
  <si>
    <t>04.10</t>
  </si>
  <si>
    <t>Tlumič hluku D=125-300</t>
  </si>
  <si>
    <t>01 01.5 Pol/35</t>
  </si>
  <si>
    <t>04.13</t>
  </si>
  <si>
    <t>Talířový ventil plastový D=100</t>
  </si>
  <si>
    <t>01 01.5 Pol/36</t>
  </si>
  <si>
    <t>04.14.1</t>
  </si>
  <si>
    <t>Mřížka stěnová hliníková 425x125, jednořadá, horizontální</t>
  </si>
  <si>
    <t>01 01.5 Pol/37</t>
  </si>
  <si>
    <t>04.14.2</t>
  </si>
  <si>
    <t>Mřížka stěnová hliníková 225x125, jednořadá, horizontální</t>
  </si>
  <si>
    <t>01 01.5 Pol/38</t>
  </si>
  <si>
    <t>04.20</t>
  </si>
  <si>
    <t>Oblouk segmentový  výfukový d=125dvoubřité těsnění</t>
  </si>
  <si>
    <t>01 01.5 Pol/39</t>
  </si>
  <si>
    <t>04.26</t>
  </si>
  <si>
    <t>Tepelně a zvukově izpolovaná oheb. hadice s parozábranou D=125</t>
  </si>
  <si>
    <t>01 01.5 Pol/40</t>
  </si>
  <si>
    <t>Pol__0041</t>
  </si>
  <si>
    <t>Kruhové potrubí - pozik plech včetně tvarovek do průměru d=125</t>
  </si>
  <si>
    <t>01 01.5 Pol/41</t>
  </si>
  <si>
    <t>04.31</t>
  </si>
  <si>
    <t>Trouba hladká o průměru d=125  L=500</t>
  </si>
  <si>
    <t>01 01.5 Pol/42</t>
  </si>
  <si>
    <t>04.40</t>
  </si>
  <si>
    <t>01 01.5 Pol/43</t>
  </si>
  <si>
    <t>04.80</t>
  </si>
  <si>
    <t>01 01.5 Pol/44</t>
  </si>
  <si>
    <t>04.95</t>
  </si>
  <si>
    <t>01 01.5 Pol/45</t>
  </si>
  <si>
    <t>04.99</t>
  </si>
  <si>
    <t>01 01.5 Pol/46</t>
  </si>
  <si>
    <t>05.01</t>
  </si>
  <si>
    <t xml:space="preserve">Potrubní ventilátor diagonální   D=100, s doběhemIPx4 Qv=80 m3/h, pext= 112 Pa </t>
  </si>
  <si>
    <t>01 01.5 Pol/47</t>
  </si>
  <si>
    <t>05.02</t>
  </si>
  <si>
    <t>Pružná manžeta D=100</t>
  </si>
  <si>
    <t>01 01.5 Pol/48</t>
  </si>
  <si>
    <t>05.03</t>
  </si>
  <si>
    <t>Těsná zpětná klapka d=100 do potrubí s magnetem</t>
  </si>
  <si>
    <t>01 01.5 Pol/49</t>
  </si>
  <si>
    <t>05.05</t>
  </si>
  <si>
    <t>01 01.5 Pol/50</t>
  </si>
  <si>
    <t>05.10</t>
  </si>
  <si>
    <t>Tlumič hluku D=100-300</t>
  </si>
  <si>
    <t>01 01.5 Pol/51</t>
  </si>
  <si>
    <t>05.13</t>
  </si>
  <si>
    <t>01 01.5 Pol/52</t>
  </si>
  <si>
    <t>05.14</t>
  </si>
  <si>
    <t>01 01.5 Pol/53</t>
  </si>
  <si>
    <t>05.20</t>
  </si>
  <si>
    <t>Oblouk segmentový  výfukový d=100dvoubřité těsnění</t>
  </si>
  <si>
    <t>01 01.5 Pol/54</t>
  </si>
  <si>
    <t>05.26</t>
  </si>
  <si>
    <t>Tepelně a zvukově izpolovaná oheb. hadice s parozábranou D=100</t>
  </si>
  <si>
    <t>01 01.5 Pol/55</t>
  </si>
  <si>
    <t>Pol__0056</t>
  </si>
  <si>
    <t>Kruhové potrubí - pozik plech včetně tvarovek do průměru d=100</t>
  </si>
  <si>
    <t>01 01.5 Pol/56</t>
  </si>
  <si>
    <t>05.31</t>
  </si>
  <si>
    <t>Trouba hladká o průměru d=100  L=500</t>
  </si>
  <si>
    <t>01 01.5 Pol/57</t>
  </si>
  <si>
    <t>05.40</t>
  </si>
  <si>
    <t>01 01.5 Pol/58</t>
  </si>
  <si>
    <t>05.80</t>
  </si>
  <si>
    <t>01 01.5 Pol/59</t>
  </si>
  <si>
    <t>05.95</t>
  </si>
  <si>
    <t>01 01.5 Pol/60</t>
  </si>
  <si>
    <t>05.99</t>
  </si>
  <si>
    <t>01 01.5 Pol/61</t>
  </si>
  <si>
    <t>06.01</t>
  </si>
  <si>
    <t>Střešní radiální ventilátor 100, se základnou 230V Qv=200 m3/h, pext=140 Pa</t>
  </si>
  <si>
    <t>01 01.5 Pol/62</t>
  </si>
  <si>
    <t>06.02</t>
  </si>
  <si>
    <t>01 01.5 Pol/63</t>
  </si>
  <si>
    <t>06.05</t>
  </si>
  <si>
    <t>Regulační klapka do kruhového potrubí D=100</t>
  </si>
  <si>
    <t>01 01.5 Pol/64</t>
  </si>
  <si>
    <t>06.10</t>
  </si>
  <si>
    <t>01 01.5 Pol/65</t>
  </si>
  <si>
    <t>06.14</t>
  </si>
  <si>
    <t>Mřížka 250x250s přírubou, rámem a příchytkami</t>
  </si>
  <si>
    <t>01 01.5 Pol/66</t>
  </si>
  <si>
    <t>06.15</t>
  </si>
  <si>
    <t>Dveřní mřížka plastová oboustrannáprůtoč plocha 200 cm2</t>
  </si>
  <si>
    <t>01 01.5 Pol/67</t>
  </si>
  <si>
    <t>Pol__0068</t>
  </si>
  <si>
    <t>Výfukový (sací) kus  d=100</t>
  </si>
  <si>
    <t>01 01.5 Pol/68</t>
  </si>
  <si>
    <t>Pol__0069</t>
  </si>
  <si>
    <t>01 01.5 Pol/69</t>
  </si>
  <si>
    <t>06.31</t>
  </si>
  <si>
    <t>01 01.5 Pol/70</t>
  </si>
  <si>
    <t>06.99</t>
  </si>
  <si>
    <t>01 01.5 Pol/71</t>
  </si>
  <si>
    <t>11.01</t>
  </si>
  <si>
    <t xml:space="preserve">Potrubní ventilátor diagonální   D=125, s doběhemIPx4 Qv=160 m3/h, pext= 90 Pa </t>
  </si>
  <si>
    <t>01 01.5 Pol/72</t>
  </si>
  <si>
    <t>11.02</t>
  </si>
  <si>
    <t>01 01.5 Pol/73</t>
  </si>
  <si>
    <t>11.03</t>
  </si>
  <si>
    <t>01 01.5 Pol/74</t>
  </si>
  <si>
    <t>11.05</t>
  </si>
  <si>
    <t>01 01.5 Pol/75</t>
  </si>
  <si>
    <t>11.10</t>
  </si>
  <si>
    <t>01 01.5 Pol/76</t>
  </si>
  <si>
    <t>01 01.5 Pol/77</t>
  </si>
  <si>
    <t>11.14.1</t>
  </si>
  <si>
    <t>01 01.5 Pol/78</t>
  </si>
  <si>
    <t>11.14.2</t>
  </si>
  <si>
    <t>Mřížka stěnová hliníková 325x125, jednořadá, horizontální</t>
  </si>
  <si>
    <t>01 01.5 Pol/79</t>
  </si>
  <si>
    <t>11.20</t>
  </si>
  <si>
    <t>01 01.5 Pol/80</t>
  </si>
  <si>
    <t>11.26</t>
  </si>
  <si>
    <t>01 01.5 Pol/81</t>
  </si>
  <si>
    <t>Pol__0082</t>
  </si>
  <si>
    <t>01 01.5 Pol/82</t>
  </si>
  <si>
    <t>11.31</t>
  </si>
  <si>
    <t>01 01.5 Pol/83</t>
  </si>
  <si>
    <t>11.40</t>
  </si>
  <si>
    <t>01 01.5 Pol/84</t>
  </si>
  <si>
    <t>11.70</t>
  </si>
  <si>
    <t>Atypová rozbočka oboustranná o160-o125- o100 s odvoděním a dělícím plechem</t>
  </si>
  <si>
    <t>01 01.5 Pol/85</t>
  </si>
  <si>
    <t>11.80</t>
  </si>
  <si>
    <t>01 01.5 Pol/86</t>
  </si>
  <si>
    <t>11.95</t>
  </si>
  <si>
    <t>01 01.5 Pol/87</t>
  </si>
  <si>
    <t>11.99</t>
  </si>
  <si>
    <t>01 01.5 Pol/88</t>
  </si>
  <si>
    <t>12.01</t>
  </si>
  <si>
    <t xml:space="preserve">Potrubní ventilátor diagonální   D=100, s doběhemIPx4 Qv= 110 m3/h, pext= 95 Pa </t>
  </si>
  <si>
    <t>01 01.5 Pol/89</t>
  </si>
  <si>
    <t>12.02</t>
  </si>
  <si>
    <t>01 01.5 Pol/90</t>
  </si>
  <si>
    <t>12.03</t>
  </si>
  <si>
    <t>01 01.5 Pol/91</t>
  </si>
  <si>
    <t>12.05</t>
  </si>
  <si>
    <t>01 01.5 Pol/92</t>
  </si>
  <si>
    <t>12.10</t>
  </si>
  <si>
    <t>01 01.5 Pol/93</t>
  </si>
  <si>
    <t>12.13</t>
  </si>
  <si>
    <t>01 01.5 Pol/94</t>
  </si>
  <si>
    <t>12.14</t>
  </si>
  <si>
    <t>01 01.5 Pol/95</t>
  </si>
  <si>
    <t>12.26</t>
  </si>
  <si>
    <t>01 01.5 Pol/96</t>
  </si>
  <si>
    <t>Pol__0097</t>
  </si>
  <si>
    <t>01 01.5 Pol/97</t>
  </si>
  <si>
    <t>12.40</t>
  </si>
  <si>
    <t>01 01.5 Pol/98</t>
  </si>
  <si>
    <t>12.99</t>
  </si>
  <si>
    <t>01 01.5 Pol/99</t>
  </si>
  <si>
    <t>21.01</t>
  </si>
  <si>
    <t>Klimatizační split jednotka s pasivním IAQ filtračním systémem</t>
  </si>
  <si>
    <t>kpl</t>
  </si>
  <si>
    <t>01 01.5 Pol/100</t>
  </si>
  <si>
    <t>Klimatizační split jednotka s pasivním IAQ filtračním systémem : 1</t>
  </si>
  <si>
    <t xml:space="preserve">složená z: : </t>
  </si>
  <si>
    <t/>
  </si>
  <si>
    <t xml:space="preserve">1x Venkovní jednotka - 1 fázová : </t>
  </si>
  <si>
    <t xml:space="preserve">Chladící výkon: 0,80 až 4,10 [kW] : </t>
  </si>
  <si>
    <t xml:space="preserve">Topný výkon: 0,80 až 5,30 [kW] : </t>
  </si>
  <si>
    <t xml:space="preserve">Venkovní mezní teplota topení a chlazení :-15[°C] : </t>
  </si>
  <si>
    <t xml:space="preserve">Hladina akustického tlaku 48/50 (dB(A) v 1 m) : </t>
  </si>
  <si>
    <t xml:space="preserve">chladivo R32 - předplněno na 15 m rozvodů : </t>
  </si>
  <si>
    <t xml:space="preserve">1x Vnitřní jednotka nástěnná : </t>
  </si>
  <si>
    <t xml:space="preserve">chladící výkon  3,5 [kW] : </t>
  </si>
  <si>
    <t xml:space="preserve">topný výkon     4,2 [kW] : </t>
  </si>
  <si>
    <t xml:space="preserve">Venkovní mezní teplota chlazenía topení: -15 [°C] : </t>
  </si>
  <si>
    <t xml:space="preserve">Hladina akustického tlaku  39/24 (dB(A) v 1 m) : </t>
  </si>
  <si>
    <t xml:space="preserve">včetně  Infra dálkového ovladače - součást dodávky : </t>
  </si>
  <si>
    <t>21.61</t>
  </si>
  <si>
    <t>Předizolované Cu potrubí Komunikační kabel CYKY- 5Cx1,5 mm2</t>
  </si>
  <si>
    <t>01 01.5 Pol/101</t>
  </si>
  <si>
    <t>21.62</t>
  </si>
  <si>
    <t>Chladivo R32 na  případné doplnění</t>
  </si>
  <si>
    <t>kg</t>
  </si>
  <si>
    <t>01 01.5 Pol/102</t>
  </si>
  <si>
    <t>21.63</t>
  </si>
  <si>
    <t>Instalační plastové žlaby do šíře 80 mm,  včetně tvarovek</t>
  </si>
  <si>
    <t>01 01.5 Pol/103</t>
  </si>
  <si>
    <t>21.64</t>
  </si>
  <si>
    <t>Potrubí pro odvod kondenzátu vč. tvarovek</t>
  </si>
  <si>
    <t>01 01.5 Pol/104</t>
  </si>
  <si>
    <t>21.70</t>
  </si>
  <si>
    <t>Gumový blok (pražec) 600</t>
  </si>
  <si>
    <t>01 01.5 Pol/105</t>
  </si>
  <si>
    <t>21.80</t>
  </si>
  <si>
    <t>Zprovoznění zařízení</t>
  </si>
  <si>
    <t>01 01.5 Pol/106</t>
  </si>
  <si>
    <t>21.99</t>
  </si>
  <si>
    <t>Montážní a pojovací materiál, závěsy, závitové tyče a pod</t>
  </si>
  <si>
    <t>01 01.5 Pol/107</t>
  </si>
  <si>
    <t>22.01</t>
  </si>
  <si>
    <t xml:space="preserve">Klimatizační split jednotka -  1 fázová </t>
  </si>
  <si>
    <t>01 01.5 Pol/108</t>
  </si>
  <si>
    <t>Klimatizační split jednotka Digital Inverter -  1 fázová : 1</t>
  </si>
  <si>
    <t xml:space="preserve">Chladící výkon: 1,50 až 7,40 [kW] : </t>
  </si>
  <si>
    <t xml:space="preserve">Venkovní mezní teplota chlazení: -15 [°C] : </t>
  </si>
  <si>
    <t xml:space="preserve">Topný výkon: 1,50 až 9,00 [kW] : </t>
  </si>
  <si>
    <t xml:space="preserve">Venkovní mezní teplota topeníí:-15[°C] : </t>
  </si>
  <si>
    <t xml:space="preserve">Hladina akustického tlaku 48/52 (dB(A) v 1 m) : </t>
  </si>
  <si>
    <t xml:space="preserve">chladivo R32 - : </t>
  </si>
  <si>
    <t xml:space="preserve">1x Vnitřní jednotka podstropní : </t>
  </si>
  <si>
    <t xml:space="preserve">chladící výkon  6,9 [kW] : </t>
  </si>
  <si>
    <t xml:space="preserve">topný výkon     7,7 [kW] : </t>
  </si>
  <si>
    <t xml:space="preserve">Hladina akustického tlaku  41/29 (dB(A) v 1 m) : </t>
  </si>
  <si>
    <t>22.61</t>
  </si>
  <si>
    <t>01 01.5 Pol/109</t>
  </si>
  <si>
    <t>22.62</t>
  </si>
  <si>
    <t>Chladivo R32 na naplněnípotřebné množství upřesní dodavatel klimatizace</t>
  </si>
  <si>
    <t>01 01.5 Pol/110</t>
  </si>
  <si>
    <t>22.63</t>
  </si>
  <si>
    <t>01 01.5 Pol/111</t>
  </si>
  <si>
    <t>22.64</t>
  </si>
  <si>
    <t>01 01.5 Pol/112</t>
  </si>
  <si>
    <t>22.70</t>
  </si>
  <si>
    <t>01 01.5 Pol/113</t>
  </si>
  <si>
    <t>22.80</t>
  </si>
  <si>
    <t>01 01.5 Pol/114</t>
  </si>
  <si>
    <t>22.99</t>
  </si>
  <si>
    <t>01 01.5 Pol/115</t>
  </si>
  <si>
    <t>ON1</t>
  </si>
  <si>
    <t>Doprava</t>
  </si>
  <si>
    <t>01 01.5 Pol/116</t>
  </si>
  <si>
    <t>ON2</t>
  </si>
  <si>
    <t>Provozní náklady</t>
  </si>
  <si>
    <t>01 01.5 Pol/117</t>
  </si>
  <si>
    <t>ON3</t>
  </si>
  <si>
    <t>Kompletační činnost</t>
  </si>
  <si>
    <t>01 01.5 Pol/118</t>
  </si>
  <si>
    <t>01 01.5 Pol/119</t>
  </si>
  <si>
    <t>01.01</t>
  </si>
  <si>
    <t xml:space="preserve">Ventilátor radiální , 2.2kW, 230/400V, 3-fáze, 50Hz, se  stojanem Qv=2000 m3/h, pc=2400 Pa </t>
  </si>
  <si>
    <t>01 01.6 Pol/1</t>
  </si>
  <si>
    <t>01.02</t>
  </si>
  <si>
    <t>Systém odsávání výfukových plynů  s vozidly s výfukem naboku - dole  vodorovně</t>
  </si>
  <si>
    <t>01 01.6 Pol/2</t>
  </si>
  <si>
    <t>Systém odsávání výfukových plynů  s vozidly s výfukem : 1</t>
  </si>
  <si>
    <t xml:space="preserve">Sestava obsahuje: : </t>
  </si>
  <si>
    <t xml:space="preserve">Průměr, hadice (mm) 125, délka hadice 6,5 m : </t>
  </si>
  <si>
    <t xml:space="preserve">Hliníková dráha – délka kolejnice 7 m : </t>
  </si>
  <si>
    <t xml:space="preserve">Montážní držáky na vzdálenost 2,4 m : </t>
  </si>
  <si>
    <t xml:space="preserve">Gumová zarážka : </t>
  </si>
  <si>
    <t xml:space="preserve">Posuvný blok : </t>
  </si>
  <si>
    <t xml:space="preserve">Vyvažovač : </t>
  </si>
  <si>
    <t xml:space="preserve">Kotevní deska : </t>
  </si>
  <si>
    <t xml:space="preserve">Odpojovací spínač : </t>
  </si>
  <si>
    <t xml:space="preserve">Transformátor : </t>
  </si>
  <si>
    <t>01.03</t>
  </si>
  <si>
    <t>Systém odsávání výfukových plynů  s vozidly se svislými výfuky.</t>
  </si>
  <si>
    <t>01 01.6 Pol/3</t>
  </si>
  <si>
    <t>Systém odsávání výfukových plynů  s vozidly se svislými výfuky : 1</t>
  </si>
  <si>
    <t xml:space="preserve">"Vodicí dráha  L= 9m s vodorovnou hadicí L=6 m d=160 mm" : </t>
  </si>
  <si>
    <t xml:space="preserve">Závěsné zařízení s pružinou - 3x : </t>
  </si>
  <si>
    <t xml:space="preserve">Kompletní odsavač  pro  svislá výfuková potrubí : </t>
  </si>
  <si>
    <t>01.04.1</t>
  </si>
  <si>
    <t>Motorový spouštěč dálkový 4,0-6,3A</t>
  </si>
  <si>
    <t>01 01.6 Pol/4</t>
  </si>
  <si>
    <t>01.04.2</t>
  </si>
  <si>
    <t>Transformátor 230/24V, 75VA, 50/60Hz.</t>
  </si>
  <si>
    <t>01 01.6 Pol/5</t>
  </si>
  <si>
    <t>01.02~1</t>
  </si>
  <si>
    <t>Spínač externí</t>
  </si>
  <si>
    <t>01 01.6 Pol/6</t>
  </si>
  <si>
    <t>01.06.</t>
  </si>
  <si>
    <t>Propojení  ventilátoru s dálkovým spouštěčem, propojení veškerých prvků (dorazy, sínače, magnety a pod.) včetně potřebné kabeláže plastových žlabů, elektroinstal.  materiálu a pod</t>
  </si>
  <si>
    <t>01 01.6 Pol/7</t>
  </si>
  <si>
    <t>01.06.1</t>
  </si>
  <si>
    <t>Propojení jednotky a prvků M+R a zprovoznění M+R</t>
  </si>
  <si>
    <t>01 01.6 Pol/8</t>
  </si>
  <si>
    <t>01.07</t>
  </si>
  <si>
    <t>Tlumící vložka D=160</t>
  </si>
  <si>
    <t>01 01.6 Pol/9</t>
  </si>
  <si>
    <t>01.08</t>
  </si>
  <si>
    <t>Výfuková hlavice  - pozink. D=250</t>
  </si>
  <si>
    <t>01 01.6 Pol/10</t>
  </si>
  <si>
    <t>01.10</t>
  </si>
  <si>
    <t>Tlumič hluku  kulisovýrozměry a parametry nutno řešit v rámci dodavatelské dokumentace  s akustikem , podle dodaného ventilátoru</t>
  </si>
  <si>
    <t>01 01.6 Pol/11</t>
  </si>
  <si>
    <t>01.26</t>
  </si>
  <si>
    <t>Ohebná hadice pro odsávání výfuk. plynů  D=200</t>
  </si>
  <si>
    <t>01 01.6 Pol/12</t>
  </si>
  <si>
    <t>01.30</t>
  </si>
  <si>
    <t>Kruhové potrubí  - pozik plech včetně tvarovek- dvojbřité těsněnído průměru d=250</t>
  </si>
  <si>
    <t>01 01.6 Pol/13</t>
  </si>
  <si>
    <t>01.31</t>
  </si>
  <si>
    <t>Trouba hladká o průměru d=250  L=1000</t>
  </si>
  <si>
    <t>01 01.6 Pol/14</t>
  </si>
  <si>
    <t>01.40</t>
  </si>
  <si>
    <t>Potrubí čtyřhranné  - pozink. plech dle m2 -A nebo B do 750</t>
  </si>
  <si>
    <t>01 01.6 Pol/15</t>
  </si>
  <si>
    <t>01.70</t>
  </si>
  <si>
    <t>Konzola pod ventilátor</t>
  </si>
  <si>
    <t>01 01.6 Pol/16</t>
  </si>
  <si>
    <t>01.71</t>
  </si>
  <si>
    <t>Silent bloky pro uložení ventilátoru sada 4 ks</t>
  </si>
  <si>
    <t>01 01.6 Pol/17</t>
  </si>
  <si>
    <t>1.75</t>
  </si>
  <si>
    <t>Dodatkové náklady</t>
  </si>
  <si>
    <t>01 01.6 Pol/18</t>
  </si>
  <si>
    <t>1.76</t>
  </si>
  <si>
    <t>Uvedení do provozu a zaškolení obsluhy</t>
  </si>
  <si>
    <t>01 01.6 Pol/19</t>
  </si>
  <si>
    <t>01.99</t>
  </si>
  <si>
    <t>Montážní a spojovací materiála materiál na závěsy</t>
  </si>
  <si>
    <t>01 01.6 Pol/20</t>
  </si>
  <si>
    <t>01 01.6 Pol/21</t>
  </si>
  <si>
    <t>01 01.6 Pol/22</t>
  </si>
  <si>
    <t>01 01.6 Pol/23</t>
  </si>
  <si>
    <t>01 01.6 Pol/24</t>
  </si>
  <si>
    <t>HZ Rohatec</t>
  </si>
  <si>
    <t>Zdivo nosné z cihel a tvarovek pálených tloušťky 380 mm s výplní minerální vatou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</si>
</sst>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9"/>
      <color rgb="FFD6E1EE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/>
    <xf numFmtId="1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vertical="top"/>
    </xf>
    <xf numFmtId="14" fontId="8" fillId="0" borderId="5" xfId="0" applyNumberFormat="1" applyFont="1" applyBorder="1" applyAlignment="1">
      <alignment horizontal="center" vertical="top"/>
    </xf>
    <xf numFmtId="0" fontId="8" fillId="0" borderId="5" xfId="0" applyFont="1" applyBorder="1"/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8" xfId="0" applyBorder="1"/>
    <xf numFmtId="0" fontId="8" fillId="0" borderId="11" xfId="0" applyFont="1" applyBorder="1" applyAlignment="1">
      <alignment horizontal="left" vertical="center" indent="1"/>
    </xf>
    <xf numFmtId="0" fontId="0" fillId="0" borderId="12" xfId="0" applyBorder="1"/>
    <xf numFmtId="0" fontId="8" fillId="0" borderId="13" xfId="0" applyFont="1" applyBorder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8" fillId="0" borderId="11" xfId="0" applyFont="1" applyBorder="1"/>
    <xf numFmtId="0" fontId="8" fillId="0" borderId="12" xfId="0" applyFont="1" applyBorder="1" applyAlignment="1">
      <alignment horizontal="right"/>
    </xf>
    <xf numFmtId="0" fontId="0" fillId="0" borderId="13" xfId="0" applyBorder="1"/>
    <xf numFmtId="0" fontId="0" fillId="0" borderId="6" xfId="0" applyBorder="1" applyAlignment="1">
      <alignment horizontal="right"/>
    </xf>
    <xf numFmtId="1" fontId="0" fillId="0" borderId="10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0" fontId="8" fillId="3" borderId="8" xfId="0" applyFont="1" applyFill="1" applyBorder="1"/>
    <xf numFmtId="0" fontId="8" fillId="3" borderId="12" xfId="0" applyFont="1" applyFill="1" applyBorder="1" applyAlignment="1">
      <alignment vertical="center"/>
    </xf>
    <xf numFmtId="0" fontId="8" fillId="3" borderId="12" xfId="0" applyFont="1" applyFill="1" applyBorder="1"/>
    <xf numFmtId="4" fontId="0" fillId="0" borderId="0" xfId="0" applyNumberFormat="1"/>
    <xf numFmtId="0" fontId="9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8" fillId="3" borderId="7" xfId="0" applyFont="1" applyFill="1" applyBorder="1"/>
    <xf numFmtId="0" fontId="0" fillId="3" borderId="11" xfId="0" applyFill="1" applyBorder="1" applyAlignment="1">
      <alignment horizontal="left" vertical="center" indent="1"/>
    </xf>
    <xf numFmtId="0" fontId="0" fillId="3" borderId="0" xfId="0" applyFill="1"/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49" fontId="0" fillId="4" borderId="7" xfId="0" applyNumberFormat="1" applyFill="1" applyBorder="1" applyAlignment="1" applyProtection="1">
      <alignment horizontal="left" vertical="center"/>
      <protection locked="0"/>
    </xf>
    <xf numFmtId="49" fontId="0" fillId="4" borderId="0" xfId="0" applyNumberFormat="1" applyFill="1" applyAlignment="1" applyProtection="1">
      <alignment horizontal="left" vertical="center"/>
      <protection locked="0"/>
    </xf>
    <xf numFmtId="49" fontId="0" fillId="4" borderId="5" xfId="0" applyNumberFormat="1" applyFill="1" applyBorder="1" applyAlignment="1" applyProtection="1">
      <alignment horizontal="left" vertical="center"/>
      <protection locked="0"/>
    </xf>
    <xf numFmtId="0" fontId="7" fillId="0" borderId="15" xfId="0" applyFont="1" applyBorder="1"/>
    <xf numFmtId="4" fontId="7" fillId="5" borderId="16" xfId="0" applyNumberFormat="1" applyFont="1" applyFill="1" applyBorder="1" applyAlignment="1">
      <alignment horizontal="left" vertical="center"/>
    </xf>
    <xf numFmtId="0" fontId="7" fillId="5" borderId="17" xfId="0" applyFont="1" applyFill="1" applyBorder="1" applyAlignment="1">
      <alignment horizontal="left" vertical="center"/>
    </xf>
    <xf numFmtId="0" fontId="7" fillId="5" borderId="17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 wrapText="1"/>
    </xf>
    <xf numFmtId="1" fontId="7" fillId="0" borderId="15" xfId="0" applyNumberFormat="1" applyFont="1" applyBorder="1"/>
    <xf numFmtId="49" fontId="7" fillId="0" borderId="19" xfId="0" applyNumberFormat="1" applyFont="1" applyBorder="1" applyAlignment="1">
      <alignment horizontal="left" vertical="center" wrapText="1"/>
    </xf>
    <xf numFmtId="4" fontId="7" fillId="0" borderId="21" xfId="0" applyNumberFormat="1" applyFont="1" applyBorder="1" applyAlignment="1">
      <alignment vertical="center"/>
    </xf>
    <xf numFmtId="49" fontId="7" fillId="0" borderId="19" xfId="0" applyNumberFormat="1" applyFont="1" applyBorder="1" applyAlignment="1">
      <alignment horizontal="left" vertical="center" wrapText="1" indent="1"/>
    </xf>
    <xf numFmtId="49" fontId="7" fillId="0" borderId="19" xfId="0" applyNumberFormat="1" applyFont="1" applyBorder="1" applyAlignment="1">
      <alignment horizontal="left" vertical="center" wrapText="1" indent="2"/>
    </xf>
    <xf numFmtId="49" fontId="7" fillId="0" borderId="16" xfId="0" applyNumberFormat="1" applyFont="1" applyBorder="1" applyAlignment="1">
      <alignment horizontal="left" vertical="center" wrapText="1" indent="2"/>
    </xf>
    <xf numFmtId="4" fontId="7" fillId="0" borderId="18" xfId="0" applyNumberFormat="1" applyFont="1" applyBorder="1" applyAlignment="1">
      <alignment vertical="center"/>
    </xf>
    <xf numFmtId="4" fontId="7" fillId="3" borderId="2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0" fillId="5" borderId="17" xfId="0" applyNumberFormat="1" applyFont="1" applyFill="1" applyBorder="1" applyAlignment="1">
      <alignment horizontal="right" vertical="center" wrapText="1" shrinkToFit="1"/>
    </xf>
    <xf numFmtId="4" fontId="7" fillId="5" borderId="17" xfId="0" applyNumberFormat="1" applyFont="1" applyFill="1" applyBorder="1" applyAlignment="1">
      <alignment horizontal="right" vertical="center" wrapText="1" shrinkToFit="1"/>
    </xf>
    <xf numFmtId="4" fontId="7" fillId="5" borderId="18" xfId="0" applyNumberFormat="1" applyFont="1" applyFill="1" applyBorder="1" applyAlignment="1">
      <alignment horizontal="right" vertical="center" wrapText="1" shrinkToFit="1"/>
    </xf>
    <xf numFmtId="4" fontId="7" fillId="0" borderId="20" xfId="0" applyNumberFormat="1" applyFont="1" applyBorder="1" applyAlignment="1">
      <alignment horizontal="right" vertical="center" shrinkToFit="1"/>
    </xf>
    <xf numFmtId="4" fontId="7" fillId="0" borderId="20" xfId="0" applyNumberFormat="1" applyFont="1" applyBorder="1" applyAlignment="1">
      <alignment vertical="center" shrinkToFit="1"/>
    </xf>
    <xf numFmtId="4" fontId="7" fillId="0" borderId="21" xfId="0" applyNumberFormat="1" applyFont="1" applyBorder="1" applyAlignment="1">
      <alignment vertical="center" shrinkToFit="1"/>
    </xf>
    <xf numFmtId="4" fontId="7" fillId="0" borderId="17" xfId="0" applyNumberFormat="1" applyFont="1" applyBorder="1" applyAlignment="1">
      <alignment vertical="center" shrinkToFit="1"/>
    </xf>
    <xf numFmtId="4" fontId="7" fillId="0" borderId="18" xfId="0" applyNumberFormat="1" applyFont="1" applyBorder="1" applyAlignment="1">
      <alignment vertical="center" shrinkToFit="1"/>
    </xf>
    <xf numFmtId="4" fontId="15" fillId="3" borderId="20" xfId="0" applyNumberFormat="1" applyFont="1" applyFill="1" applyBorder="1" applyAlignment="1">
      <alignment vertical="center" shrinkToFit="1"/>
    </xf>
    <xf numFmtId="4" fontId="7" fillId="3" borderId="21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9" fontId="8" fillId="3" borderId="9" xfId="0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15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right" vertical="center" wrapText="1"/>
    </xf>
    <xf numFmtId="0" fontId="7" fillId="5" borderId="18" xfId="0" applyFont="1" applyFill="1" applyBorder="1" applyAlignment="1">
      <alignment horizontal="right" vertical="center" wrapText="1"/>
    </xf>
    <xf numFmtId="49" fontId="7" fillId="0" borderId="20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4" fontId="7" fillId="0" borderId="21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4" fontId="7" fillId="3" borderId="21" xfId="0" applyNumberFormat="1" applyFont="1" applyFill="1" applyBorder="1" applyAlignment="1">
      <alignment horizontal="right" vertical="center"/>
    </xf>
    <xf numFmtId="4" fontId="7" fillId="0" borderId="21" xfId="0" applyNumberFormat="1" applyFont="1" applyBorder="1" applyAlignment="1">
      <alignment horizontal="right" vertical="center" shrinkToFit="1"/>
    </xf>
    <xf numFmtId="4" fontId="7" fillId="0" borderId="17" xfId="0" applyNumberFormat="1" applyFont="1" applyBorder="1" applyAlignment="1">
      <alignment horizontal="right" vertical="center" shrinkToFit="1"/>
    </xf>
    <xf numFmtId="4" fontId="7" fillId="0" borderId="18" xfId="0" applyNumberFormat="1" applyFont="1" applyBorder="1" applyAlignment="1">
      <alignment horizontal="right" vertical="center" shrinkToFit="1"/>
    </xf>
    <xf numFmtId="4" fontId="7" fillId="3" borderId="20" xfId="0" applyNumberFormat="1" applyFont="1" applyFill="1" applyBorder="1" applyAlignment="1">
      <alignment horizontal="right" vertical="center" shrinkToFit="1"/>
    </xf>
    <xf numFmtId="4" fontId="7" fillId="3" borderId="21" xfId="0" applyNumberFormat="1" applyFont="1" applyFill="1" applyBorder="1" applyAlignment="1">
      <alignment horizontal="right" vertical="center" shrinkToFit="1"/>
    </xf>
    <xf numFmtId="49" fontId="0" fillId="0" borderId="0" xfId="0" applyNumberFormat="1"/>
    <xf numFmtId="49" fontId="0" fillId="0" borderId="14" xfId="0" applyNumberFormat="1" applyBorder="1" applyAlignment="1">
      <alignment horizontal="left" vertical="center" indent="1"/>
    </xf>
    <xf numFmtId="0" fontId="8" fillId="0" borderId="0" xfId="0" applyFont="1" applyAlignment="1">
      <alignment horizontal="center"/>
    </xf>
    <xf numFmtId="0" fontId="8" fillId="0" borderId="21" xfId="0" applyFon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0" fillId="0" borderId="20" xfId="0" applyNumberFormat="1" applyBorder="1" applyAlignment="1">
      <alignment horizontal="left" vertical="center" indent="1"/>
    </xf>
    <xf numFmtId="0" fontId="8" fillId="3" borderId="21" xfId="0" applyFon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left" vertical="center" indent="2"/>
    </xf>
    <xf numFmtId="0" fontId="8" fillId="5" borderId="21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right" vertical="center"/>
    </xf>
    <xf numFmtId="49" fontId="0" fillId="5" borderId="21" xfId="0" applyNumberFormat="1" applyFill="1" applyBorder="1" applyAlignment="1">
      <alignment vertical="center"/>
    </xf>
    <xf numFmtId="0" fontId="0" fillId="5" borderId="19" xfId="0" applyFill="1" applyBorder="1" applyAlignment="1">
      <alignment horizontal="right" vertical="center"/>
    </xf>
    <xf numFmtId="0" fontId="0" fillId="5" borderId="21" xfId="0" applyFill="1" applyBorder="1" applyAlignment="1">
      <alignment vertical="center" wrapText="1"/>
    </xf>
    <xf numFmtId="0" fontId="16" fillId="0" borderId="0" xfId="0" applyFont="1" applyAlignment="1">
      <alignment horizontal="center"/>
    </xf>
    <xf numFmtId="49" fontId="17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4" fontId="17" fillId="0" borderId="0" xfId="0" applyNumberFormat="1" applyFont="1" applyAlignment="1">
      <alignment vertical="center" shrinkToFit="1"/>
    </xf>
    <xf numFmtId="49" fontId="17" fillId="0" borderId="0" xfId="0" applyNumberFormat="1" applyFont="1" applyAlignment="1">
      <alignment horizontal="center" vertical="center" shrinkToFit="1"/>
    </xf>
    <xf numFmtId="0" fontId="16" fillId="3" borderId="20" xfId="0" applyFont="1" applyFill="1" applyBorder="1" applyAlignment="1">
      <alignment horizontal="center" vertical="center" shrinkToFit="1"/>
    </xf>
    <xf numFmtId="164" fontId="16" fillId="3" borderId="20" xfId="0" applyNumberFormat="1" applyFont="1" applyFill="1" applyBorder="1" applyAlignment="1">
      <alignment vertical="center" shrinkToFit="1"/>
    </xf>
    <xf numFmtId="4" fontId="16" fillId="3" borderId="20" xfId="0" applyNumberFormat="1" applyFont="1" applyFill="1" applyBorder="1" applyAlignment="1">
      <alignment vertical="center" shrinkToFit="1"/>
    </xf>
    <xf numFmtId="4" fontId="16" fillId="3" borderId="23" xfId="0" applyNumberFormat="1" applyFont="1" applyFill="1" applyBorder="1" applyAlignment="1">
      <alignment vertical="center" shrinkToFit="1"/>
    </xf>
    <xf numFmtId="0" fontId="8" fillId="3" borderId="17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shrinkToFit="1"/>
    </xf>
    <xf numFmtId="164" fontId="8" fillId="3" borderId="17" xfId="0" applyNumberFormat="1" applyFont="1" applyFill="1" applyBorder="1" applyAlignment="1">
      <alignment vertical="center" shrinkToFit="1"/>
    </xf>
    <xf numFmtId="4" fontId="8" fillId="3" borderId="17" xfId="0" applyNumberFormat="1" applyFont="1" applyFill="1" applyBorder="1" applyAlignment="1">
      <alignment vertical="center" shrinkToFit="1"/>
    </xf>
    <xf numFmtId="4" fontId="8" fillId="3" borderId="22" xfId="0" applyNumberFormat="1" applyFont="1" applyFill="1" applyBorder="1" applyAlignment="1">
      <alignment vertical="center" shrinkToFit="1"/>
    </xf>
    <xf numFmtId="49" fontId="8" fillId="3" borderId="17" xfId="0" applyNumberFormat="1" applyFont="1" applyFill="1" applyBorder="1" applyAlignment="1">
      <alignment horizontal="center" vertical="center" shrinkToFit="1"/>
    </xf>
    <xf numFmtId="49" fontId="8" fillId="3" borderId="22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vertical="center" shrinkToFit="1"/>
    </xf>
    <xf numFmtId="164" fontId="17" fillId="0" borderId="21" xfId="0" applyNumberFormat="1" applyFont="1" applyBorder="1" applyAlignment="1">
      <alignment vertical="center" shrinkToFit="1"/>
    </xf>
    <xf numFmtId="4" fontId="17" fillId="0" borderId="21" xfId="0" applyNumberFormat="1" applyFont="1" applyBorder="1" applyAlignment="1">
      <alignment vertical="center" shrinkToFit="1"/>
    </xf>
    <xf numFmtId="49" fontId="17" fillId="0" borderId="21" xfId="0" applyNumberFormat="1" applyFont="1" applyBorder="1" applyAlignment="1">
      <alignment horizontal="center" vertical="center" shrinkToFit="1"/>
    </xf>
    <xf numFmtId="4" fontId="17" fillId="4" borderId="21" xfId="0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horizontal="left" wrapText="1" indent="3"/>
    </xf>
    <xf numFmtId="0" fontId="17" fillId="0" borderId="0" xfId="0" applyFont="1" applyAlignment="1">
      <alignment horizontal="left" wrapText="1" indent="3"/>
    </xf>
    <xf numFmtId="0" fontId="0" fillId="0" borderId="0" xfId="0" applyAlignment="1">
      <alignment horizontal="left" wrapText="1" indent="4"/>
    </xf>
    <xf numFmtId="0" fontId="17" fillId="0" borderId="0" xfId="0" applyFont="1" applyAlignment="1">
      <alignment horizontal="left" wrapText="1" indent="4"/>
    </xf>
    <xf numFmtId="0" fontId="18" fillId="0" borderId="0" xfId="0" applyFont="1" applyAlignment="1">
      <alignment horizontal="left" vertical="center" indent="3" shrinkToFit="1"/>
    </xf>
    <xf numFmtId="164" fontId="18" fillId="0" borderId="0" xfId="0" applyNumberFormat="1" applyFont="1" applyAlignment="1">
      <alignment vertical="center" shrinkToFit="1"/>
    </xf>
    <xf numFmtId="0" fontId="18" fillId="0" borderId="0" xfId="0" quotePrefix="1" applyFont="1" applyAlignment="1">
      <alignment horizontal="left" vertical="center" indent="3"/>
    </xf>
    <xf numFmtId="0" fontId="18" fillId="0" borderId="0" xfId="0" applyFont="1" applyAlignment="1">
      <alignment horizontal="left" vertical="center" indent="3"/>
    </xf>
    <xf numFmtId="0" fontId="17" fillId="0" borderId="0" xfId="0" quotePrefix="1" applyFont="1" applyAlignment="1">
      <alignment horizontal="left" wrapText="1" indent="3"/>
    </xf>
    <xf numFmtId="0" fontId="3" fillId="2" borderId="0" xfId="0" applyFont="1" applyFill="1" applyAlignment="1">
      <alignment horizontal="left" wrapText="1"/>
    </xf>
    <xf numFmtId="49" fontId="7" fillId="0" borderId="20" xfId="0" applyNumberFormat="1" applyFont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13" fillId="0" borderId="14" xfId="0" applyNumberFormat="1" applyFont="1" applyBorder="1" applyAlignment="1">
      <alignment horizontal="right" vertical="center" indent="1"/>
    </xf>
    <xf numFmtId="4" fontId="13" fillId="0" borderId="4" xfId="0" applyNumberFormat="1" applyFont="1" applyBorder="1" applyAlignment="1">
      <alignment horizontal="right" vertical="center" indent="1"/>
    </xf>
    <xf numFmtId="4" fontId="13" fillId="0" borderId="9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49" fontId="0" fillId="4" borderId="5" xfId="0" applyNumberFormat="1" applyFill="1" applyBorder="1" applyAlignment="1" applyProtection="1">
      <alignment horizontal="left" vertical="center"/>
      <protection locked="0"/>
    </xf>
    <xf numFmtId="4" fontId="11" fillId="0" borderId="4" xfId="0" applyNumberFormat="1" applyFont="1" applyBorder="1" applyAlignment="1">
      <alignment horizontal="right" vertical="center"/>
    </xf>
    <xf numFmtId="4" fontId="11" fillId="0" borderId="7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4" fontId="12" fillId="3" borderId="4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horizontal="right" vertical="center" indent="1"/>
    </xf>
    <xf numFmtId="2" fontId="12" fillId="3" borderId="4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right" indent="1"/>
    </xf>
    <xf numFmtId="49" fontId="0" fillId="4" borderId="7" xfId="0" applyNumberForma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49" fontId="0" fillId="4" borderId="0" xfId="0" applyNumberForma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0" fontId="17" fillId="4" borderId="0" xfId="0" applyFont="1" applyFill="1" applyAlignment="1" applyProtection="1">
      <alignment horizontal="left" vertical="center" wrapText="1"/>
      <protection locked="0"/>
    </xf>
    <xf numFmtId="0" fontId="17" fillId="4" borderId="0" xfId="0" applyFont="1" applyFill="1" applyAlignment="1" applyProtection="1">
      <alignment horizontal="left" vertical="center" shrinkToFit="1"/>
      <protection locked="0"/>
    </xf>
    <xf numFmtId="49" fontId="0" fillId="3" borderId="20" xfId="0" applyNumberFormat="1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6" fillId="0" borderId="0" xfId="0" applyFont="1" applyAlignment="1">
      <alignment horizontal="center"/>
    </xf>
    <xf numFmtId="49" fontId="0" fillId="0" borderId="20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49" fontId="0" fillId="0" borderId="23" xfId="0" applyNumberFormat="1" applyBorder="1" applyAlignment="1">
      <alignment vertical="center"/>
    </xf>
    <xf numFmtId="0" fontId="18" fillId="0" borderId="0" xfId="0" quotePrefix="1" applyFont="1" applyAlignment="1">
      <alignment horizontal="left" vertical="center" wrapText="1" indent="3"/>
    </xf>
    <xf numFmtId="0" fontId="18" fillId="0" borderId="0" xfId="0" quotePrefix="1" applyFont="1" applyAlignment="1">
      <alignment horizontal="left" vertical="center" indent="3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PFILES/YODA/IPFiles/Templates/Rozpo&#269;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2.75" x14ac:dyDescent="0.2"/>
  <sheetData>
    <row r="1" spans="1:7" x14ac:dyDescent="0.2">
      <c r="A1" s="15" t="s">
        <v>37</v>
      </c>
    </row>
    <row r="2" spans="1:7" ht="57.75" customHeight="1" x14ac:dyDescent="0.2">
      <c r="A2" s="193" t="s">
        <v>38</v>
      </c>
      <c r="B2" s="193"/>
      <c r="C2" s="193"/>
      <c r="D2" s="193"/>
      <c r="E2" s="193"/>
      <c r="F2" s="193"/>
      <c r="G2" s="193"/>
    </row>
  </sheetData>
  <sheetProtection algorithmName="SHA-512" hashValue="Y6qK1Nmfe7C5CCjE8ajlXKageNr9S850iidxFuGJIYt7k/CHR7NvE+7446yVhBXirBOFDp/+8g/uLXPe25TiRg==" saltValue="Kqu5W1jCwCDJZTzNieJWsw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F23F-299C-4ABF-921C-F5642B029231}">
  <sheetPr>
    <outlinePr summaryBelow="0"/>
  </sheetPr>
  <dimension ref="A1:BH5000"/>
  <sheetViews>
    <sheetView tabSelected="1" workbookViewId="0">
      <selection activeCell="G16" sqref="G16"/>
    </sheetView>
  </sheetViews>
  <sheetFormatPr defaultRowHeight="12.75" outlineLevelRow="1" x14ac:dyDescent="0.2"/>
  <cols>
    <col min="1" max="1" width="4.28515625" customWidth="1"/>
    <col min="2" max="2" width="14.42578125" style="136" customWidth="1"/>
    <col min="3" max="3" width="63.7109375" style="136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21" max="24" width="0" hidden="1" customWidth="1"/>
    <col min="29" max="33" width="0" hidden="1" customWidth="1"/>
    <col min="34" max="34" width="112.5703125" hidden="1" customWidth="1"/>
    <col min="35" max="36" width="81.42578125" hidden="1" customWidth="1"/>
    <col min="37" max="39" width="0" hidden="1" customWidth="1"/>
  </cols>
  <sheetData>
    <row r="1" spans="1:60" ht="15.95" customHeight="1" x14ac:dyDescent="0.25">
      <c r="A1" s="228" t="s">
        <v>254</v>
      </c>
      <c r="B1" s="228"/>
      <c r="C1" s="228"/>
      <c r="D1" s="228"/>
      <c r="E1" s="228"/>
      <c r="F1" s="228"/>
      <c r="G1" s="228"/>
      <c r="AE1" t="s">
        <v>166</v>
      </c>
    </row>
    <row r="2" spans="1:60" ht="15.95" customHeight="1" x14ac:dyDescent="0.2">
      <c r="A2" s="139" t="s">
        <v>7</v>
      </c>
      <c r="B2" s="140" t="s">
        <v>45</v>
      </c>
      <c r="C2" s="229" t="s">
        <v>46</v>
      </c>
      <c r="D2" s="230"/>
      <c r="E2" s="230"/>
      <c r="F2" s="230"/>
      <c r="G2" s="231"/>
      <c r="AE2" t="s">
        <v>167</v>
      </c>
    </row>
    <row r="3" spans="1:60" ht="15.95" hidden="1" customHeight="1" x14ac:dyDescent="0.2">
      <c r="A3" s="139" t="s">
        <v>8</v>
      </c>
      <c r="B3" s="140"/>
      <c r="C3" s="230"/>
      <c r="D3" s="230"/>
      <c r="E3" s="230"/>
      <c r="F3" s="230"/>
      <c r="G3" s="231"/>
      <c r="AE3" t="s">
        <v>168</v>
      </c>
    </row>
    <row r="4" spans="1:60" ht="15.95" hidden="1" customHeight="1" x14ac:dyDescent="0.2">
      <c r="A4" s="139" t="s">
        <v>9</v>
      </c>
      <c r="B4" s="140" t="s">
        <v>43</v>
      </c>
      <c r="C4" s="229" t="s">
        <v>44</v>
      </c>
      <c r="D4" s="230"/>
      <c r="E4" s="230"/>
      <c r="F4" s="230"/>
      <c r="G4" s="231"/>
      <c r="AE4" t="s">
        <v>169</v>
      </c>
    </row>
    <row r="5" spans="1:60" ht="15.95" hidden="1" customHeight="1" x14ac:dyDescent="0.2">
      <c r="A5" s="139" t="s">
        <v>170</v>
      </c>
      <c r="B5" s="140" t="s">
        <v>43</v>
      </c>
      <c r="C5" s="229" t="s">
        <v>44</v>
      </c>
      <c r="D5" s="229"/>
      <c r="E5" s="229"/>
      <c r="F5" s="229"/>
      <c r="G5" s="23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5" customHeight="1" x14ac:dyDescent="0.2">
      <c r="A6" s="139" t="s">
        <v>170</v>
      </c>
      <c r="B6" s="142" t="s">
        <v>49</v>
      </c>
      <c r="C6" s="229" t="s">
        <v>50</v>
      </c>
      <c r="D6" s="229"/>
      <c r="E6" s="229"/>
      <c r="F6" s="229"/>
      <c r="G6" s="23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5" customHeight="1" x14ac:dyDescent="0.2">
      <c r="A7" s="143" t="s">
        <v>170</v>
      </c>
      <c r="B7" s="144" t="s">
        <v>61</v>
      </c>
      <c r="C7" s="226" t="s">
        <v>62</v>
      </c>
      <c r="D7" s="226"/>
      <c r="E7" s="226"/>
      <c r="F7" s="226"/>
      <c r="G7" s="22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">
      <c r="A8" s="138"/>
      <c r="D8" s="8"/>
    </row>
    <row r="9" spans="1:60" ht="38.25" x14ac:dyDescent="0.2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">
      <c r="A11" s="157" t="s">
        <v>198</v>
      </c>
      <c r="B11" s="170" t="s">
        <v>49</v>
      </c>
      <c r="C11" s="170" t="s">
        <v>67</v>
      </c>
      <c r="D11" s="171"/>
      <c r="E11" s="172"/>
      <c r="F11" s="173"/>
      <c r="G11" s="174">
        <f>SUMIF(AE12:AE67,"&lt;&gt;NOR",G12:G67)</f>
        <v>0</v>
      </c>
      <c r="H11" s="173"/>
      <c r="I11" s="173">
        <f>SUM(I12:I67)</f>
        <v>0</v>
      </c>
      <c r="J11" s="173"/>
      <c r="K11" s="173">
        <f>SUM(K12:K67)</f>
        <v>0</v>
      </c>
      <c r="L11" s="173"/>
      <c r="M11" s="173">
        <f>SUM(M12:M67)</f>
        <v>0</v>
      </c>
      <c r="N11" s="173"/>
      <c r="O11" s="173">
        <f>SUM(O12:O67)</f>
        <v>384107</v>
      </c>
      <c r="P11" s="173"/>
      <c r="Q11" s="173">
        <f>SUM(Q12:Q67)</f>
        <v>0</v>
      </c>
      <c r="R11" s="175"/>
      <c r="S11" s="175"/>
      <c r="T11" s="173"/>
      <c r="U11" s="173"/>
      <c r="V11" s="173">
        <f>SUM(V12:V67)</f>
        <v>0</v>
      </c>
      <c r="W11" s="175"/>
      <c r="X11" s="176"/>
      <c r="AE11" t="s">
        <v>199</v>
      </c>
      <c r="AH11" s="184"/>
      <c r="AI11" s="184"/>
      <c r="AJ11" s="186"/>
    </row>
    <row r="12" spans="1:60" ht="22.5" outlineLevel="1" x14ac:dyDescent="0.2">
      <c r="A12" s="177">
        <v>1</v>
      </c>
      <c r="B12" s="178" t="s">
        <v>2279</v>
      </c>
      <c r="C12" s="178" t="s">
        <v>2280</v>
      </c>
      <c r="D12" s="179" t="s">
        <v>418</v>
      </c>
      <c r="E12" s="180">
        <v>1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42250</v>
      </c>
      <c r="O12" s="181">
        <f>ROUND(E12*N12,2)</f>
        <v>42250</v>
      </c>
      <c r="P12" s="181">
        <v>0</v>
      </c>
      <c r="Q12" s="181">
        <f>ROUND(E12*P12,2)</f>
        <v>0</v>
      </c>
      <c r="R12" s="182"/>
      <c r="S12" s="182" t="s">
        <v>223</v>
      </c>
      <c r="T12" s="181" t="s">
        <v>205</v>
      </c>
      <c r="U12" s="181">
        <v>0</v>
      </c>
      <c r="V12" s="181">
        <f>ROUND(E12*U12,2)</f>
        <v>0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670</v>
      </c>
      <c r="AF12" s="154" t="s">
        <v>2281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">
      <c r="A14" s="177">
        <v>2</v>
      </c>
      <c r="B14" s="178" t="s">
        <v>2282</v>
      </c>
      <c r="C14" s="178" t="s">
        <v>2283</v>
      </c>
      <c r="D14" s="179" t="s">
        <v>2201</v>
      </c>
      <c r="E14" s="180">
        <v>1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76466</v>
      </c>
      <c r="O14" s="181">
        <f>ROUND(E14*N14,2)</f>
        <v>76466</v>
      </c>
      <c r="P14" s="181">
        <v>0</v>
      </c>
      <c r="Q14" s="181">
        <f>ROUND(E14*P14,2)</f>
        <v>0</v>
      </c>
      <c r="R14" s="182"/>
      <c r="S14" s="182" t="s">
        <v>223</v>
      </c>
      <c r="T14" s="181" t="s">
        <v>205</v>
      </c>
      <c r="U14" s="181">
        <v>0</v>
      </c>
      <c r="V14" s="181">
        <f>ROUND(E14*U14,2)</f>
        <v>0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670</v>
      </c>
      <c r="AF14" s="154" t="s">
        <v>2284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190" t="s">
        <v>2285</v>
      </c>
      <c r="C15" s="191"/>
      <c r="D15" s="188"/>
      <c r="E15" s="189">
        <v>1</v>
      </c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264</v>
      </c>
      <c r="AF15" s="154">
        <v>0</v>
      </c>
      <c r="AG15" s="154"/>
      <c r="AH15" s="185"/>
      <c r="AI15" s="192" t="s">
        <v>2285</v>
      </c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">
      <c r="A16" s="155"/>
      <c r="B16" s="190" t="s">
        <v>2286</v>
      </c>
      <c r="C16" s="191"/>
      <c r="D16" s="188"/>
      <c r="E16" s="189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5"/>
      <c r="S16" s="165"/>
      <c r="T16" s="164"/>
      <c r="U16" s="164"/>
      <c r="V16" s="164"/>
      <c r="W16" s="165"/>
      <c r="X16" s="165"/>
      <c r="Y16" s="154"/>
      <c r="Z16" s="154"/>
      <c r="AA16" s="154"/>
      <c r="AB16" s="154"/>
      <c r="AC16" s="154"/>
      <c r="AD16" s="154"/>
      <c r="AE16" s="154" t="s">
        <v>264</v>
      </c>
      <c r="AF16" s="154">
        <v>0</v>
      </c>
      <c r="AG16" s="154"/>
      <c r="AH16" s="185"/>
      <c r="AI16" s="192" t="s">
        <v>2286</v>
      </c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">
      <c r="A17" s="155"/>
      <c r="B17" s="190" t="s">
        <v>2287</v>
      </c>
      <c r="C17" s="191"/>
      <c r="D17" s="188"/>
      <c r="E17" s="189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264</v>
      </c>
      <c r="AF17" s="154">
        <v>0</v>
      </c>
      <c r="AG17" s="154"/>
      <c r="AH17" s="185"/>
      <c r="AI17" s="192" t="s">
        <v>2287</v>
      </c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">
      <c r="A18" s="155"/>
      <c r="B18" s="190" t="s">
        <v>2288</v>
      </c>
      <c r="C18" s="191"/>
      <c r="D18" s="188"/>
      <c r="E18" s="189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5"/>
      <c r="S18" s="165"/>
      <c r="T18" s="164"/>
      <c r="U18" s="164"/>
      <c r="V18" s="164"/>
      <c r="W18" s="165"/>
      <c r="X18" s="165"/>
      <c r="Y18" s="154"/>
      <c r="Z18" s="154"/>
      <c r="AA18" s="154"/>
      <c r="AB18" s="154"/>
      <c r="AC18" s="154"/>
      <c r="AD18" s="154"/>
      <c r="AE18" s="154" t="s">
        <v>264</v>
      </c>
      <c r="AF18" s="154">
        <v>0</v>
      </c>
      <c r="AG18" s="154"/>
      <c r="AH18" s="185"/>
      <c r="AI18" s="192" t="s">
        <v>2288</v>
      </c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190" t="s">
        <v>2289</v>
      </c>
      <c r="C19" s="191"/>
      <c r="D19" s="188"/>
      <c r="E19" s="189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264</v>
      </c>
      <c r="AF19" s="154">
        <v>0</v>
      </c>
      <c r="AG19" s="154"/>
      <c r="AH19" s="185"/>
      <c r="AI19" s="192" t="s">
        <v>2289</v>
      </c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55"/>
      <c r="B20" s="190" t="s">
        <v>2290</v>
      </c>
      <c r="C20" s="191"/>
      <c r="D20" s="188"/>
      <c r="E20" s="189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5"/>
      <c r="S20" s="165"/>
      <c r="T20" s="164"/>
      <c r="U20" s="164"/>
      <c r="V20" s="164"/>
      <c r="W20" s="165"/>
      <c r="X20" s="165"/>
      <c r="Y20" s="154"/>
      <c r="Z20" s="154"/>
      <c r="AA20" s="154"/>
      <c r="AB20" s="154"/>
      <c r="AC20" s="154"/>
      <c r="AD20" s="154"/>
      <c r="AE20" s="154" t="s">
        <v>264</v>
      </c>
      <c r="AF20" s="154">
        <v>0</v>
      </c>
      <c r="AG20" s="154"/>
      <c r="AH20" s="185"/>
      <c r="AI20" s="192" t="s">
        <v>2290</v>
      </c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190" t="s">
        <v>2291</v>
      </c>
      <c r="C21" s="191"/>
      <c r="D21" s="188"/>
      <c r="E21" s="189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264</v>
      </c>
      <c r="AF21" s="154">
        <v>0</v>
      </c>
      <c r="AG21" s="154"/>
      <c r="AH21" s="185"/>
      <c r="AI21" s="192" t="s">
        <v>2291</v>
      </c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55"/>
      <c r="B22" s="190" t="s">
        <v>2292</v>
      </c>
      <c r="C22" s="191"/>
      <c r="D22" s="188"/>
      <c r="E22" s="189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5"/>
      <c r="S22" s="165"/>
      <c r="T22" s="164"/>
      <c r="U22" s="164"/>
      <c r="V22" s="164"/>
      <c r="W22" s="165"/>
      <c r="X22" s="165"/>
      <c r="Y22" s="154"/>
      <c r="Z22" s="154"/>
      <c r="AA22" s="154"/>
      <c r="AB22" s="154"/>
      <c r="AC22" s="154"/>
      <c r="AD22" s="154"/>
      <c r="AE22" s="154" t="s">
        <v>264</v>
      </c>
      <c r="AF22" s="154">
        <v>0</v>
      </c>
      <c r="AG22" s="154"/>
      <c r="AH22" s="185"/>
      <c r="AI22" s="192" t="s">
        <v>2292</v>
      </c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190" t="s">
        <v>2293</v>
      </c>
      <c r="C23" s="191"/>
      <c r="D23" s="188"/>
      <c r="E23" s="189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264</v>
      </c>
      <c r="AF23" s="154">
        <v>0</v>
      </c>
      <c r="AG23" s="154"/>
      <c r="AH23" s="185"/>
      <c r="AI23" s="192" t="s">
        <v>2293</v>
      </c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55"/>
      <c r="B24" s="190" t="s">
        <v>2294</v>
      </c>
      <c r="C24" s="191"/>
      <c r="D24" s="188"/>
      <c r="E24" s="189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5"/>
      <c r="S24" s="165"/>
      <c r="T24" s="164"/>
      <c r="U24" s="164"/>
      <c r="V24" s="164"/>
      <c r="W24" s="165"/>
      <c r="X24" s="165"/>
      <c r="Y24" s="154"/>
      <c r="Z24" s="154"/>
      <c r="AA24" s="154"/>
      <c r="AB24" s="154"/>
      <c r="AC24" s="154"/>
      <c r="AD24" s="154"/>
      <c r="AE24" s="154" t="s">
        <v>264</v>
      </c>
      <c r="AF24" s="154">
        <v>0</v>
      </c>
      <c r="AG24" s="154"/>
      <c r="AH24" s="185"/>
      <c r="AI24" s="192" t="s">
        <v>2294</v>
      </c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190" t="s">
        <v>2295</v>
      </c>
      <c r="C25" s="191"/>
      <c r="D25" s="188"/>
      <c r="E25" s="189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264</v>
      </c>
      <c r="AF25" s="154">
        <v>0</v>
      </c>
      <c r="AG25" s="154"/>
      <c r="AH25" s="185"/>
      <c r="AI25" s="192" t="s">
        <v>2295</v>
      </c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">
      <c r="A26" s="155"/>
      <c r="B26" s="224"/>
      <c r="C26" s="224"/>
      <c r="D26" s="225"/>
      <c r="E26" s="225"/>
      <c r="F26" s="225"/>
      <c r="G26" s="225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5"/>
      <c r="S26" s="165"/>
      <c r="T26" s="164"/>
      <c r="U26" s="164"/>
      <c r="V26" s="164"/>
      <c r="W26" s="165"/>
      <c r="X26" s="165"/>
      <c r="Y26" s="154"/>
      <c r="Z26" s="154"/>
      <c r="AA26" s="154"/>
      <c r="AB26" s="154"/>
      <c r="AC26" s="154"/>
      <c r="AD26" s="154"/>
      <c r="AE26" s="154" t="s">
        <v>208</v>
      </c>
      <c r="AF26" s="154"/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77">
        <v>3</v>
      </c>
      <c r="B27" s="178" t="s">
        <v>2296</v>
      </c>
      <c r="C27" s="178" t="s">
        <v>2297</v>
      </c>
      <c r="D27" s="179" t="s">
        <v>2201</v>
      </c>
      <c r="E27" s="180">
        <v>1</v>
      </c>
      <c r="F27" s="183"/>
      <c r="G27" s="181">
        <f>ROUND(E27*F27,2)</f>
        <v>0</v>
      </c>
      <c r="H27" s="183"/>
      <c r="I27" s="181">
        <f>ROUND(E27*H27,2)</f>
        <v>0</v>
      </c>
      <c r="J27" s="183"/>
      <c r="K27" s="181">
        <f>ROUND(E27*J27,2)</f>
        <v>0</v>
      </c>
      <c r="L27" s="181">
        <v>21</v>
      </c>
      <c r="M27" s="181">
        <f>G27*(1+L27/100)</f>
        <v>0</v>
      </c>
      <c r="N27" s="181">
        <v>153100</v>
      </c>
      <c r="O27" s="181">
        <f>ROUND(E27*N27,2)</f>
        <v>153100</v>
      </c>
      <c r="P27" s="181">
        <v>0</v>
      </c>
      <c r="Q27" s="181">
        <f>ROUND(E27*P27,2)</f>
        <v>0</v>
      </c>
      <c r="R27" s="182"/>
      <c r="S27" s="182" t="s">
        <v>223</v>
      </c>
      <c r="T27" s="181" t="s">
        <v>205</v>
      </c>
      <c r="U27" s="181">
        <v>0</v>
      </c>
      <c r="V27" s="181">
        <f>ROUND(E27*U27,2)</f>
        <v>0</v>
      </c>
      <c r="W27" s="182"/>
      <c r="X27" s="182"/>
      <c r="Y27" s="154"/>
      <c r="Z27" s="154"/>
      <c r="AA27" s="154"/>
      <c r="AB27" s="154"/>
      <c r="AC27" s="154"/>
      <c r="AD27" s="154"/>
      <c r="AE27" s="154" t="s">
        <v>670</v>
      </c>
      <c r="AF27" s="154" t="s">
        <v>2298</v>
      </c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">
      <c r="A28" s="155"/>
      <c r="B28" s="233" t="s">
        <v>2299</v>
      </c>
      <c r="C28" s="233"/>
      <c r="D28" s="234"/>
      <c r="E28" s="189">
        <v>1</v>
      </c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5"/>
      <c r="S28" s="165"/>
      <c r="T28" s="164"/>
      <c r="U28" s="164"/>
      <c r="V28" s="164"/>
      <c r="W28" s="165"/>
      <c r="X28" s="165"/>
      <c r="Y28" s="154"/>
      <c r="Z28" s="154"/>
      <c r="AA28" s="154"/>
      <c r="AB28" s="154"/>
      <c r="AC28" s="154"/>
      <c r="AD28" s="154"/>
      <c r="AE28" s="154" t="s">
        <v>264</v>
      </c>
      <c r="AF28" s="154">
        <v>0</v>
      </c>
      <c r="AG28" s="154"/>
      <c r="AH28" s="185"/>
      <c r="AI28" s="192" t="s">
        <v>2299</v>
      </c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190" t="s">
        <v>2286</v>
      </c>
      <c r="C29" s="191"/>
      <c r="D29" s="188"/>
      <c r="E29" s="189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264</v>
      </c>
      <c r="AF29" s="154">
        <v>0</v>
      </c>
      <c r="AG29" s="154"/>
      <c r="AH29" s="185"/>
      <c r="AI29" s="192" t="s">
        <v>2286</v>
      </c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55"/>
      <c r="B30" s="190" t="s">
        <v>2300</v>
      </c>
      <c r="C30" s="191"/>
      <c r="D30" s="188"/>
      <c r="E30" s="189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5"/>
      <c r="S30" s="165"/>
      <c r="T30" s="164"/>
      <c r="U30" s="164"/>
      <c r="V30" s="164"/>
      <c r="W30" s="165"/>
      <c r="X30" s="165"/>
      <c r="Y30" s="154"/>
      <c r="Z30" s="154"/>
      <c r="AA30" s="154"/>
      <c r="AB30" s="154"/>
      <c r="AC30" s="154"/>
      <c r="AD30" s="154"/>
      <c r="AE30" s="154" t="s">
        <v>264</v>
      </c>
      <c r="AF30" s="154">
        <v>0</v>
      </c>
      <c r="AG30" s="154"/>
      <c r="AH30" s="185"/>
      <c r="AI30" s="192" t="s">
        <v>2300</v>
      </c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190" t="s">
        <v>2301</v>
      </c>
      <c r="C31" s="191"/>
      <c r="D31" s="188"/>
      <c r="E31" s="189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264</v>
      </c>
      <c r="AF31" s="154">
        <v>0</v>
      </c>
      <c r="AG31" s="154"/>
      <c r="AH31" s="185"/>
      <c r="AI31" s="192" t="s">
        <v>2301</v>
      </c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">
      <c r="A32" s="155"/>
      <c r="B32" s="190" t="s">
        <v>2302</v>
      </c>
      <c r="C32" s="191"/>
      <c r="D32" s="188"/>
      <c r="E32" s="189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5"/>
      <c r="S32" s="165"/>
      <c r="T32" s="164"/>
      <c r="U32" s="164"/>
      <c r="V32" s="164"/>
      <c r="W32" s="165"/>
      <c r="X32" s="165"/>
      <c r="Y32" s="154"/>
      <c r="Z32" s="154"/>
      <c r="AA32" s="154"/>
      <c r="AB32" s="154"/>
      <c r="AC32" s="154"/>
      <c r="AD32" s="154"/>
      <c r="AE32" s="154" t="s">
        <v>264</v>
      </c>
      <c r="AF32" s="154">
        <v>0</v>
      </c>
      <c r="AG32" s="154"/>
      <c r="AH32" s="185"/>
      <c r="AI32" s="192" t="s">
        <v>2302</v>
      </c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">
      <c r="A34" s="177">
        <v>4</v>
      </c>
      <c r="B34" s="178" t="s">
        <v>2303</v>
      </c>
      <c r="C34" s="178" t="s">
        <v>2304</v>
      </c>
      <c r="D34" s="179" t="s">
        <v>418</v>
      </c>
      <c r="E34" s="180">
        <v>1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10736</v>
      </c>
      <c r="O34" s="181">
        <f>ROUND(E34*N34,2)</f>
        <v>10736</v>
      </c>
      <c r="P34" s="181">
        <v>0</v>
      </c>
      <c r="Q34" s="181">
        <f>ROUND(E34*P34,2)</f>
        <v>0</v>
      </c>
      <c r="R34" s="182"/>
      <c r="S34" s="182" t="s">
        <v>223</v>
      </c>
      <c r="T34" s="181" t="s">
        <v>205</v>
      </c>
      <c r="U34" s="181">
        <v>0</v>
      </c>
      <c r="V34" s="181">
        <f>ROUND(E34*U34,2)</f>
        <v>0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670</v>
      </c>
      <c r="AF34" s="154" t="s">
        <v>2305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77">
        <v>5</v>
      </c>
      <c r="B36" s="178" t="s">
        <v>2306</v>
      </c>
      <c r="C36" s="178" t="s">
        <v>2307</v>
      </c>
      <c r="D36" s="179" t="s">
        <v>418</v>
      </c>
      <c r="E36" s="180">
        <v>1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2719</v>
      </c>
      <c r="O36" s="181">
        <f>ROUND(E36*N36,2)</f>
        <v>2719</v>
      </c>
      <c r="P36" s="181">
        <v>0</v>
      </c>
      <c r="Q36" s="181">
        <f>ROUND(E36*P36,2)</f>
        <v>0</v>
      </c>
      <c r="R36" s="182"/>
      <c r="S36" s="182" t="s">
        <v>223</v>
      </c>
      <c r="T36" s="181" t="s">
        <v>205</v>
      </c>
      <c r="U36" s="181">
        <v>0</v>
      </c>
      <c r="V36" s="181">
        <f>ROUND(E36*U36,2)</f>
        <v>0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670</v>
      </c>
      <c r="AF36" s="154" t="s">
        <v>2308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77">
        <v>6</v>
      </c>
      <c r="B38" s="178" t="s">
        <v>2309</v>
      </c>
      <c r="C38" s="178" t="s">
        <v>2310</v>
      </c>
      <c r="D38" s="179" t="s">
        <v>418</v>
      </c>
      <c r="E38" s="180">
        <v>1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250</v>
      </c>
      <c r="O38" s="181">
        <f>ROUND(E38*N38,2)</f>
        <v>250</v>
      </c>
      <c r="P38" s="181">
        <v>0</v>
      </c>
      <c r="Q38" s="181">
        <f>ROUND(E38*P38,2)</f>
        <v>0</v>
      </c>
      <c r="R38" s="182"/>
      <c r="S38" s="182" t="s">
        <v>223</v>
      </c>
      <c r="T38" s="181" t="s">
        <v>205</v>
      </c>
      <c r="U38" s="181">
        <v>0</v>
      </c>
      <c r="V38" s="181">
        <f>ROUND(E38*U38,2)</f>
        <v>0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261</v>
      </c>
      <c r="AF38" s="154" t="s">
        <v>2311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ht="33.75" outlineLevel="1" x14ac:dyDescent="0.2">
      <c r="A40" s="177">
        <v>7</v>
      </c>
      <c r="B40" s="178" t="s">
        <v>2312</v>
      </c>
      <c r="C40" s="178" t="s">
        <v>2313</v>
      </c>
      <c r="D40" s="179" t="s">
        <v>2201</v>
      </c>
      <c r="E40" s="180">
        <v>1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11000</v>
      </c>
      <c r="O40" s="181">
        <f>ROUND(E40*N40,2)</f>
        <v>11000</v>
      </c>
      <c r="P40" s="181">
        <v>0</v>
      </c>
      <c r="Q40" s="181">
        <f>ROUND(E40*P40,2)</f>
        <v>0</v>
      </c>
      <c r="R40" s="182"/>
      <c r="S40" s="182" t="s">
        <v>223</v>
      </c>
      <c r="T40" s="181" t="s">
        <v>205</v>
      </c>
      <c r="U40" s="181">
        <v>0</v>
      </c>
      <c r="V40" s="181">
        <f>ROUND(E40*U40,2)</f>
        <v>0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670</v>
      </c>
      <c r="AF40" s="154" t="s">
        <v>2314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">
      <c r="A42" s="177">
        <v>8</v>
      </c>
      <c r="B42" s="178" t="s">
        <v>2315</v>
      </c>
      <c r="C42" s="178" t="s">
        <v>2316</v>
      </c>
      <c r="D42" s="179" t="s">
        <v>2201</v>
      </c>
      <c r="E42" s="180">
        <v>1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5000</v>
      </c>
      <c r="O42" s="181">
        <f>ROUND(E42*N42,2)</f>
        <v>5000</v>
      </c>
      <c r="P42" s="181">
        <v>0</v>
      </c>
      <c r="Q42" s="181">
        <f>ROUND(E42*P42,2)</f>
        <v>0</v>
      </c>
      <c r="R42" s="182"/>
      <c r="S42" s="182" t="s">
        <v>223</v>
      </c>
      <c r="T42" s="181" t="s">
        <v>205</v>
      </c>
      <c r="U42" s="181">
        <v>0</v>
      </c>
      <c r="V42" s="181">
        <f>ROUND(E42*U42,2)</f>
        <v>0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2317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">
      <c r="A44" s="177">
        <v>9</v>
      </c>
      <c r="B44" s="178" t="s">
        <v>2318</v>
      </c>
      <c r="C44" s="178" t="s">
        <v>2319</v>
      </c>
      <c r="D44" s="179" t="s">
        <v>418</v>
      </c>
      <c r="E44" s="180">
        <v>2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168</v>
      </c>
      <c r="O44" s="181">
        <f>ROUND(E44*N44,2)</f>
        <v>336</v>
      </c>
      <c r="P44" s="181">
        <v>0</v>
      </c>
      <c r="Q44" s="181">
        <f>ROUND(E44*P44,2)</f>
        <v>0</v>
      </c>
      <c r="R44" s="182"/>
      <c r="S44" s="182" t="s">
        <v>223</v>
      </c>
      <c r="T44" s="181" t="s">
        <v>205</v>
      </c>
      <c r="U44" s="181">
        <v>0</v>
      </c>
      <c r="V44" s="181">
        <f>ROUND(E44*U44,2)</f>
        <v>0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670</v>
      </c>
      <c r="AF44" s="154" t="s">
        <v>2320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">
      <c r="A46" s="177">
        <v>10</v>
      </c>
      <c r="B46" s="178" t="s">
        <v>2321</v>
      </c>
      <c r="C46" s="178" t="s">
        <v>2322</v>
      </c>
      <c r="D46" s="179" t="s">
        <v>2013</v>
      </c>
      <c r="E46" s="180">
        <v>1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2650</v>
      </c>
      <c r="O46" s="181">
        <f>ROUND(E46*N46,2)</f>
        <v>2650</v>
      </c>
      <c r="P46" s="181">
        <v>0</v>
      </c>
      <c r="Q46" s="181">
        <f>ROUND(E46*P46,2)</f>
        <v>0</v>
      </c>
      <c r="R46" s="182"/>
      <c r="S46" s="182" t="s">
        <v>223</v>
      </c>
      <c r="T46" s="181" t="s">
        <v>205</v>
      </c>
      <c r="U46" s="181">
        <v>0</v>
      </c>
      <c r="V46" s="181">
        <f>ROUND(E46*U46,2)</f>
        <v>0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670</v>
      </c>
      <c r="AF46" s="154" t="s">
        <v>2323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ht="22.5" outlineLevel="1" x14ac:dyDescent="0.2">
      <c r="A48" s="177">
        <v>11</v>
      </c>
      <c r="B48" s="178" t="s">
        <v>2324</v>
      </c>
      <c r="C48" s="178" t="s">
        <v>2325</v>
      </c>
      <c r="D48" s="179" t="s">
        <v>418</v>
      </c>
      <c r="E48" s="180">
        <v>1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21000</v>
      </c>
      <c r="O48" s="181">
        <f>ROUND(E48*N48,2)</f>
        <v>21000</v>
      </c>
      <c r="P48" s="181">
        <v>0</v>
      </c>
      <c r="Q48" s="181">
        <f>ROUND(E48*P48,2)</f>
        <v>0</v>
      </c>
      <c r="R48" s="182"/>
      <c r="S48" s="182" t="s">
        <v>223</v>
      </c>
      <c r="T48" s="181" t="s">
        <v>205</v>
      </c>
      <c r="U48" s="181">
        <v>0</v>
      </c>
      <c r="V48" s="181">
        <f>ROUND(E48*U48,2)</f>
        <v>0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670</v>
      </c>
      <c r="AF48" s="154" t="s">
        <v>2326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">
      <c r="A50" s="177">
        <v>12</v>
      </c>
      <c r="B50" s="178" t="s">
        <v>2327</v>
      </c>
      <c r="C50" s="178" t="s">
        <v>2328</v>
      </c>
      <c r="D50" s="179" t="s">
        <v>2013</v>
      </c>
      <c r="E50" s="180">
        <v>2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330</v>
      </c>
      <c r="O50" s="181">
        <f>ROUND(E50*N50,2)</f>
        <v>660</v>
      </c>
      <c r="P50" s="181">
        <v>0</v>
      </c>
      <c r="Q50" s="181">
        <f>ROUND(E50*P50,2)</f>
        <v>0</v>
      </c>
      <c r="R50" s="182"/>
      <c r="S50" s="182" t="s">
        <v>223</v>
      </c>
      <c r="T50" s="181" t="s">
        <v>205</v>
      </c>
      <c r="U50" s="181">
        <v>0</v>
      </c>
      <c r="V50" s="181">
        <f>ROUND(E50*U50,2)</f>
        <v>0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2329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">
      <c r="A52" s="177">
        <v>13</v>
      </c>
      <c r="B52" s="178" t="s">
        <v>2330</v>
      </c>
      <c r="C52" s="178" t="s">
        <v>2331</v>
      </c>
      <c r="D52" s="179" t="s">
        <v>2013</v>
      </c>
      <c r="E52" s="180">
        <v>22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640</v>
      </c>
      <c r="O52" s="181">
        <f>ROUND(E52*N52,2)</f>
        <v>14080</v>
      </c>
      <c r="P52" s="181">
        <v>0</v>
      </c>
      <c r="Q52" s="181">
        <f>ROUND(E52*P52,2)</f>
        <v>0</v>
      </c>
      <c r="R52" s="182"/>
      <c r="S52" s="182" t="s">
        <v>223</v>
      </c>
      <c r="T52" s="181" t="s">
        <v>205</v>
      </c>
      <c r="U52" s="181">
        <v>0</v>
      </c>
      <c r="V52" s="181">
        <f>ROUND(E52*U52,2)</f>
        <v>0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670</v>
      </c>
      <c r="AF52" s="154" t="s">
        <v>2332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">
      <c r="A54" s="177">
        <v>14</v>
      </c>
      <c r="B54" s="178" t="s">
        <v>2333</v>
      </c>
      <c r="C54" s="178" t="s">
        <v>2334</v>
      </c>
      <c r="D54" s="179" t="s">
        <v>418</v>
      </c>
      <c r="E54" s="180">
        <v>1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650</v>
      </c>
      <c r="O54" s="181">
        <f>ROUND(E54*N54,2)</f>
        <v>650</v>
      </c>
      <c r="P54" s="181">
        <v>0</v>
      </c>
      <c r="Q54" s="181">
        <f>ROUND(E54*P54,2)</f>
        <v>0</v>
      </c>
      <c r="R54" s="182"/>
      <c r="S54" s="182" t="s">
        <v>223</v>
      </c>
      <c r="T54" s="181" t="s">
        <v>205</v>
      </c>
      <c r="U54" s="181">
        <v>0</v>
      </c>
      <c r="V54" s="181">
        <f>ROUND(E54*U54,2)</f>
        <v>0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670</v>
      </c>
      <c r="AF54" s="154" t="s">
        <v>2335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">
      <c r="A56" s="177">
        <v>15</v>
      </c>
      <c r="B56" s="178" t="s">
        <v>2336</v>
      </c>
      <c r="C56" s="178" t="s">
        <v>2337</v>
      </c>
      <c r="D56" s="179" t="s">
        <v>316</v>
      </c>
      <c r="E56" s="180">
        <v>1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610</v>
      </c>
      <c r="O56" s="181">
        <f>ROUND(E56*N56,2)</f>
        <v>610</v>
      </c>
      <c r="P56" s="181">
        <v>0</v>
      </c>
      <c r="Q56" s="181">
        <f>ROUND(E56*P56,2)</f>
        <v>0</v>
      </c>
      <c r="R56" s="182"/>
      <c r="S56" s="182" t="s">
        <v>223</v>
      </c>
      <c r="T56" s="181" t="s">
        <v>205</v>
      </c>
      <c r="U56" s="181">
        <v>0</v>
      </c>
      <c r="V56" s="181">
        <f>ROUND(E56*U56,2)</f>
        <v>0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670</v>
      </c>
      <c r="AF56" s="154" t="s">
        <v>2338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">
      <c r="A58" s="177">
        <v>16</v>
      </c>
      <c r="B58" s="178" t="s">
        <v>2339</v>
      </c>
      <c r="C58" s="178" t="s">
        <v>2340</v>
      </c>
      <c r="D58" s="179" t="s">
        <v>418</v>
      </c>
      <c r="E58" s="180">
        <v>1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2200</v>
      </c>
      <c r="O58" s="181">
        <f>ROUND(E58*N58,2)</f>
        <v>2200</v>
      </c>
      <c r="P58" s="181">
        <v>0</v>
      </c>
      <c r="Q58" s="181">
        <f>ROUND(E58*P58,2)</f>
        <v>0</v>
      </c>
      <c r="R58" s="182"/>
      <c r="S58" s="182" t="s">
        <v>223</v>
      </c>
      <c r="T58" s="181" t="s">
        <v>205</v>
      </c>
      <c r="U58" s="181">
        <v>0</v>
      </c>
      <c r="V58" s="181">
        <f>ROUND(E58*U58,2)</f>
        <v>0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670</v>
      </c>
      <c r="AF58" s="154" t="s">
        <v>2341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">
      <c r="A60" s="177">
        <v>17</v>
      </c>
      <c r="B60" s="178" t="s">
        <v>2342</v>
      </c>
      <c r="C60" s="178" t="s">
        <v>2343</v>
      </c>
      <c r="D60" s="179" t="s">
        <v>2201</v>
      </c>
      <c r="E60" s="180">
        <v>1</v>
      </c>
      <c r="F60" s="183"/>
      <c r="G60" s="181">
        <f>ROUND(E60*F60,2)</f>
        <v>0</v>
      </c>
      <c r="H60" s="183"/>
      <c r="I60" s="181">
        <f>ROUND(E60*H60,2)</f>
        <v>0</v>
      </c>
      <c r="J60" s="183"/>
      <c r="K60" s="181">
        <f>ROUND(E60*J60,2)</f>
        <v>0</v>
      </c>
      <c r="L60" s="181">
        <v>21</v>
      </c>
      <c r="M60" s="181">
        <f>G60*(1+L60/100)</f>
        <v>0</v>
      </c>
      <c r="N60" s="181">
        <v>300</v>
      </c>
      <c r="O60" s="181">
        <f>ROUND(E60*N60,2)</f>
        <v>300</v>
      </c>
      <c r="P60" s="181">
        <v>0</v>
      </c>
      <c r="Q60" s="181">
        <f>ROUND(E60*P60,2)</f>
        <v>0</v>
      </c>
      <c r="R60" s="182"/>
      <c r="S60" s="182" t="s">
        <v>223</v>
      </c>
      <c r="T60" s="181" t="s">
        <v>205</v>
      </c>
      <c r="U60" s="181">
        <v>0</v>
      </c>
      <c r="V60" s="181">
        <f>ROUND(E60*U60,2)</f>
        <v>0</v>
      </c>
      <c r="W60" s="182"/>
      <c r="X60" s="182"/>
      <c r="Y60" s="154"/>
      <c r="Z60" s="154"/>
      <c r="AA60" s="154"/>
      <c r="AB60" s="154"/>
      <c r="AC60" s="154"/>
      <c r="AD60" s="154"/>
      <c r="AE60" s="154" t="s">
        <v>670</v>
      </c>
      <c r="AF60" s="154" t="s">
        <v>2344</v>
      </c>
      <c r="AG60" s="154"/>
      <c r="AH60" s="185"/>
      <c r="AI60" s="185"/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224"/>
      <c r="C61" s="224"/>
      <c r="D61" s="225"/>
      <c r="E61" s="225"/>
      <c r="F61" s="225"/>
      <c r="G61" s="225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208</v>
      </c>
      <c r="AF61" s="154"/>
      <c r="AG61" s="154"/>
      <c r="AH61" s="185"/>
      <c r="AI61" s="185"/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">
      <c r="A62" s="177">
        <v>18</v>
      </c>
      <c r="B62" s="178" t="s">
        <v>2345</v>
      </c>
      <c r="C62" s="178" t="s">
        <v>2346</v>
      </c>
      <c r="D62" s="179" t="s">
        <v>2201</v>
      </c>
      <c r="E62" s="180">
        <v>1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17500</v>
      </c>
      <c r="O62" s="181">
        <f>ROUND(E62*N62,2)</f>
        <v>17500</v>
      </c>
      <c r="P62" s="181">
        <v>0</v>
      </c>
      <c r="Q62" s="181">
        <f>ROUND(E62*P62,2)</f>
        <v>0</v>
      </c>
      <c r="R62" s="182"/>
      <c r="S62" s="182" t="s">
        <v>223</v>
      </c>
      <c r="T62" s="181" t="s">
        <v>205</v>
      </c>
      <c r="U62" s="181">
        <v>0</v>
      </c>
      <c r="V62" s="181">
        <f>ROUND(E62*U62,2)</f>
        <v>0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670</v>
      </c>
      <c r="AF62" s="154" t="s">
        <v>2347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">
      <c r="A64" s="177">
        <v>19</v>
      </c>
      <c r="B64" s="178" t="s">
        <v>2348</v>
      </c>
      <c r="C64" s="178" t="s">
        <v>2349</v>
      </c>
      <c r="D64" s="179" t="s">
        <v>2201</v>
      </c>
      <c r="E64" s="180">
        <v>1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10000</v>
      </c>
      <c r="O64" s="181">
        <f>ROUND(E64*N64,2)</f>
        <v>10000</v>
      </c>
      <c r="P64" s="181">
        <v>0</v>
      </c>
      <c r="Q64" s="181">
        <f>ROUND(E64*P64,2)</f>
        <v>0</v>
      </c>
      <c r="R64" s="182"/>
      <c r="S64" s="182" t="s">
        <v>223</v>
      </c>
      <c r="T64" s="181" t="s">
        <v>205</v>
      </c>
      <c r="U64" s="181">
        <v>0</v>
      </c>
      <c r="V64" s="181">
        <f>ROUND(E64*U64,2)</f>
        <v>0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670</v>
      </c>
      <c r="AF64" s="154" t="s">
        <v>2350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77">
        <v>20</v>
      </c>
      <c r="B66" s="178" t="s">
        <v>2351</v>
      </c>
      <c r="C66" s="178" t="s">
        <v>2352</v>
      </c>
      <c r="D66" s="179" t="s">
        <v>1947</v>
      </c>
      <c r="E66" s="180">
        <v>1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12600</v>
      </c>
      <c r="O66" s="181">
        <f>ROUND(E66*N66,2)</f>
        <v>12600</v>
      </c>
      <c r="P66" s="181">
        <v>0</v>
      </c>
      <c r="Q66" s="181">
        <f>ROUND(E66*P66,2)</f>
        <v>0</v>
      </c>
      <c r="R66" s="182"/>
      <c r="S66" s="182" t="s">
        <v>223</v>
      </c>
      <c r="T66" s="181" t="s">
        <v>205</v>
      </c>
      <c r="U66" s="181">
        <v>0</v>
      </c>
      <c r="V66" s="181">
        <f>ROUND(E66*U66,2)</f>
        <v>0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670</v>
      </c>
      <c r="AF66" s="154" t="s">
        <v>2353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x14ac:dyDescent="0.2">
      <c r="A68" s="141"/>
      <c r="B68" s="158"/>
      <c r="C68" s="158"/>
      <c r="D68" s="160"/>
      <c r="E68" s="161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3"/>
      <c r="S68" s="163"/>
      <c r="T68" s="162"/>
      <c r="U68" s="162"/>
      <c r="V68" s="162"/>
      <c r="W68" s="163"/>
      <c r="X68" s="163"/>
      <c r="AH68" s="184"/>
      <c r="AI68" s="184"/>
      <c r="AJ68" s="186"/>
    </row>
    <row r="69" spans="1:60" x14ac:dyDescent="0.2">
      <c r="A69" s="157" t="s">
        <v>198</v>
      </c>
      <c r="B69" s="170" t="s">
        <v>164</v>
      </c>
      <c r="C69" s="170" t="s">
        <v>27</v>
      </c>
      <c r="D69" s="171"/>
      <c r="E69" s="172"/>
      <c r="F69" s="173"/>
      <c r="G69" s="174">
        <f>SUMIF(AE70:AE77,"&lt;&gt;NOR",G70:G77)</f>
        <v>0</v>
      </c>
      <c r="H69" s="173"/>
      <c r="I69" s="173">
        <f>SUM(I70:I77)</f>
        <v>0</v>
      </c>
      <c r="J69" s="173"/>
      <c r="K69" s="173">
        <f>SUM(K70:K77)</f>
        <v>0</v>
      </c>
      <c r="L69" s="173"/>
      <c r="M69" s="173">
        <f>SUM(M70:M77)</f>
        <v>0</v>
      </c>
      <c r="N69" s="173"/>
      <c r="O69" s="173">
        <f>SUM(O70:O77)</f>
        <v>0</v>
      </c>
      <c r="P69" s="173"/>
      <c r="Q69" s="173">
        <f>SUM(Q70:Q77)</f>
        <v>0</v>
      </c>
      <c r="R69" s="175"/>
      <c r="S69" s="175"/>
      <c r="T69" s="173"/>
      <c r="U69" s="173"/>
      <c r="V69" s="173">
        <f>SUM(V70:V77)</f>
        <v>0</v>
      </c>
      <c r="W69" s="175"/>
      <c r="X69" s="176"/>
      <c r="AE69" t="s">
        <v>199</v>
      </c>
      <c r="AH69" s="184"/>
      <c r="AI69" s="184"/>
      <c r="AJ69" s="186"/>
    </row>
    <row r="70" spans="1:60" outlineLevel="1" x14ac:dyDescent="0.2">
      <c r="A70" s="177">
        <v>21</v>
      </c>
      <c r="B70" s="178" t="s">
        <v>2269</v>
      </c>
      <c r="C70" s="178" t="s">
        <v>2270</v>
      </c>
      <c r="D70" s="179" t="s">
        <v>1380</v>
      </c>
      <c r="E70" s="180">
        <v>1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0</v>
      </c>
      <c r="O70" s="181">
        <f>ROUND(E70*N70,2)</f>
        <v>0</v>
      </c>
      <c r="P70" s="181">
        <v>0</v>
      </c>
      <c r="Q70" s="181">
        <f>ROUND(E70*P70,2)</f>
        <v>0</v>
      </c>
      <c r="R70" s="182"/>
      <c r="S70" s="182" t="s">
        <v>223</v>
      </c>
      <c r="T70" s="181" t="s">
        <v>205</v>
      </c>
      <c r="U70" s="181">
        <v>0</v>
      </c>
      <c r="V70" s="181">
        <f>ROUND(E70*U70,2)</f>
        <v>0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670</v>
      </c>
      <c r="AF70" s="154" t="s">
        <v>2354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">
      <c r="A72" s="177">
        <v>22</v>
      </c>
      <c r="B72" s="178" t="s">
        <v>242</v>
      </c>
      <c r="C72" s="178" t="s">
        <v>243</v>
      </c>
      <c r="D72" s="179" t="s">
        <v>202</v>
      </c>
      <c r="E72" s="180">
        <v>1</v>
      </c>
      <c r="F72" s="183"/>
      <c r="G72" s="181">
        <f>ROUND(E72*F72,2)</f>
        <v>0</v>
      </c>
      <c r="H72" s="183"/>
      <c r="I72" s="181">
        <f>ROUND(E72*H72,2)</f>
        <v>0</v>
      </c>
      <c r="J72" s="183"/>
      <c r="K72" s="181">
        <f>ROUND(E72*J72,2)</f>
        <v>0</v>
      </c>
      <c r="L72" s="181">
        <v>21</v>
      </c>
      <c r="M72" s="181">
        <f>G72*(1+L72/100)</f>
        <v>0</v>
      </c>
      <c r="N72" s="181">
        <v>0</v>
      </c>
      <c r="O72" s="181">
        <f>ROUND(E72*N72,2)</f>
        <v>0</v>
      </c>
      <c r="P72" s="181">
        <v>0</v>
      </c>
      <c r="Q72" s="181">
        <f>ROUND(E72*P72,2)</f>
        <v>0</v>
      </c>
      <c r="R72" s="182"/>
      <c r="S72" s="182" t="s">
        <v>204</v>
      </c>
      <c r="T72" s="181" t="s">
        <v>205</v>
      </c>
      <c r="U72" s="181">
        <v>0</v>
      </c>
      <c r="V72" s="181">
        <f>ROUND(E72*U72,2)</f>
        <v>0</v>
      </c>
      <c r="W72" s="182"/>
      <c r="X72" s="182"/>
      <c r="Y72" s="154"/>
      <c r="Z72" s="154"/>
      <c r="AA72" s="154"/>
      <c r="AB72" s="154"/>
      <c r="AC72" s="154"/>
      <c r="AD72" s="154"/>
      <c r="AE72" s="154" t="s">
        <v>670</v>
      </c>
      <c r="AF72" s="154" t="s">
        <v>2355</v>
      </c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">
      <c r="A73" s="155"/>
      <c r="B73" s="224"/>
      <c r="C73" s="224"/>
      <c r="D73" s="225"/>
      <c r="E73" s="225"/>
      <c r="F73" s="225"/>
      <c r="G73" s="225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5"/>
      <c r="S73" s="165"/>
      <c r="T73" s="164"/>
      <c r="U73" s="164"/>
      <c r="V73" s="164"/>
      <c r="W73" s="165"/>
      <c r="X73" s="165"/>
      <c r="Y73" s="154"/>
      <c r="Z73" s="154"/>
      <c r="AA73" s="154"/>
      <c r="AB73" s="154"/>
      <c r="AC73" s="154"/>
      <c r="AD73" s="154"/>
      <c r="AE73" s="154" t="s">
        <v>208</v>
      </c>
      <c r="AF73" s="154"/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">
      <c r="A74" s="177">
        <v>23</v>
      </c>
      <c r="B74" s="178" t="s">
        <v>2275</v>
      </c>
      <c r="C74" s="178" t="s">
        <v>2276</v>
      </c>
      <c r="D74" s="179" t="s">
        <v>1380</v>
      </c>
      <c r="E74" s="180">
        <v>1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2"/>
      <c r="S74" s="182" t="s">
        <v>223</v>
      </c>
      <c r="T74" s="181" t="s">
        <v>205</v>
      </c>
      <c r="U74" s="181">
        <v>0</v>
      </c>
      <c r="V74" s="181">
        <f>ROUND(E74*U74,2)</f>
        <v>0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670</v>
      </c>
      <c r="AF74" s="154" t="s">
        <v>2356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">
      <c r="A76" s="177">
        <v>24</v>
      </c>
      <c r="B76" s="178" t="s">
        <v>2272</v>
      </c>
      <c r="C76" s="178" t="s">
        <v>2273</v>
      </c>
      <c r="D76" s="179" t="s">
        <v>1380</v>
      </c>
      <c r="E76" s="180">
        <v>1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0</v>
      </c>
      <c r="O76" s="181">
        <f>ROUND(E76*N76,2)</f>
        <v>0</v>
      </c>
      <c r="P76" s="181">
        <v>0</v>
      </c>
      <c r="Q76" s="181">
        <f>ROUND(E76*P76,2)</f>
        <v>0</v>
      </c>
      <c r="R76" s="182"/>
      <c r="S76" s="182" t="s">
        <v>223</v>
      </c>
      <c r="T76" s="181" t="s">
        <v>205</v>
      </c>
      <c r="U76" s="181">
        <v>0</v>
      </c>
      <c r="V76" s="181">
        <f>ROUND(E76*U76,2)</f>
        <v>0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670</v>
      </c>
      <c r="AF76" s="154" t="s">
        <v>2357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x14ac:dyDescent="0.2">
      <c r="A78" s="141"/>
      <c r="B78" s="158"/>
      <c r="C78" s="158"/>
      <c r="D78" s="160"/>
      <c r="E78" s="161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3"/>
      <c r="S78" s="163"/>
      <c r="T78" s="162"/>
      <c r="U78" s="162"/>
      <c r="V78" s="162"/>
      <c r="W78" s="163"/>
      <c r="X78" s="163"/>
      <c r="AC78">
        <v>15</v>
      </c>
      <c r="AD78">
        <v>21</v>
      </c>
      <c r="AH78" s="184"/>
      <c r="AI78" s="184"/>
      <c r="AJ78" s="186"/>
    </row>
    <row r="79" spans="1:60" x14ac:dyDescent="0.2">
      <c r="A79" s="156"/>
      <c r="B79" s="159" t="s">
        <v>28</v>
      </c>
      <c r="C79" s="159"/>
      <c r="D79" s="166"/>
      <c r="E79" s="167"/>
      <c r="F79" s="168"/>
      <c r="G79" s="169">
        <f>G11+G69</f>
        <v>0</v>
      </c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3"/>
      <c r="S79" s="163"/>
      <c r="T79" s="162"/>
      <c r="U79" s="162"/>
      <c r="V79" s="162"/>
      <c r="W79" s="163"/>
      <c r="X79" s="163"/>
      <c r="AC79">
        <f>SUMIF(L7:L77,AC78,G7:G77)</f>
        <v>0</v>
      </c>
      <c r="AD79">
        <f>SUMIF(L7:L77,AD78,G7:G77)</f>
        <v>0</v>
      </c>
      <c r="AE79" t="s">
        <v>252</v>
      </c>
      <c r="AH79" s="184"/>
      <c r="AI79" s="184"/>
      <c r="AJ79" s="186"/>
    </row>
    <row r="80" spans="1:60" x14ac:dyDescent="0.2">
      <c r="A80" s="151"/>
      <c r="B80" s="152"/>
      <c r="C80" s="152"/>
      <c r="D80" s="153"/>
      <c r="E80" s="154"/>
      <c r="F80" s="154"/>
      <c r="G80" s="154"/>
      <c r="AE80" t="s">
        <v>253</v>
      </c>
    </row>
    <row r="81" spans="1:4" x14ac:dyDescent="0.2">
      <c r="A81" s="138"/>
      <c r="D81" s="8"/>
    </row>
    <row r="82" spans="1:4" x14ac:dyDescent="0.2">
      <c r="A82" s="138"/>
      <c r="D82" s="8"/>
    </row>
    <row r="83" spans="1:4" x14ac:dyDescent="0.2">
      <c r="A83" s="138"/>
      <c r="D83" s="8"/>
    </row>
    <row r="84" spans="1:4" x14ac:dyDescent="0.2">
      <c r="A84" s="138"/>
      <c r="D84" s="8"/>
    </row>
    <row r="85" spans="1:4" x14ac:dyDescent="0.2">
      <c r="A85" s="138"/>
      <c r="D85" s="8"/>
    </row>
    <row r="86" spans="1:4" x14ac:dyDescent="0.2">
      <c r="A86" s="138"/>
      <c r="D86" s="8"/>
    </row>
    <row r="87" spans="1:4" x14ac:dyDescent="0.2">
      <c r="A87" s="138"/>
      <c r="D87" s="8"/>
    </row>
    <row r="88" spans="1:4" x14ac:dyDescent="0.2">
      <c r="A88" s="138"/>
      <c r="D88" s="8"/>
    </row>
    <row r="89" spans="1:4" x14ac:dyDescent="0.2">
      <c r="A89" s="138"/>
      <c r="D89" s="8"/>
    </row>
    <row r="90" spans="1:4" x14ac:dyDescent="0.2">
      <c r="A90" s="138"/>
      <c r="D90" s="8"/>
    </row>
    <row r="91" spans="1:4" x14ac:dyDescent="0.2">
      <c r="A91" s="138"/>
      <c r="D91" s="8"/>
    </row>
    <row r="92" spans="1:4" x14ac:dyDescent="0.2">
      <c r="A92" s="138"/>
      <c r="D92" s="8"/>
    </row>
    <row r="93" spans="1:4" x14ac:dyDescent="0.2">
      <c r="A93" s="138"/>
      <c r="D93" s="8"/>
    </row>
    <row r="94" spans="1:4" x14ac:dyDescent="0.2">
      <c r="A94" s="138"/>
      <c r="D94" s="8"/>
    </row>
    <row r="95" spans="1:4" x14ac:dyDescent="0.2">
      <c r="A95" s="138"/>
      <c r="D95" s="8"/>
    </row>
    <row r="96" spans="1:4" x14ac:dyDescent="0.2">
      <c r="A96" s="138"/>
      <c r="D96" s="8"/>
    </row>
    <row r="97" spans="1:4" x14ac:dyDescent="0.2">
      <c r="A97" s="138"/>
      <c r="D97" s="8"/>
    </row>
    <row r="98" spans="1:4" x14ac:dyDescent="0.2">
      <c r="A98" s="138"/>
      <c r="D98" s="8"/>
    </row>
    <row r="99" spans="1:4" x14ac:dyDescent="0.2">
      <c r="A99" s="138"/>
      <c r="D99" s="8"/>
    </row>
    <row r="100" spans="1:4" x14ac:dyDescent="0.2">
      <c r="A100" s="138"/>
      <c r="D100" s="8"/>
    </row>
    <row r="101" spans="1:4" x14ac:dyDescent="0.2">
      <c r="A101" s="138"/>
      <c r="D101" s="8"/>
    </row>
    <row r="102" spans="1:4" x14ac:dyDescent="0.2">
      <c r="A102" s="138"/>
      <c r="D102" s="8"/>
    </row>
    <row r="103" spans="1:4" x14ac:dyDescent="0.2">
      <c r="A103" s="138"/>
      <c r="D103" s="8"/>
    </row>
    <row r="104" spans="1:4" x14ac:dyDescent="0.2">
      <c r="A104" s="138"/>
      <c r="D104" s="8"/>
    </row>
    <row r="105" spans="1:4" x14ac:dyDescent="0.2">
      <c r="A105" s="138"/>
      <c r="D105" s="8"/>
    </row>
    <row r="106" spans="1:4" x14ac:dyDescent="0.2">
      <c r="A106" s="138"/>
      <c r="D106" s="8"/>
    </row>
    <row r="107" spans="1:4" x14ac:dyDescent="0.2">
      <c r="A107" s="138"/>
      <c r="D107" s="8"/>
    </row>
    <row r="108" spans="1:4" x14ac:dyDescent="0.2">
      <c r="A108" s="138"/>
      <c r="D108" s="8"/>
    </row>
    <row r="109" spans="1:4" x14ac:dyDescent="0.2">
      <c r="A109" s="138"/>
      <c r="D109" s="8"/>
    </row>
    <row r="110" spans="1:4" x14ac:dyDescent="0.2">
      <c r="A110" s="138"/>
      <c r="D110" s="8"/>
    </row>
    <row r="111" spans="1:4" x14ac:dyDescent="0.2">
      <c r="A111" s="138"/>
      <c r="D111" s="8"/>
    </row>
    <row r="112" spans="1:4" x14ac:dyDescent="0.2">
      <c r="A112" s="138"/>
      <c r="D112" s="8"/>
    </row>
    <row r="113" spans="1:4" x14ac:dyDescent="0.2">
      <c r="A113" s="138"/>
      <c r="D113" s="8"/>
    </row>
    <row r="114" spans="1:4" x14ac:dyDescent="0.2">
      <c r="A114" s="138"/>
      <c r="D114" s="8"/>
    </row>
    <row r="115" spans="1:4" x14ac:dyDescent="0.2">
      <c r="A115" s="138"/>
      <c r="D115" s="8"/>
    </row>
    <row r="116" spans="1:4" x14ac:dyDescent="0.2">
      <c r="A116" s="138"/>
      <c r="D116" s="8"/>
    </row>
    <row r="117" spans="1:4" x14ac:dyDescent="0.2">
      <c r="A117" s="138"/>
      <c r="D117" s="8"/>
    </row>
    <row r="118" spans="1:4" x14ac:dyDescent="0.2">
      <c r="A118" s="138"/>
      <c r="D118" s="8"/>
    </row>
    <row r="119" spans="1:4" x14ac:dyDescent="0.2">
      <c r="A119" s="138"/>
      <c r="D119" s="8"/>
    </row>
    <row r="120" spans="1:4" x14ac:dyDescent="0.2">
      <c r="A120" s="138"/>
      <c r="D120" s="8"/>
    </row>
    <row r="121" spans="1:4" x14ac:dyDescent="0.2">
      <c r="A121" s="138"/>
      <c r="D121" s="8"/>
    </row>
    <row r="122" spans="1:4" x14ac:dyDescent="0.2">
      <c r="A122" s="138"/>
      <c r="D122" s="8"/>
    </row>
    <row r="123" spans="1:4" x14ac:dyDescent="0.2">
      <c r="A123" s="138"/>
      <c r="D123" s="8"/>
    </row>
    <row r="124" spans="1:4" x14ac:dyDescent="0.2">
      <c r="A124" s="138"/>
      <c r="D124" s="8"/>
    </row>
    <row r="125" spans="1:4" x14ac:dyDescent="0.2">
      <c r="A125" s="138"/>
      <c r="D125" s="8"/>
    </row>
    <row r="126" spans="1:4" x14ac:dyDescent="0.2">
      <c r="A126" s="138"/>
      <c r="D126" s="8"/>
    </row>
    <row r="127" spans="1:4" x14ac:dyDescent="0.2">
      <c r="A127" s="138"/>
      <c r="D127" s="8"/>
    </row>
    <row r="128" spans="1:4" x14ac:dyDescent="0.2">
      <c r="A128" s="138"/>
      <c r="D128" s="8"/>
    </row>
    <row r="129" spans="1:4" x14ac:dyDescent="0.2">
      <c r="A129" s="138"/>
      <c r="D129" s="8"/>
    </row>
    <row r="130" spans="1:4" x14ac:dyDescent="0.2">
      <c r="A130" s="138"/>
      <c r="D130" s="8"/>
    </row>
    <row r="131" spans="1:4" x14ac:dyDescent="0.2">
      <c r="A131" s="138"/>
      <c r="D131" s="8"/>
    </row>
    <row r="132" spans="1:4" x14ac:dyDescent="0.2">
      <c r="A132" s="138"/>
      <c r="D132" s="8"/>
    </row>
    <row r="133" spans="1:4" x14ac:dyDescent="0.2">
      <c r="A133" s="138"/>
      <c r="D133" s="8"/>
    </row>
    <row r="134" spans="1:4" x14ac:dyDescent="0.2">
      <c r="A134" s="138"/>
      <c r="D134" s="8"/>
    </row>
    <row r="135" spans="1:4" x14ac:dyDescent="0.2">
      <c r="A135" s="138"/>
      <c r="D135" s="8"/>
    </row>
    <row r="136" spans="1:4" x14ac:dyDescent="0.2">
      <c r="A136" s="138"/>
      <c r="D136" s="8"/>
    </row>
    <row r="137" spans="1:4" x14ac:dyDescent="0.2">
      <c r="A137" s="138"/>
      <c r="D137" s="8"/>
    </row>
    <row r="138" spans="1:4" x14ac:dyDescent="0.2">
      <c r="A138" s="138"/>
      <c r="D138" s="8"/>
    </row>
    <row r="139" spans="1:4" x14ac:dyDescent="0.2">
      <c r="A139" s="138"/>
      <c r="D139" s="8"/>
    </row>
    <row r="140" spans="1:4" x14ac:dyDescent="0.2">
      <c r="A140" s="138"/>
      <c r="D140" s="8"/>
    </row>
    <row r="141" spans="1:4" x14ac:dyDescent="0.2">
      <c r="A141" s="138"/>
      <c r="D141" s="8"/>
    </row>
    <row r="142" spans="1:4" x14ac:dyDescent="0.2">
      <c r="A142" s="138"/>
      <c r="D142" s="8"/>
    </row>
    <row r="143" spans="1:4" x14ac:dyDescent="0.2">
      <c r="A143" s="138"/>
      <c r="D143" s="8"/>
    </row>
    <row r="144" spans="1:4" x14ac:dyDescent="0.2">
      <c r="A144" s="138"/>
      <c r="D144" s="8"/>
    </row>
    <row r="145" spans="1:4" x14ac:dyDescent="0.2">
      <c r="A145" s="138"/>
      <c r="D145" s="8"/>
    </row>
    <row r="146" spans="1:4" x14ac:dyDescent="0.2">
      <c r="A146" s="138"/>
      <c r="D146" s="8"/>
    </row>
    <row r="147" spans="1:4" x14ac:dyDescent="0.2">
      <c r="A147" s="138"/>
      <c r="D147" s="8"/>
    </row>
    <row r="148" spans="1:4" x14ac:dyDescent="0.2">
      <c r="A148" s="138"/>
      <c r="D148" s="8"/>
    </row>
    <row r="149" spans="1:4" x14ac:dyDescent="0.2">
      <c r="A149" s="138"/>
      <c r="D149" s="8"/>
    </row>
    <row r="150" spans="1:4" x14ac:dyDescent="0.2">
      <c r="A150" s="138"/>
      <c r="D150" s="8"/>
    </row>
    <row r="151" spans="1:4" x14ac:dyDescent="0.2">
      <c r="A151" s="138"/>
      <c r="D151" s="8"/>
    </row>
    <row r="152" spans="1:4" x14ac:dyDescent="0.2">
      <c r="A152" s="138"/>
      <c r="D152" s="8"/>
    </row>
    <row r="153" spans="1:4" x14ac:dyDescent="0.2">
      <c r="A153" s="138"/>
      <c r="D153" s="8"/>
    </row>
    <row r="154" spans="1:4" x14ac:dyDescent="0.2">
      <c r="A154" s="138"/>
      <c r="D154" s="8"/>
    </row>
    <row r="155" spans="1:4" x14ac:dyDescent="0.2">
      <c r="A155" s="138"/>
      <c r="D155" s="8"/>
    </row>
    <row r="156" spans="1:4" x14ac:dyDescent="0.2">
      <c r="A156" s="138"/>
      <c r="D156" s="8"/>
    </row>
    <row r="157" spans="1:4" x14ac:dyDescent="0.2">
      <c r="A157" s="138"/>
      <c r="D157" s="8"/>
    </row>
    <row r="158" spans="1:4" x14ac:dyDescent="0.2">
      <c r="A158" s="138"/>
      <c r="D158" s="8"/>
    </row>
    <row r="159" spans="1:4" x14ac:dyDescent="0.2">
      <c r="A159" s="138"/>
      <c r="D159" s="8"/>
    </row>
    <row r="160" spans="1:4" x14ac:dyDescent="0.2">
      <c r="A160" s="138"/>
      <c r="D160" s="8"/>
    </row>
    <row r="161" spans="1:4" x14ac:dyDescent="0.2">
      <c r="A161" s="138"/>
      <c r="D161" s="8"/>
    </row>
    <row r="162" spans="1:4" x14ac:dyDescent="0.2">
      <c r="A162" s="138"/>
      <c r="D162" s="8"/>
    </row>
    <row r="163" spans="1:4" x14ac:dyDescent="0.2">
      <c r="A163" s="138"/>
      <c r="D163" s="8"/>
    </row>
    <row r="164" spans="1:4" x14ac:dyDescent="0.2">
      <c r="A164" s="138"/>
      <c r="D164" s="8"/>
    </row>
    <row r="165" spans="1:4" x14ac:dyDescent="0.2">
      <c r="A165" s="138"/>
      <c r="D165" s="8"/>
    </row>
    <row r="166" spans="1:4" x14ac:dyDescent="0.2">
      <c r="A166" s="138"/>
      <c r="D166" s="8"/>
    </row>
    <row r="167" spans="1:4" x14ac:dyDescent="0.2">
      <c r="A167" s="138"/>
      <c r="D167" s="8"/>
    </row>
    <row r="168" spans="1:4" x14ac:dyDescent="0.2">
      <c r="A168" s="138"/>
      <c r="D168" s="8"/>
    </row>
    <row r="169" spans="1:4" x14ac:dyDescent="0.2">
      <c r="A169" s="138"/>
      <c r="D169" s="8"/>
    </row>
    <row r="170" spans="1:4" x14ac:dyDescent="0.2">
      <c r="A170" s="138"/>
      <c r="D170" s="8"/>
    </row>
    <row r="171" spans="1:4" x14ac:dyDescent="0.2">
      <c r="A171" s="138"/>
      <c r="D171" s="8"/>
    </row>
    <row r="172" spans="1:4" x14ac:dyDescent="0.2">
      <c r="A172" s="138"/>
      <c r="D172" s="8"/>
    </row>
    <row r="173" spans="1:4" x14ac:dyDescent="0.2">
      <c r="A173" s="138"/>
      <c r="D173" s="8"/>
    </row>
    <row r="174" spans="1:4" x14ac:dyDescent="0.2">
      <c r="A174" s="138"/>
      <c r="D174" s="8"/>
    </row>
    <row r="175" spans="1:4" x14ac:dyDescent="0.2">
      <c r="A175" s="138"/>
      <c r="D175" s="8"/>
    </row>
    <row r="176" spans="1:4" x14ac:dyDescent="0.2">
      <c r="A176" s="138"/>
      <c r="D176" s="8"/>
    </row>
    <row r="177" spans="1:4" x14ac:dyDescent="0.2">
      <c r="A177" s="138"/>
      <c r="D177" s="8"/>
    </row>
    <row r="178" spans="1:4" x14ac:dyDescent="0.2">
      <c r="A178" s="138"/>
      <c r="D178" s="8"/>
    </row>
    <row r="179" spans="1:4" x14ac:dyDescent="0.2">
      <c r="A179" s="138"/>
      <c r="D179" s="8"/>
    </row>
    <row r="180" spans="1:4" x14ac:dyDescent="0.2">
      <c r="A180" s="138"/>
      <c r="D180" s="8"/>
    </row>
    <row r="181" spans="1:4" x14ac:dyDescent="0.2">
      <c r="A181" s="138"/>
      <c r="D181" s="8"/>
    </row>
    <row r="182" spans="1:4" x14ac:dyDescent="0.2">
      <c r="A182" s="138"/>
      <c r="D182" s="8"/>
    </row>
    <row r="183" spans="1:4" x14ac:dyDescent="0.2">
      <c r="A183" s="138"/>
      <c r="D183" s="8"/>
    </row>
    <row r="184" spans="1:4" x14ac:dyDescent="0.2">
      <c r="A184" s="138"/>
      <c r="D184" s="8"/>
    </row>
    <row r="185" spans="1:4" x14ac:dyDescent="0.2">
      <c r="A185" s="138"/>
      <c r="D185" s="8"/>
    </row>
    <row r="186" spans="1:4" x14ac:dyDescent="0.2">
      <c r="A186" s="138"/>
      <c r="D186" s="8"/>
    </row>
    <row r="187" spans="1:4" x14ac:dyDescent="0.2">
      <c r="A187" s="138"/>
      <c r="D187" s="8"/>
    </row>
    <row r="188" spans="1:4" x14ac:dyDescent="0.2">
      <c r="A188" s="138"/>
      <c r="D188" s="8"/>
    </row>
    <row r="189" spans="1:4" x14ac:dyDescent="0.2">
      <c r="A189" s="138"/>
      <c r="D189" s="8"/>
    </row>
    <row r="190" spans="1:4" x14ac:dyDescent="0.2">
      <c r="A190" s="138"/>
      <c r="D190" s="8"/>
    </row>
    <row r="191" spans="1:4" x14ac:dyDescent="0.2">
      <c r="A191" s="138"/>
      <c r="D191" s="8"/>
    </row>
    <row r="192" spans="1:4" x14ac:dyDescent="0.2">
      <c r="A192" s="138"/>
      <c r="D192" s="8"/>
    </row>
    <row r="193" spans="1:4" x14ac:dyDescent="0.2">
      <c r="A193" s="138"/>
      <c r="D193" s="8"/>
    </row>
    <row r="194" spans="1:4" x14ac:dyDescent="0.2">
      <c r="A194" s="138"/>
      <c r="D194" s="8"/>
    </row>
    <row r="195" spans="1:4" x14ac:dyDescent="0.2">
      <c r="A195" s="138"/>
      <c r="D195" s="8"/>
    </row>
    <row r="196" spans="1:4" x14ac:dyDescent="0.2">
      <c r="A196" s="138"/>
      <c r="D196" s="8"/>
    </row>
    <row r="197" spans="1:4" x14ac:dyDescent="0.2">
      <c r="A197" s="138"/>
      <c r="D197" s="8"/>
    </row>
    <row r="198" spans="1:4" x14ac:dyDescent="0.2">
      <c r="A198" s="138"/>
      <c r="D198" s="8"/>
    </row>
    <row r="199" spans="1:4" x14ac:dyDescent="0.2">
      <c r="A199" s="138"/>
      <c r="D199" s="8"/>
    </row>
    <row r="200" spans="1:4" x14ac:dyDescent="0.2">
      <c r="A200" s="138"/>
      <c r="D200" s="8"/>
    </row>
    <row r="201" spans="1:4" x14ac:dyDescent="0.2">
      <c r="A201" s="138"/>
      <c r="D201" s="8"/>
    </row>
    <row r="202" spans="1:4" x14ac:dyDescent="0.2">
      <c r="A202" s="138"/>
      <c r="D202" s="8"/>
    </row>
    <row r="203" spans="1:4" x14ac:dyDescent="0.2">
      <c r="A203" s="138"/>
      <c r="D203" s="8"/>
    </row>
    <row r="204" spans="1:4" x14ac:dyDescent="0.2">
      <c r="A204" s="138"/>
      <c r="D204" s="8"/>
    </row>
    <row r="205" spans="1:4" x14ac:dyDescent="0.2">
      <c r="A205" s="138"/>
      <c r="D205" s="8"/>
    </row>
    <row r="206" spans="1:4" x14ac:dyDescent="0.2">
      <c r="A206" s="138"/>
      <c r="D206" s="8"/>
    </row>
    <row r="207" spans="1:4" x14ac:dyDescent="0.2">
      <c r="A207" s="138"/>
      <c r="D207" s="8"/>
    </row>
    <row r="208" spans="1:4" x14ac:dyDescent="0.2">
      <c r="A208" s="138"/>
      <c r="D208" s="8"/>
    </row>
    <row r="209" spans="1:4" x14ac:dyDescent="0.2">
      <c r="A209" s="138"/>
      <c r="D209" s="8"/>
    </row>
    <row r="210" spans="1:4" x14ac:dyDescent="0.2">
      <c r="A210" s="138"/>
      <c r="D210" s="8"/>
    </row>
    <row r="211" spans="1:4" x14ac:dyDescent="0.2">
      <c r="A211" s="138"/>
      <c r="D211" s="8"/>
    </row>
    <row r="212" spans="1:4" x14ac:dyDescent="0.2">
      <c r="A212" s="138"/>
      <c r="D212" s="8"/>
    </row>
    <row r="213" spans="1:4" x14ac:dyDescent="0.2">
      <c r="A213" s="138"/>
      <c r="D213" s="8"/>
    </row>
    <row r="214" spans="1:4" x14ac:dyDescent="0.2">
      <c r="A214" s="138"/>
      <c r="D214" s="8"/>
    </row>
    <row r="215" spans="1:4" x14ac:dyDescent="0.2">
      <c r="A215" s="138"/>
      <c r="D215" s="8"/>
    </row>
    <row r="216" spans="1:4" x14ac:dyDescent="0.2">
      <c r="A216" s="138"/>
      <c r="D216" s="8"/>
    </row>
    <row r="217" spans="1:4" x14ac:dyDescent="0.2">
      <c r="A217" s="138"/>
      <c r="D217" s="8"/>
    </row>
    <row r="218" spans="1:4" x14ac:dyDescent="0.2">
      <c r="A218" s="138"/>
      <c r="D218" s="8"/>
    </row>
    <row r="219" spans="1:4" x14ac:dyDescent="0.2">
      <c r="A219" s="138"/>
      <c r="D219" s="8"/>
    </row>
    <row r="220" spans="1:4" x14ac:dyDescent="0.2">
      <c r="A220" s="138"/>
      <c r="D220" s="8"/>
    </row>
    <row r="221" spans="1:4" x14ac:dyDescent="0.2">
      <c r="A221" s="138"/>
      <c r="D221" s="8"/>
    </row>
    <row r="222" spans="1:4" x14ac:dyDescent="0.2">
      <c r="A222" s="138"/>
      <c r="D222" s="8"/>
    </row>
    <row r="223" spans="1:4" x14ac:dyDescent="0.2">
      <c r="A223" s="138"/>
      <c r="D223" s="8"/>
    </row>
    <row r="224" spans="1:4" x14ac:dyDescent="0.2">
      <c r="A224" s="138"/>
      <c r="D224" s="8"/>
    </row>
    <row r="225" spans="1:4" x14ac:dyDescent="0.2">
      <c r="A225" s="138"/>
      <c r="D225" s="8"/>
    </row>
    <row r="226" spans="1:4" x14ac:dyDescent="0.2">
      <c r="A226" s="138"/>
      <c r="D226" s="8"/>
    </row>
    <row r="227" spans="1:4" x14ac:dyDescent="0.2">
      <c r="A227" s="138"/>
      <c r="D227" s="8"/>
    </row>
    <row r="228" spans="1:4" x14ac:dyDescent="0.2">
      <c r="A228" s="138"/>
      <c r="D228" s="8"/>
    </row>
    <row r="229" spans="1:4" x14ac:dyDescent="0.2">
      <c r="A229" s="138"/>
      <c r="D229" s="8"/>
    </row>
    <row r="230" spans="1:4" x14ac:dyDescent="0.2">
      <c r="A230" s="138"/>
      <c r="D230" s="8"/>
    </row>
    <row r="231" spans="1:4" x14ac:dyDescent="0.2">
      <c r="A231" s="138"/>
      <c r="D231" s="8"/>
    </row>
    <row r="232" spans="1:4" x14ac:dyDescent="0.2">
      <c r="A232" s="138"/>
      <c r="D232" s="8"/>
    </row>
    <row r="233" spans="1:4" x14ac:dyDescent="0.2">
      <c r="A233" s="138"/>
      <c r="D233" s="8"/>
    </row>
    <row r="234" spans="1:4" x14ac:dyDescent="0.2">
      <c r="A234" s="138"/>
      <c r="D234" s="8"/>
    </row>
    <row r="235" spans="1:4" x14ac:dyDescent="0.2">
      <c r="A235" s="138"/>
      <c r="D235" s="8"/>
    </row>
    <row r="236" spans="1:4" x14ac:dyDescent="0.2">
      <c r="A236" s="138"/>
      <c r="D236" s="8"/>
    </row>
    <row r="237" spans="1:4" x14ac:dyDescent="0.2">
      <c r="A237" s="138"/>
      <c r="D237" s="8"/>
    </row>
    <row r="238" spans="1:4" x14ac:dyDescent="0.2">
      <c r="A238" s="138"/>
      <c r="D238" s="8"/>
    </row>
    <row r="239" spans="1:4" x14ac:dyDescent="0.2">
      <c r="A239" s="138"/>
      <c r="D239" s="8"/>
    </row>
    <row r="240" spans="1:4" x14ac:dyDescent="0.2">
      <c r="A240" s="138"/>
      <c r="D240" s="8"/>
    </row>
    <row r="241" spans="1:4" x14ac:dyDescent="0.2">
      <c r="A241" s="138"/>
      <c r="D241" s="8"/>
    </row>
    <row r="242" spans="1:4" x14ac:dyDescent="0.2">
      <c r="A242" s="138"/>
      <c r="D242" s="8"/>
    </row>
    <row r="243" spans="1:4" x14ac:dyDescent="0.2">
      <c r="A243" s="138"/>
      <c r="D243" s="8"/>
    </row>
    <row r="244" spans="1:4" x14ac:dyDescent="0.2">
      <c r="A244" s="138"/>
      <c r="D244" s="8"/>
    </row>
    <row r="245" spans="1:4" x14ac:dyDescent="0.2">
      <c r="A245" s="138"/>
      <c r="D245" s="8"/>
    </row>
    <row r="246" spans="1:4" x14ac:dyDescent="0.2">
      <c r="A246" s="138"/>
      <c r="D246" s="8"/>
    </row>
    <row r="247" spans="1:4" x14ac:dyDescent="0.2">
      <c r="A247" s="138"/>
      <c r="D247" s="8"/>
    </row>
    <row r="248" spans="1:4" x14ac:dyDescent="0.2">
      <c r="A248" s="138"/>
      <c r="D248" s="8"/>
    </row>
    <row r="249" spans="1:4" x14ac:dyDescent="0.2">
      <c r="A249" s="138"/>
      <c r="D249" s="8"/>
    </row>
    <row r="250" spans="1:4" x14ac:dyDescent="0.2">
      <c r="A250" s="138"/>
      <c r="D250" s="8"/>
    </row>
    <row r="251" spans="1:4" x14ac:dyDescent="0.2">
      <c r="A251" s="138"/>
      <c r="D251" s="8"/>
    </row>
    <row r="252" spans="1:4" x14ac:dyDescent="0.2">
      <c r="A252" s="138"/>
      <c r="D252" s="8"/>
    </row>
    <row r="253" spans="1:4" x14ac:dyDescent="0.2">
      <c r="A253" s="138"/>
      <c r="D253" s="8"/>
    </row>
    <row r="254" spans="1:4" x14ac:dyDescent="0.2">
      <c r="A254" s="138"/>
      <c r="D254" s="8"/>
    </row>
    <row r="255" spans="1:4" x14ac:dyDescent="0.2">
      <c r="A255" s="138"/>
      <c r="D255" s="8"/>
    </row>
    <row r="256" spans="1:4" x14ac:dyDescent="0.2">
      <c r="A256" s="138"/>
      <c r="D256" s="8"/>
    </row>
    <row r="257" spans="1:4" x14ac:dyDescent="0.2">
      <c r="A257" s="138"/>
      <c r="D257" s="8"/>
    </row>
    <row r="258" spans="1:4" x14ac:dyDescent="0.2">
      <c r="A258" s="138"/>
      <c r="D258" s="8"/>
    </row>
    <row r="259" spans="1:4" x14ac:dyDescent="0.2">
      <c r="A259" s="138"/>
      <c r="D259" s="8"/>
    </row>
    <row r="260" spans="1:4" x14ac:dyDescent="0.2">
      <c r="A260" s="138"/>
      <c r="D260" s="8"/>
    </row>
    <row r="261" spans="1:4" x14ac:dyDescent="0.2">
      <c r="A261" s="138"/>
      <c r="D261" s="8"/>
    </row>
    <row r="262" spans="1:4" x14ac:dyDescent="0.2">
      <c r="A262" s="138"/>
      <c r="D262" s="8"/>
    </row>
    <row r="263" spans="1:4" x14ac:dyDescent="0.2">
      <c r="A263" s="138"/>
      <c r="D263" s="8"/>
    </row>
    <row r="264" spans="1:4" x14ac:dyDescent="0.2">
      <c r="A264" s="138"/>
      <c r="D264" s="8"/>
    </row>
    <row r="265" spans="1:4" x14ac:dyDescent="0.2">
      <c r="A265" s="138"/>
      <c r="D265" s="8"/>
    </row>
    <row r="266" spans="1:4" x14ac:dyDescent="0.2">
      <c r="A266" s="138"/>
      <c r="D266" s="8"/>
    </row>
    <row r="267" spans="1:4" x14ac:dyDescent="0.2">
      <c r="A267" s="138"/>
      <c r="D267" s="8"/>
    </row>
    <row r="268" spans="1:4" x14ac:dyDescent="0.2">
      <c r="A268" s="138"/>
      <c r="D268" s="8"/>
    </row>
    <row r="269" spans="1:4" x14ac:dyDescent="0.2">
      <c r="A269" s="138"/>
      <c r="D269" s="8"/>
    </row>
    <row r="270" spans="1:4" x14ac:dyDescent="0.2">
      <c r="A270" s="138"/>
      <c r="D270" s="8"/>
    </row>
    <row r="271" spans="1:4" x14ac:dyDescent="0.2">
      <c r="A271" s="138"/>
      <c r="D271" s="8"/>
    </row>
    <row r="272" spans="1:4" x14ac:dyDescent="0.2">
      <c r="A272" s="138"/>
      <c r="D272" s="8"/>
    </row>
    <row r="273" spans="1:4" x14ac:dyDescent="0.2">
      <c r="A273" s="138"/>
      <c r="D273" s="8"/>
    </row>
    <row r="274" spans="1:4" x14ac:dyDescent="0.2">
      <c r="A274" s="138"/>
      <c r="D274" s="8"/>
    </row>
    <row r="275" spans="1:4" x14ac:dyDescent="0.2">
      <c r="A275" s="138"/>
      <c r="D275" s="8"/>
    </row>
    <row r="276" spans="1:4" x14ac:dyDescent="0.2">
      <c r="A276" s="138"/>
      <c r="D276" s="8"/>
    </row>
    <row r="277" spans="1:4" x14ac:dyDescent="0.2">
      <c r="A277" s="138"/>
      <c r="D277" s="8"/>
    </row>
    <row r="278" spans="1:4" x14ac:dyDescent="0.2">
      <c r="A278" s="138"/>
      <c r="D278" s="8"/>
    </row>
    <row r="279" spans="1:4" x14ac:dyDescent="0.2">
      <c r="A279" s="138"/>
      <c r="D279" s="8"/>
    </row>
    <row r="280" spans="1:4" x14ac:dyDescent="0.2">
      <c r="A280" s="138"/>
      <c r="D280" s="8"/>
    </row>
    <row r="281" spans="1:4" x14ac:dyDescent="0.2">
      <c r="A281" s="138"/>
      <c r="D281" s="8"/>
    </row>
    <row r="282" spans="1:4" x14ac:dyDescent="0.2">
      <c r="A282" s="138"/>
      <c r="D282" s="8"/>
    </row>
    <row r="283" spans="1:4" x14ac:dyDescent="0.2">
      <c r="A283" s="138"/>
      <c r="D283" s="8"/>
    </row>
    <row r="284" spans="1:4" x14ac:dyDescent="0.2">
      <c r="A284" s="138"/>
      <c r="D284" s="8"/>
    </row>
    <row r="285" spans="1:4" x14ac:dyDescent="0.2">
      <c r="A285" s="138"/>
      <c r="D285" s="8"/>
    </row>
    <row r="286" spans="1:4" x14ac:dyDescent="0.2">
      <c r="A286" s="138"/>
      <c r="D286" s="8"/>
    </row>
    <row r="287" spans="1:4" x14ac:dyDescent="0.2">
      <c r="A287" s="138"/>
      <c r="D287" s="8"/>
    </row>
    <row r="288" spans="1:4" x14ac:dyDescent="0.2">
      <c r="A288" s="138"/>
      <c r="D288" s="8"/>
    </row>
    <row r="289" spans="1:4" x14ac:dyDescent="0.2">
      <c r="A289" s="138"/>
      <c r="D289" s="8"/>
    </row>
    <row r="290" spans="1:4" x14ac:dyDescent="0.2">
      <c r="A290" s="138"/>
      <c r="D290" s="8"/>
    </row>
    <row r="291" spans="1:4" x14ac:dyDescent="0.2">
      <c r="A291" s="138"/>
      <c r="D291" s="8"/>
    </row>
    <row r="292" spans="1:4" x14ac:dyDescent="0.2">
      <c r="A292" s="138"/>
      <c r="D292" s="8"/>
    </row>
    <row r="293" spans="1:4" x14ac:dyDescent="0.2">
      <c r="A293" s="138"/>
      <c r="D293" s="8"/>
    </row>
    <row r="294" spans="1:4" x14ac:dyDescent="0.2">
      <c r="A294" s="138"/>
      <c r="D294" s="8"/>
    </row>
    <row r="295" spans="1:4" x14ac:dyDescent="0.2">
      <c r="A295" s="138"/>
      <c r="D295" s="8"/>
    </row>
    <row r="296" spans="1:4" x14ac:dyDescent="0.2">
      <c r="A296" s="138"/>
      <c r="D296" s="8"/>
    </row>
    <row r="297" spans="1:4" x14ac:dyDescent="0.2">
      <c r="A297" s="138"/>
      <c r="D297" s="8"/>
    </row>
    <row r="298" spans="1:4" x14ac:dyDescent="0.2">
      <c r="A298" s="138"/>
      <c r="D298" s="8"/>
    </row>
    <row r="299" spans="1:4" x14ac:dyDescent="0.2">
      <c r="A299" s="138"/>
      <c r="D299" s="8"/>
    </row>
    <row r="300" spans="1:4" x14ac:dyDescent="0.2">
      <c r="A300" s="138"/>
      <c r="D300" s="8"/>
    </row>
    <row r="301" spans="1:4" x14ac:dyDescent="0.2">
      <c r="A301" s="138"/>
      <c r="D301" s="8"/>
    </row>
    <row r="302" spans="1:4" x14ac:dyDescent="0.2">
      <c r="A302" s="138"/>
      <c r="D302" s="8"/>
    </row>
    <row r="303" spans="1:4" x14ac:dyDescent="0.2">
      <c r="A303" s="138"/>
      <c r="D303" s="8"/>
    </row>
    <row r="304" spans="1:4" x14ac:dyDescent="0.2">
      <c r="A304" s="138"/>
      <c r="D304" s="8"/>
    </row>
    <row r="305" spans="1:4" x14ac:dyDescent="0.2">
      <c r="A305" s="138"/>
      <c r="D305" s="8"/>
    </row>
    <row r="306" spans="1:4" x14ac:dyDescent="0.2">
      <c r="A306" s="138"/>
      <c r="D306" s="8"/>
    </row>
    <row r="307" spans="1:4" x14ac:dyDescent="0.2">
      <c r="A307" s="138"/>
      <c r="D307" s="8"/>
    </row>
    <row r="308" spans="1:4" x14ac:dyDescent="0.2">
      <c r="A308" s="138"/>
      <c r="D308" s="8"/>
    </row>
    <row r="309" spans="1:4" x14ac:dyDescent="0.2">
      <c r="A309" s="138"/>
      <c r="D309" s="8"/>
    </row>
    <row r="310" spans="1:4" x14ac:dyDescent="0.2">
      <c r="A310" s="138"/>
      <c r="D310" s="8"/>
    </row>
    <row r="311" spans="1:4" x14ac:dyDescent="0.2">
      <c r="A311" s="138"/>
      <c r="D311" s="8"/>
    </row>
    <row r="312" spans="1:4" x14ac:dyDescent="0.2">
      <c r="A312" s="138"/>
      <c r="D312" s="8"/>
    </row>
    <row r="313" spans="1:4" x14ac:dyDescent="0.2">
      <c r="A313" s="138"/>
      <c r="D313" s="8"/>
    </row>
    <row r="314" spans="1:4" x14ac:dyDescent="0.2">
      <c r="A314" s="138"/>
      <c r="D314" s="8"/>
    </row>
    <row r="315" spans="1:4" x14ac:dyDescent="0.2">
      <c r="A315" s="138"/>
      <c r="D315" s="8"/>
    </row>
    <row r="316" spans="1:4" x14ac:dyDescent="0.2">
      <c r="A316" s="138"/>
      <c r="D316" s="8"/>
    </row>
    <row r="317" spans="1:4" x14ac:dyDescent="0.2">
      <c r="A317" s="138"/>
      <c r="D317" s="8"/>
    </row>
    <row r="318" spans="1:4" x14ac:dyDescent="0.2">
      <c r="A318" s="138"/>
      <c r="D318" s="8"/>
    </row>
    <row r="319" spans="1:4" x14ac:dyDescent="0.2">
      <c r="A319" s="138"/>
      <c r="D319" s="8"/>
    </row>
    <row r="320" spans="1:4" x14ac:dyDescent="0.2">
      <c r="A320" s="138"/>
      <c r="D320" s="8"/>
    </row>
    <row r="321" spans="1:4" x14ac:dyDescent="0.2">
      <c r="A321" s="138"/>
      <c r="D321" s="8"/>
    </row>
    <row r="322" spans="1:4" x14ac:dyDescent="0.2">
      <c r="A322" s="138"/>
      <c r="D322" s="8"/>
    </row>
    <row r="323" spans="1:4" x14ac:dyDescent="0.2">
      <c r="A323" s="138"/>
      <c r="D323" s="8"/>
    </row>
    <row r="324" spans="1:4" x14ac:dyDescent="0.2">
      <c r="A324" s="138"/>
      <c r="D324" s="8"/>
    </row>
    <row r="325" spans="1:4" x14ac:dyDescent="0.2">
      <c r="A325" s="138"/>
      <c r="D325" s="8"/>
    </row>
    <row r="326" spans="1:4" x14ac:dyDescent="0.2">
      <c r="A326" s="138"/>
      <c r="D326" s="8"/>
    </row>
    <row r="327" spans="1:4" x14ac:dyDescent="0.2">
      <c r="A327" s="138"/>
      <c r="D327" s="8"/>
    </row>
    <row r="328" spans="1:4" x14ac:dyDescent="0.2">
      <c r="A328" s="138"/>
      <c r="D328" s="8"/>
    </row>
    <row r="329" spans="1:4" x14ac:dyDescent="0.2">
      <c r="A329" s="138"/>
      <c r="D329" s="8"/>
    </row>
    <row r="330" spans="1:4" x14ac:dyDescent="0.2">
      <c r="A330" s="138"/>
      <c r="D330" s="8"/>
    </row>
    <row r="331" spans="1:4" x14ac:dyDescent="0.2">
      <c r="A331" s="138"/>
      <c r="D331" s="8"/>
    </row>
    <row r="332" spans="1:4" x14ac:dyDescent="0.2">
      <c r="A332" s="138"/>
      <c r="D332" s="8"/>
    </row>
    <row r="333" spans="1:4" x14ac:dyDescent="0.2">
      <c r="A333" s="138"/>
      <c r="D333" s="8"/>
    </row>
    <row r="334" spans="1:4" x14ac:dyDescent="0.2">
      <c r="A334" s="138"/>
      <c r="D334" s="8"/>
    </row>
    <row r="335" spans="1:4" x14ac:dyDescent="0.2">
      <c r="A335" s="138"/>
      <c r="D335" s="8"/>
    </row>
    <row r="336" spans="1:4" x14ac:dyDescent="0.2">
      <c r="A336" s="138"/>
      <c r="D336" s="8"/>
    </row>
    <row r="337" spans="1:4" x14ac:dyDescent="0.2">
      <c r="A337" s="138"/>
      <c r="D337" s="8"/>
    </row>
    <row r="338" spans="1:4" x14ac:dyDescent="0.2">
      <c r="A338" s="138"/>
      <c r="D338" s="8"/>
    </row>
    <row r="339" spans="1:4" x14ac:dyDescent="0.2">
      <c r="A339" s="138"/>
      <c r="D339" s="8"/>
    </row>
    <row r="340" spans="1:4" x14ac:dyDescent="0.2">
      <c r="A340" s="138"/>
      <c r="D340" s="8"/>
    </row>
    <row r="341" spans="1:4" x14ac:dyDescent="0.2">
      <c r="A341" s="138"/>
      <c r="D341" s="8"/>
    </row>
    <row r="342" spans="1:4" x14ac:dyDescent="0.2">
      <c r="A342" s="138"/>
      <c r="D342" s="8"/>
    </row>
    <row r="343" spans="1:4" x14ac:dyDescent="0.2">
      <c r="A343" s="138"/>
      <c r="D343" s="8"/>
    </row>
    <row r="344" spans="1:4" x14ac:dyDescent="0.2">
      <c r="A344" s="138"/>
      <c r="D344" s="8"/>
    </row>
    <row r="345" spans="1:4" x14ac:dyDescent="0.2">
      <c r="A345" s="138"/>
      <c r="D345" s="8"/>
    </row>
    <row r="346" spans="1:4" x14ac:dyDescent="0.2">
      <c r="A346" s="138"/>
      <c r="D346" s="8"/>
    </row>
    <row r="347" spans="1:4" x14ac:dyDescent="0.2">
      <c r="A347" s="138"/>
      <c r="D347" s="8"/>
    </row>
    <row r="348" spans="1:4" x14ac:dyDescent="0.2">
      <c r="A348" s="138"/>
      <c r="D348" s="8"/>
    </row>
    <row r="349" spans="1:4" x14ac:dyDescent="0.2">
      <c r="A349" s="138"/>
      <c r="D349" s="8"/>
    </row>
    <row r="350" spans="1:4" x14ac:dyDescent="0.2">
      <c r="A350" s="138"/>
      <c r="D350" s="8"/>
    </row>
    <row r="351" spans="1:4" x14ac:dyDescent="0.2">
      <c r="A351" s="138"/>
      <c r="D351" s="8"/>
    </row>
    <row r="352" spans="1:4" x14ac:dyDescent="0.2">
      <c r="A352" s="138"/>
      <c r="D352" s="8"/>
    </row>
    <row r="353" spans="1:4" x14ac:dyDescent="0.2">
      <c r="A353" s="138"/>
      <c r="D353" s="8"/>
    </row>
    <row r="354" spans="1:4" x14ac:dyDescent="0.2">
      <c r="A354" s="138"/>
      <c r="D354" s="8"/>
    </row>
    <row r="355" spans="1:4" x14ac:dyDescent="0.2">
      <c r="A355" s="138"/>
      <c r="D355" s="8"/>
    </row>
    <row r="356" spans="1:4" x14ac:dyDescent="0.2">
      <c r="A356" s="138"/>
      <c r="D356" s="8"/>
    </row>
    <row r="357" spans="1:4" x14ac:dyDescent="0.2">
      <c r="A357" s="138"/>
      <c r="D357" s="8"/>
    </row>
    <row r="358" spans="1:4" x14ac:dyDescent="0.2">
      <c r="A358" s="138"/>
      <c r="D358" s="8"/>
    </row>
    <row r="359" spans="1:4" x14ac:dyDescent="0.2">
      <c r="A359" s="138"/>
      <c r="D359" s="8"/>
    </row>
    <row r="360" spans="1:4" x14ac:dyDescent="0.2">
      <c r="A360" s="138"/>
      <c r="D360" s="8"/>
    </row>
    <row r="361" spans="1:4" x14ac:dyDescent="0.2">
      <c r="A361" s="138"/>
      <c r="D361" s="8"/>
    </row>
    <row r="362" spans="1:4" x14ac:dyDescent="0.2">
      <c r="A362" s="138"/>
      <c r="D362" s="8"/>
    </row>
    <row r="363" spans="1:4" x14ac:dyDescent="0.2">
      <c r="A363" s="138"/>
      <c r="D363" s="8"/>
    </row>
    <row r="364" spans="1:4" x14ac:dyDescent="0.2">
      <c r="A364" s="138"/>
      <c r="D364" s="8"/>
    </row>
    <row r="365" spans="1:4" x14ac:dyDescent="0.2">
      <c r="A365" s="138"/>
      <c r="D365" s="8"/>
    </row>
    <row r="366" spans="1:4" x14ac:dyDescent="0.2">
      <c r="A366" s="138"/>
      <c r="D366" s="8"/>
    </row>
    <row r="367" spans="1:4" x14ac:dyDescent="0.2">
      <c r="A367" s="138"/>
      <c r="D367" s="8"/>
    </row>
    <row r="368" spans="1:4" x14ac:dyDescent="0.2">
      <c r="A368" s="138"/>
      <c r="D368" s="8"/>
    </row>
    <row r="369" spans="1:4" x14ac:dyDescent="0.2">
      <c r="A369" s="138"/>
      <c r="D369" s="8"/>
    </row>
    <row r="370" spans="1:4" x14ac:dyDescent="0.2">
      <c r="A370" s="138"/>
      <c r="D370" s="8"/>
    </row>
    <row r="371" spans="1:4" x14ac:dyDescent="0.2">
      <c r="A371" s="138"/>
      <c r="D371" s="8"/>
    </row>
    <row r="372" spans="1:4" x14ac:dyDescent="0.2">
      <c r="A372" s="138"/>
      <c r="D372" s="8"/>
    </row>
    <row r="373" spans="1:4" x14ac:dyDescent="0.2">
      <c r="A373" s="138"/>
      <c r="D373" s="8"/>
    </row>
    <row r="374" spans="1:4" x14ac:dyDescent="0.2">
      <c r="A374" s="138"/>
      <c r="D374" s="8"/>
    </row>
    <row r="375" spans="1:4" x14ac:dyDescent="0.2">
      <c r="A375" s="138"/>
      <c r="D375" s="8"/>
    </row>
    <row r="376" spans="1:4" x14ac:dyDescent="0.2">
      <c r="A376" s="138"/>
      <c r="D376" s="8"/>
    </row>
    <row r="377" spans="1:4" x14ac:dyDescent="0.2">
      <c r="A377" s="138"/>
      <c r="D377" s="8"/>
    </row>
    <row r="378" spans="1:4" x14ac:dyDescent="0.2">
      <c r="A378" s="138"/>
      <c r="D378" s="8"/>
    </row>
    <row r="379" spans="1:4" x14ac:dyDescent="0.2">
      <c r="A379" s="138"/>
      <c r="D379" s="8"/>
    </row>
    <row r="380" spans="1:4" x14ac:dyDescent="0.2">
      <c r="A380" s="138"/>
      <c r="D380" s="8"/>
    </row>
    <row r="381" spans="1:4" x14ac:dyDescent="0.2">
      <c r="A381" s="138"/>
      <c r="D381" s="8"/>
    </row>
    <row r="382" spans="1:4" x14ac:dyDescent="0.2">
      <c r="A382" s="138"/>
      <c r="D382" s="8"/>
    </row>
    <row r="383" spans="1:4" x14ac:dyDescent="0.2">
      <c r="A383" s="138"/>
      <c r="D383" s="8"/>
    </row>
    <row r="384" spans="1:4" x14ac:dyDescent="0.2">
      <c r="A384" s="138"/>
      <c r="D384" s="8"/>
    </row>
    <row r="385" spans="1:4" x14ac:dyDescent="0.2">
      <c r="A385" s="138"/>
      <c r="D385" s="8"/>
    </row>
    <row r="386" spans="1:4" x14ac:dyDescent="0.2">
      <c r="A386" s="138"/>
      <c r="D386" s="8"/>
    </row>
    <row r="387" spans="1:4" x14ac:dyDescent="0.2">
      <c r="A387" s="138"/>
      <c r="D387" s="8"/>
    </row>
    <row r="388" spans="1:4" x14ac:dyDescent="0.2">
      <c r="A388" s="138"/>
      <c r="D388" s="8"/>
    </row>
    <row r="389" spans="1:4" x14ac:dyDescent="0.2">
      <c r="A389" s="138"/>
      <c r="D389" s="8"/>
    </row>
    <row r="390" spans="1:4" x14ac:dyDescent="0.2">
      <c r="A390" s="138"/>
      <c r="D390" s="8"/>
    </row>
    <row r="391" spans="1:4" x14ac:dyDescent="0.2">
      <c r="A391" s="138"/>
      <c r="D391" s="8"/>
    </row>
    <row r="392" spans="1:4" x14ac:dyDescent="0.2">
      <c r="A392" s="138"/>
      <c r="D392" s="8"/>
    </row>
    <row r="393" spans="1:4" x14ac:dyDescent="0.2">
      <c r="A393" s="138"/>
      <c r="D393" s="8"/>
    </row>
    <row r="394" spans="1:4" x14ac:dyDescent="0.2">
      <c r="A394" s="138"/>
      <c r="D394" s="8"/>
    </row>
    <row r="395" spans="1:4" x14ac:dyDescent="0.2">
      <c r="A395" s="138"/>
      <c r="D395" s="8"/>
    </row>
    <row r="396" spans="1:4" x14ac:dyDescent="0.2">
      <c r="A396" s="138"/>
      <c r="D396" s="8"/>
    </row>
    <row r="397" spans="1:4" x14ac:dyDescent="0.2">
      <c r="A397" s="138"/>
      <c r="D397" s="8"/>
    </row>
    <row r="398" spans="1:4" x14ac:dyDescent="0.2">
      <c r="A398" s="138"/>
      <c r="D398" s="8"/>
    </row>
    <row r="399" spans="1:4" x14ac:dyDescent="0.2">
      <c r="A399" s="138"/>
      <c r="D399" s="8"/>
    </row>
    <row r="400" spans="1:4" x14ac:dyDescent="0.2">
      <c r="A400" s="138"/>
      <c r="D400" s="8"/>
    </row>
    <row r="401" spans="1:4" x14ac:dyDescent="0.2">
      <c r="A401" s="138"/>
      <c r="D401" s="8"/>
    </row>
    <row r="402" spans="1:4" x14ac:dyDescent="0.2">
      <c r="A402" s="138"/>
      <c r="D402" s="8"/>
    </row>
    <row r="403" spans="1:4" x14ac:dyDescent="0.2">
      <c r="A403" s="138"/>
      <c r="D403" s="8"/>
    </row>
    <row r="404" spans="1:4" x14ac:dyDescent="0.2">
      <c r="A404" s="138"/>
      <c r="D404" s="8"/>
    </row>
    <row r="405" spans="1:4" x14ac:dyDescent="0.2">
      <c r="A405" s="138"/>
      <c r="D405" s="8"/>
    </row>
    <row r="406" spans="1:4" x14ac:dyDescent="0.2">
      <c r="A406" s="138"/>
      <c r="D406" s="8"/>
    </row>
    <row r="407" spans="1:4" x14ac:dyDescent="0.2">
      <c r="A407" s="138"/>
      <c r="D407" s="8"/>
    </row>
    <row r="408" spans="1:4" x14ac:dyDescent="0.2">
      <c r="A408" s="138"/>
      <c r="D408" s="8"/>
    </row>
    <row r="409" spans="1:4" x14ac:dyDescent="0.2">
      <c r="A409" s="138"/>
      <c r="D409" s="8"/>
    </row>
    <row r="410" spans="1:4" x14ac:dyDescent="0.2">
      <c r="A410" s="138"/>
      <c r="D410" s="8"/>
    </row>
    <row r="411" spans="1:4" x14ac:dyDescent="0.2">
      <c r="A411" s="138"/>
      <c r="D411" s="8"/>
    </row>
    <row r="412" spans="1:4" x14ac:dyDescent="0.2">
      <c r="A412" s="138"/>
      <c r="D412" s="8"/>
    </row>
    <row r="413" spans="1:4" x14ac:dyDescent="0.2">
      <c r="A413" s="138"/>
      <c r="D413" s="8"/>
    </row>
    <row r="414" spans="1:4" x14ac:dyDescent="0.2">
      <c r="A414" s="138"/>
      <c r="D414" s="8"/>
    </row>
    <row r="415" spans="1:4" x14ac:dyDescent="0.2">
      <c r="A415" s="138"/>
      <c r="D415" s="8"/>
    </row>
    <row r="416" spans="1:4" x14ac:dyDescent="0.2">
      <c r="A416" s="138"/>
      <c r="D416" s="8"/>
    </row>
    <row r="417" spans="1:4" x14ac:dyDescent="0.2">
      <c r="A417" s="138"/>
      <c r="D417" s="8"/>
    </row>
    <row r="418" spans="1:4" x14ac:dyDescent="0.2">
      <c r="A418" s="138"/>
      <c r="D418" s="8"/>
    </row>
    <row r="419" spans="1:4" x14ac:dyDescent="0.2">
      <c r="A419" s="138"/>
      <c r="D419" s="8"/>
    </row>
    <row r="420" spans="1:4" x14ac:dyDescent="0.2">
      <c r="A420" s="138"/>
      <c r="D420" s="8"/>
    </row>
    <row r="421" spans="1:4" x14ac:dyDescent="0.2">
      <c r="A421" s="138"/>
      <c r="D421" s="8"/>
    </row>
    <row r="422" spans="1:4" x14ac:dyDescent="0.2">
      <c r="A422" s="138"/>
      <c r="D422" s="8"/>
    </row>
    <row r="423" spans="1:4" x14ac:dyDescent="0.2">
      <c r="A423" s="138"/>
      <c r="D423" s="8"/>
    </row>
    <row r="424" spans="1:4" x14ac:dyDescent="0.2">
      <c r="A424" s="138"/>
      <c r="D424" s="8"/>
    </row>
    <row r="425" spans="1:4" x14ac:dyDescent="0.2">
      <c r="A425" s="138"/>
      <c r="D425" s="8"/>
    </row>
    <row r="426" spans="1:4" x14ac:dyDescent="0.2">
      <c r="A426" s="138"/>
      <c r="D426" s="8"/>
    </row>
    <row r="427" spans="1:4" x14ac:dyDescent="0.2">
      <c r="A427" s="138"/>
      <c r="D427" s="8"/>
    </row>
    <row r="428" spans="1:4" x14ac:dyDescent="0.2">
      <c r="A428" s="138"/>
      <c r="D428" s="8"/>
    </row>
    <row r="429" spans="1:4" x14ac:dyDescent="0.2">
      <c r="A429" s="138"/>
      <c r="D429" s="8"/>
    </row>
    <row r="430" spans="1:4" x14ac:dyDescent="0.2">
      <c r="A430" s="138"/>
      <c r="D430" s="8"/>
    </row>
    <row r="431" spans="1:4" x14ac:dyDescent="0.2">
      <c r="A431" s="138"/>
      <c r="D431" s="8"/>
    </row>
    <row r="432" spans="1:4" x14ac:dyDescent="0.2">
      <c r="A432" s="138"/>
      <c r="D432" s="8"/>
    </row>
    <row r="433" spans="1:4" x14ac:dyDescent="0.2">
      <c r="A433" s="138"/>
      <c r="D433" s="8"/>
    </row>
    <row r="434" spans="1:4" x14ac:dyDescent="0.2">
      <c r="A434" s="138"/>
      <c r="D434" s="8"/>
    </row>
    <row r="435" spans="1:4" x14ac:dyDescent="0.2">
      <c r="A435" s="138"/>
      <c r="D435" s="8"/>
    </row>
    <row r="436" spans="1:4" x14ac:dyDescent="0.2">
      <c r="A436" s="138"/>
      <c r="D436" s="8"/>
    </row>
    <row r="437" spans="1:4" x14ac:dyDescent="0.2">
      <c r="A437" s="138"/>
      <c r="D437" s="8"/>
    </row>
    <row r="438" spans="1:4" x14ac:dyDescent="0.2">
      <c r="A438" s="138"/>
      <c r="D438" s="8"/>
    </row>
    <row r="439" spans="1:4" x14ac:dyDescent="0.2">
      <c r="A439" s="138"/>
      <c r="D439" s="8"/>
    </row>
    <row r="440" spans="1:4" x14ac:dyDescent="0.2">
      <c r="A440" s="138"/>
      <c r="D440" s="8"/>
    </row>
    <row r="441" spans="1:4" x14ac:dyDescent="0.2">
      <c r="A441" s="138"/>
      <c r="D441" s="8"/>
    </row>
    <row r="442" spans="1:4" x14ac:dyDescent="0.2">
      <c r="A442" s="138"/>
      <c r="D442" s="8"/>
    </row>
    <row r="443" spans="1:4" x14ac:dyDescent="0.2">
      <c r="A443" s="138"/>
      <c r="D443" s="8"/>
    </row>
    <row r="444" spans="1:4" x14ac:dyDescent="0.2">
      <c r="A444" s="138"/>
      <c r="D444" s="8"/>
    </row>
    <row r="445" spans="1:4" x14ac:dyDescent="0.2">
      <c r="A445" s="138"/>
      <c r="D445" s="8"/>
    </row>
    <row r="446" spans="1:4" x14ac:dyDescent="0.2">
      <c r="A446" s="138"/>
      <c r="D446" s="8"/>
    </row>
    <row r="447" spans="1:4" x14ac:dyDescent="0.2">
      <c r="A447" s="138"/>
      <c r="D447" s="8"/>
    </row>
    <row r="448" spans="1:4" x14ac:dyDescent="0.2">
      <c r="A448" s="138"/>
      <c r="D448" s="8"/>
    </row>
    <row r="449" spans="1:4" x14ac:dyDescent="0.2">
      <c r="A449" s="138"/>
      <c r="D449" s="8"/>
    </row>
    <row r="450" spans="1:4" x14ac:dyDescent="0.2">
      <c r="A450" s="138"/>
      <c r="D450" s="8"/>
    </row>
    <row r="451" spans="1:4" x14ac:dyDescent="0.2">
      <c r="A451" s="138"/>
      <c r="D451" s="8"/>
    </row>
    <row r="452" spans="1:4" x14ac:dyDescent="0.2">
      <c r="A452" s="138"/>
      <c r="D452" s="8"/>
    </row>
    <row r="453" spans="1:4" x14ac:dyDescent="0.2">
      <c r="A453" s="138"/>
      <c r="D453" s="8"/>
    </row>
    <row r="454" spans="1:4" x14ac:dyDescent="0.2">
      <c r="A454" s="138"/>
      <c r="D454" s="8"/>
    </row>
    <row r="455" spans="1:4" x14ac:dyDescent="0.2">
      <c r="A455" s="138"/>
      <c r="D455" s="8"/>
    </row>
    <row r="456" spans="1:4" x14ac:dyDescent="0.2">
      <c r="A456" s="138"/>
      <c r="D456" s="8"/>
    </row>
    <row r="457" spans="1:4" x14ac:dyDescent="0.2">
      <c r="A457" s="138"/>
      <c r="D457" s="8"/>
    </row>
    <row r="458" spans="1:4" x14ac:dyDescent="0.2">
      <c r="A458" s="138"/>
      <c r="D458" s="8"/>
    </row>
    <row r="459" spans="1:4" x14ac:dyDescent="0.2">
      <c r="A459" s="138"/>
      <c r="D459" s="8"/>
    </row>
    <row r="460" spans="1:4" x14ac:dyDescent="0.2">
      <c r="A460" s="138"/>
      <c r="D460" s="8"/>
    </row>
    <row r="461" spans="1:4" x14ac:dyDescent="0.2">
      <c r="A461" s="138"/>
      <c r="D461" s="8"/>
    </row>
    <row r="462" spans="1:4" x14ac:dyDescent="0.2">
      <c r="A462" s="138"/>
      <c r="D462" s="8"/>
    </row>
    <row r="463" spans="1:4" x14ac:dyDescent="0.2">
      <c r="A463" s="138"/>
      <c r="D463" s="8"/>
    </row>
    <row r="464" spans="1:4" x14ac:dyDescent="0.2">
      <c r="A464" s="138"/>
      <c r="D464" s="8"/>
    </row>
    <row r="465" spans="1:4" x14ac:dyDescent="0.2">
      <c r="A465" s="138"/>
      <c r="D465" s="8"/>
    </row>
    <row r="466" spans="1:4" x14ac:dyDescent="0.2">
      <c r="A466" s="138"/>
      <c r="D466" s="8"/>
    </row>
    <row r="467" spans="1:4" x14ac:dyDescent="0.2">
      <c r="A467" s="138"/>
      <c r="D467" s="8"/>
    </row>
    <row r="468" spans="1:4" x14ac:dyDescent="0.2">
      <c r="A468" s="138"/>
      <c r="D468" s="8"/>
    </row>
    <row r="469" spans="1:4" x14ac:dyDescent="0.2">
      <c r="A469" s="138"/>
      <c r="D469" s="8"/>
    </row>
    <row r="470" spans="1:4" x14ac:dyDescent="0.2">
      <c r="A470" s="138"/>
      <c r="D470" s="8"/>
    </row>
    <row r="471" spans="1:4" x14ac:dyDescent="0.2">
      <c r="A471" s="138"/>
      <c r="D471" s="8"/>
    </row>
    <row r="472" spans="1:4" x14ac:dyDescent="0.2">
      <c r="A472" s="138"/>
      <c r="D472" s="8"/>
    </row>
    <row r="473" spans="1:4" x14ac:dyDescent="0.2">
      <c r="A473" s="138"/>
      <c r="D473" s="8"/>
    </row>
    <row r="474" spans="1:4" x14ac:dyDescent="0.2">
      <c r="A474" s="138"/>
      <c r="D474" s="8"/>
    </row>
    <row r="475" spans="1:4" x14ac:dyDescent="0.2">
      <c r="A475" s="138"/>
      <c r="D475" s="8"/>
    </row>
    <row r="476" spans="1:4" x14ac:dyDescent="0.2">
      <c r="A476" s="138"/>
      <c r="D476" s="8"/>
    </row>
    <row r="477" spans="1:4" x14ac:dyDescent="0.2">
      <c r="A477" s="138"/>
      <c r="D477" s="8"/>
    </row>
    <row r="478" spans="1:4" x14ac:dyDescent="0.2">
      <c r="A478" s="138"/>
      <c r="D478" s="8"/>
    </row>
    <row r="479" spans="1:4" x14ac:dyDescent="0.2">
      <c r="A479" s="138"/>
      <c r="D479" s="8"/>
    </row>
    <row r="480" spans="1:4" x14ac:dyDescent="0.2">
      <c r="A480" s="138"/>
      <c r="D480" s="8"/>
    </row>
    <row r="481" spans="1:4" x14ac:dyDescent="0.2">
      <c r="A481" s="138"/>
      <c r="D481" s="8"/>
    </row>
    <row r="482" spans="1:4" x14ac:dyDescent="0.2">
      <c r="A482" s="138"/>
      <c r="D482" s="8"/>
    </row>
    <row r="483" spans="1:4" x14ac:dyDescent="0.2">
      <c r="A483" s="138"/>
      <c r="D483" s="8"/>
    </row>
    <row r="484" spans="1:4" x14ac:dyDescent="0.2">
      <c r="A484" s="138"/>
      <c r="D484" s="8"/>
    </row>
    <row r="485" spans="1:4" x14ac:dyDescent="0.2">
      <c r="A485" s="138"/>
      <c r="D485" s="8"/>
    </row>
    <row r="486" spans="1:4" x14ac:dyDescent="0.2">
      <c r="A486" s="138"/>
      <c r="D486" s="8"/>
    </row>
    <row r="487" spans="1:4" x14ac:dyDescent="0.2">
      <c r="A487" s="138"/>
      <c r="D487" s="8"/>
    </row>
    <row r="488" spans="1:4" x14ac:dyDescent="0.2">
      <c r="A488" s="138"/>
      <c r="D488" s="8"/>
    </row>
    <row r="489" spans="1:4" x14ac:dyDescent="0.2">
      <c r="A489" s="138"/>
      <c r="D489" s="8"/>
    </row>
    <row r="490" spans="1:4" x14ac:dyDescent="0.2">
      <c r="A490" s="138"/>
      <c r="D490" s="8"/>
    </row>
    <row r="491" spans="1:4" x14ac:dyDescent="0.2">
      <c r="A491" s="138"/>
      <c r="D491" s="8"/>
    </row>
    <row r="492" spans="1:4" x14ac:dyDescent="0.2">
      <c r="A492" s="138"/>
      <c r="D492" s="8"/>
    </row>
    <row r="493" spans="1:4" x14ac:dyDescent="0.2">
      <c r="A493" s="138"/>
      <c r="D493" s="8"/>
    </row>
    <row r="494" spans="1:4" x14ac:dyDescent="0.2">
      <c r="A494" s="138"/>
      <c r="D494" s="8"/>
    </row>
    <row r="495" spans="1:4" x14ac:dyDescent="0.2">
      <c r="A495" s="138"/>
      <c r="D495" s="8"/>
    </row>
    <row r="496" spans="1:4" x14ac:dyDescent="0.2">
      <c r="A496" s="138"/>
      <c r="D496" s="8"/>
    </row>
    <row r="497" spans="1:4" x14ac:dyDescent="0.2">
      <c r="A497" s="138"/>
      <c r="D497" s="8"/>
    </row>
    <row r="498" spans="1:4" x14ac:dyDescent="0.2">
      <c r="A498" s="138"/>
      <c r="D498" s="8"/>
    </row>
    <row r="499" spans="1:4" x14ac:dyDescent="0.2">
      <c r="A499" s="138"/>
      <c r="D499" s="8"/>
    </row>
    <row r="500" spans="1:4" x14ac:dyDescent="0.2">
      <c r="A500" s="138"/>
      <c r="D500" s="8"/>
    </row>
    <row r="501" spans="1:4" x14ac:dyDescent="0.2">
      <c r="A501" s="138"/>
      <c r="D501" s="8"/>
    </row>
    <row r="502" spans="1:4" x14ac:dyDescent="0.2">
      <c r="A502" s="138"/>
      <c r="D502" s="8"/>
    </row>
    <row r="503" spans="1:4" x14ac:dyDescent="0.2">
      <c r="A503" s="138"/>
      <c r="D503" s="8"/>
    </row>
    <row r="504" spans="1:4" x14ac:dyDescent="0.2">
      <c r="A504" s="138"/>
      <c r="D504" s="8"/>
    </row>
    <row r="505" spans="1:4" x14ac:dyDescent="0.2">
      <c r="A505" s="138"/>
      <c r="D505" s="8"/>
    </row>
    <row r="506" spans="1:4" x14ac:dyDescent="0.2">
      <c r="A506" s="138"/>
      <c r="D506" s="8"/>
    </row>
    <row r="507" spans="1:4" x14ac:dyDescent="0.2">
      <c r="A507" s="138"/>
      <c r="D507" s="8"/>
    </row>
    <row r="508" spans="1:4" x14ac:dyDescent="0.2">
      <c r="A508" s="138"/>
      <c r="D508" s="8"/>
    </row>
    <row r="509" spans="1:4" x14ac:dyDescent="0.2">
      <c r="A509" s="138"/>
      <c r="D509" s="8"/>
    </row>
    <row r="510" spans="1:4" x14ac:dyDescent="0.2">
      <c r="A510" s="138"/>
      <c r="D510" s="8"/>
    </row>
    <row r="511" spans="1:4" x14ac:dyDescent="0.2">
      <c r="A511" s="138"/>
      <c r="D511" s="8"/>
    </row>
    <row r="512" spans="1:4" x14ac:dyDescent="0.2">
      <c r="A512" s="138"/>
      <c r="D512" s="8"/>
    </row>
    <row r="513" spans="1:4" x14ac:dyDescent="0.2">
      <c r="A513" s="138"/>
      <c r="D513" s="8"/>
    </row>
    <row r="514" spans="1:4" x14ac:dyDescent="0.2">
      <c r="A514" s="138"/>
      <c r="D514" s="8"/>
    </row>
    <row r="515" spans="1:4" x14ac:dyDescent="0.2">
      <c r="A515" s="138"/>
      <c r="D515" s="8"/>
    </row>
    <row r="516" spans="1:4" x14ac:dyDescent="0.2">
      <c r="A516" s="138"/>
      <c r="D516" s="8"/>
    </row>
    <row r="517" spans="1:4" x14ac:dyDescent="0.2">
      <c r="A517" s="138"/>
      <c r="D517" s="8"/>
    </row>
    <row r="518" spans="1:4" x14ac:dyDescent="0.2">
      <c r="A518" s="138"/>
      <c r="D518" s="8"/>
    </row>
    <row r="519" spans="1:4" x14ac:dyDescent="0.2">
      <c r="A519" s="138"/>
      <c r="D519" s="8"/>
    </row>
    <row r="520" spans="1:4" x14ac:dyDescent="0.2">
      <c r="A520" s="138"/>
      <c r="D520" s="8"/>
    </row>
    <row r="521" spans="1:4" x14ac:dyDescent="0.2">
      <c r="A521" s="138"/>
      <c r="D521" s="8"/>
    </row>
    <row r="522" spans="1:4" x14ac:dyDescent="0.2">
      <c r="A522" s="138"/>
      <c r="D522" s="8"/>
    </row>
    <row r="523" spans="1:4" x14ac:dyDescent="0.2">
      <c r="A523" s="138"/>
      <c r="D523" s="8"/>
    </row>
    <row r="524" spans="1:4" x14ac:dyDescent="0.2">
      <c r="A524" s="138"/>
      <c r="D524" s="8"/>
    </row>
    <row r="525" spans="1:4" x14ac:dyDescent="0.2">
      <c r="A525" s="138"/>
      <c r="D525" s="8"/>
    </row>
    <row r="526" spans="1:4" x14ac:dyDescent="0.2">
      <c r="A526" s="138"/>
      <c r="D526" s="8"/>
    </row>
    <row r="527" spans="1:4" x14ac:dyDescent="0.2">
      <c r="A527" s="138"/>
      <c r="D527" s="8"/>
    </row>
    <row r="528" spans="1:4" x14ac:dyDescent="0.2">
      <c r="A528" s="138"/>
      <c r="D528" s="8"/>
    </row>
    <row r="529" spans="1:4" x14ac:dyDescent="0.2">
      <c r="A529" s="138"/>
      <c r="D529" s="8"/>
    </row>
    <row r="530" spans="1:4" x14ac:dyDescent="0.2">
      <c r="A530" s="138"/>
      <c r="D530" s="8"/>
    </row>
    <row r="531" spans="1:4" x14ac:dyDescent="0.2">
      <c r="A531" s="138"/>
      <c r="D531" s="8"/>
    </row>
    <row r="532" spans="1:4" x14ac:dyDescent="0.2">
      <c r="A532" s="138"/>
      <c r="D532" s="8"/>
    </row>
    <row r="533" spans="1:4" x14ac:dyDescent="0.2">
      <c r="A533" s="138"/>
      <c r="D533" s="8"/>
    </row>
    <row r="534" spans="1:4" x14ac:dyDescent="0.2">
      <c r="A534" s="138"/>
      <c r="D534" s="8"/>
    </row>
    <row r="535" spans="1:4" x14ac:dyDescent="0.2">
      <c r="A535" s="138"/>
      <c r="D535" s="8"/>
    </row>
    <row r="536" spans="1:4" x14ac:dyDescent="0.2">
      <c r="A536" s="138"/>
      <c r="D536" s="8"/>
    </row>
    <row r="537" spans="1:4" x14ac:dyDescent="0.2">
      <c r="A537" s="138"/>
      <c r="D537" s="8"/>
    </row>
    <row r="538" spans="1:4" x14ac:dyDescent="0.2">
      <c r="A538" s="138"/>
      <c r="D538" s="8"/>
    </row>
    <row r="539" spans="1:4" x14ac:dyDescent="0.2">
      <c r="A539" s="138"/>
      <c r="D539" s="8"/>
    </row>
    <row r="540" spans="1:4" x14ac:dyDescent="0.2">
      <c r="A540" s="138"/>
      <c r="D540" s="8"/>
    </row>
    <row r="541" spans="1:4" x14ac:dyDescent="0.2">
      <c r="A541" s="138"/>
      <c r="D541" s="8"/>
    </row>
    <row r="542" spans="1:4" x14ac:dyDescent="0.2">
      <c r="A542" s="138"/>
      <c r="D542" s="8"/>
    </row>
    <row r="543" spans="1:4" x14ac:dyDescent="0.2">
      <c r="A543" s="138"/>
      <c r="D543" s="8"/>
    </row>
    <row r="544" spans="1:4" x14ac:dyDescent="0.2">
      <c r="A544" s="138"/>
      <c r="D544" s="8"/>
    </row>
    <row r="545" spans="1:4" x14ac:dyDescent="0.2">
      <c r="A545" s="138"/>
      <c r="D545" s="8"/>
    </row>
    <row r="546" spans="1:4" x14ac:dyDescent="0.2">
      <c r="A546" s="138"/>
      <c r="D546" s="8"/>
    </row>
    <row r="547" spans="1:4" x14ac:dyDescent="0.2">
      <c r="A547" s="138"/>
      <c r="D547" s="8"/>
    </row>
    <row r="548" spans="1:4" x14ac:dyDescent="0.2">
      <c r="A548" s="138"/>
      <c r="D548" s="8"/>
    </row>
    <row r="549" spans="1:4" x14ac:dyDescent="0.2">
      <c r="A549" s="138"/>
      <c r="D549" s="8"/>
    </row>
    <row r="550" spans="1:4" x14ac:dyDescent="0.2">
      <c r="A550" s="138"/>
      <c r="D550" s="8"/>
    </row>
    <row r="551" spans="1:4" x14ac:dyDescent="0.2">
      <c r="A551" s="138"/>
      <c r="D551" s="8"/>
    </row>
    <row r="552" spans="1:4" x14ac:dyDescent="0.2">
      <c r="A552" s="138"/>
      <c r="D552" s="8"/>
    </row>
    <row r="553" spans="1:4" x14ac:dyDescent="0.2">
      <c r="A553" s="138"/>
      <c r="D553" s="8"/>
    </row>
    <row r="554" spans="1:4" x14ac:dyDescent="0.2">
      <c r="A554" s="138"/>
      <c r="D554" s="8"/>
    </row>
    <row r="555" spans="1:4" x14ac:dyDescent="0.2">
      <c r="A555" s="138"/>
      <c r="D555" s="8"/>
    </row>
    <row r="556" spans="1:4" x14ac:dyDescent="0.2">
      <c r="A556" s="138"/>
      <c r="D556" s="8"/>
    </row>
    <row r="557" spans="1:4" x14ac:dyDescent="0.2">
      <c r="A557" s="138"/>
      <c r="D557" s="8"/>
    </row>
    <row r="558" spans="1:4" x14ac:dyDescent="0.2">
      <c r="A558" s="138"/>
      <c r="D558" s="8"/>
    </row>
    <row r="559" spans="1:4" x14ac:dyDescent="0.2">
      <c r="A559" s="138"/>
      <c r="D559" s="8"/>
    </row>
    <row r="560" spans="1:4" x14ac:dyDescent="0.2">
      <c r="A560" s="138"/>
      <c r="D560" s="8"/>
    </row>
    <row r="561" spans="1:4" x14ac:dyDescent="0.2">
      <c r="A561" s="138"/>
      <c r="D561" s="8"/>
    </row>
    <row r="562" spans="1:4" x14ac:dyDescent="0.2">
      <c r="A562" s="138"/>
      <c r="D562" s="8"/>
    </row>
    <row r="563" spans="1:4" x14ac:dyDescent="0.2">
      <c r="A563" s="138"/>
      <c r="D563" s="8"/>
    </row>
    <row r="564" spans="1:4" x14ac:dyDescent="0.2">
      <c r="A564" s="138"/>
      <c r="D564" s="8"/>
    </row>
    <row r="565" spans="1:4" x14ac:dyDescent="0.2">
      <c r="A565" s="138"/>
      <c r="D565" s="8"/>
    </row>
    <row r="566" spans="1:4" x14ac:dyDescent="0.2">
      <c r="A566" s="138"/>
      <c r="D566" s="8"/>
    </row>
    <row r="567" spans="1:4" x14ac:dyDescent="0.2">
      <c r="A567" s="138"/>
      <c r="D567" s="8"/>
    </row>
    <row r="568" spans="1:4" x14ac:dyDescent="0.2">
      <c r="A568" s="138"/>
      <c r="D568" s="8"/>
    </row>
    <row r="569" spans="1:4" x14ac:dyDescent="0.2">
      <c r="A569" s="138"/>
      <c r="D569" s="8"/>
    </row>
    <row r="570" spans="1:4" x14ac:dyDescent="0.2">
      <c r="A570" s="138"/>
      <c r="D570" s="8"/>
    </row>
    <row r="571" spans="1:4" x14ac:dyDescent="0.2">
      <c r="A571" s="138"/>
      <c r="D571" s="8"/>
    </row>
    <row r="572" spans="1:4" x14ac:dyDescent="0.2">
      <c r="A572" s="138"/>
      <c r="D572" s="8"/>
    </row>
    <row r="573" spans="1:4" x14ac:dyDescent="0.2">
      <c r="A573" s="138"/>
      <c r="D573" s="8"/>
    </row>
    <row r="574" spans="1:4" x14ac:dyDescent="0.2">
      <c r="A574" s="138"/>
      <c r="D574" s="8"/>
    </row>
    <row r="575" spans="1:4" x14ac:dyDescent="0.2">
      <c r="A575" s="138"/>
      <c r="D575" s="8"/>
    </row>
    <row r="576" spans="1:4" x14ac:dyDescent="0.2">
      <c r="A576" s="138"/>
      <c r="D576" s="8"/>
    </row>
    <row r="577" spans="1:4" x14ac:dyDescent="0.2">
      <c r="A577" s="138"/>
      <c r="D577" s="8"/>
    </row>
    <row r="578" spans="1:4" x14ac:dyDescent="0.2">
      <c r="A578" s="138"/>
      <c r="D578" s="8"/>
    </row>
    <row r="579" spans="1:4" x14ac:dyDescent="0.2">
      <c r="A579" s="138"/>
      <c r="D579" s="8"/>
    </row>
    <row r="580" spans="1:4" x14ac:dyDescent="0.2">
      <c r="A580" s="138"/>
      <c r="D580" s="8"/>
    </row>
    <row r="581" spans="1:4" x14ac:dyDescent="0.2">
      <c r="A581" s="138"/>
      <c r="D581" s="8"/>
    </row>
    <row r="582" spans="1:4" x14ac:dyDescent="0.2">
      <c r="A582" s="138"/>
      <c r="D582" s="8"/>
    </row>
    <row r="583" spans="1:4" x14ac:dyDescent="0.2">
      <c r="A583" s="138"/>
      <c r="D583" s="8"/>
    </row>
    <row r="584" spans="1:4" x14ac:dyDescent="0.2">
      <c r="A584" s="138"/>
      <c r="D584" s="8"/>
    </row>
    <row r="585" spans="1:4" x14ac:dyDescent="0.2">
      <c r="A585" s="138"/>
      <c r="D585" s="8"/>
    </row>
    <row r="586" spans="1:4" x14ac:dyDescent="0.2">
      <c r="A586" s="138"/>
      <c r="D586" s="8"/>
    </row>
    <row r="587" spans="1:4" x14ac:dyDescent="0.2">
      <c r="A587" s="138"/>
      <c r="D587" s="8"/>
    </row>
    <row r="588" spans="1:4" x14ac:dyDescent="0.2">
      <c r="A588" s="138"/>
      <c r="D588" s="8"/>
    </row>
    <row r="589" spans="1:4" x14ac:dyDescent="0.2">
      <c r="A589" s="138"/>
      <c r="D589" s="8"/>
    </row>
    <row r="590" spans="1:4" x14ac:dyDescent="0.2">
      <c r="A590" s="138"/>
      <c r="D590" s="8"/>
    </row>
    <row r="591" spans="1:4" x14ac:dyDescent="0.2">
      <c r="A591" s="138"/>
      <c r="D591" s="8"/>
    </row>
    <row r="592" spans="1:4" x14ac:dyDescent="0.2">
      <c r="A592" s="138"/>
      <c r="D592" s="8"/>
    </row>
    <row r="593" spans="1:4" x14ac:dyDescent="0.2">
      <c r="A593" s="138"/>
      <c r="D593" s="8"/>
    </row>
    <row r="594" spans="1:4" x14ac:dyDescent="0.2">
      <c r="A594" s="138"/>
      <c r="D594" s="8"/>
    </row>
    <row r="595" spans="1:4" x14ac:dyDescent="0.2">
      <c r="A595" s="138"/>
      <c r="D595" s="8"/>
    </row>
    <row r="596" spans="1:4" x14ac:dyDescent="0.2">
      <c r="A596" s="138"/>
      <c r="D596" s="8"/>
    </row>
    <row r="597" spans="1:4" x14ac:dyDescent="0.2">
      <c r="A597" s="138"/>
      <c r="D597" s="8"/>
    </row>
    <row r="598" spans="1:4" x14ac:dyDescent="0.2">
      <c r="A598" s="138"/>
      <c r="D598" s="8"/>
    </row>
    <row r="599" spans="1:4" x14ac:dyDescent="0.2">
      <c r="A599" s="138"/>
      <c r="D599" s="8"/>
    </row>
    <row r="600" spans="1:4" x14ac:dyDescent="0.2">
      <c r="A600" s="138"/>
      <c r="D600" s="8"/>
    </row>
    <row r="601" spans="1:4" x14ac:dyDescent="0.2">
      <c r="A601" s="138"/>
      <c r="D601" s="8"/>
    </row>
    <row r="602" spans="1:4" x14ac:dyDescent="0.2">
      <c r="A602" s="138"/>
      <c r="D602" s="8"/>
    </row>
    <row r="603" spans="1:4" x14ac:dyDescent="0.2">
      <c r="A603" s="138"/>
      <c r="D603" s="8"/>
    </row>
    <row r="604" spans="1:4" x14ac:dyDescent="0.2">
      <c r="A604" s="138"/>
      <c r="D604" s="8"/>
    </row>
    <row r="605" spans="1:4" x14ac:dyDescent="0.2">
      <c r="A605" s="138"/>
      <c r="D605" s="8"/>
    </row>
    <row r="606" spans="1:4" x14ac:dyDescent="0.2">
      <c r="A606" s="138"/>
      <c r="D606" s="8"/>
    </row>
    <row r="607" spans="1:4" x14ac:dyDescent="0.2">
      <c r="A607" s="138"/>
      <c r="D607" s="8"/>
    </row>
    <row r="608" spans="1:4" x14ac:dyDescent="0.2">
      <c r="A608" s="138"/>
      <c r="D608" s="8"/>
    </row>
    <row r="609" spans="1:4" x14ac:dyDescent="0.2">
      <c r="A609" s="138"/>
      <c r="D609" s="8"/>
    </row>
    <row r="610" spans="1:4" x14ac:dyDescent="0.2">
      <c r="A610" s="138"/>
      <c r="D610" s="8"/>
    </row>
    <row r="611" spans="1:4" x14ac:dyDescent="0.2">
      <c r="A611" s="138"/>
      <c r="D611" s="8"/>
    </row>
    <row r="612" spans="1:4" x14ac:dyDescent="0.2">
      <c r="A612" s="138"/>
      <c r="D612" s="8"/>
    </row>
    <row r="613" spans="1:4" x14ac:dyDescent="0.2">
      <c r="A613" s="138"/>
      <c r="D613" s="8"/>
    </row>
    <row r="614" spans="1:4" x14ac:dyDescent="0.2">
      <c r="A614" s="138"/>
      <c r="D614" s="8"/>
    </row>
    <row r="615" spans="1:4" x14ac:dyDescent="0.2">
      <c r="A615" s="138"/>
      <c r="D615" s="8"/>
    </row>
    <row r="616" spans="1:4" x14ac:dyDescent="0.2">
      <c r="A616" s="138"/>
      <c r="D616" s="8"/>
    </row>
    <row r="617" spans="1:4" x14ac:dyDescent="0.2">
      <c r="A617" s="138"/>
      <c r="D617" s="8"/>
    </row>
    <row r="618" spans="1:4" x14ac:dyDescent="0.2">
      <c r="A618" s="138"/>
      <c r="D618" s="8"/>
    </row>
    <row r="619" spans="1:4" x14ac:dyDescent="0.2">
      <c r="A619" s="138"/>
      <c r="D619" s="8"/>
    </row>
    <row r="620" spans="1:4" x14ac:dyDescent="0.2">
      <c r="A620" s="138"/>
      <c r="D620" s="8"/>
    </row>
    <row r="621" spans="1:4" x14ac:dyDescent="0.2">
      <c r="A621" s="138"/>
      <c r="D621" s="8"/>
    </row>
    <row r="622" spans="1:4" x14ac:dyDescent="0.2">
      <c r="A622" s="138"/>
      <c r="D622" s="8"/>
    </row>
    <row r="623" spans="1:4" x14ac:dyDescent="0.2">
      <c r="A623" s="138"/>
      <c r="D623" s="8"/>
    </row>
    <row r="624" spans="1:4" x14ac:dyDescent="0.2">
      <c r="A624" s="138"/>
      <c r="D624" s="8"/>
    </row>
    <row r="625" spans="1:4" x14ac:dyDescent="0.2">
      <c r="A625" s="138"/>
      <c r="D625" s="8"/>
    </row>
    <row r="626" spans="1:4" x14ac:dyDescent="0.2">
      <c r="A626" s="138"/>
      <c r="D626" s="8"/>
    </row>
    <row r="627" spans="1:4" x14ac:dyDescent="0.2">
      <c r="A627" s="138"/>
      <c r="D627" s="8"/>
    </row>
    <row r="628" spans="1:4" x14ac:dyDescent="0.2">
      <c r="A628" s="138"/>
      <c r="D628" s="8"/>
    </row>
    <row r="629" spans="1:4" x14ac:dyDescent="0.2">
      <c r="A629" s="138"/>
      <c r="D629" s="8"/>
    </row>
    <row r="630" spans="1:4" x14ac:dyDescent="0.2">
      <c r="A630" s="138"/>
      <c r="D630" s="8"/>
    </row>
    <row r="631" spans="1:4" x14ac:dyDescent="0.2">
      <c r="A631" s="138"/>
      <c r="D631" s="8"/>
    </row>
    <row r="632" spans="1:4" x14ac:dyDescent="0.2">
      <c r="A632" s="138"/>
      <c r="D632" s="8"/>
    </row>
    <row r="633" spans="1:4" x14ac:dyDescent="0.2">
      <c r="A633" s="138"/>
      <c r="D633" s="8"/>
    </row>
    <row r="634" spans="1:4" x14ac:dyDescent="0.2">
      <c r="A634" s="138"/>
      <c r="D634" s="8"/>
    </row>
    <row r="635" spans="1:4" x14ac:dyDescent="0.2">
      <c r="A635" s="138"/>
      <c r="D635" s="8"/>
    </row>
    <row r="636" spans="1:4" x14ac:dyDescent="0.2">
      <c r="A636" s="138"/>
      <c r="D636" s="8"/>
    </row>
    <row r="637" spans="1:4" x14ac:dyDescent="0.2">
      <c r="A637" s="138"/>
      <c r="D637" s="8"/>
    </row>
    <row r="638" spans="1:4" x14ac:dyDescent="0.2">
      <c r="A638" s="138"/>
      <c r="D638" s="8"/>
    </row>
    <row r="639" spans="1:4" x14ac:dyDescent="0.2">
      <c r="A639" s="138"/>
      <c r="D639" s="8"/>
    </row>
    <row r="640" spans="1:4" x14ac:dyDescent="0.2">
      <c r="A640" s="138"/>
      <c r="D640" s="8"/>
    </row>
    <row r="641" spans="1:4" x14ac:dyDescent="0.2">
      <c r="A641" s="138"/>
      <c r="D641" s="8"/>
    </row>
    <row r="642" spans="1:4" x14ac:dyDescent="0.2">
      <c r="A642" s="138"/>
      <c r="D642" s="8"/>
    </row>
    <row r="643" spans="1:4" x14ac:dyDescent="0.2">
      <c r="A643" s="138"/>
      <c r="D643" s="8"/>
    </row>
    <row r="644" spans="1:4" x14ac:dyDescent="0.2">
      <c r="A644" s="138"/>
      <c r="D644" s="8"/>
    </row>
    <row r="645" spans="1:4" x14ac:dyDescent="0.2">
      <c r="A645" s="138"/>
      <c r="D645" s="8"/>
    </row>
    <row r="646" spans="1:4" x14ac:dyDescent="0.2">
      <c r="A646" s="138"/>
      <c r="D646" s="8"/>
    </row>
    <row r="647" spans="1:4" x14ac:dyDescent="0.2">
      <c r="A647" s="138"/>
      <c r="D647" s="8"/>
    </row>
    <row r="648" spans="1:4" x14ac:dyDescent="0.2">
      <c r="A648" s="138"/>
      <c r="D648" s="8"/>
    </row>
    <row r="649" spans="1:4" x14ac:dyDescent="0.2">
      <c r="A649" s="138"/>
      <c r="D649" s="8"/>
    </row>
    <row r="650" spans="1:4" x14ac:dyDescent="0.2">
      <c r="A650" s="138"/>
      <c r="D650" s="8"/>
    </row>
    <row r="651" spans="1:4" x14ac:dyDescent="0.2">
      <c r="A651" s="138"/>
      <c r="D651" s="8"/>
    </row>
    <row r="652" spans="1:4" x14ac:dyDescent="0.2">
      <c r="A652" s="138"/>
      <c r="D652" s="8"/>
    </row>
    <row r="653" spans="1:4" x14ac:dyDescent="0.2">
      <c r="A653" s="138"/>
      <c r="D653" s="8"/>
    </row>
    <row r="654" spans="1:4" x14ac:dyDescent="0.2">
      <c r="A654" s="138"/>
      <c r="D654" s="8"/>
    </row>
    <row r="655" spans="1:4" x14ac:dyDescent="0.2">
      <c r="A655" s="138"/>
      <c r="D655" s="8"/>
    </row>
    <row r="656" spans="1:4" x14ac:dyDescent="0.2">
      <c r="A656" s="138"/>
      <c r="D656" s="8"/>
    </row>
    <row r="657" spans="1:4" x14ac:dyDescent="0.2">
      <c r="A657" s="138"/>
      <c r="D657" s="8"/>
    </row>
    <row r="658" spans="1:4" x14ac:dyDescent="0.2">
      <c r="A658" s="138"/>
      <c r="D658" s="8"/>
    </row>
    <row r="659" spans="1:4" x14ac:dyDescent="0.2">
      <c r="A659" s="138"/>
      <c r="D659" s="8"/>
    </row>
    <row r="660" spans="1:4" x14ac:dyDescent="0.2">
      <c r="A660" s="138"/>
      <c r="D660" s="8"/>
    </row>
    <row r="661" spans="1:4" x14ac:dyDescent="0.2">
      <c r="A661" s="138"/>
      <c r="D661" s="8"/>
    </row>
    <row r="662" spans="1:4" x14ac:dyDescent="0.2">
      <c r="A662" s="138"/>
      <c r="D662" s="8"/>
    </row>
    <row r="663" spans="1:4" x14ac:dyDescent="0.2">
      <c r="A663" s="138"/>
      <c r="D663" s="8"/>
    </row>
    <row r="664" spans="1:4" x14ac:dyDescent="0.2">
      <c r="A664" s="138"/>
      <c r="D664" s="8"/>
    </row>
    <row r="665" spans="1:4" x14ac:dyDescent="0.2">
      <c r="A665" s="138"/>
      <c r="D665" s="8"/>
    </row>
    <row r="666" spans="1:4" x14ac:dyDescent="0.2">
      <c r="A666" s="138"/>
      <c r="D666" s="8"/>
    </row>
    <row r="667" spans="1:4" x14ac:dyDescent="0.2">
      <c r="A667" s="138"/>
      <c r="D667" s="8"/>
    </row>
    <row r="668" spans="1:4" x14ac:dyDescent="0.2">
      <c r="A668" s="138"/>
      <c r="D668" s="8"/>
    </row>
    <row r="669" spans="1:4" x14ac:dyDescent="0.2">
      <c r="A669" s="138"/>
      <c r="D669" s="8"/>
    </row>
    <row r="670" spans="1:4" x14ac:dyDescent="0.2">
      <c r="A670" s="138"/>
      <c r="D670" s="8"/>
    </row>
    <row r="671" spans="1:4" x14ac:dyDescent="0.2">
      <c r="A671" s="138"/>
      <c r="D671" s="8"/>
    </row>
    <row r="672" spans="1:4" x14ac:dyDescent="0.2">
      <c r="A672" s="138"/>
      <c r="D672" s="8"/>
    </row>
    <row r="673" spans="1:4" x14ac:dyDescent="0.2">
      <c r="A673" s="138"/>
      <c r="D673" s="8"/>
    </row>
    <row r="674" spans="1:4" x14ac:dyDescent="0.2">
      <c r="A674" s="138"/>
      <c r="D674" s="8"/>
    </row>
    <row r="675" spans="1:4" x14ac:dyDescent="0.2">
      <c r="A675" s="138"/>
      <c r="D675" s="8"/>
    </row>
    <row r="676" spans="1:4" x14ac:dyDescent="0.2">
      <c r="A676" s="138"/>
      <c r="D676" s="8"/>
    </row>
    <row r="677" spans="1:4" x14ac:dyDescent="0.2">
      <c r="A677" s="138"/>
      <c r="D677" s="8"/>
    </row>
    <row r="678" spans="1:4" x14ac:dyDescent="0.2">
      <c r="A678" s="138"/>
      <c r="D678" s="8"/>
    </row>
    <row r="679" spans="1:4" x14ac:dyDescent="0.2">
      <c r="A679" s="138"/>
      <c r="D679" s="8"/>
    </row>
    <row r="680" spans="1:4" x14ac:dyDescent="0.2">
      <c r="A680" s="138"/>
      <c r="D680" s="8"/>
    </row>
    <row r="681" spans="1:4" x14ac:dyDescent="0.2">
      <c r="A681" s="138"/>
      <c r="D681" s="8"/>
    </row>
    <row r="682" spans="1:4" x14ac:dyDescent="0.2">
      <c r="A682" s="138"/>
      <c r="D682" s="8"/>
    </row>
    <row r="683" spans="1:4" x14ac:dyDescent="0.2">
      <c r="A683" s="138"/>
      <c r="D683" s="8"/>
    </row>
    <row r="684" spans="1:4" x14ac:dyDescent="0.2">
      <c r="A684" s="138"/>
      <c r="D684" s="8"/>
    </row>
    <row r="685" spans="1:4" x14ac:dyDescent="0.2">
      <c r="A685" s="138"/>
      <c r="D685" s="8"/>
    </row>
    <row r="686" spans="1:4" x14ac:dyDescent="0.2">
      <c r="A686" s="138"/>
      <c r="D686" s="8"/>
    </row>
    <row r="687" spans="1:4" x14ac:dyDescent="0.2">
      <c r="A687" s="138"/>
      <c r="D687" s="8"/>
    </row>
    <row r="688" spans="1:4" x14ac:dyDescent="0.2">
      <c r="A688" s="138"/>
      <c r="D688" s="8"/>
    </row>
    <row r="689" spans="1:4" x14ac:dyDescent="0.2">
      <c r="A689" s="138"/>
      <c r="D689" s="8"/>
    </row>
    <row r="690" spans="1:4" x14ac:dyDescent="0.2">
      <c r="A690" s="138"/>
      <c r="D690" s="8"/>
    </row>
    <row r="691" spans="1:4" x14ac:dyDescent="0.2">
      <c r="A691" s="138"/>
      <c r="D691" s="8"/>
    </row>
    <row r="692" spans="1:4" x14ac:dyDescent="0.2">
      <c r="A692" s="138"/>
      <c r="D692" s="8"/>
    </row>
    <row r="693" spans="1:4" x14ac:dyDescent="0.2">
      <c r="A693" s="138"/>
      <c r="D693" s="8"/>
    </row>
    <row r="694" spans="1:4" x14ac:dyDescent="0.2">
      <c r="A694" s="138"/>
      <c r="D694" s="8"/>
    </row>
    <row r="695" spans="1:4" x14ac:dyDescent="0.2">
      <c r="A695" s="138"/>
      <c r="D695" s="8"/>
    </row>
    <row r="696" spans="1:4" x14ac:dyDescent="0.2">
      <c r="A696" s="138"/>
      <c r="D696" s="8"/>
    </row>
    <row r="697" spans="1:4" x14ac:dyDescent="0.2">
      <c r="A697" s="138"/>
      <c r="D697" s="8"/>
    </row>
    <row r="698" spans="1:4" x14ac:dyDescent="0.2">
      <c r="A698" s="138"/>
      <c r="D698" s="8"/>
    </row>
    <row r="699" spans="1:4" x14ac:dyDescent="0.2">
      <c r="A699" s="138"/>
      <c r="D699" s="8"/>
    </row>
    <row r="700" spans="1:4" x14ac:dyDescent="0.2">
      <c r="A700" s="138"/>
      <c r="D700" s="8"/>
    </row>
    <row r="701" spans="1:4" x14ac:dyDescent="0.2">
      <c r="A701" s="138"/>
      <c r="D701" s="8"/>
    </row>
    <row r="702" spans="1:4" x14ac:dyDescent="0.2">
      <c r="A702" s="138"/>
      <c r="D702" s="8"/>
    </row>
    <row r="703" spans="1:4" x14ac:dyDescent="0.2">
      <c r="A703" s="138"/>
      <c r="D703" s="8"/>
    </row>
    <row r="704" spans="1:4" x14ac:dyDescent="0.2">
      <c r="A704" s="138"/>
      <c r="D704" s="8"/>
    </row>
    <row r="705" spans="1:4" x14ac:dyDescent="0.2">
      <c r="A705" s="138"/>
      <c r="D705" s="8"/>
    </row>
    <row r="706" spans="1:4" x14ac:dyDescent="0.2">
      <c r="A706" s="138"/>
      <c r="D706" s="8"/>
    </row>
    <row r="707" spans="1:4" x14ac:dyDescent="0.2">
      <c r="A707" s="138"/>
      <c r="D707" s="8"/>
    </row>
    <row r="708" spans="1:4" x14ac:dyDescent="0.2">
      <c r="A708" s="138"/>
      <c r="D708" s="8"/>
    </row>
    <row r="709" spans="1:4" x14ac:dyDescent="0.2">
      <c r="A709" s="138"/>
      <c r="D709" s="8"/>
    </row>
    <row r="710" spans="1:4" x14ac:dyDescent="0.2">
      <c r="A710" s="138"/>
      <c r="D710" s="8"/>
    </row>
    <row r="711" spans="1:4" x14ac:dyDescent="0.2">
      <c r="A711" s="138"/>
      <c r="D711" s="8"/>
    </row>
    <row r="712" spans="1:4" x14ac:dyDescent="0.2">
      <c r="A712" s="138"/>
      <c r="D712" s="8"/>
    </row>
    <row r="713" spans="1:4" x14ac:dyDescent="0.2">
      <c r="A713" s="138"/>
      <c r="D713" s="8"/>
    </row>
    <row r="714" spans="1:4" x14ac:dyDescent="0.2">
      <c r="A714" s="138"/>
      <c r="D714" s="8"/>
    </row>
    <row r="715" spans="1:4" x14ac:dyDescent="0.2">
      <c r="A715" s="138"/>
      <c r="D715" s="8"/>
    </row>
    <row r="716" spans="1:4" x14ac:dyDescent="0.2">
      <c r="A716" s="138"/>
      <c r="D716" s="8"/>
    </row>
    <row r="717" spans="1:4" x14ac:dyDescent="0.2">
      <c r="A717" s="138"/>
      <c r="D717" s="8"/>
    </row>
    <row r="718" spans="1:4" x14ac:dyDescent="0.2">
      <c r="A718" s="138"/>
      <c r="D718" s="8"/>
    </row>
    <row r="719" spans="1:4" x14ac:dyDescent="0.2">
      <c r="A719" s="138"/>
      <c r="D719" s="8"/>
    </row>
    <row r="720" spans="1:4" x14ac:dyDescent="0.2">
      <c r="A720" s="138"/>
      <c r="D720" s="8"/>
    </row>
    <row r="721" spans="1:4" x14ac:dyDescent="0.2">
      <c r="A721" s="138"/>
      <c r="D721" s="8"/>
    </row>
    <row r="722" spans="1:4" x14ac:dyDescent="0.2">
      <c r="A722" s="138"/>
      <c r="D722" s="8"/>
    </row>
    <row r="723" spans="1:4" x14ac:dyDescent="0.2">
      <c r="A723" s="138"/>
      <c r="D723" s="8"/>
    </row>
    <row r="724" spans="1:4" x14ac:dyDescent="0.2">
      <c r="A724" s="138"/>
      <c r="D724" s="8"/>
    </row>
    <row r="725" spans="1:4" x14ac:dyDescent="0.2">
      <c r="A725" s="138"/>
      <c r="D725" s="8"/>
    </row>
    <row r="726" spans="1:4" x14ac:dyDescent="0.2">
      <c r="A726" s="138"/>
      <c r="D726" s="8"/>
    </row>
    <row r="727" spans="1:4" x14ac:dyDescent="0.2">
      <c r="A727" s="138"/>
      <c r="D727" s="8"/>
    </row>
    <row r="728" spans="1:4" x14ac:dyDescent="0.2">
      <c r="A728" s="138"/>
      <c r="D728" s="8"/>
    </row>
    <row r="729" spans="1:4" x14ac:dyDescent="0.2">
      <c r="A729" s="138"/>
      <c r="D729" s="8"/>
    </row>
    <row r="730" spans="1:4" x14ac:dyDescent="0.2">
      <c r="A730" s="138"/>
      <c r="D730" s="8"/>
    </row>
    <row r="731" spans="1:4" x14ac:dyDescent="0.2">
      <c r="A731" s="138"/>
      <c r="D731" s="8"/>
    </row>
    <row r="732" spans="1:4" x14ac:dyDescent="0.2">
      <c r="A732" s="138"/>
      <c r="D732" s="8"/>
    </row>
    <row r="733" spans="1:4" x14ac:dyDescent="0.2">
      <c r="A733" s="138"/>
      <c r="D733" s="8"/>
    </row>
    <row r="734" spans="1:4" x14ac:dyDescent="0.2">
      <c r="A734" s="138"/>
      <c r="D734" s="8"/>
    </row>
    <row r="735" spans="1:4" x14ac:dyDescent="0.2">
      <c r="A735" s="138"/>
      <c r="D735" s="8"/>
    </row>
    <row r="736" spans="1:4" x14ac:dyDescent="0.2">
      <c r="A736" s="138"/>
      <c r="D736" s="8"/>
    </row>
    <row r="737" spans="1:4" x14ac:dyDescent="0.2">
      <c r="A737" s="138"/>
      <c r="D737" s="8"/>
    </row>
    <row r="738" spans="1:4" x14ac:dyDescent="0.2">
      <c r="A738" s="138"/>
      <c r="D738" s="8"/>
    </row>
    <row r="739" spans="1:4" x14ac:dyDescent="0.2">
      <c r="A739" s="138"/>
      <c r="D739" s="8"/>
    </row>
    <row r="740" spans="1:4" x14ac:dyDescent="0.2">
      <c r="A740" s="138"/>
      <c r="D740" s="8"/>
    </row>
    <row r="741" spans="1:4" x14ac:dyDescent="0.2">
      <c r="A741" s="138"/>
      <c r="D741" s="8"/>
    </row>
    <row r="742" spans="1:4" x14ac:dyDescent="0.2">
      <c r="A742" s="138"/>
      <c r="D742" s="8"/>
    </row>
    <row r="743" spans="1:4" x14ac:dyDescent="0.2">
      <c r="A743" s="138"/>
      <c r="D743" s="8"/>
    </row>
    <row r="744" spans="1:4" x14ac:dyDescent="0.2">
      <c r="A744" s="138"/>
      <c r="D744" s="8"/>
    </row>
    <row r="745" spans="1:4" x14ac:dyDescent="0.2">
      <c r="A745" s="138"/>
      <c r="D745" s="8"/>
    </row>
    <row r="746" spans="1:4" x14ac:dyDescent="0.2">
      <c r="A746" s="138"/>
      <c r="D746" s="8"/>
    </row>
    <row r="747" spans="1:4" x14ac:dyDescent="0.2">
      <c r="A747" s="138"/>
      <c r="D747" s="8"/>
    </row>
    <row r="748" spans="1:4" x14ac:dyDescent="0.2">
      <c r="A748" s="138"/>
      <c r="D748" s="8"/>
    </row>
    <row r="749" spans="1:4" x14ac:dyDescent="0.2">
      <c r="A749" s="138"/>
      <c r="D749" s="8"/>
    </row>
    <row r="750" spans="1:4" x14ac:dyDescent="0.2">
      <c r="A750" s="138"/>
      <c r="D750" s="8"/>
    </row>
    <row r="751" spans="1:4" x14ac:dyDescent="0.2">
      <c r="A751" s="138"/>
      <c r="D751" s="8"/>
    </row>
    <row r="752" spans="1:4" x14ac:dyDescent="0.2">
      <c r="A752" s="138"/>
      <c r="D752" s="8"/>
    </row>
    <row r="753" spans="1:4" x14ac:dyDescent="0.2">
      <c r="A753" s="138"/>
      <c r="D753" s="8"/>
    </row>
    <row r="754" spans="1:4" x14ac:dyDescent="0.2">
      <c r="A754" s="138"/>
      <c r="D754" s="8"/>
    </row>
    <row r="755" spans="1:4" x14ac:dyDescent="0.2">
      <c r="A755" s="138"/>
      <c r="D755" s="8"/>
    </row>
    <row r="756" spans="1:4" x14ac:dyDescent="0.2">
      <c r="A756" s="138"/>
      <c r="D756" s="8"/>
    </row>
    <row r="757" spans="1:4" x14ac:dyDescent="0.2">
      <c r="A757" s="138"/>
      <c r="D757" s="8"/>
    </row>
    <row r="758" spans="1:4" x14ac:dyDescent="0.2">
      <c r="A758" s="138"/>
      <c r="D758" s="8"/>
    </row>
    <row r="759" spans="1:4" x14ac:dyDescent="0.2">
      <c r="A759" s="138"/>
      <c r="D759" s="8"/>
    </row>
    <row r="760" spans="1:4" x14ac:dyDescent="0.2">
      <c r="A760" s="138"/>
      <c r="D760" s="8"/>
    </row>
    <row r="761" spans="1:4" x14ac:dyDescent="0.2">
      <c r="A761" s="138"/>
      <c r="D761" s="8"/>
    </row>
    <row r="762" spans="1:4" x14ac:dyDescent="0.2">
      <c r="A762" s="138"/>
      <c r="D762" s="8"/>
    </row>
    <row r="763" spans="1:4" x14ac:dyDescent="0.2">
      <c r="A763" s="138"/>
      <c r="D763" s="8"/>
    </row>
    <row r="764" spans="1:4" x14ac:dyDescent="0.2">
      <c r="A764" s="138"/>
      <c r="D764" s="8"/>
    </row>
    <row r="765" spans="1:4" x14ac:dyDescent="0.2">
      <c r="A765" s="138"/>
      <c r="D765" s="8"/>
    </row>
    <row r="766" spans="1:4" x14ac:dyDescent="0.2">
      <c r="A766" s="138"/>
      <c r="D766" s="8"/>
    </row>
    <row r="767" spans="1:4" x14ac:dyDescent="0.2">
      <c r="A767" s="138"/>
      <c r="D767" s="8"/>
    </row>
    <row r="768" spans="1:4" x14ac:dyDescent="0.2">
      <c r="A768" s="138"/>
      <c r="D768" s="8"/>
    </row>
    <row r="769" spans="1:4" x14ac:dyDescent="0.2">
      <c r="A769" s="138"/>
      <c r="D769" s="8"/>
    </row>
    <row r="770" spans="1:4" x14ac:dyDescent="0.2">
      <c r="A770" s="138"/>
      <c r="D770" s="8"/>
    </row>
    <row r="771" spans="1:4" x14ac:dyDescent="0.2">
      <c r="A771" s="138"/>
      <c r="D771" s="8"/>
    </row>
    <row r="772" spans="1:4" x14ac:dyDescent="0.2">
      <c r="A772" s="138"/>
      <c r="D772" s="8"/>
    </row>
    <row r="773" spans="1:4" x14ac:dyDescent="0.2">
      <c r="A773" s="138"/>
      <c r="D773" s="8"/>
    </row>
    <row r="774" spans="1:4" x14ac:dyDescent="0.2">
      <c r="A774" s="138"/>
      <c r="D774" s="8"/>
    </row>
    <row r="775" spans="1:4" x14ac:dyDescent="0.2">
      <c r="A775" s="138"/>
      <c r="D775" s="8"/>
    </row>
    <row r="776" spans="1:4" x14ac:dyDescent="0.2">
      <c r="A776" s="138"/>
      <c r="D776" s="8"/>
    </row>
    <row r="777" spans="1:4" x14ac:dyDescent="0.2">
      <c r="A777" s="138"/>
      <c r="D777" s="8"/>
    </row>
    <row r="778" spans="1:4" x14ac:dyDescent="0.2">
      <c r="A778" s="138"/>
      <c r="D778" s="8"/>
    </row>
    <row r="779" spans="1:4" x14ac:dyDescent="0.2">
      <c r="A779" s="138"/>
      <c r="D779" s="8"/>
    </row>
    <row r="780" spans="1:4" x14ac:dyDescent="0.2">
      <c r="A780" s="138"/>
      <c r="D780" s="8"/>
    </row>
    <row r="781" spans="1:4" x14ac:dyDescent="0.2">
      <c r="A781" s="138"/>
      <c r="D781" s="8"/>
    </row>
    <row r="782" spans="1:4" x14ac:dyDescent="0.2">
      <c r="A782" s="138"/>
      <c r="D782" s="8"/>
    </row>
    <row r="783" spans="1:4" x14ac:dyDescent="0.2">
      <c r="A783" s="138"/>
      <c r="D783" s="8"/>
    </row>
    <row r="784" spans="1:4" x14ac:dyDescent="0.2">
      <c r="A784" s="138"/>
      <c r="D784" s="8"/>
    </row>
    <row r="785" spans="1:4" x14ac:dyDescent="0.2">
      <c r="A785" s="138"/>
      <c r="D785" s="8"/>
    </row>
    <row r="786" spans="1:4" x14ac:dyDescent="0.2">
      <c r="A786" s="138"/>
      <c r="D786" s="8"/>
    </row>
    <row r="787" spans="1:4" x14ac:dyDescent="0.2">
      <c r="A787" s="138"/>
      <c r="D787" s="8"/>
    </row>
    <row r="788" spans="1:4" x14ac:dyDescent="0.2">
      <c r="A788" s="138"/>
      <c r="D788" s="8"/>
    </row>
    <row r="789" spans="1:4" x14ac:dyDescent="0.2">
      <c r="A789" s="138"/>
      <c r="D789" s="8"/>
    </row>
    <row r="790" spans="1:4" x14ac:dyDescent="0.2">
      <c r="A790" s="138"/>
      <c r="D790" s="8"/>
    </row>
    <row r="791" spans="1:4" x14ac:dyDescent="0.2">
      <c r="A791" s="138"/>
      <c r="D791" s="8"/>
    </row>
    <row r="792" spans="1:4" x14ac:dyDescent="0.2">
      <c r="A792" s="138"/>
      <c r="D792" s="8"/>
    </row>
    <row r="793" spans="1:4" x14ac:dyDescent="0.2">
      <c r="A793" s="138"/>
      <c r="D793" s="8"/>
    </row>
    <row r="794" spans="1:4" x14ac:dyDescent="0.2">
      <c r="A794" s="138"/>
      <c r="D794" s="8"/>
    </row>
    <row r="795" spans="1:4" x14ac:dyDescent="0.2">
      <c r="A795" s="138"/>
      <c r="D795" s="8"/>
    </row>
    <row r="796" spans="1:4" x14ac:dyDescent="0.2">
      <c r="A796" s="138"/>
      <c r="D796" s="8"/>
    </row>
    <row r="797" spans="1:4" x14ac:dyDescent="0.2">
      <c r="A797" s="138"/>
      <c r="D797" s="8"/>
    </row>
    <row r="798" spans="1:4" x14ac:dyDescent="0.2">
      <c r="A798" s="138"/>
      <c r="D798" s="8"/>
    </row>
    <row r="799" spans="1:4" x14ac:dyDescent="0.2">
      <c r="A799" s="138"/>
      <c r="D799" s="8"/>
    </row>
    <row r="800" spans="1:4" x14ac:dyDescent="0.2">
      <c r="A800" s="138"/>
      <c r="D800" s="8"/>
    </row>
    <row r="801" spans="1:4" x14ac:dyDescent="0.2">
      <c r="A801" s="138"/>
      <c r="D801" s="8"/>
    </row>
    <row r="802" spans="1:4" x14ac:dyDescent="0.2">
      <c r="A802" s="138"/>
      <c r="D802" s="8"/>
    </row>
    <row r="803" spans="1:4" x14ac:dyDescent="0.2">
      <c r="A803" s="138"/>
      <c r="D803" s="8"/>
    </row>
    <row r="804" spans="1:4" x14ac:dyDescent="0.2">
      <c r="A804" s="138"/>
      <c r="D804" s="8"/>
    </row>
    <row r="805" spans="1:4" x14ac:dyDescent="0.2">
      <c r="A805" s="138"/>
      <c r="D805" s="8"/>
    </row>
    <row r="806" spans="1:4" x14ac:dyDescent="0.2">
      <c r="A806" s="138"/>
      <c r="D806" s="8"/>
    </row>
    <row r="807" spans="1:4" x14ac:dyDescent="0.2">
      <c r="A807" s="138"/>
      <c r="D807" s="8"/>
    </row>
    <row r="808" spans="1:4" x14ac:dyDescent="0.2">
      <c r="A808" s="138"/>
      <c r="D808" s="8"/>
    </row>
    <row r="809" spans="1:4" x14ac:dyDescent="0.2">
      <c r="A809" s="138"/>
      <c r="D809" s="8"/>
    </row>
    <row r="810" spans="1:4" x14ac:dyDescent="0.2">
      <c r="A810" s="138"/>
      <c r="D810" s="8"/>
    </row>
    <row r="811" spans="1:4" x14ac:dyDescent="0.2">
      <c r="A811" s="138"/>
      <c r="D811" s="8"/>
    </row>
    <row r="812" spans="1:4" x14ac:dyDescent="0.2">
      <c r="A812" s="138"/>
      <c r="D812" s="8"/>
    </row>
    <row r="813" spans="1:4" x14ac:dyDescent="0.2">
      <c r="A813" s="138"/>
      <c r="D813" s="8"/>
    </row>
    <row r="814" spans="1:4" x14ac:dyDescent="0.2">
      <c r="A814" s="138"/>
      <c r="D814" s="8"/>
    </row>
    <row r="815" spans="1:4" x14ac:dyDescent="0.2">
      <c r="A815" s="138"/>
      <c r="D815" s="8"/>
    </row>
    <row r="816" spans="1:4" x14ac:dyDescent="0.2">
      <c r="A816" s="138"/>
      <c r="D816" s="8"/>
    </row>
    <row r="817" spans="1:4" x14ac:dyDescent="0.2">
      <c r="A817" s="138"/>
      <c r="D817" s="8"/>
    </row>
    <row r="818" spans="1:4" x14ac:dyDescent="0.2">
      <c r="A818" s="138"/>
      <c r="D818" s="8"/>
    </row>
    <row r="819" spans="1:4" x14ac:dyDescent="0.2">
      <c r="A819" s="138"/>
      <c r="D819" s="8"/>
    </row>
    <row r="820" spans="1:4" x14ac:dyDescent="0.2">
      <c r="A820" s="138"/>
      <c r="D820" s="8"/>
    </row>
    <row r="821" spans="1:4" x14ac:dyDescent="0.2">
      <c r="A821" s="138"/>
      <c r="D821" s="8"/>
    </row>
    <row r="822" spans="1:4" x14ac:dyDescent="0.2">
      <c r="A822" s="138"/>
      <c r="D822" s="8"/>
    </row>
    <row r="823" spans="1:4" x14ac:dyDescent="0.2">
      <c r="A823" s="138"/>
      <c r="D823" s="8"/>
    </row>
    <row r="824" spans="1:4" x14ac:dyDescent="0.2">
      <c r="A824" s="138"/>
      <c r="D824" s="8"/>
    </row>
    <row r="825" spans="1:4" x14ac:dyDescent="0.2">
      <c r="A825" s="138"/>
      <c r="D825" s="8"/>
    </row>
    <row r="826" spans="1:4" x14ac:dyDescent="0.2">
      <c r="A826" s="138"/>
      <c r="D826" s="8"/>
    </row>
    <row r="827" spans="1:4" x14ac:dyDescent="0.2">
      <c r="A827" s="138"/>
      <c r="D827" s="8"/>
    </row>
    <row r="828" spans="1:4" x14ac:dyDescent="0.2">
      <c r="A828" s="138"/>
      <c r="D828" s="8"/>
    </row>
    <row r="829" spans="1:4" x14ac:dyDescent="0.2">
      <c r="A829" s="138"/>
      <c r="D829" s="8"/>
    </row>
    <row r="830" spans="1:4" x14ac:dyDescent="0.2">
      <c r="A830" s="138"/>
      <c r="D830" s="8"/>
    </row>
    <row r="831" spans="1:4" x14ac:dyDescent="0.2">
      <c r="A831" s="138"/>
      <c r="D831" s="8"/>
    </row>
    <row r="832" spans="1:4" x14ac:dyDescent="0.2">
      <c r="A832" s="138"/>
      <c r="D832" s="8"/>
    </row>
    <row r="833" spans="1:4" x14ac:dyDescent="0.2">
      <c r="A833" s="138"/>
      <c r="D833" s="8"/>
    </row>
    <row r="834" spans="1:4" x14ac:dyDescent="0.2">
      <c r="A834" s="138"/>
      <c r="D834" s="8"/>
    </row>
    <row r="835" spans="1:4" x14ac:dyDescent="0.2">
      <c r="A835" s="138"/>
      <c r="D835" s="8"/>
    </row>
    <row r="836" spans="1:4" x14ac:dyDescent="0.2">
      <c r="A836" s="138"/>
      <c r="D836" s="8"/>
    </row>
    <row r="837" spans="1:4" x14ac:dyDescent="0.2">
      <c r="A837" s="138"/>
      <c r="D837" s="8"/>
    </row>
    <row r="838" spans="1:4" x14ac:dyDescent="0.2">
      <c r="A838" s="138"/>
      <c r="D838" s="8"/>
    </row>
    <row r="839" spans="1:4" x14ac:dyDescent="0.2">
      <c r="A839" s="138"/>
      <c r="D839" s="8"/>
    </row>
    <row r="840" spans="1:4" x14ac:dyDescent="0.2">
      <c r="A840" s="138"/>
      <c r="D840" s="8"/>
    </row>
    <row r="841" spans="1:4" x14ac:dyDescent="0.2">
      <c r="A841" s="138"/>
      <c r="D841" s="8"/>
    </row>
    <row r="842" spans="1:4" x14ac:dyDescent="0.2">
      <c r="A842" s="138"/>
      <c r="D842" s="8"/>
    </row>
    <row r="843" spans="1:4" x14ac:dyDescent="0.2">
      <c r="A843" s="138"/>
      <c r="D843" s="8"/>
    </row>
    <row r="844" spans="1:4" x14ac:dyDescent="0.2">
      <c r="A844" s="138"/>
      <c r="D844" s="8"/>
    </row>
    <row r="845" spans="1:4" x14ac:dyDescent="0.2">
      <c r="A845" s="138"/>
      <c r="D845" s="8"/>
    </row>
    <row r="846" spans="1:4" x14ac:dyDescent="0.2">
      <c r="A846" s="138"/>
      <c r="D846" s="8"/>
    </row>
    <row r="847" spans="1:4" x14ac:dyDescent="0.2">
      <c r="A847" s="138"/>
      <c r="D847" s="8"/>
    </row>
    <row r="848" spans="1:4" x14ac:dyDescent="0.2">
      <c r="A848" s="138"/>
      <c r="D848" s="8"/>
    </row>
    <row r="849" spans="1:4" x14ac:dyDescent="0.2">
      <c r="A849" s="138"/>
      <c r="D849" s="8"/>
    </row>
    <row r="850" spans="1:4" x14ac:dyDescent="0.2">
      <c r="A850" s="138"/>
      <c r="D850" s="8"/>
    </row>
    <row r="851" spans="1:4" x14ac:dyDescent="0.2">
      <c r="A851" s="138"/>
      <c r="D851" s="8"/>
    </row>
    <row r="852" spans="1:4" x14ac:dyDescent="0.2">
      <c r="A852" s="138"/>
      <c r="D852" s="8"/>
    </row>
    <row r="853" spans="1:4" x14ac:dyDescent="0.2">
      <c r="A853" s="138"/>
      <c r="D853" s="8"/>
    </row>
    <row r="854" spans="1:4" x14ac:dyDescent="0.2">
      <c r="A854" s="138"/>
      <c r="D854" s="8"/>
    </row>
    <row r="855" spans="1:4" x14ac:dyDescent="0.2">
      <c r="A855" s="138"/>
      <c r="D855" s="8"/>
    </row>
    <row r="856" spans="1:4" x14ac:dyDescent="0.2">
      <c r="A856" s="138"/>
      <c r="D856" s="8"/>
    </row>
    <row r="857" spans="1:4" x14ac:dyDescent="0.2">
      <c r="A857" s="138"/>
      <c r="D857" s="8"/>
    </row>
    <row r="858" spans="1:4" x14ac:dyDescent="0.2">
      <c r="A858" s="138"/>
      <c r="D858" s="8"/>
    </row>
    <row r="859" spans="1:4" x14ac:dyDescent="0.2">
      <c r="A859" s="138"/>
      <c r="D859" s="8"/>
    </row>
    <row r="860" spans="1:4" x14ac:dyDescent="0.2">
      <c r="A860" s="138"/>
      <c r="D860" s="8"/>
    </row>
    <row r="861" spans="1:4" x14ac:dyDescent="0.2">
      <c r="A861" s="138"/>
      <c r="D861" s="8"/>
    </row>
    <row r="862" spans="1:4" x14ac:dyDescent="0.2">
      <c r="A862" s="138"/>
      <c r="D862" s="8"/>
    </row>
    <row r="863" spans="1:4" x14ac:dyDescent="0.2">
      <c r="A863" s="138"/>
      <c r="D863" s="8"/>
    </row>
    <row r="864" spans="1:4" x14ac:dyDescent="0.2">
      <c r="A864" s="138"/>
      <c r="D864" s="8"/>
    </row>
    <row r="865" spans="1:4" x14ac:dyDescent="0.2">
      <c r="A865" s="138"/>
      <c r="D865" s="8"/>
    </row>
    <row r="866" spans="1:4" x14ac:dyDescent="0.2">
      <c r="A866" s="138"/>
      <c r="D866" s="8"/>
    </row>
    <row r="867" spans="1:4" x14ac:dyDescent="0.2">
      <c r="A867" s="138"/>
      <c r="D867" s="8"/>
    </row>
    <row r="868" spans="1:4" x14ac:dyDescent="0.2">
      <c r="A868" s="138"/>
      <c r="D868" s="8"/>
    </row>
    <row r="869" spans="1:4" x14ac:dyDescent="0.2">
      <c r="A869" s="138"/>
      <c r="D869" s="8"/>
    </row>
    <row r="870" spans="1:4" x14ac:dyDescent="0.2">
      <c r="A870" s="138"/>
      <c r="D870" s="8"/>
    </row>
    <row r="871" spans="1:4" x14ac:dyDescent="0.2">
      <c r="A871" s="138"/>
      <c r="D871" s="8"/>
    </row>
    <row r="872" spans="1:4" x14ac:dyDescent="0.2">
      <c r="A872" s="138"/>
      <c r="D872" s="8"/>
    </row>
    <row r="873" spans="1:4" x14ac:dyDescent="0.2">
      <c r="A873" s="138"/>
      <c r="D873" s="8"/>
    </row>
    <row r="874" spans="1:4" x14ac:dyDescent="0.2">
      <c r="A874" s="138"/>
      <c r="D874" s="8"/>
    </row>
    <row r="875" spans="1:4" x14ac:dyDescent="0.2">
      <c r="A875" s="138"/>
      <c r="D875" s="8"/>
    </row>
    <row r="876" spans="1:4" x14ac:dyDescent="0.2">
      <c r="A876" s="138"/>
      <c r="D876" s="8"/>
    </row>
    <row r="877" spans="1:4" x14ac:dyDescent="0.2">
      <c r="A877" s="138"/>
      <c r="D877" s="8"/>
    </row>
    <row r="878" spans="1:4" x14ac:dyDescent="0.2">
      <c r="A878" s="138"/>
      <c r="D878" s="8"/>
    </row>
    <row r="879" spans="1:4" x14ac:dyDescent="0.2">
      <c r="A879" s="138"/>
      <c r="D879" s="8"/>
    </row>
    <row r="880" spans="1:4" x14ac:dyDescent="0.2">
      <c r="A880" s="138"/>
      <c r="D880" s="8"/>
    </row>
    <row r="881" spans="1:4" x14ac:dyDescent="0.2">
      <c r="A881" s="138"/>
      <c r="D881" s="8"/>
    </row>
    <row r="882" spans="1:4" x14ac:dyDescent="0.2">
      <c r="A882" s="138"/>
      <c r="D882" s="8"/>
    </row>
    <row r="883" spans="1:4" x14ac:dyDescent="0.2">
      <c r="A883" s="138"/>
      <c r="D883" s="8"/>
    </row>
    <row r="884" spans="1:4" x14ac:dyDescent="0.2">
      <c r="A884" s="138"/>
      <c r="D884" s="8"/>
    </row>
    <row r="885" spans="1:4" x14ac:dyDescent="0.2">
      <c r="A885" s="138"/>
      <c r="D885" s="8"/>
    </row>
    <row r="886" spans="1:4" x14ac:dyDescent="0.2">
      <c r="A886" s="138"/>
      <c r="D886" s="8"/>
    </row>
    <row r="887" spans="1:4" x14ac:dyDescent="0.2">
      <c r="A887" s="138"/>
      <c r="D887" s="8"/>
    </row>
    <row r="888" spans="1:4" x14ac:dyDescent="0.2">
      <c r="A888" s="138"/>
      <c r="D888" s="8"/>
    </row>
    <row r="889" spans="1:4" x14ac:dyDescent="0.2">
      <c r="A889" s="138"/>
      <c r="D889" s="8"/>
    </row>
    <row r="890" spans="1:4" x14ac:dyDescent="0.2">
      <c r="A890" s="138"/>
      <c r="D890" s="8"/>
    </row>
    <row r="891" spans="1:4" x14ac:dyDescent="0.2">
      <c r="A891" s="138"/>
      <c r="D891" s="8"/>
    </row>
    <row r="892" spans="1:4" x14ac:dyDescent="0.2">
      <c r="A892" s="138"/>
      <c r="D892" s="8"/>
    </row>
    <row r="893" spans="1:4" x14ac:dyDescent="0.2">
      <c r="A893" s="138"/>
      <c r="D893" s="8"/>
    </row>
    <row r="894" spans="1:4" x14ac:dyDescent="0.2">
      <c r="A894" s="138"/>
      <c r="D894" s="8"/>
    </row>
    <row r="895" spans="1:4" x14ac:dyDescent="0.2">
      <c r="A895" s="138"/>
      <c r="D895" s="8"/>
    </row>
    <row r="896" spans="1:4" x14ac:dyDescent="0.2">
      <c r="A896" s="138"/>
      <c r="D896" s="8"/>
    </row>
    <row r="897" spans="1:4" x14ac:dyDescent="0.2">
      <c r="A897" s="138"/>
      <c r="D897" s="8"/>
    </row>
    <row r="898" spans="1:4" x14ac:dyDescent="0.2">
      <c r="A898" s="138"/>
      <c r="D898" s="8"/>
    </row>
    <row r="899" spans="1:4" x14ac:dyDescent="0.2">
      <c r="A899" s="138"/>
      <c r="D899" s="8"/>
    </row>
    <row r="900" spans="1:4" x14ac:dyDescent="0.2">
      <c r="A900" s="138"/>
      <c r="D900" s="8"/>
    </row>
    <row r="901" spans="1:4" x14ac:dyDescent="0.2">
      <c r="A901" s="138"/>
      <c r="D901" s="8"/>
    </row>
    <row r="902" spans="1:4" x14ac:dyDescent="0.2">
      <c r="A902" s="138"/>
      <c r="D902" s="8"/>
    </row>
    <row r="903" spans="1:4" x14ac:dyDescent="0.2">
      <c r="A903" s="138"/>
      <c r="D903" s="8"/>
    </row>
    <row r="904" spans="1:4" x14ac:dyDescent="0.2">
      <c r="A904" s="138"/>
      <c r="D904" s="8"/>
    </row>
    <row r="905" spans="1:4" x14ac:dyDescent="0.2">
      <c r="A905" s="138"/>
      <c r="D905" s="8"/>
    </row>
    <row r="906" spans="1:4" x14ac:dyDescent="0.2">
      <c r="A906" s="138"/>
      <c r="D906" s="8"/>
    </row>
    <row r="907" spans="1:4" x14ac:dyDescent="0.2">
      <c r="A907" s="138"/>
      <c r="D907" s="8"/>
    </row>
    <row r="908" spans="1:4" x14ac:dyDescent="0.2">
      <c r="A908" s="138"/>
      <c r="D908" s="8"/>
    </row>
    <row r="909" spans="1:4" x14ac:dyDescent="0.2">
      <c r="A909" s="138"/>
      <c r="D909" s="8"/>
    </row>
    <row r="910" spans="1:4" x14ac:dyDescent="0.2">
      <c r="A910" s="138"/>
      <c r="D910" s="8"/>
    </row>
    <row r="911" spans="1:4" x14ac:dyDescent="0.2">
      <c r="A911" s="138"/>
      <c r="D911" s="8"/>
    </row>
    <row r="912" spans="1:4" x14ac:dyDescent="0.2">
      <c r="A912" s="138"/>
      <c r="D912" s="8"/>
    </row>
    <row r="913" spans="1:4" x14ac:dyDescent="0.2">
      <c r="A913" s="138"/>
      <c r="D913" s="8"/>
    </row>
    <row r="914" spans="1:4" x14ac:dyDescent="0.2">
      <c r="A914" s="138"/>
      <c r="D914" s="8"/>
    </row>
    <row r="915" spans="1:4" x14ac:dyDescent="0.2">
      <c r="A915" s="138"/>
      <c r="D915" s="8"/>
    </row>
    <row r="916" spans="1:4" x14ac:dyDescent="0.2">
      <c r="A916" s="138"/>
      <c r="D916" s="8"/>
    </row>
    <row r="917" spans="1:4" x14ac:dyDescent="0.2">
      <c r="A917" s="138"/>
      <c r="D917" s="8"/>
    </row>
    <row r="918" spans="1:4" x14ac:dyDescent="0.2">
      <c r="A918" s="138"/>
      <c r="D918" s="8"/>
    </row>
    <row r="919" spans="1:4" x14ac:dyDescent="0.2">
      <c r="A919" s="138"/>
      <c r="D919" s="8"/>
    </row>
    <row r="920" spans="1:4" x14ac:dyDescent="0.2">
      <c r="A920" s="138"/>
      <c r="D920" s="8"/>
    </row>
    <row r="921" spans="1:4" x14ac:dyDescent="0.2">
      <c r="A921" s="138"/>
      <c r="D921" s="8"/>
    </row>
    <row r="922" spans="1:4" x14ac:dyDescent="0.2">
      <c r="A922" s="138"/>
      <c r="D922" s="8"/>
    </row>
    <row r="923" spans="1:4" x14ac:dyDescent="0.2">
      <c r="A923" s="138"/>
      <c r="D923" s="8"/>
    </row>
    <row r="924" spans="1:4" x14ac:dyDescent="0.2">
      <c r="A924" s="138"/>
      <c r="D924" s="8"/>
    </row>
    <row r="925" spans="1:4" x14ac:dyDescent="0.2">
      <c r="A925" s="138"/>
      <c r="D925" s="8"/>
    </row>
    <row r="926" spans="1:4" x14ac:dyDescent="0.2">
      <c r="A926" s="138"/>
      <c r="D926" s="8"/>
    </row>
    <row r="927" spans="1:4" x14ac:dyDescent="0.2">
      <c r="A927" s="138"/>
      <c r="D927" s="8"/>
    </row>
    <row r="928" spans="1:4" x14ac:dyDescent="0.2">
      <c r="A928" s="138"/>
      <c r="D928" s="8"/>
    </row>
    <row r="929" spans="1:4" x14ac:dyDescent="0.2">
      <c r="A929" s="138"/>
      <c r="D929" s="8"/>
    </row>
    <row r="930" spans="1:4" x14ac:dyDescent="0.2">
      <c r="A930" s="138"/>
      <c r="D930" s="8"/>
    </row>
    <row r="931" spans="1:4" x14ac:dyDescent="0.2">
      <c r="A931" s="138"/>
      <c r="D931" s="8"/>
    </row>
    <row r="932" spans="1:4" x14ac:dyDescent="0.2">
      <c r="A932" s="138"/>
      <c r="D932" s="8"/>
    </row>
    <row r="933" spans="1:4" x14ac:dyDescent="0.2">
      <c r="A933" s="138"/>
      <c r="D933" s="8"/>
    </row>
    <row r="934" spans="1:4" x14ac:dyDescent="0.2">
      <c r="A934" s="138"/>
      <c r="D934" s="8"/>
    </row>
    <row r="935" spans="1:4" x14ac:dyDescent="0.2">
      <c r="A935" s="138"/>
      <c r="D935" s="8"/>
    </row>
    <row r="936" spans="1:4" x14ac:dyDescent="0.2">
      <c r="A936" s="138"/>
      <c r="D936" s="8"/>
    </row>
    <row r="937" spans="1:4" x14ac:dyDescent="0.2">
      <c r="A937" s="138"/>
      <c r="D937" s="8"/>
    </row>
    <row r="938" spans="1:4" x14ac:dyDescent="0.2">
      <c r="A938" s="138"/>
      <c r="D938" s="8"/>
    </row>
    <row r="939" spans="1:4" x14ac:dyDescent="0.2">
      <c r="A939" s="138"/>
      <c r="D939" s="8"/>
    </row>
    <row r="940" spans="1:4" x14ac:dyDescent="0.2">
      <c r="A940" s="138"/>
      <c r="D940" s="8"/>
    </row>
    <row r="941" spans="1:4" x14ac:dyDescent="0.2">
      <c r="A941" s="138"/>
      <c r="D941" s="8"/>
    </row>
    <row r="942" spans="1:4" x14ac:dyDescent="0.2">
      <c r="A942" s="138"/>
      <c r="D942" s="8"/>
    </row>
    <row r="943" spans="1:4" x14ac:dyDescent="0.2">
      <c r="A943" s="138"/>
      <c r="D943" s="8"/>
    </row>
    <row r="944" spans="1:4" x14ac:dyDescent="0.2">
      <c r="A944" s="138"/>
      <c r="D944" s="8"/>
    </row>
    <row r="945" spans="1:4" x14ac:dyDescent="0.2">
      <c r="A945" s="138"/>
      <c r="D945" s="8"/>
    </row>
    <row r="946" spans="1:4" x14ac:dyDescent="0.2">
      <c r="A946" s="138"/>
      <c r="D946" s="8"/>
    </row>
    <row r="947" spans="1:4" x14ac:dyDescent="0.2">
      <c r="A947" s="138"/>
      <c r="D947" s="8"/>
    </row>
    <row r="948" spans="1:4" x14ac:dyDescent="0.2">
      <c r="A948" s="138"/>
      <c r="D948" s="8"/>
    </row>
    <row r="949" spans="1:4" x14ac:dyDescent="0.2">
      <c r="A949" s="138"/>
      <c r="D949" s="8"/>
    </row>
    <row r="950" spans="1:4" x14ac:dyDescent="0.2">
      <c r="A950" s="138"/>
      <c r="D950" s="8"/>
    </row>
    <row r="951" spans="1:4" x14ac:dyDescent="0.2">
      <c r="A951" s="138"/>
      <c r="D951" s="8"/>
    </row>
    <row r="952" spans="1:4" x14ac:dyDescent="0.2">
      <c r="A952" s="138"/>
      <c r="D952" s="8"/>
    </row>
    <row r="953" spans="1:4" x14ac:dyDescent="0.2">
      <c r="A953" s="138"/>
      <c r="D953" s="8"/>
    </row>
    <row r="954" spans="1:4" x14ac:dyDescent="0.2">
      <c r="A954" s="138"/>
      <c r="D954" s="8"/>
    </row>
    <row r="955" spans="1:4" x14ac:dyDescent="0.2">
      <c r="A955" s="138"/>
      <c r="D955" s="8"/>
    </row>
    <row r="956" spans="1:4" x14ac:dyDescent="0.2">
      <c r="A956" s="138"/>
      <c r="D956" s="8"/>
    </row>
    <row r="957" spans="1:4" x14ac:dyDescent="0.2">
      <c r="A957" s="138"/>
      <c r="D957" s="8"/>
    </row>
    <row r="958" spans="1:4" x14ac:dyDescent="0.2">
      <c r="A958" s="138"/>
      <c r="D958" s="8"/>
    </row>
    <row r="959" spans="1:4" x14ac:dyDescent="0.2">
      <c r="A959" s="138"/>
      <c r="D959" s="8"/>
    </row>
    <row r="960" spans="1:4" x14ac:dyDescent="0.2">
      <c r="A960" s="138"/>
      <c r="D960" s="8"/>
    </row>
    <row r="961" spans="1:4" x14ac:dyDescent="0.2">
      <c r="A961" s="138"/>
      <c r="D961" s="8"/>
    </row>
    <row r="962" spans="1:4" x14ac:dyDescent="0.2">
      <c r="A962" s="138"/>
      <c r="D962" s="8"/>
    </row>
    <row r="963" spans="1:4" x14ac:dyDescent="0.2">
      <c r="A963" s="138"/>
      <c r="D963" s="8"/>
    </row>
    <row r="964" spans="1:4" x14ac:dyDescent="0.2">
      <c r="A964" s="138"/>
      <c r="D964" s="8"/>
    </row>
    <row r="965" spans="1:4" x14ac:dyDescent="0.2">
      <c r="A965" s="138"/>
      <c r="D965" s="8"/>
    </row>
    <row r="966" spans="1:4" x14ac:dyDescent="0.2">
      <c r="A966" s="138"/>
      <c r="D966" s="8"/>
    </row>
    <row r="967" spans="1:4" x14ac:dyDescent="0.2">
      <c r="A967" s="138"/>
      <c r="D967" s="8"/>
    </row>
    <row r="968" spans="1:4" x14ac:dyDescent="0.2">
      <c r="A968" s="138"/>
      <c r="D968" s="8"/>
    </row>
    <row r="969" spans="1:4" x14ac:dyDescent="0.2">
      <c r="A969" s="138"/>
      <c r="D969" s="8"/>
    </row>
    <row r="970" spans="1:4" x14ac:dyDescent="0.2">
      <c r="A970" s="138"/>
      <c r="D970" s="8"/>
    </row>
    <row r="971" spans="1:4" x14ac:dyDescent="0.2">
      <c r="A971" s="138"/>
      <c r="D971" s="8"/>
    </row>
    <row r="972" spans="1:4" x14ac:dyDescent="0.2">
      <c r="A972" s="138"/>
      <c r="D972" s="8"/>
    </row>
    <row r="973" spans="1:4" x14ac:dyDescent="0.2">
      <c r="A973" s="138"/>
      <c r="D973" s="8"/>
    </row>
    <row r="974" spans="1:4" x14ac:dyDescent="0.2">
      <c r="A974" s="138"/>
      <c r="D974" s="8"/>
    </row>
    <row r="975" spans="1:4" x14ac:dyDescent="0.2">
      <c r="A975" s="138"/>
      <c r="D975" s="8"/>
    </row>
    <row r="976" spans="1:4" x14ac:dyDescent="0.2">
      <c r="A976" s="138"/>
      <c r="D976" s="8"/>
    </row>
    <row r="977" spans="1:4" x14ac:dyDescent="0.2">
      <c r="A977" s="138"/>
      <c r="D977" s="8"/>
    </row>
    <row r="978" spans="1:4" x14ac:dyDescent="0.2">
      <c r="A978" s="138"/>
      <c r="D978" s="8"/>
    </row>
    <row r="979" spans="1:4" x14ac:dyDescent="0.2">
      <c r="A979" s="138"/>
      <c r="D979" s="8"/>
    </row>
    <row r="980" spans="1:4" x14ac:dyDescent="0.2">
      <c r="A980" s="138"/>
      <c r="D980" s="8"/>
    </row>
    <row r="981" spans="1:4" x14ac:dyDescent="0.2">
      <c r="A981" s="138"/>
      <c r="D981" s="8"/>
    </row>
    <row r="982" spans="1:4" x14ac:dyDescent="0.2">
      <c r="A982" s="138"/>
      <c r="D982" s="8"/>
    </row>
    <row r="983" spans="1:4" x14ac:dyDescent="0.2">
      <c r="A983" s="138"/>
      <c r="D983" s="8"/>
    </row>
    <row r="984" spans="1:4" x14ac:dyDescent="0.2">
      <c r="A984" s="138"/>
      <c r="D984" s="8"/>
    </row>
    <row r="985" spans="1:4" x14ac:dyDescent="0.2">
      <c r="A985" s="138"/>
      <c r="D985" s="8"/>
    </row>
    <row r="986" spans="1:4" x14ac:dyDescent="0.2">
      <c r="A986" s="138"/>
      <c r="D986" s="8"/>
    </row>
    <row r="987" spans="1:4" x14ac:dyDescent="0.2">
      <c r="A987" s="138"/>
      <c r="D987" s="8"/>
    </row>
    <row r="988" spans="1:4" x14ac:dyDescent="0.2">
      <c r="A988" s="138"/>
      <c r="D988" s="8"/>
    </row>
    <row r="989" spans="1:4" x14ac:dyDescent="0.2">
      <c r="A989" s="138"/>
      <c r="D989" s="8"/>
    </row>
    <row r="990" spans="1:4" x14ac:dyDescent="0.2">
      <c r="A990" s="138"/>
      <c r="D990" s="8"/>
    </row>
    <row r="991" spans="1:4" x14ac:dyDescent="0.2">
      <c r="A991" s="138"/>
      <c r="D991" s="8"/>
    </row>
    <row r="992" spans="1:4" x14ac:dyDescent="0.2">
      <c r="A992" s="138"/>
      <c r="D992" s="8"/>
    </row>
    <row r="993" spans="1:4" x14ac:dyDescent="0.2">
      <c r="A993" s="138"/>
      <c r="D993" s="8"/>
    </row>
    <row r="994" spans="1:4" x14ac:dyDescent="0.2">
      <c r="A994" s="138"/>
      <c r="D994" s="8"/>
    </row>
    <row r="995" spans="1:4" x14ac:dyDescent="0.2">
      <c r="A995" s="138"/>
      <c r="D995" s="8"/>
    </row>
    <row r="996" spans="1:4" x14ac:dyDescent="0.2">
      <c r="A996" s="138"/>
      <c r="D996" s="8"/>
    </row>
    <row r="997" spans="1:4" x14ac:dyDescent="0.2">
      <c r="A997" s="138"/>
      <c r="D997" s="8"/>
    </row>
    <row r="998" spans="1:4" x14ac:dyDescent="0.2">
      <c r="A998" s="138"/>
      <c r="D998" s="8"/>
    </row>
    <row r="999" spans="1:4" x14ac:dyDescent="0.2">
      <c r="A999" s="138"/>
      <c r="D999" s="8"/>
    </row>
    <row r="1000" spans="1:4" x14ac:dyDescent="0.2">
      <c r="A1000" s="138"/>
      <c r="D1000" s="8"/>
    </row>
    <row r="1001" spans="1:4" x14ac:dyDescent="0.2">
      <c r="A1001" s="138"/>
      <c r="D1001" s="8"/>
    </row>
    <row r="1002" spans="1:4" x14ac:dyDescent="0.2">
      <c r="A1002" s="138"/>
      <c r="D1002" s="8"/>
    </row>
    <row r="1003" spans="1:4" x14ac:dyDescent="0.2">
      <c r="A1003" s="138"/>
      <c r="D1003" s="8"/>
    </row>
    <row r="1004" spans="1:4" x14ac:dyDescent="0.2">
      <c r="A1004" s="138"/>
      <c r="D1004" s="8"/>
    </row>
    <row r="1005" spans="1:4" x14ac:dyDescent="0.2">
      <c r="A1005" s="138"/>
      <c r="D1005" s="8"/>
    </row>
    <row r="1006" spans="1:4" x14ac:dyDescent="0.2">
      <c r="A1006" s="138"/>
      <c r="D1006" s="8"/>
    </row>
    <row r="1007" spans="1:4" x14ac:dyDescent="0.2">
      <c r="A1007" s="138"/>
      <c r="D1007" s="8"/>
    </row>
    <row r="1008" spans="1:4" x14ac:dyDescent="0.2">
      <c r="A1008" s="138"/>
      <c r="D1008" s="8"/>
    </row>
    <row r="1009" spans="1:4" x14ac:dyDescent="0.2">
      <c r="A1009" s="138"/>
      <c r="D1009" s="8"/>
    </row>
    <row r="1010" spans="1:4" x14ac:dyDescent="0.2">
      <c r="A1010" s="138"/>
      <c r="D1010" s="8"/>
    </row>
    <row r="1011" spans="1:4" x14ac:dyDescent="0.2">
      <c r="A1011" s="138"/>
      <c r="D1011" s="8"/>
    </row>
    <row r="1012" spans="1:4" x14ac:dyDescent="0.2">
      <c r="A1012" s="138"/>
      <c r="D1012" s="8"/>
    </row>
    <row r="1013" spans="1:4" x14ac:dyDescent="0.2">
      <c r="A1013" s="138"/>
      <c r="D1013" s="8"/>
    </row>
    <row r="1014" spans="1:4" x14ac:dyDescent="0.2">
      <c r="A1014" s="138"/>
      <c r="D1014" s="8"/>
    </row>
    <row r="1015" spans="1:4" x14ac:dyDescent="0.2">
      <c r="A1015" s="138"/>
      <c r="D1015" s="8"/>
    </row>
    <row r="1016" spans="1:4" x14ac:dyDescent="0.2">
      <c r="A1016" s="138"/>
      <c r="D1016" s="8"/>
    </row>
    <row r="1017" spans="1:4" x14ac:dyDescent="0.2">
      <c r="A1017" s="138"/>
      <c r="D1017" s="8"/>
    </row>
    <row r="1018" spans="1:4" x14ac:dyDescent="0.2">
      <c r="A1018" s="138"/>
      <c r="D1018" s="8"/>
    </row>
    <row r="1019" spans="1:4" x14ac:dyDescent="0.2">
      <c r="A1019" s="138"/>
      <c r="D1019" s="8"/>
    </row>
    <row r="1020" spans="1:4" x14ac:dyDescent="0.2">
      <c r="A1020" s="138"/>
      <c r="D1020" s="8"/>
    </row>
    <row r="1021" spans="1:4" x14ac:dyDescent="0.2">
      <c r="A1021" s="138"/>
      <c r="D1021" s="8"/>
    </row>
    <row r="1022" spans="1:4" x14ac:dyDescent="0.2">
      <c r="A1022" s="138"/>
      <c r="D1022" s="8"/>
    </row>
    <row r="1023" spans="1:4" x14ac:dyDescent="0.2">
      <c r="A1023" s="138"/>
      <c r="D1023" s="8"/>
    </row>
    <row r="1024" spans="1:4" x14ac:dyDescent="0.2">
      <c r="A1024" s="138"/>
      <c r="D1024" s="8"/>
    </row>
    <row r="1025" spans="1:4" x14ac:dyDescent="0.2">
      <c r="A1025" s="138"/>
      <c r="D1025" s="8"/>
    </row>
    <row r="1026" spans="1:4" x14ac:dyDescent="0.2">
      <c r="A1026" s="138"/>
      <c r="D1026" s="8"/>
    </row>
    <row r="1027" spans="1:4" x14ac:dyDescent="0.2">
      <c r="A1027" s="138"/>
      <c r="D1027" s="8"/>
    </row>
    <row r="1028" spans="1:4" x14ac:dyDescent="0.2">
      <c r="A1028" s="138"/>
      <c r="D1028" s="8"/>
    </row>
    <row r="1029" spans="1:4" x14ac:dyDescent="0.2">
      <c r="A1029" s="138"/>
      <c r="D1029" s="8"/>
    </row>
    <row r="1030" spans="1:4" x14ac:dyDescent="0.2">
      <c r="A1030" s="138"/>
      <c r="D1030" s="8"/>
    </row>
    <row r="1031" spans="1:4" x14ac:dyDescent="0.2">
      <c r="A1031" s="138"/>
      <c r="D1031" s="8"/>
    </row>
    <row r="1032" spans="1:4" x14ac:dyDescent="0.2">
      <c r="A1032" s="138"/>
      <c r="D1032" s="8"/>
    </row>
    <row r="1033" spans="1:4" x14ac:dyDescent="0.2">
      <c r="A1033" s="138"/>
      <c r="D1033" s="8"/>
    </row>
    <row r="1034" spans="1:4" x14ac:dyDescent="0.2">
      <c r="A1034" s="138"/>
      <c r="D1034" s="8"/>
    </row>
    <row r="1035" spans="1:4" x14ac:dyDescent="0.2">
      <c r="A1035" s="138"/>
      <c r="D1035" s="8"/>
    </row>
    <row r="1036" spans="1:4" x14ac:dyDescent="0.2">
      <c r="A1036" s="138"/>
      <c r="D1036" s="8"/>
    </row>
    <row r="1037" spans="1:4" x14ac:dyDescent="0.2">
      <c r="A1037" s="138"/>
      <c r="D1037" s="8"/>
    </row>
    <row r="1038" spans="1:4" x14ac:dyDescent="0.2">
      <c r="A1038" s="138"/>
      <c r="D1038" s="8"/>
    </row>
    <row r="1039" spans="1:4" x14ac:dyDescent="0.2">
      <c r="A1039" s="138"/>
      <c r="D1039" s="8"/>
    </row>
    <row r="1040" spans="1:4" x14ac:dyDescent="0.2">
      <c r="A1040" s="138"/>
      <c r="D1040" s="8"/>
    </row>
    <row r="1041" spans="1:4" x14ac:dyDescent="0.2">
      <c r="A1041" s="138"/>
      <c r="D1041" s="8"/>
    </row>
    <row r="1042" spans="1:4" x14ac:dyDescent="0.2">
      <c r="A1042" s="138"/>
      <c r="D1042" s="8"/>
    </row>
    <row r="1043" spans="1:4" x14ac:dyDescent="0.2">
      <c r="A1043" s="138"/>
      <c r="D1043" s="8"/>
    </row>
    <row r="1044" spans="1:4" x14ac:dyDescent="0.2">
      <c r="A1044" s="138"/>
      <c r="D1044" s="8"/>
    </row>
    <row r="1045" spans="1:4" x14ac:dyDescent="0.2">
      <c r="A1045" s="138"/>
      <c r="D1045" s="8"/>
    </row>
    <row r="1046" spans="1:4" x14ac:dyDescent="0.2">
      <c r="A1046" s="138"/>
      <c r="D1046" s="8"/>
    </row>
    <row r="1047" spans="1:4" x14ac:dyDescent="0.2">
      <c r="A1047" s="138"/>
      <c r="D1047" s="8"/>
    </row>
    <row r="1048" spans="1:4" x14ac:dyDescent="0.2">
      <c r="A1048" s="138"/>
      <c r="D1048" s="8"/>
    </row>
    <row r="1049" spans="1:4" x14ac:dyDescent="0.2">
      <c r="A1049" s="138"/>
      <c r="D1049" s="8"/>
    </row>
    <row r="1050" spans="1:4" x14ac:dyDescent="0.2">
      <c r="A1050" s="138"/>
      <c r="D1050" s="8"/>
    </row>
    <row r="1051" spans="1:4" x14ac:dyDescent="0.2">
      <c r="A1051" s="138"/>
      <c r="D1051" s="8"/>
    </row>
    <row r="1052" spans="1:4" x14ac:dyDescent="0.2">
      <c r="A1052" s="138"/>
      <c r="D1052" s="8"/>
    </row>
    <row r="1053" spans="1:4" x14ac:dyDescent="0.2">
      <c r="A1053" s="138"/>
      <c r="D1053" s="8"/>
    </row>
    <row r="1054" spans="1:4" x14ac:dyDescent="0.2">
      <c r="A1054" s="138"/>
      <c r="D1054" s="8"/>
    </row>
    <row r="1055" spans="1:4" x14ac:dyDescent="0.2">
      <c r="A1055" s="138"/>
      <c r="D1055" s="8"/>
    </row>
    <row r="1056" spans="1:4" x14ac:dyDescent="0.2">
      <c r="A1056" s="138"/>
      <c r="D1056" s="8"/>
    </row>
    <row r="1057" spans="1:4" x14ac:dyDescent="0.2">
      <c r="A1057" s="138"/>
      <c r="D1057" s="8"/>
    </row>
    <row r="1058" spans="1:4" x14ac:dyDescent="0.2">
      <c r="A1058" s="138"/>
      <c r="D1058" s="8"/>
    </row>
    <row r="1059" spans="1:4" x14ac:dyDescent="0.2">
      <c r="A1059" s="138"/>
      <c r="D1059" s="8"/>
    </row>
    <row r="1060" spans="1:4" x14ac:dyDescent="0.2">
      <c r="A1060" s="138"/>
      <c r="D1060" s="8"/>
    </row>
    <row r="1061" spans="1:4" x14ac:dyDescent="0.2">
      <c r="A1061" s="138"/>
      <c r="D1061" s="8"/>
    </row>
    <row r="1062" spans="1:4" x14ac:dyDescent="0.2">
      <c r="A1062" s="138"/>
      <c r="D1062" s="8"/>
    </row>
    <row r="1063" spans="1:4" x14ac:dyDescent="0.2">
      <c r="A1063" s="138"/>
      <c r="D1063" s="8"/>
    </row>
    <row r="1064" spans="1:4" x14ac:dyDescent="0.2">
      <c r="A1064" s="138"/>
      <c r="D1064" s="8"/>
    </row>
    <row r="1065" spans="1:4" x14ac:dyDescent="0.2">
      <c r="A1065" s="138"/>
      <c r="D1065" s="8"/>
    </row>
    <row r="1066" spans="1:4" x14ac:dyDescent="0.2">
      <c r="A1066" s="138"/>
      <c r="D1066" s="8"/>
    </row>
    <row r="1067" spans="1:4" x14ac:dyDescent="0.2">
      <c r="A1067" s="138"/>
      <c r="D1067" s="8"/>
    </row>
    <row r="1068" spans="1:4" x14ac:dyDescent="0.2">
      <c r="A1068" s="138"/>
      <c r="D1068" s="8"/>
    </row>
    <row r="1069" spans="1:4" x14ac:dyDescent="0.2">
      <c r="A1069" s="138"/>
      <c r="D1069" s="8"/>
    </row>
    <row r="1070" spans="1:4" x14ac:dyDescent="0.2">
      <c r="A1070" s="138"/>
      <c r="D1070" s="8"/>
    </row>
    <row r="1071" spans="1:4" x14ac:dyDescent="0.2">
      <c r="A1071" s="138"/>
      <c r="D1071" s="8"/>
    </row>
    <row r="1072" spans="1:4" x14ac:dyDescent="0.2">
      <c r="A1072" s="138"/>
      <c r="D1072" s="8"/>
    </row>
    <row r="1073" spans="1:4" x14ac:dyDescent="0.2">
      <c r="A1073" s="138"/>
      <c r="D1073" s="8"/>
    </row>
    <row r="1074" spans="1:4" x14ac:dyDescent="0.2">
      <c r="A1074" s="138"/>
      <c r="D1074" s="8"/>
    </row>
    <row r="1075" spans="1:4" x14ac:dyDescent="0.2">
      <c r="A1075" s="138"/>
      <c r="D1075" s="8"/>
    </row>
    <row r="1076" spans="1:4" x14ac:dyDescent="0.2">
      <c r="A1076" s="138"/>
      <c r="D1076" s="8"/>
    </row>
    <row r="1077" spans="1:4" x14ac:dyDescent="0.2">
      <c r="A1077" s="138"/>
      <c r="D1077" s="8"/>
    </row>
    <row r="1078" spans="1:4" x14ac:dyDescent="0.2">
      <c r="A1078" s="138"/>
      <c r="D1078" s="8"/>
    </row>
    <row r="1079" spans="1:4" x14ac:dyDescent="0.2">
      <c r="A1079" s="138"/>
      <c r="D1079" s="8"/>
    </row>
    <row r="1080" spans="1:4" x14ac:dyDescent="0.2">
      <c r="A1080" s="138"/>
      <c r="D1080" s="8"/>
    </row>
    <row r="1081" spans="1:4" x14ac:dyDescent="0.2">
      <c r="A1081" s="138"/>
      <c r="D1081" s="8"/>
    </row>
    <row r="1082" spans="1:4" x14ac:dyDescent="0.2">
      <c r="A1082" s="138"/>
      <c r="D1082" s="8"/>
    </row>
    <row r="1083" spans="1:4" x14ac:dyDescent="0.2">
      <c r="A1083" s="138"/>
      <c r="D1083" s="8"/>
    </row>
    <row r="1084" spans="1:4" x14ac:dyDescent="0.2">
      <c r="A1084" s="138"/>
      <c r="D1084" s="8"/>
    </row>
    <row r="1085" spans="1:4" x14ac:dyDescent="0.2">
      <c r="A1085" s="138"/>
      <c r="D1085" s="8"/>
    </row>
    <row r="1086" spans="1:4" x14ac:dyDescent="0.2">
      <c r="A1086" s="138"/>
      <c r="D1086" s="8"/>
    </row>
    <row r="1087" spans="1:4" x14ac:dyDescent="0.2">
      <c r="A1087" s="138"/>
      <c r="D1087" s="8"/>
    </row>
    <row r="1088" spans="1:4" x14ac:dyDescent="0.2">
      <c r="A1088" s="138"/>
      <c r="D1088" s="8"/>
    </row>
    <row r="1089" spans="1:4" x14ac:dyDescent="0.2">
      <c r="A1089" s="138"/>
      <c r="D1089" s="8"/>
    </row>
    <row r="1090" spans="1:4" x14ac:dyDescent="0.2">
      <c r="A1090" s="138"/>
      <c r="D1090" s="8"/>
    </row>
    <row r="1091" spans="1:4" x14ac:dyDescent="0.2">
      <c r="A1091" s="138"/>
      <c r="D1091" s="8"/>
    </row>
    <row r="1092" spans="1:4" x14ac:dyDescent="0.2">
      <c r="A1092" s="138"/>
      <c r="D1092" s="8"/>
    </row>
    <row r="1093" spans="1:4" x14ac:dyDescent="0.2">
      <c r="A1093" s="138"/>
      <c r="D1093" s="8"/>
    </row>
    <row r="1094" spans="1:4" x14ac:dyDescent="0.2">
      <c r="A1094" s="138"/>
      <c r="D1094" s="8"/>
    </row>
    <row r="1095" spans="1:4" x14ac:dyDescent="0.2">
      <c r="A1095" s="138"/>
      <c r="D1095" s="8"/>
    </row>
    <row r="1096" spans="1:4" x14ac:dyDescent="0.2">
      <c r="A1096" s="138"/>
      <c r="D1096" s="8"/>
    </row>
    <row r="1097" spans="1:4" x14ac:dyDescent="0.2">
      <c r="A1097" s="138"/>
      <c r="D1097" s="8"/>
    </row>
    <row r="1098" spans="1:4" x14ac:dyDescent="0.2">
      <c r="A1098" s="138"/>
      <c r="D1098" s="8"/>
    </row>
    <row r="1099" spans="1:4" x14ac:dyDescent="0.2">
      <c r="A1099" s="138"/>
      <c r="D1099" s="8"/>
    </row>
    <row r="1100" spans="1:4" x14ac:dyDescent="0.2">
      <c r="A1100" s="138"/>
      <c r="D1100" s="8"/>
    </row>
    <row r="1101" spans="1:4" x14ac:dyDescent="0.2">
      <c r="A1101" s="138"/>
      <c r="D1101" s="8"/>
    </row>
    <row r="1102" spans="1:4" x14ac:dyDescent="0.2">
      <c r="A1102" s="138"/>
      <c r="D1102" s="8"/>
    </row>
    <row r="1103" spans="1:4" x14ac:dyDescent="0.2">
      <c r="A1103" s="138"/>
      <c r="D1103" s="8"/>
    </row>
    <row r="1104" spans="1:4" x14ac:dyDescent="0.2">
      <c r="A1104" s="138"/>
      <c r="D1104" s="8"/>
    </row>
    <row r="1105" spans="1:4" x14ac:dyDescent="0.2">
      <c r="A1105" s="138"/>
      <c r="D1105" s="8"/>
    </row>
    <row r="1106" spans="1:4" x14ac:dyDescent="0.2">
      <c r="A1106" s="138"/>
      <c r="D1106" s="8"/>
    </row>
    <row r="1107" spans="1:4" x14ac:dyDescent="0.2">
      <c r="A1107" s="138"/>
      <c r="D1107" s="8"/>
    </row>
    <row r="1108" spans="1:4" x14ac:dyDescent="0.2">
      <c r="A1108" s="138"/>
      <c r="D1108" s="8"/>
    </row>
    <row r="1109" spans="1:4" x14ac:dyDescent="0.2">
      <c r="A1109" s="138"/>
      <c r="D1109" s="8"/>
    </row>
    <row r="1110" spans="1:4" x14ac:dyDescent="0.2">
      <c r="A1110" s="138"/>
      <c r="D1110" s="8"/>
    </row>
    <row r="1111" spans="1:4" x14ac:dyDescent="0.2">
      <c r="A1111" s="138"/>
      <c r="D1111" s="8"/>
    </row>
    <row r="1112" spans="1:4" x14ac:dyDescent="0.2">
      <c r="A1112" s="138"/>
      <c r="D1112" s="8"/>
    </row>
    <row r="1113" spans="1:4" x14ac:dyDescent="0.2">
      <c r="A1113" s="138"/>
      <c r="D1113" s="8"/>
    </row>
    <row r="1114" spans="1:4" x14ac:dyDescent="0.2">
      <c r="A1114" s="138"/>
      <c r="D1114" s="8"/>
    </row>
    <row r="1115" spans="1:4" x14ac:dyDescent="0.2">
      <c r="A1115" s="138"/>
      <c r="D1115" s="8"/>
    </row>
    <row r="1116" spans="1:4" x14ac:dyDescent="0.2">
      <c r="A1116" s="138"/>
      <c r="D1116" s="8"/>
    </row>
    <row r="1117" spans="1:4" x14ac:dyDescent="0.2">
      <c r="A1117" s="138"/>
      <c r="D1117" s="8"/>
    </row>
    <row r="1118" spans="1:4" x14ac:dyDescent="0.2">
      <c r="A1118" s="138"/>
      <c r="D1118" s="8"/>
    </row>
    <row r="1119" spans="1:4" x14ac:dyDescent="0.2">
      <c r="A1119" s="138"/>
      <c r="D1119" s="8"/>
    </row>
    <row r="1120" spans="1:4" x14ac:dyDescent="0.2">
      <c r="A1120" s="138"/>
      <c r="D1120" s="8"/>
    </row>
    <row r="1121" spans="1:4" x14ac:dyDescent="0.2">
      <c r="A1121" s="138"/>
      <c r="D1121" s="8"/>
    </row>
    <row r="1122" spans="1:4" x14ac:dyDescent="0.2">
      <c r="A1122" s="138"/>
      <c r="D1122" s="8"/>
    </row>
    <row r="1123" spans="1:4" x14ac:dyDescent="0.2">
      <c r="A1123" s="138"/>
      <c r="D1123" s="8"/>
    </row>
    <row r="1124" spans="1:4" x14ac:dyDescent="0.2">
      <c r="A1124" s="138"/>
      <c r="D1124" s="8"/>
    </row>
    <row r="1125" spans="1:4" x14ac:dyDescent="0.2">
      <c r="A1125" s="138"/>
      <c r="D1125" s="8"/>
    </row>
    <row r="1126" spans="1:4" x14ac:dyDescent="0.2">
      <c r="A1126" s="138"/>
      <c r="D1126" s="8"/>
    </row>
    <row r="1127" spans="1:4" x14ac:dyDescent="0.2">
      <c r="A1127" s="138"/>
      <c r="D1127" s="8"/>
    </row>
    <row r="1128" spans="1:4" x14ac:dyDescent="0.2">
      <c r="A1128" s="138"/>
      <c r="D1128" s="8"/>
    </row>
    <row r="1129" spans="1:4" x14ac:dyDescent="0.2">
      <c r="A1129" s="138"/>
      <c r="D1129" s="8"/>
    </row>
    <row r="1130" spans="1:4" x14ac:dyDescent="0.2">
      <c r="A1130" s="138"/>
      <c r="D1130" s="8"/>
    </row>
    <row r="1131" spans="1:4" x14ac:dyDescent="0.2">
      <c r="A1131" s="138"/>
      <c r="D1131" s="8"/>
    </row>
    <row r="1132" spans="1:4" x14ac:dyDescent="0.2">
      <c r="A1132" s="138"/>
      <c r="D1132" s="8"/>
    </row>
    <row r="1133" spans="1:4" x14ac:dyDescent="0.2">
      <c r="A1133" s="138"/>
      <c r="D1133" s="8"/>
    </row>
    <row r="1134" spans="1:4" x14ac:dyDescent="0.2">
      <c r="A1134" s="138"/>
      <c r="D1134" s="8"/>
    </row>
    <row r="1135" spans="1:4" x14ac:dyDescent="0.2">
      <c r="A1135" s="138"/>
      <c r="D1135" s="8"/>
    </row>
    <row r="1136" spans="1:4" x14ac:dyDescent="0.2">
      <c r="A1136" s="138"/>
      <c r="D1136" s="8"/>
    </row>
    <row r="1137" spans="1:4" x14ac:dyDescent="0.2">
      <c r="A1137" s="138"/>
      <c r="D1137" s="8"/>
    </row>
    <row r="1138" spans="1:4" x14ac:dyDescent="0.2">
      <c r="A1138" s="138"/>
      <c r="D1138" s="8"/>
    </row>
    <row r="1139" spans="1:4" x14ac:dyDescent="0.2">
      <c r="A1139" s="138"/>
      <c r="D1139" s="8"/>
    </row>
    <row r="1140" spans="1:4" x14ac:dyDescent="0.2">
      <c r="A1140" s="138"/>
      <c r="D1140" s="8"/>
    </row>
    <row r="1141" spans="1:4" x14ac:dyDescent="0.2">
      <c r="A1141" s="138"/>
      <c r="D1141" s="8"/>
    </row>
    <row r="1142" spans="1:4" x14ac:dyDescent="0.2">
      <c r="A1142" s="138"/>
      <c r="D1142" s="8"/>
    </row>
    <row r="1143" spans="1:4" x14ac:dyDescent="0.2">
      <c r="A1143" s="138"/>
      <c r="D1143" s="8"/>
    </row>
    <row r="1144" spans="1:4" x14ac:dyDescent="0.2">
      <c r="A1144" s="138"/>
      <c r="D1144" s="8"/>
    </row>
    <row r="1145" spans="1:4" x14ac:dyDescent="0.2">
      <c r="A1145" s="138"/>
      <c r="D1145" s="8"/>
    </row>
    <row r="1146" spans="1:4" x14ac:dyDescent="0.2">
      <c r="A1146" s="138"/>
      <c r="D1146" s="8"/>
    </row>
    <row r="1147" spans="1:4" x14ac:dyDescent="0.2">
      <c r="A1147" s="138"/>
      <c r="D1147" s="8"/>
    </row>
    <row r="1148" spans="1:4" x14ac:dyDescent="0.2">
      <c r="A1148" s="138"/>
      <c r="D1148" s="8"/>
    </row>
    <row r="1149" spans="1:4" x14ac:dyDescent="0.2">
      <c r="A1149" s="138"/>
      <c r="D1149" s="8"/>
    </row>
    <row r="1150" spans="1:4" x14ac:dyDescent="0.2">
      <c r="A1150" s="138"/>
      <c r="D1150" s="8"/>
    </row>
    <row r="1151" spans="1:4" x14ac:dyDescent="0.2">
      <c r="A1151" s="138"/>
      <c r="D1151" s="8"/>
    </row>
    <row r="1152" spans="1:4" x14ac:dyDescent="0.2">
      <c r="A1152" s="138"/>
      <c r="D1152" s="8"/>
    </row>
    <row r="1153" spans="1:4" x14ac:dyDescent="0.2">
      <c r="A1153" s="138"/>
      <c r="D1153" s="8"/>
    </row>
    <row r="1154" spans="1:4" x14ac:dyDescent="0.2">
      <c r="A1154" s="138"/>
      <c r="D1154" s="8"/>
    </row>
    <row r="1155" spans="1:4" x14ac:dyDescent="0.2">
      <c r="A1155" s="138"/>
      <c r="D1155" s="8"/>
    </row>
    <row r="1156" spans="1:4" x14ac:dyDescent="0.2">
      <c r="A1156" s="138"/>
      <c r="D1156" s="8"/>
    </row>
    <row r="1157" spans="1:4" x14ac:dyDescent="0.2">
      <c r="A1157" s="138"/>
      <c r="D1157" s="8"/>
    </row>
    <row r="1158" spans="1:4" x14ac:dyDescent="0.2">
      <c r="A1158" s="138"/>
      <c r="D1158" s="8"/>
    </row>
    <row r="1159" spans="1:4" x14ac:dyDescent="0.2">
      <c r="A1159" s="138"/>
      <c r="D1159" s="8"/>
    </row>
    <row r="1160" spans="1:4" x14ac:dyDescent="0.2">
      <c r="A1160" s="138"/>
      <c r="D1160" s="8"/>
    </row>
    <row r="1161" spans="1:4" x14ac:dyDescent="0.2">
      <c r="A1161" s="138"/>
      <c r="D1161" s="8"/>
    </row>
    <row r="1162" spans="1:4" x14ac:dyDescent="0.2">
      <c r="A1162" s="138"/>
      <c r="D1162" s="8"/>
    </row>
    <row r="1163" spans="1:4" x14ac:dyDescent="0.2">
      <c r="A1163" s="138"/>
      <c r="D1163" s="8"/>
    </row>
    <row r="1164" spans="1:4" x14ac:dyDescent="0.2">
      <c r="A1164" s="138"/>
      <c r="D1164" s="8"/>
    </row>
    <row r="1165" spans="1:4" x14ac:dyDescent="0.2">
      <c r="A1165" s="138"/>
      <c r="D1165" s="8"/>
    </row>
    <row r="1166" spans="1:4" x14ac:dyDescent="0.2">
      <c r="A1166" s="138"/>
      <c r="D1166" s="8"/>
    </row>
    <row r="1167" spans="1:4" x14ac:dyDescent="0.2">
      <c r="A1167" s="138"/>
      <c r="D1167" s="8"/>
    </row>
    <row r="1168" spans="1:4" x14ac:dyDescent="0.2">
      <c r="A1168" s="138"/>
      <c r="D1168" s="8"/>
    </row>
    <row r="1169" spans="1:4" x14ac:dyDescent="0.2">
      <c r="A1169" s="138"/>
      <c r="D1169" s="8"/>
    </row>
    <row r="1170" spans="1:4" x14ac:dyDescent="0.2">
      <c r="A1170" s="138"/>
      <c r="D1170" s="8"/>
    </row>
    <row r="1171" spans="1:4" x14ac:dyDescent="0.2">
      <c r="A1171" s="138"/>
      <c r="D1171" s="8"/>
    </row>
    <row r="1172" spans="1:4" x14ac:dyDescent="0.2">
      <c r="A1172" s="138"/>
      <c r="D1172" s="8"/>
    </row>
    <row r="1173" spans="1:4" x14ac:dyDescent="0.2">
      <c r="A1173" s="138"/>
      <c r="D1173" s="8"/>
    </row>
    <row r="1174" spans="1:4" x14ac:dyDescent="0.2">
      <c r="A1174" s="138"/>
      <c r="D1174" s="8"/>
    </row>
    <row r="1175" spans="1:4" x14ac:dyDescent="0.2">
      <c r="A1175" s="138"/>
      <c r="D1175" s="8"/>
    </row>
    <row r="1176" spans="1:4" x14ac:dyDescent="0.2">
      <c r="A1176" s="138"/>
      <c r="D1176" s="8"/>
    </row>
    <row r="1177" spans="1:4" x14ac:dyDescent="0.2">
      <c r="A1177" s="138"/>
      <c r="D1177" s="8"/>
    </row>
    <row r="1178" spans="1:4" x14ac:dyDescent="0.2">
      <c r="A1178" s="138"/>
      <c r="D1178" s="8"/>
    </row>
    <row r="1179" spans="1:4" x14ac:dyDescent="0.2">
      <c r="A1179" s="138"/>
      <c r="D1179" s="8"/>
    </row>
    <row r="1180" spans="1:4" x14ac:dyDescent="0.2">
      <c r="A1180" s="138"/>
      <c r="D1180" s="8"/>
    </row>
    <row r="1181" spans="1:4" x14ac:dyDescent="0.2">
      <c r="A1181" s="138"/>
      <c r="D1181" s="8"/>
    </row>
    <row r="1182" spans="1:4" x14ac:dyDescent="0.2">
      <c r="A1182" s="138"/>
      <c r="D1182" s="8"/>
    </row>
    <row r="1183" spans="1:4" x14ac:dyDescent="0.2">
      <c r="A1183" s="138"/>
      <c r="D1183" s="8"/>
    </row>
    <row r="1184" spans="1:4" x14ac:dyDescent="0.2">
      <c r="A1184" s="138"/>
      <c r="D1184" s="8"/>
    </row>
    <row r="1185" spans="1:4" x14ac:dyDescent="0.2">
      <c r="A1185" s="138"/>
      <c r="D1185" s="8"/>
    </row>
    <row r="1186" spans="1:4" x14ac:dyDescent="0.2">
      <c r="A1186" s="138"/>
      <c r="D1186" s="8"/>
    </row>
    <row r="1187" spans="1:4" x14ac:dyDescent="0.2">
      <c r="A1187" s="138"/>
      <c r="D1187" s="8"/>
    </row>
    <row r="1188" spans="1:4" x14ac:dyDescent="0.2">
      <c r="A1188" s="138"/>
      <c r="D1188" s="8"/>
    </row>
    <row r="1189" spans="1:4" x14ac:dyDescent="0.2">
      <c r="A1189" s="138"/>
      <c r="D1189" s="8"/>
    </row>
    <row r="1190" spans="1:4" x14ac:dyDescent="0.2">
      <c r="A1190" s="138"/>
      <c r="D1190" s="8"/>
    </row>
    <row r="1191" spans="1:4" x14ac:dyDescent="0.2">
      <c r="A1191" s="138"/>
      <c r="D1191" s="8"/>
    </row>
    <row r="1192" spans="1:4" x14ac:dyDescent="0.2">
      <c r="A1192" s="138"/>
      <c r="D1192" s="8"/>
    </row>
    <row r="1193" spans="1:4" x14ac:dyDescent="0.2">
      <c r="A1193" s="138"/>
      <c r="D1193" s="8"/>
    </row>
    <row r="1194" spans="1:4" x14ac:dyDescent="0.2">
      <c r="A1194" s="138"/>
      <c r="D1194" s="8"/>
    </row>
    <row r="1195" spans="1:4" x14ac:dyDescent="0.2">
      <c r="A1195" s="138"/>
      <c r="D1195" s="8"/>
    </row>
    <row r="1196" spans="1:4" x14ac:dyDescent="0.2">
      <c r="A1196" s="138"/>
      <c r="D1196" s="8"/>
    </row>
    <row r="1197" spans="1:4" x14ac:dyDescent="0.2">
      <c r="A1197" s="138"/>
      <c r="D1197" s="8"/>
    </row>
    <row r="1198" spans="1:4" x14ac:dyDescent="0.2">
      <c r="A1198" s="138"/>
      <c r="D1198" s="8"/>
    </row>
    <row r="1199" spans="1:4" x14ac:dyDescent="0.2">
      <c r="A1199" s="138"/>
      <c r="D1199" s="8"/>
    </row>
    <row r="1200" spans="1:4" x14ac:dyDescent="0.2">
      <c r="A1200" s="138"/>
      <c r="D1200" s="8"/>
    </row>
    <row r="1201" spans="1:4" x14ac:dyDescent="0.2">
      <c r="A1201" s="138"/>
      <c r="D1201" s="8"/>
    </row>
    <row r="1202" spans="1:4" x14ac:dyDescent="0.2">
      <c r="A1202" s="138"/>
      <c r="D1202" s="8"/>
    </row>
    <row r="1203" spans="1:4" x14ac:dyDescent="0.2">
      <c r="A1203" s="138"/>
      <c r="D1203" s="8"/>
    </row>
    <row r="1204" spans="1:4" x14ac:dyDescent="0.2">
      <c r="A1204" s="138"/>
      <c r="D1204" s="8"/>
    </row>
    <row r="1205" spans="1:4" x14ac:dyDescent="0.2">
      <c r="A1205" s="138"/>
      <c r="D1205" s="8"/>
    </row>
    <row r="1206" spans="1:4" x14ac:dyDescent="0.2">
      <c r="A1206" s="138"/>
      <c r="D1206" s="8"/>
    </row>
    <row r="1207" spans="1:4" x14ac:dyDescent="0.2">
      <c r="A1207" s="138"/>
      <c r="D1207" s="8"/>
    </row>
    <row r="1208" spans="1:4" x14ac:dyDescent="0.2">
      <c r="A1208" s="138"/>
      <c r="D1208" s="8"/>
    </row>
    <row r="1209" spans="1:4" x14ac:dyDescent="0.2">
      <c r="A1209" s="138"/>
      <c r="D1209" s="8"/>
    </row>
    <row r="1210" spans="1:4" x14ac:dyDescent="0.2">
      <c r="A1210" s="138"/>
      <c r="D1210" s="8"/>
    </row>
    <row r="1211" spans="1:4" x14ac:dyDescent="0.2">
      <c r="A1211" s="138"/>
      <c r="D1211" s="8"/>
    </row>
    <row r="1212" spans="1:4" x14ac:dyDescent="0.2">
      <c r="A1212" s="138"/>
      <c r="D1212" s="8"/>
    </row>
    <row r="1213" spans="1:4" x14ac:dyDescent="0.2">
      <c r="A1213" s="138"/>
      <c r="D1213" s="8"/>
    </row>
    <row r="1214" spans="1:4" x14ac:dyDescent="0.2">
      <c r="A1214" s="138"/>
      <c r="D1214" s="8"/>
    </row>
    <row r="1215" spans="1:4" x14ac:dyDescent="0.2">
      <c r="A1215" s="138"/>
      <c r="D1215" s="8"/>
    </row>
    <row r="1216" spans="1:4" x14ac:dyDescent="0.2">
      <c r="A1216" s="138"/>
      <c r="D1216" s="8"/>
    </row>
    <row r="1217" spans="1:4" x14ac:dyDescent="0.2">
      <c r="A1217" s="138"/>
      <c r="D1217" s="8"/>
    </row>
    <row r="1218" spans="1:4" x14ac:dyDescent="0.2">
      <c r="A1218" s="138"/>
      <c r="D1218" s="8"/>
    </row>
    <row r="1219" spans="1:4" x14ac:dyDescent="0.2">
      <c r="A1219" s="138"/>
      <c r="D1219" s="8"/>
    </row>
    <row r="1220" spans="1:4" x14ac:dyDescent="0.2">
      <c r="A1220" s="138"/>
      <c r="D1220" s="8"/>
    </row>
    <row r="1221" spans="1:4" x14ac:dyDescent="0.2">
      <c r="A1221" s="138"/>
      <c r="D1221" s="8"/>
    </row>
    <row r="1222" spans="1:4" x14ac:dyDescent="0.2">
      <c r="A1222" s="138"/>
      <c r="D1222" s="8"/>
    </row>
    <row r="1223" spans="1:4" x14ac:dyDescent="0.2">
      <c r="A1223" s="138"/>
      <c r="D1223" s="8"/>
    </row>
    <row r="1224" spans="1:4" x14ac:dyDescent="0.2">
      <c r="A1224" s="138"/>
      <c r="D1224" s="8"/>
    </row>
    <row r="1225" spans="1:4" x14ac:dyDescent="0.2">
      <c r="A1225" s="138"/>
      <c r="D1225" s="8"/>
    </row>
    <row r="1226" spans="1:4" x14ac:dyDescent="0.2">
      <c r="A1226" s="138"/>
      <c r="D1226" s="8"/>
    </row>
    <row r="1227" spans="1:4" x14ac:dyDescent="0.2">
      <c r="A1227" s="138"/>
      <c r="D1227" s="8"/>
    </row>
    <row r="1228" spans="1:4" x14ac:dyDescent="0.2">
      <c r="A1228" s="138"/>
      <c r="D1228" s="8"/>
    </row>
    <row r="1229" spans="1:4" x14ac:dyDescent="0.2">
      <c r="A1229" s="138"/>
      <c r="D1229" s="8"/>
    </row>
    <row r="1230" spans="1:4" x14ac:dyDescent="0.2">
      <c r="A1230" s="138"/>
      <c r="D1230" s="8"/>
    </row>
    <row r="1231" spans="1:4" x14ac:dyDescent="0.2">
      <c r="A1231" s="138"/>
      <c r="D1231" s="8"/>
    </row>
    <row r="1232" spans="1:4" x14ac:dyDescent="0.2">
      <c r="A1232" s="138"/>
      <c r="D1232" s="8"/>
    </row>
    <row r="1233" spans="1:4" x14ac:dyDescent="0.2">
      <c r="A1233" s="138"/>
      <c r="D1233" s="8"/>
    </row>
    <row r="1234" spans="1:4" x14ac:dyDescent="0.2">
      <c r="A1234" s="138"/>
      <c r="D1234" s="8"/>
    </row>
    <row r="1235" spans="1:4" x14ac:dyDescent="0.2">
      <c r="A1235" s="138"/>
      <c r="D1235" s="8"/>
    </row>
    <row r="1236" spans="1:4" x14ac:dyDescent="0.2">
      <c r="A1236" s="138"/>
      <c r="D1236" s="8"/>
    </row>
    <row r="1237" spans="1:4" x14ac:dyDescent="0.2">
      <c r="A1237" s="138"/>
      <c r="D1237" s="8"/>
    </row>
    <row r="1238" spans="1:4" x14ac:dyDescent="0.2">
      <c r="A1238" s="138"/>
      <c r="D1238" s="8"/>
    </row>
    <row r="1239" spans="1:4" x14ac:dyDescent="0.2">
      <c r="A1239" s="138"/>
      <c r="D1239" s="8"/>
    </row>
    <row r="1240" spans="1:4" x14ac:dyDescent="0.2">
      <c r="A1240" s="138"/>
      <c r="D1240" s="8"/>
    </row>
    <row r="1241" spans="1:4" x14ac:dyDescent="0.2">
      <c r="A1241" s="138"/>
      <c r="D1241" s="8"/>
    </row>
    <row r="1242" spans="1:4" x14ac:dyDescent="0.2">
      <c r="A1242" s="138"/>
      <c r="D1242" s="8"/>
    </row>
    <row r="1243" spans="1:4" x14ac:dyDescent="0.2">
      <c r="A1243" s="138"/>
      <c r="D1243" s="8"/>
    </row>
    <row r="1244" spans="1:4" x14ac:dyDescent="0.2">
      <c r="A1244" s="138"/>
      <c r="D1244" s="8"/>
    </row>
    <row r="1245" spans="1:4" x14ac:dyDescent="0.2">
      <c r="A1245" s="138"/>
      <c r="D1245" s="8"/>
    </row>
    <row r="1246" spans="1:4" x14ac:dyDescent="0.2">
      <c r="A1246" s="138"/>
      <c r="D1246" s="8"/>
    </row>
    <row r="1247" spans="1:4" x14ac:dyDescent="0.2">
      <c r="A1247" s="138"/>
      <c r="D1247" s="8"/>
    </row>
    <row r="1248" spans="1:4" x14ac:dyDescent="0.2">
      <c r="A1248" s="138"/>
      <c r="D1248" s="8"/>
    </row>
    <row r="1249" spans="1:4" x14ac:dyDescent="0.2">
      <c r="A1249" s="138"/>
      <c r="D1249" s="8"/>
    </row>
    <row r="1250" spans="1:4" x14ac:dyDescent="0.2">
      <c r="A1250" s="138"/>
      <c r="D1250" s="8"/>
    </row>
    <row r="1251" spans="1:4" x14ac:dyDescent="0.2">
      <c r="A1251" s="138"/>
      <c r="D1251" s="8"/>
    </row>
    <row r="1252" spans="1:4" x14ac:dyDescent="0.2">
      <c r="A1252" s="138"/>
      <c r="D1252" s="8"/>
    </row>
    <row r="1253" spans="1:4" x14ac:dyDescent="0.2">
      <c r="A1253" s="138"/>
      <c r="D1253" s="8"/>
    </row>
    <row r="1254" spans="1:4" x14ac:dyDescent="0.2">
      <c r="A1254" s="138"/>
      <c r="D1254" s="8"/>
    </row>
    <row r="1255" spans="1:4" x14ac:dyDescent="0.2">
      <c r="A1255" s="138"/>
      <c r="D1255" s="8"/>
    </row>
    <row r="1256" spans="1:4" x14ac:dyDescent="0.2">
      <c r="A1256" s="138"/>
      <c r="D1256" s="8"/>
    </row>
    <row r="1257" spans="1:4" x14ac:dyDescent="0.2">
      <c r="A1257" s="138"/>
      <c r="D1257" s="8"/>
    </row>
    <row r="1258" spans="1:4" x14ac:dyDescent="0.2">
      <c r="A1258" s="138"/>
      <c r="D1258" s="8"/>
    </row>
    <row r="1259" spans="1:4" x14ac:dyDescent="0.2">
      <c r="A1259" s="138"/>
      <c r="D1259" s="8"/>
    </row>
    <row r="1260" spans="1:4" x14ac:dyDescent="0.2">
      <c r="A1260" s="138"/>
      <c r="D1260" s="8"/>
    </row>
    <row r="1261" spans="1:4" x14ac:dyDescent="0.2">
      <c r="A1261" s="138"/>
      <c r="D1261" s="8"/>
    </row>
    <row r="1262" spans="1:4" x14ac:dyDescent="0.2">
      <c r="A1262" s="138"/>
      <c r="D1262" s="8"/>
    </row>
    <row r="1263" spans="1:4" x14ac:dyDescent="0.2">
      <c r="A1263" s="138"/>
      <c r="D1263" s="8"/>
    </row>
    <row r="1264" spans="1:4" x14ac:dyDescent="0.2">
      <c r="A1264" s="138"/>
      <c r="D1264" s="8"/>
    </row>
    <row r="1265" spans="1:4" x14ac:dyDescent="0.2">
      <c r="A1265" s="138"/>
      <c r="D1265" s="8"/>
    </row>
    <row r="1266" spans="1:4" x14ac:dyDescent="0.2">
      <c r="A1266" s="138"/>
      <c r="D1266" s="8"/>
    </row>
    <row r="1267" spans="1:4" x14ac:dyDescent="0.2">
      <c r="A1267" s="138"/>
      <c r="D1267" s="8"/>
    </row>
    <row r="1268" spans="1:4" x14ac:dyDescent="0.2">
      <c r="A1268" s="138"/>
      <c r="D1268" s="8"/>
    </row>
    <row r="1269" spans="1:4" x14ac:dyDescent="0.2">
      <c r="A1269" s="138"/>
      <c r="D1269" s="8"/>
    </row>
    <row r="1270" spans="1:4" x14ac:dyDescent="0.2">
      <c r="A1270" s="138"/>
      <c r="D1270" s="8"/>
    </row>
    <row r="1271" spans="1:4" x14ac:dyDescent="0.2">
      <c r="A1271" s="138"/>
      <c r="D1271" s="8"/>
    </row>
    <row r="1272" spans="1:4" x14ac:dyDescent="0.2">
      <c r="A1272" s="138"/>
      <c r="D1272" s="8"/>
    </row>
    <row r="1273" spans="1:4" x14ac:dyDescent="0.2">
      <c r="A1273" s="138"/>
      <c r="D1273" s="8"/>
    </row>
    <row r="1274" spans="1:4" x14ac:dyDescent="0.2">
      <c r="A1274" s="138"/>
      <c r="D1274" s="8"/>
    </row>
    <row r="1275" spans="1:4" x14ac:dyDescent="0.2">
      <c r="A1275" s="138"/>
      <c r="D1275" s="8"/>
    </row>
    <row r="1276" spans="1:4" x14ac:dyDescent="0.2">
      <c r="A1276" s="138"/>
      <c r="D1276" s="8"/>
    </row>
    <row r="1277" spans="1:4" x14ac:dyDescent="0.2">
      <c r="A1277" s="138"/>
      <c r="D1277" s="8"/>
    </row>
    <row r="1278" spans="1:4" x14ac:dyDescent="0.2">
      <c r="A1278" s="138"/>
      <c r="D1278" s="8"/>
    </row>
    <row r="1279" spans="1:4" x14ac:dyDescent="0.2">
      <c r="A1279" s="138"/>
      <c r="D1279" s="8"/>
    </row>
    <row r="1280" spans="1:4" x14ac:dyDescent="0.2">
      <c r="A1280" s="138"/>
      <c r="D1280" s="8"/>
    </row>
    <row r="1281" spans="1:4" x14ac:dyDescent="0.2">
      <c r="A1281" s="138"/>
      <c r="D1281" s="8"/>
    </row>
    <row r="1282" spans="1:4" x14ac:dyDescent="0.2">
      <c r="A1282" s="138"/>
      <c r="D1282" s="8"/>
    </row>
    <row r="1283" spans="1:4" x14ac:dyDescent="0.2">
      <c r="A1283" s="138"/>
      <c r="D1283" s="8"/>
    </row>
    <row r="1284" spans="1:4" x14ac:dyDescent="0.2">
      <c r="A1284" s="138"/>
      <c r="D1284" s="8"/>
    </row>
    <row r="1285" spans="1:4" x14ac:dyDescent="0.2">
      <c r="A1285" s="138"/>
      <c r="D1285" s="8"/>
    </row>
    <row r="1286" spans="1:4" x14ac:dyDescent="0.2">
      <c r="A1286" s="138"/>
      <c r="D1286" s="8"/>
    </row>
    <row r="1287" spans="1:4" x14ac:dyDescent="0.2">
      <c r="A1287" s="138"/>
      <c r="D1287" s="8"/>
    </row>
    <row r="1288" spans="1:4" x14ac:dyDescent="0.2">
      <c r="A1288" s="138"/>
      <c r="D1288" s="8"/>
    </row>
    <row r="1289" spans="1:4" x14ac:dyDescent="0.2">
      <c r="A1289" s="138"/>
      <c r="D1289" s="8"/>
    </row>
    <row r="1290" spans="1:4" x14ac:dyDescent="0.2">
      <c r="A1290" s="138"/>
      <c r="D1290" s="8"/>
    </row>
    <row r="1291" spans="1:4" x14ac:dyDescent="0.2">
      <c r="A1291" s="138"/>
      <c r="D1291" s="8"/>
    </row>
    <row r="1292" spans="1:4" x14ac:dyDescent="0.2">
      <c r="A1292" s="138"/>
      <c r="D1292" s="8"/>
    </row>
    <row r="1293" spans="1:4" x14ac:dyDescent="0.2">
      <c r="A1293" s="138"/>
      <c r="D1293" s="8"/>
    </row>
    <row r="1294" spans="1:4" x14ac:dyDescent="0.2">
      <c r="A1294" s="138"/>
      <c r="D1294" s="8"/>
    </row>
    <row r="1295" spans="1:4" x14ac:dyDescent="0.2">
      <c r="A1295" s="138"/>
      <c r="D1295" s="8"/>
    </row>
    <row r="1296" spans="1:4" x14ac:dyDescent="0.2">
      <c r="A1296" s="138"/>
      <c r="D1296" s="8"/>
    </row>
    <row r="1297" spans="1:4" x14ac:dyDescent="0.2">
      <c r="A1297" s="138"/>
      <c r="D1297" s="8"/>
    </row>
    <row r="1298" spans="1:4" x14ac:dyDescent="0.2">
      <c r="A1298" s="138"/>
      <c r="D1298" s="8"/>
    </row>
    <row r="1299" spans="1:4" x14ac:dyDescent="0.2">
      <c r="A1299" s="138"/>
      <c r="D1299" s="8"/>
    </row>
    <row r="1300" spans="1:4" x14ac:dyDescent="0.2">
      <c r="A1300" s="138"/>
      <c r="D1300" s="8"/>
    </row>
    <row r="1301" spans="1:4" x14ac:dyDescent="0.2">
      <c r="A1301" s="138"/>
      <c r="D1301" s="8"/>
    </row>
    <row r="1302" spans="1:4" x14ac:dyDescent="0.2">
      <c r="A1302" s="138"/>
      <c r="D1302" s="8"/>
    </row>
    <row r="1303" spans="1:4" x14ac:dyDescent="0.2">
      <c r="A1303" s="138"/>
      <c r="D1303" s="8"/>
    </row>
    <row r="1304" spans="1:4" x14ac:dyDescent="0.2">
      <c r="A1304" s="138"/>
      <c r="D1304" s="8"/>
    </row>
    <row r="1305" spans="1:4" x14ac:dyDescent="0.2">
      <c r="A1305" s="138"/>
      <c r="D1305" s="8"/>
    </row>
    <row r="1306" spans="1:4" x14ac:dyDescent="0.2">
      <c r="A1306" s="138"/>
      <c r="D1306" s="8"/>
    </row>
    <row r="1307" spans="1:4" x14ac:dyDescent="0.2">
      <c r="A1307" s="138"/>
      <c r="D1307" s="8"/>
    </row>
    <row r="1308" spans="1:4" x14ac:dyDescent="0.2">
      <c r="A1308" s="138"/>
      <c r="D1308" s="8"/>
    </row>
    <row r="1309" spans="1:4" x14ac:dyDescent="0.2">
      <c r="A1309" s="138"/>
      <c r="D1309" s="8"/>
    </row>
    <row r="1310" spans="1:4" x14ac:dyDescent="0.2">
      <c r="A1310" s="138"/>
      <c r="D1310" s="8"/>
    </row>
    <row r="1311" spans="1:4" x14ac:dyDescent="0.2">
      <c r="A1311" s="138"/>
      <c r="D1311" s="8"/>
    </row>
    <row r="1312" spans="1:4" x14ac:dyDescent="0.2">
      <c r="A1312" s="138"/>
      <c r="D1312" s="8"/>
    </row>
    <row r="1313" spans="1:4" x14ac:dyDescent="0.2">
      <c r="A1313" s="138"/>
      <c r="D1313" s="8"/>
    </row>
    <row r="1314" spans="1:4" x14ac:dyDescent="0.2">
      <c r="A1314" s="138"/>
      <c r="D1314" s="8"/>
    </row>
    <row r="1315" spans="1:4" x14ac:dyDescent="0.2">
      <c r="A1315" s="138"/>
      <c r="D1315" s="8"/>
    </row>
    <row r="1316" spans="1:4" x14ac:dyDescent="0.2">
      <c r="A1316" s="138"/>
      <c r="D1316" s="8"/>
    </row>
    <row r="1317" spans="1:4" x14ac:dyDescent="0.2">
      <c r="A1317" s="138"/>
      <c r="D1317" s="8"/>
    </row>
    <row r="1318" spans="1:4" x14ac:dyDescent="0.2">
      <c r="A1318" s="138"/>
      <c r="D1318" s="8"/>
    </row>
    <row r="1319" spans="1:4" x14ac:dyDescent="0.2">
      <c r="A1319" s="138"/>
      <c r="D1319" s="8"/>
    </row>
    <row r="1320" spans="1:4" x14ac:dyDescent="0.2">
      <c r="A1320" s="138"/>
      <c r="D1320" s="8"/>
    </row>
    <row r="1321" spans="1:4" x14ac:dyDescent="0.2">
      <c r="A1321" s="138"/>
      <c r="D1321" s="8"/>
    </row>
    <row r="1322" spans="1:4" x14ac:dyDescent="0.2">
      <c r="A1322" s="138"/>
      <c r="D1322" s="8"/>
    </row>
    <row r="1323" spans="1:4" x14ac:dyDescent="0.2">
      <c r="A1323" s="138"/>
      <c r="D1323" s="8"/>
    </row>
    <row r="1324" spans="1:4" x14ac:dyDescent="0.2">
      <c r="A1324" s="138"/>
      <c r="D1324" s="8"/>
    </row>
    <row r="1325" spans="1:4" x14ac:dyDescent="0.2">
      <c r="A1325" s="138"/>
      <c r="D1325" s="8"/>
    </row>
    <row r="1326" spans="1:4" x14ac:dyDescent="0.2">
      <c r="A1326" s="138"/>
      <c r="D1326" s="8"/>
    </row>
    <row r="1327" spans="1:4" x14ac:dyDescent="0.2">
      <c r="A1327" s="138"/>
      <c r="D1327" s="8"/>
    </row>
    <row r="1328" spans="1:4" x14ac:dyDescent="0.2">
      <c r="A1328" s="138"/>
      <c r="D1328" s="8"/>
    </row>
    <row r="1329" spans="1:4" x14ac:dyDescent="0.2">
      <c r="A1329" s="138"/>
      <c r="D1329" s="8"/>
    </row>
    <row r="1330" spans="1:4" x14ac:dyDescent="0.2">
      <c r="A1330" s="138"/>
      <c r="D1330" s="8"/>
    </row>
    <row r="1331" spans="1:4" x14ac:dyDescent="0.2">
      <c r="A1331" s="138"/>
      <c r="D1331" s="8"/>
    </row>
    <row r="1332" spans="1:4" x14ac:dyDescent="0.2">
      <c r="A1332" s="138"/>
      <c r="D1332" s="8"/>
    </row>
    <row r="1333" spans="1:4" x14ac:dyDescent="0.2">
      <c r="A1333" s="138"/>
      <c r="D1333" s="8"/>
    </row>
    <row r="1334" spans="1:4" x14ac:dyDescent="0.2">
      <c r="A1334" s="138"/>
      <c r="D1334" s="8"/>
    </row>
    <row r="1335" spans="1:4" x14ac:dyDescent="0.2">
      <c r="A1335" s="138"/>
      <c r="D1335" s="8"/>
    </row>
    <row r="1336" spans="1:4" x14ac:dyDescent="0.2">
      <c r="A1336" s="138"/>
      <c r="D1336" s="8"/>
    </row>
    <row r="1337" spans="1:4" x14ac:dyDescent="0.2">
      <c r="A1337" s="138"/>
      <c r="D1337" s="8"/>
    </row>
    <row r="1338" spans="1:4" x14ac:dyDescent="0.2">
      <c r="A1338" s="138"/>
      <c r="D1338" s="8"/>
    </row>
    <row r="1339" spans="1:4" x14ac:dyDescent="0.2">
      <c r="A1339" s="138"/>
      <c r="D1339" s="8"/>
    </row>
    <row r="1340" spans="1:4" x14ac:dyDescent="0.2">
      <c r="A1340" s="138"/>
      <c r="D1340" s="8"/>
    </row>
    <row r="1341" spans="1:4" x14ac:dyDescent="0.2">
      <c r="A1341" s="138"/>
      <c r="D1341" s="8"/>
    </row>
    <row r="1342" spans="1:4" x14ac:dyDescent="0.2">
      <c r="A1342" s="138"/>
      <c r="D1342" s="8"/>
    </row>
    <row r="1343" spans="1:4" x14ac:dyDescent="0.2">
      <c r="A1343" s="138"/>
      <c r="D1343" s="8"/>
    </row>
    <row r="1344" spans="1:4" x14ac:dyDescent="0.2">
      <c r="A1344" s="138"/>
      <c r="D1344" s="8"/>
    </row>
    <row r="1345" spans="1:4" x14ac:dyDescent="0.2">
      <c r="A1345" s="138"/>
      <c r="D1345" s="8"/>
    </row>
    <row r="1346" spans="1:4" x14ac:dyDescent="0.2">
      <c r="A1346" s="138"/>
      <c r="D1346" s="8"/>
    </row>
    <row r="1347" spans="1:4" x14ac:dyDescent="0.2">
      <c r="A1347" s="138"/>
      <c r="D1347" s="8"/>
    </row>
    <row r="1348" spans="1:4" x14ac:dyDescent="0.2">
      <c r="A1348" s="138"/>
      <c r="D1348" s="8"/>
    </row>
    <row r="1349" spans="1:4" x14ac:dyDescent="0.2">
      <c r="A1349" s="138"/>
      <c r="D1349" s="8"/>
    </row>
    <row r="1350" spans="1:4" x14ac:dyDescent="0.2">
      <c r="A1350" s="138"/>
      <c r="D1350" s="8"/>
    </row>
    <row r="1351" spans="1:4" x14ac:dyDescent="0.2">
      <c r="A1351" s="138"/>
      <c r="D1351" s="8"/>
    </row>
    <row r="1352" spans="1:4" x14ac:dyDescent="0.2">
      <c r="A1352" s="138"/>
      <c r="D1352" s="8"/>
    </row>
    <row r="1353" spans="1:4" x14ac:dyDescent="0.2">
      <c r="A1353" s="138"/>
      <c r="D1353" s="8"/>
    </row>
    <row r="1354" spans="1:4" x14ac:dyDescent="0.2">
      <c r="A1354" s="138"/>
      <c r="D1354" s="8"/>
    </row>
    <row r="1355" spans="1:4" x14ac:dyDescent="0.2">
      <c r="A1355" s="138"/>
      <c r="D1355" s="8"/>
    </row>
    <row r="1356" spans="1:4" x14ac:dyDescent="0.2">
      <c r="A1356" s="138"/>
      <c r="D1356" s="8"/>
    </row>
    <row r="1357" spans="1:4" x14ac:dyDescent="0.2">
      <c r="A1357" s="138"/>
      <c r="D1357" s="8"/>
    </row>
    <row r="1358" spans="1:4" x14ac:dyDescent="0.2">
      <c r="A1358" s="138"/>
      <c r="D1358" s="8"/>
    </row>
    <row r="1359" spans="1:4" x14ac:dyDescent="0.2">
      <c r="A1359" s="138"/>
      <c r="D1359" s="8"/>
    </row>
    <row r="1360" spans="1:4" x14ac:dyDescent="0.2">
      <c r="A1360" s="138"/>
      <c r="D1360" s="8"/>
    </row>
    <row r="1361" spans="1:4" x14ac:dyDescent="0.2">
      <c r="A1361" s="138"/>
      <c r="D1361" s="8"/>
    </row>
    <row r="1362" spans="1:4" x14ac:dyDescent="0.2">
      <c r="A1362" s="138"/>
      <c r="D1362" s="8"/>
    </row>
    <row r="1363" spans="1:4" x14ac:dyDescent="0.2">
      <c r="A1363" s="138"/>
      <c r="D1363" s="8"/>
    </row>
    <row r="1364" spans="1:4" x14ac:dyDescent="0.2">
      <c r="A1364" s="138"/>
      <c r="D1364" s="8"/>
    </row>
    <row r="1365" spans="1:4" x14ac:dyDescent="0.2">
      <c r="A1365" s="138"/>
      <c r="D1365" s="8"/>
    </row>
    <row r="1366" spans="1:4" x14ac:dyDescent="0.2">
      <c r="A1366" s="138"/>
      <c r="D1366" s="8"/>
    </row>
    <row r="1367" spans="1:4" x14ac:dyDescent="0.2">
      <c r="A1367" s="138"/>
      <c r="D1367" s="8"/>
    </row>
    <row r="1368" spans="1:4" x14ac:dyDescent="0.2">
      <c r="A1368" s="138"/>
      <c r="D1368" s="8"/>
    </row>
    <row r="1369" spans="1:4" x14ac:dyDescent="0.2">
      <c r="A1369" s="138"/>
      <c r="D1369" s="8"/>
    </row>
    <row r="1370" spans="1:4" x14ac:dyDescent="0.2">
      <c r="A1370" s="138"/>
      <c r="D1370" s="8"/>
    </row>
    <row r="1371" spans="1:4" x14ac:dyDescent="0.2">
      <c r="A1371" s="138"/>
      <c r="D1371" s="8"/>
    </row>
    <row r="1372" spans="1:4" x14ac:dyDescent="0.2">
      <c r="A1372" s="138"/>
      <c r="D1372" s="8"/>
    </row>
    <row r="1373" spans="1:4" x14ac:dyDescent="0.2">
      <c r="A1373" s="138"/>
      <c r="D1373" s="8"/>
    </row>
    <row r="1374" spans="1:4" x14ac:dyDescent="0.2">
      <c r="A1374" s="138"/>
      <c r="D1374" s="8"/>
    </row>
    <row r="1375" spans="1:4" x14ac:dyDescent="0.2">
      <c r="A1375" s="138"/>
      <c r="D1375" s="8"/>
    </row>
    <row r="1376" spans="1:4" x14ac:dyDescent="0.2">
      <c r="A1376" s="138"/>
      <c r="D1376" s="8"/>
    </row>
    <row r="1377" spans="1:4" x14ac:dyDescent="0.2">
      <c r="A1377" s="138"/>
      <c r="D1377" s="8"/>
    </row>
    <row r="1378" spans="1:4" x14ac:dyDescent="0.2">
      <c r="A1378" s="138"/>
      <c r="D1378" s="8"/>
    </row>
    <row r="1379" spans="1:4" x14ac:dyDescent="0.2">
      <c r="A1379" s="138"/>
      <c r="D1379" s="8"/>
    </row>
    <row r="1380" spans="1:4" x14ac:dyDescent="0.2">
      <c r="A1380" s="138"/>
      <c r="D1380" s="8"/>
    </row>
    <row r="1381" spans="1:4" x14ac:dyDescent="0.2">
      <c r="A1381" s="138"/>
      <c r="D1381" s="8"/>
    </row>
    <row r="1382" spans="1:4" x14ac:dyDescent="0.2">
      <c r="A1382" s="138"/>
      <c r="D1382" s="8"/>
    </row>
    <row r="1383" spans="1:4" x14ac:dyDescent="0.2">
      <c r="A1383" s="138"/>
      <c r="D1383" s="8"/>
    </row>
    <row r="1384" spans="1:4" x14ac:dyDescent="0.2">
      <c r="A1384" s="138"/>
      <c r="D1384" s="8"/>
    </row>
    <row r="1385" spans="1:4" x14ac:dyDescent="0.2">
      <c r="A1385" s="138"/>
      <c r="D1385" s="8"/>
    </row>
    <row r="1386" spans="1:4" x14ac:dyDescent="0.2">
      <c r="A1386" s="138"/>
      <c r="D1386" s="8"/>
    </row>
    <row r="1387" spans="1:4" x14ac:dyDescent="0.2">
      <c r="A1387" s="138"/>
      <c r="D1387" s="8"/>
    </row>
    <row r="1388" spans="1:4" x14ac:dyDescent="0.2">
      <c r="A1388" s="138"/>
      <c r="D1388" s="8"/>
    </row>
    <row r="1389" spans="1:4" x14ac:dyDescent="0.2">
      <c r="A1389" s="138"/>
      <c r="D1389" s="8"/>
    </row>
    <row r="1390" spans="1:4" x14ac:dyDescent="0.2">
      <c r="A1390" s="138"/>
      <c r="D1390" s="8"/>
    </row>
    <row r="1391" spans="1:4" x14ac:dyDescent="0.2">
      <c r="A1391" s="138"/>
      <c r="D1391" s="8"/>
    </row>
    <row r="1392" spans="1:4" x14ac:dyDescent="0.2">
      <c r="A1392" s="138"/>
      <c r="D1392" s="8"/>
    </row>
    <row r="1393" spans="1:4" x14ac:dyDescent="0.2">
      <c r="A1393" s="138"/>
      <c r="D1393" s="8"/>
    </row>
    <row r="1394" spans="1:4" x14ac:dyDescent="0.2">
      <c r="A1394" s="138"/>
      <c r="D1394" s="8"/>
    </row>
    <row r="1395" spans="1:4" x14ac:dyDescent="0.2">
      <c r="A1395" s="138"/>
      <c r="D1395" s="8"/>
    </row>
    <row r="1396" spans="1:4" x14ac:dyDescent="0.2">
      <c r="A1396" s="138"/>
      <c r="D1396" s="8"/>
    </row>
    <row r="1397" spans="1:4" x14ac:dyDescent="0.2">
      <c r="A1397" s="138"/>
      <c r="D1397" s="8"/>
    </row>
    <row r="1398" spans="1:4" x14ac:dyDescent="0.2">
      <c r="A1398" s="138"/>
      <c r="D1398" s="8"/>
    </row>
    <row r="1399" spans="1:4" x14ac:dyDescent="0.2">
      <c r="A1399" s="138"/>
      <c r="D1399" s="8"/>
    </row>
    <row r="1400" spans="1:4" x14ac:dyDescent="0.2">
      <c r="A1400" s="138"/>
      <c r="D1400" s="8"/>
    </row>
    <row r="1401" spans="1:4" x14ac:dyDescent="0.2">
      <c r="A1401" s="138"/>
      <c r="D1401" s="8"/>
    </row>
    <row r="1402" spans="1:4" x14ac:dyDescent="0.2">
      <c r="A1402" s="138"/>
      <c r="D1402" s="8"/>
    </row>
    <row r="1403" spans="1:4" x14ac:dyDescent="0.2">
      <c r="A1403" s="138"/>
      <c r="D1403" s="8"/>
    </row>
    <row r="1404" spans="1:4" x14ac:dyDescent="0.2">
      <c r="A1404" s="138"/>
      <c r="D1404" s="8"/>
    </row>
    <row r="1405" spans="1:4" x14ac:dyDescent="0.2">
      <c r="A1405" s="138"/>
      <c r="D1405" s="8"/>
    </row>
    <row r="1406" spans="1:4" x14ac:dyDescent="0.2">
      <c r="A1406" s="138"/>
      <c r="D1406" s="8"/>
    </row>
    <row r="1407" spans="1:4" x14ac:dyDescent="0.2">
      <c r="A1407" s="138"/>
      <c r="D1407" s="8"/>
    </row>
    <row r="1408" spans="1:4" x14ac:dyDescent="0.2">
      <c r="A1408" s="138"/>
      <c r="D1408" s="8"/>
    </row>
    <row r="1409" spans="1:4" x14ac:dyDescent="0.2">
      <c r="A1409" s="138"/>
      <c r="D1409" s="8"/>
    </row>
    <row r="1410" spans="1:4" x14ac:dyDescent="0.2">
      <c r="A1410" s="138"/>
      <c r="D1410" s="8"/>
    </row>
    <row r="1411" spans="1:4" x14ac:dyDescent="0.2">
      <c r="A1411" s="138"/>
      <c r="D1411" s="8"/>
    </row>
    <row r="1412" spans="1:4" x14ac:dyDescent="0.2">
      <c r="A1412" s="138"/>
      <c r="D1412" s="8"/>
    </row>
    <row r="1413" spans="1:4" x14ac:dyDescent="0.2">
      <c r="A1413" s="138"/>
      <c r="D1413" s="8"/>
    </row>
    <row r="1414" spans="1:4" x14ac:dyDescent="0.2">
      <c r="A1414" s="138"/>
      <c r="D1414" s="8"/>
    </row>
    <row r="1415" spans="1:4" x14ac:dyDescent="0.2">
      <c r="A1415" s="138"/>
      <c r="D1415" s="8"/>
    </row>
    <row r="1416" spans="1:4" x14ac:dyDescent="0.2">
      <c r="A1416" s="138"/>
      <c r="D1416" s="8"/>
    </row>
    <row r="1417" spans="1:4" x14ac:dyDescent="0.2">
      <c r="A1417" s="138"/>
      <c r="D1417" s="8"/>
    </row>
    <row r="1418" spans="1:4" x14ac:dyDescent="0.2">
      <c r="A1418" s="138"/>
      <c r="D1418" s="8"/>
    </row>
    <row r="1419" spans="1:4" x14ac:dyDescent="0.2">
      <c r="A1419" s="138"/>
      <c r="D1419" s="8"/>
    </row>
    <row r="1420" spans="1:4" x14ac:dyDescent="0.2">
      <c r="A1420" s="138"/>
      <c r="D1420" s="8"/>
    </row>
    <row r="1421" spans="1:4" x14ac:dyDescent="0.2">
      <c r="A1421" s="138"/>
      <c r="D1421" s="8"/>
    </row>
    <row r="1422" spans="1:4" x14ac:dyDescent="0.2">
      <c r="A1422" s="138"/>
      <c r="D1422" s="8"/>
    </row>
    <row r="1423" spans="1:4" x14ac:dyDescent="0.2">
      <c r="A1423" s="138"/>
      <c r="D1423" s="8"/>
    </row>
    <row r="1424" spans="1:4" x14ac:dyDescent="0.2">
      <c r="A1424" s="138"/>
      <c r="D1424" s="8"/>
    </row>
    <row r="1425" spans="1:4" x14ac:dyDescent="0.2">
      <c r="A1425" s="138"/>
      <c r="D1425" s="8"/>
    </row>
    <row r="1426" spans="1:4" x14ac:dyDescent="0.2">
      <c r="A1426" s="138"/>
      <c r="D1426" s="8"/>
    </row>
    <row r="1427" spans="1:4" x14ac:dyDescent="0.2">
      <c r="A1427" s="138"/>
      <c r="D1427" s="8"/>
    </row>
    <row r="1428" spans="1:4" x14ac:dyDescent="0.2">
      <c r="A1428" s="138"/>
      <c r="D1428" s="8"/>
    </row>
    <row r="1429" spans="1:4" x14ac:dyDescent="0.2">
      <c r="A1429" s="138"/>
      <c r="D1429" s="8"/>
    </row>
    <row r="1430" spans="1:4" x14ac:dyDescent="0.2">
      <c r="A1430" s="138"/>
      <c r="D1430" s="8"/>
    </row>
    <row r="1431" spans="1:4" x14ac:dyDescent="0.2">
      <c r="A1431" s="138"/>
      <c r="D1431" s="8"/>
    </row>
    <row r="1432" spans="1:4" x14ac:dyDescent="0.2">
      <c r="A1432" s="138"/>
      <c r="D1432" s="8"/>
    </row>
    <row r="1433" spans="1:4" x14ac:dyDescent="0.2">
      <c r="A1433" s="138"/>
      <c r="D1433" s="8"/>
    </row>
    <row r="1434" spans="1:4" x14ac:dyDescent="0.2">
      <c r="A1434" s="138"/>
      <c r="D1434" s="8"/>
    </row>
    <row r="1435" spans="1:4" x14ac:dyDescent="0.2">
      <c r="A1435" s="138"/>
      <c r="D1435" s="8"/>
    </row>
    <row r="1436" spans="1:4" x14ac:dyDescent="0.2">
      <c r="A1436" s="138"/>
      <c r="D1436" s="8"/>
    </row>
    <row r="1437" spans="1:4" x14ac:dyDescent="0.2">
      <c r="A1437" s="138"/>
      <c r="D1437" s="8"/>
    </row>
    <row r="1438" spans="1:4" x14ac:dyDescent="0.2">
      <c r="A1438" s="138"/>
      <c r="D1438" s="8"/>
    </row>
    <row r="1439" spans="1:4" x14ac:dyDescent="0.2">
      <c r="A1439" s="138"/>
      <c r="D1439" s="8"/>
    </row>
    <row r="1440" spans="1:4" x14ac:dyDescent="0.2">
      <c r="A1440" s="138"/>
      <c r="D1440" s="8"/>
    </row>
    <row r="1441" spans="1:4" x14ac:dyDescent="0.2">
      <c r="A1441" s="138"/>
      <c r="D1441" s="8"/>
    </row>
    <row r="1442" spans="1:4" x14ac:dyDescent="0.2">
      <c r="A1442" s="138"/>
      <c r="D1442" s="8"/>
    </row>
    <row r="1443" spans="1:4" x14ac:dyDescent="0.2">
      <c r="A1443" s="138"/>
      <c r="D1443" s="8"/>
    </row>
    <row r="1444" spans="1:4" x14ac:dyDescent="0.2">
      <c r="A1444" s="138"/>
      <c r="D1444" s="8"/>
    </row>
    <row r="1445" spans="1:4" x14ac:dyDescent="0.2">
      <c r="A1445" s="138"/>
      <c r="D1445" s="8"/>
    </row>
    <row r="1446" spans="1:4" x14ac:dyDescent="0.2">
      <c r="A1446" s="138"/>
      <c r="D1446" s="8"/>
    </row>
    <row r="1447" spans="1:4" x14ac:dyDescent="0.2">
      <c r="A1447" s="138"/>
      <c r="D1447" s="8"/>
    </row>
    <row r="1448" spans="1:4" x14ac:dyDescent="0.2">
      <c r="A1448" s="138"/>
      <c r="D1448" s="8"/>
    </row>
    <row r="1449" spans="1:4" x14ac:dyDescent="0.2">
      <c r="A1449" s="138"/>
      <c r="D1449" s="8"/>
    </row>
    <row r="1450" spans="1:4" x14ac:dyDescent="0.2">
      <c r="A1450" s="138"/>
      <c r="D1450" s="8"/>
    </row>
    <row r="1451" spans="1:4" x14ac:dyDescent="0.2">
      <c r="A1451" s="138"/>
      <c r="D1451" s="8"/>
    </row>
    <row r="1452" spans="1:4" x14ac:dyDescent="0.2">
      <c r="A1452" s="138"/>
      <c r="D1452" s="8"/>
    </row>
    <row r="1453" spans="1:4" x14ac:dyDescent="0.2">
      <c r="A1453" s="138"/>
      <c r="D1453" s="8"/>
    </row>
    <row r="1454" spans="1:4" x14ac:dyDescent="0.2">
      <c r="A1454" s="138"/>
      <c r="D1454" s="8"/>
    </row>
    <row r="1455" spans="1:4" x14ac:dyDescent="0.2">
      <c r="A1455" s="138"/>
      <c r="D1455" s="8"/>
    </row>
    <row r="1456" spans="1:4" x14ac:dyDescent="0.2">
      <c r="A1456" s="138"/>
      <c r="D1456" s="8"/>
    </row>
    <row r="1457" spans="1:4" x14ac:dyDescent="0.2">
      <c r="A1457" s="138"/>
      <c r="D1457" s="8"/>
    </row>
    <row r="1458" spans="1:4" x14ac:dyDescent="0.2">
      <c r="A1458" s="138"/>
      <c r="D1458" s="8"/>
    </row>
    <row r="1459" spans="1:4" x14ac:dyDescent="0.2">
      <c r="A1459" s="138"/>
      <c r="D1459" s="8"/>
    </row>
    <row r="1460" spans="1:4" x14ac:dyDescent="0.2">
      <c r="A1460" s="138"/>
      <c r="D1460" s="8"/>
    </row>
    <row r="1461" spans="1:4" x14ac:dyDescent="0.2">
      <c r="A1461" s="138"/>
      <c r="D1461" s="8"/>
    </row>
    <row r="1462" spans="1:4" x14ac:dyDescent="0.2">
      <c r="A1462" s="138"/>
      <c r="D1462" s="8"/>
    </row>
    <row r="1463" spans="1:4" x14ac:dyDescent="0.2">
      <c r="A1463" s="138"/>
      <c r="D1463" s="8"/>
    </row>
    <row r="1464" spans="1:4" x14ac:dyDescent="0.2">
      <c r="A1464" s="138"/>
      <c r="D1464" s="8"/>
    </row>
    <row r="1465" spans="1:4" x14ac:dyDescent="0.2">
      <c r="A1465" s="138"/>
      <c r="D1465" s="8"/>
    </row>
    <row r="1466" spans="1:4" x14ac:dyDescent="0.2">
      <c r="A1466" s="138"/>
      <c r="D1466" s="8"/>
    </row>
    <row r="1467" spans="1:4" x14ac:dyDescent="0.2">
      <c r="A1467" s="138"/>
      <c r="D1467" s="8"/>
    </row>
    <row r="1468" spans="1:4" x14ac:dyDescent="0.2">
      <c r="A1468" s="138"/>
      <c r="D1468" s="8"/>
    </row>
    <row r="1469" spans="1:4" x14ac:dyDescent="0.2">
      <c r="A1469" s="138"/>
      <c r="D1469" s="8"/>
    </row>
    <row r="1470" spans="1:4" x14ac:dyDescent="0.2">
      <c r="A1470" s="138"/>
      <c r="D1470" s="8"/>
    </row>
    <row r="1471" spans="1:4" x14ac:dyDescent="0.2">
      <c r="A1471" s="138"/>
      <c r="D1471" s="8"/>
    </row>
    <row r="1472" spans="1:4" x14ac:dyDescent="0.2">
      <c r="A1472" s="138"/>
      <c r="D1472" s="8"/>
    </row>
    <row r="1473" spans="1:4" x14ac:dyDescent="0.2">
      <c r="A1473" s="138"/>
      <c r="D1473" s="8"/>
    </row>
    <row r="1474" spans="1:4" x14ac:dyDescent="0.2">
      <c r="A1474" s="138"/>
      <c r="D1474" s="8"/>
    </row>
    <row r="1475" spans="1:4" x14ac:dyDescent="0.2">
      <c r="A1475" s="138"/>
      <c r="D1475" s="8"/>
    </row>
    <row r="1476" spans="1:4" x14ac:dyDescent="0.2">
      <c r="A1476" s="138"/>
      <c r="D1476" s="8"/>
    </row>
    <row r="1477" spans="1:4" x14ac:dyDescent="0.2">
      <c r="A1477" s="138"/>
      <c r="D1477" s="8"/>
    </row>
    <row r="1478" spans="1:4" x14ac:dyDescent="0.2">
      <c r="A1478" s="138"/>
      <c r="D1478" s="8"/>
    </row>
    <row r="1479" spans="1:4" x14ac:dyDescent="0.2">
      <c r="A1479" s="138"/>
      <c r="D1479" s="8"/>
    </row>
    <row r="1480" spans="1:4" x14ac:dyDescent="0.2">
      <c r="A1480" s="138"/>
      <c r="D1480" s="8"/>
    </row>
    <row r="1481" spans="1:4" x14ac:dyDescent="0.2">
      <c r="A1481" s="138"/>
      <c r="D1481" s="8"/>
    </row>
    <row r="1482" spans="1:4" x14ac:dyDescent="0.2">
      <c r="A1482" s="138"/>
      <c r="D1482" s="8"/>
    </row>
    <row r="1483" spans="1:4" x14ac:dyDescent="0.2">
      <c r="A1483" s="138"/>
      <c r="D1483" s="8"/>
    </row>
    <row r="1484" spans="1:4" x14ac:dyDescent="0.2">
      <c r="A1484" s="138"/>
      <c r="D1484" s="8"/>
    </row>
    <row r="1485" spans="1:4" x14ac:dyDescent="0.2">
      <c r="A1485" s="138"/>
      <c r="D1485" s="8"/>
    </row>
    <row r="1486" spans="1:4" x14ac:dyDescent="0.2">
      <c r="A1486" s="138"/>
      <c r="D1486" s="8"/>
    </row>
    <row r="1487" spans="1:4" x14ac:dyDescent="0.2">
      <c r="A1487" s="138"/>
      <c r="D1487" s="8"/>
    </row>
    <row r="1488" spans="1:4" x14ac:dyDescent="0.2">
      <c r="A1488" s="138"/>
      <c r="D1488" s="8"/>
    </row>
    <row r="1489" spans="1:4" x14ac:dyDescent="0.2">
      <c r="A1489" s="138"/>
      <c r="D1489" s="8"/>
    </row>
    <row r="1490" spans="1:4" x14ac:dyDescent="0.2">
      <c r="A1490" s="138"/>
      <c r="D1490" s="8"/>
    </row>
    <row r="1491" spans="1:4" x14ac:dyDescent="0.2">
      <c r="A1491" s="138"/>
      <c r="D1491" s="8"/>
    </row>
    <row r="1492" spans="1:4" x14ac:dyDescent="0.2">
      <c r="A1492" s="138"/>
      <c r="D1492" s="8"/>
    </row>
    <row r="1493" spans="1:4" x14ac:dyDescent="0.2">
      <c r="A1493" s="138"/>
      <c r="D1493" s="8"/>
    </row>
    <row r="1494" spans="1:4" x14ac:dyDescent="0.2">
      <c r="A1494" s="138"/>
      <c r="D1494" s="8"/>
    </row>
    <row r="1495" spans="1:4" x14ac:dyDescent="0.2">
      <c r="A1495" s="138"/>
      <c r="D1495" s="8"/>
    </row>
    <row r="1496" spans="1:4" x14ac:dyDescent="0.2">
      <c r="A1496" s="138"/>
      <c r="D1496" s="8"/>
    </row>
    <row r="1497" spans="1:4" x14ac:dyDescent="0.2">
      <c r="A1497" s="138"/>
      <c r="D1497" s="8"/>
    </row>
    <row r="1498" spans="1:4" x14ac:dyDescent="0.2">
      <c r="A1498" s="138"/>
      <c r="D1498" s="8"/>
    </row>
    <row r="1499" spans="1:4" x14ac:dyDescent="0.2">
      <c r="A1499" s="138"/>
      <c r="D1499" s="8"/>
    </row>
    <row r="1500" spans="1:4" x14ac:dyDescent="0.2">
      <c r="A1500" s="138"/>
      <c r="D1500" s="8"/>
    </row>
    <row r="1501" spans="1:4" x14ac:dyDescent="0.2">
      <c r="A1501" s="138"/>
      <c r="D1501" s="8"/>
    </row>
    <row r="1502" spans="1:4" x14ac:dyDescent="0.2">
      <c r="A1502" s="138"/>
      <c r="D1502" s="8"/>
    </row>
    <row r="1503" spans="1:4" x14ac:dyDescent="0.2">
      <c r="A1503" s="138"/>
      <c r="D1503" s="8"/>
    </row>
    <row r="1504" spans="1:4" x14ac:dyDescent="0.2">
      <c r="A1504" s="138"/>
      <c r="D1504" s="8"/>
    </row>
    <row r="1505" spans="1:4" x14ac:dyDescent="0.2">
      <c r="A1505" s="138"/>
      <c r="D1505" s="8"/>
    </row>
    <row r="1506" spans="1:4" x14ac:dyDescent="0.2">
      <c r="A1506" s="138"/>
      <c r="D1506" s="8"/>
    </row>
    <row r="1507" spans="1:4" x14ac:dyDescent="0.2">
      <c r="A1507" s="138"/>
      <c r="D1507" s="8"/>
    </row>
    <row r="1508" spans="1:4" x14ac:dyDescent="0.2">
      <c r="A1508" s="138"/>
      <c r="D1508" s="8"/>
    </row>
    <row r="1509" spans="1:4" x14ac:dyDescent="0.2">
      <c r="A1509" s="138"/>
      <c r="D1509" s="8"/>
    </row>
    <row r="1510" spans="1:4" x14ac:dyDescent="0.2">
      <c r="A1510" s="138"/>
      <c r="D1510" s="8"/>
    </row>
    <row r="1511" spans="1:4" x14ac:dyDescent="0.2">
      <c r="A1511" s="138"/>
      <c r="D1511" s="8"/>
    </row>
    <row r="1512" spans="1:4" x14ac:dyDescent="0.2">
      <c r="A1512" s="138"/>
      <c r="D1512" s="8"/>
    </row>
    <row r="1513" spans="1:4" x14ac:dyDescent="0.2">
      <c r="A1513" s="138"/>
      <c r="D1513" s="8"/>
    </row>
    <row r="1514" spans="1:4" x14ac:dyDescent="0.2">
      <c r="A1514" s="138"/>
      <c r="D1514" s="8"/>
    </row>
    <row r="1515" spans="1:4" x14ac:dyDescent="0.2">
      <c r="A1515" s="138"/>
      <c r="D1515" s="8"/>
    </row>
    <row r="1516" spans="1:4" x14ac:dyDescent="0.2">
      <c r="A1516" s="138"/>
      <c r="D1516" s="8"/>
    </row>
    <row r="1517" spans="1:4" x14ac:dyDescent="0.2">
      <c r="A1517" s="138"/>
      <c r="D1517" s="8"/>
    </row>
    <row r="1518" spans="1:4" x14ac:dyDescent="0.2">
      <c r="A1518" s="138"/>
      <c r="D1518" s="8"/>
    </row>
    <row r="1519" spans="1:4" x14ac:dyDescent="0.2">
      <c r="A1519" s="138"/>
      <c r="D1519" s="8"/>
    </row>
    <row r="1520" spans="1:4" x14ac:dyDescent="0.2">
      <c r="A1520" s="138"/>
      <c r="D1520" s="8"/>
    </row>
    <row r="1521" spans="1:4" x14ac:dyDescent="0.2">
      <c r="A1521" s="138"/>
      <c r="D1521" s="8"/>
    </row>
    <row r="1522" spans="1:4" x14ac:dyDescent="0.2">
      <c r="A1522" s="138"/>
      <c r="D1522" s="8"/>
    </row>
    <row r="1523" spans="1:4" x14ac:dyDescent="0.2">
      <c r="A1523" s="138"/>
      <c r="D1523" s="8"/>
    </row>
    <row r="1524" spans="1:4" x14ac:dyDescent="0.2">
      <c r="A1524" s="138"/>
      <c r="D1524" s="8"/>
    </row>
    <row r="1525" spans="1:4" x14ac:dyDescent="0.2">
      <c r="A1525" s="138"/>
      <c r="D1525" s="8"/>
    </row>
    <row r="1526" spans="1:4" x14ac:dyDescent="0.2">
      <c r="A1526" s="138"/>
      <c r="D1526" s="8"/>
    </row>
    <row r="1527" spans="1:4" x14ac:dyDescent="0.2">
      <c r="A1527" s="138"/>
      <c r="D1527" s="8"/>
    </row>
    <row r="1528" spans="1:4" x14ac:dyDescent="0.2">
      <c r="A1528" s="138"/>
      <c r="D1528" s="8"/>
    </row>
    <row r="1529" spans="1:4" x14ac:dyDescent="0.2">
      <c r="A1529" s="138"/>
      <c r="D1529" s="8"/>
    </row>
    <row r="1530" spans="1:4" x14ac:dyDescent="0.2">
      <c r="A1530" s="138"/>
      <c r="D1530" s="8"/>
    </row>
    <row r="1531" spans="1:4" x14ac:dyDescent="0.2">
      <c r="A1531" s="138"/>
      <c r="D1531" s="8"/>
    </row>
    <row r="1532" spans="1:4" x14ac:dyDescent="0.2">
      <c r="A1532" s="138"/>
      <c r="D1532" s="8"/>
    </row>
    <row r="1533" spans="1:4" x14ac:dyDescent="0.2">
      <c r="A1533" s="138"/>
      <c r="D1533" s="8"/>
    </row>
    <row r="1534" spans="1:4" x14ac:dyDescent="0.2">
      <c r="A1534" s="138"/>
      <c r="D1534" s="8"/>
    </row>
    <row r="1535" spans="1:4" x14ac:dyDescent="0.2">
      <c r="A1535" s="138"/>
      <c r="D1535" s="8"/>
    </row>
    <row r="1536" spans="1:4" x14ac:dyDescent="0.2">
      <c r="A1536" s="138"/>
      <c r="D1536" s="8"/>
    </row>
    <row r="1537" spans="1:4" x14ac:dyDescent="0.2">
      <c r="A1537" s="138"/>
      <c r="D1537" s="8"/>
    </row>
    <row r="1538" spans="1:4" x14ac:dyDescent="0.2">
      <c r="A1538" s="138"/>
      <c r="D1538" s="8"/>
    </row>
    <row r="1539" spans="1:4" x14ac:dyDescent="0.2">
      <c r="A1539" s="138"/>
      <c r="D1539" s="8"/>
    </row>
    <row r="1540" spans="1:4" x14ac:dyDescent="0.2">
      <c r="A1540" s="138"/>
      <c r="D1540" s="8"/>
    </row>
    <row r="1541" spans="1:4" x14ac:dyDescent="0.2">
      <c r="A1541" s="138"/>
      <c r="D1541" s="8"/>
    </row>
    <row r="1542" spans="1:4" x14ac:dyDescent="0.2">
      <c r="A1542" s="138"/>
      <c r="D1542" s="8"/>
    </row>
    <row r="1543" spans="1:4" x14ac:dyDescent="0.2">
      <c r="A1543" s="138"/>
      <c r="D1543" s="8"/>
    </row>
    <row r="1544" spans="1:4" x14ac:dyDescent="0.2">
      <c r="A1544" s="138"/>
      <c r="D1544" s="8"/>
    </row>
    <row r="1545" spans="1:4" x14ac:dyDescent="0.2">
      <c r="A1545" s="138"/>
      <c r="D1545" s="8"/>
    </row>
    <row r="1546" spans="1:4" x14ac:dyDescent="0.2">
      <c r="A1546" s="138"/>
      <c r="D1546" s="8"/>
    </row>
    <row r="1547" spans="1:4" x14ac:dyDescent="0.2">
      <c r="A1547" s="138"/>
      <c r="D1547" s="8"/>
    </row>
    <row r="1548" spans="1:4" x14ac:dyDescent="0.2">
      <c r="A1548" s="138"/>
      <c r="D1548" s="8"/>
    </row>
    <row r="1549" spans="1:4" x14ac:dyDescent="0.2">
      <c r="A1549" s="138"/>
      <c r="D1549" s="8"/>
    </row>
    <row r="1550" spans="1:4" x14ac:dyDescent="0.2">
      <c r="A1550" s="138"/>
      <c r="D1550" s="8"/>
    </row>
    <row r="1551" spans="1:4" x14ac:dyDescent="0.2">
      <c r="A1551" s="138"/>
      <c r="D1551" s="8"/>
    </row>
    <row r="1552" spans="1:4" x14ac:dyDescent="0.2">
      <c r="A1552" s="138"/>
      <c r="D1552" s="8"/>
    </row>
    <row r="1553" spans="1:4" x14ac:dyDescent="0.2">
      <c r="A1553" s="138"/>
      <c r="D1553" s="8"/>
    </row>
    <row r="1554" spans="1:4" x14ac:dyDescent="0.2">
      <c r="A1554" s="138"/>
      <c r="D1554" s="8"/>
    </row>
    <row r="1555" spans="1:4" x14ac:dyDescent="0.2">
      <c r="A1555" s="138"/>
      <c r="D1555" s="8"/>
    </row>
    <row r="1556" spans="1:4" x14ac:dyDescent="0.2">
      <c r="A1556" s="138"/>
      <c r="D1556" s="8"/>
    </row>
    <row r="1557" spans="1:4" x14ac:dyDescent="0.2">
      <c r="A1557" s="138"/>
      <c r="D1557" s="8"/>
    </row>
    <row r="1558" spans="1:4" x14ac:dyDescent="0.2">
      <c r="A1558" s="138"/>
      <c r="D1558" s="8"/>
    </row>
    <row r="1559" spans="1:4" x14ac:dyDescent="0.2">
      <c r="A1559" s="138"/>
      <c r="D1559" s="8"/>
    </row>
    <row r="1560" spans="1:4" x14ac:dyDescent="0.2">
      <c r="A1560" s="138"/>
      <c r="D1560" s="8"/>
    </row>
    <row r="1561" spans="1:4" x14ac:dyDescent="0.2">
      <c r="A1561" s="138"/>
      <c r="D1561" s="8"/>
    </row>
    <row r="1562" spans="1:4" x14ac:dyDescent="0.2">
      <c r="A1562" s="138"/>
      <c r="D1562" s="8"/>
    </row>
    <row r="1563" spans="1:4" x14ac:dyDescent="0.2">
      <c r="A1563" s="138"/>
      <c r="D1563" s="8"/>
    </row>
    <row r="1564" spans="1:4" x14ac:dyDescent="0.2">
      <c r="A1564" s="138"/>
      <c r="D1564" s="8"/>
    </row>
    <row r="1565" spans="1:4" x14ac:dyDescent="0.2">
      <c r="A1565" s="138"/>
      <c r="D1565" s="8"/>
    </row>
    <row r="1566" spans="1:4" x14ac:dyDescent="0.2">
      <c r="A1566" s="138"/>
      <c r="D1566" s="8"/>
    </row>
    <row r="1567" spans="1:4" x14ac:dyDescent="0.2">
      <c r="A1567" s="138"/>
      <c r="D1567" s="8"/>
    </row>
    <row r="1568" spans="1:4" x14ac:dyDescent="0.2">
      <c r="A1568" s="138"/>
      <c r="D1568" s="8"/>
    </row>
    <row r="1569" spans="1:4" x14ac:dyDescent="0.2">
      <c r="A1569" s="138"/>
      <c r="D1569" s="8"/>
    </row>
    <row r="1570" spans="1:4" x14ac:dyDescent="0.2">
      <c r="A1570" s="138"/>
      <c r="D1570" s="8"/>
    </row>
    <row r="1571" spans="1:4" x14ac:dyDescent="0.2">
      <c r="A1571" s="138"/>
      <c r="D1571" s="8"/>
    </row>
    <row r="1572" spans="1:4" x14ac:dyDescent="0.2">
      <c r="A1572" s="138"/>
      <c r="D1572" s="8"/>
    </row>
    <row r="1573" spans="1:4" x14ac:dyDescent="0.2">
      <c r="A1573" s="138"/>
      <c r="D1573" s="8"/>
    </row>
    <row r="1574" spans="1:4" x14ac:dyDescent="0.2">
      <c r="A1574" s="138"/>
      <c r="D1574" s="8"/>
    </row>
    <row r="1575" spans="1:4" x14ac:dyDescent="0.2">
      <c r="A1575" s="138"/>
      <c r="D1575" s="8"/>
    </row>
    <row r="1576" spans="1:4" x14ac:dyDescent="0.2">
      <c r="A1576" s="138"/>
      <c r="D1576" s="8"/>
    </row>
    <row r="1577" spans="1:4" x14ac:dyDescent="0.2">
      <c r="A1577" s="138"/>
      <c r="D1577" s="8"/>
    </row>
    <row r="1578" spans="1:4" x14ac:dyDescent="0.2">
      <c r="A1578" s="138"/>
      <c r="D1578" s="8"/>
    </row>
    <row r="1579" spans="1:4" x14ac:dyDescent="0.2">
      <c r="A1579" s="138"/>
      <c r="D1579" s="8"/>
    </row>
    <row r="1580" spans="1:4" x14ac:dyDescent="0.2">
      <c r="A1580" s="138"/>
      <c r="D1580" s="8"/>
    </row>
    <row r="1581" spans="1:4" x14ac:dyDescent="0.2">
      <c r="A1581" s="138"/>
      <c r="D1581" s="8"/>
    </row>
    <row r="1582" spans="1:4" x14ac:dyDescent="0.2">
      <c r="A1582" s="138"/>
      <c r="D1582" s="8"/>
    </row>
    <row r="1583" spans="1:4" x14ac:dyDescent="0.2">
      <c r="A1583" s="138"/>
      <c r="D1583" s="8"/>
    </row>
    <row r="1584" spans="1:4" x14ac:dyDescent="0.2">
      <c r="A1584" s="138"/>
      <c r="D1584" s="8"/>
    </row>
    <row r="1585" spans="1:4" x14ac:dyDescent="0.2">
      <c r="A1585" s="138"/>
      <c r="D1585" s="8"/>
    </row>
    <row r="1586" spans="1:4" x14ac:dyDescent="0.2">
      <c r="A1586" s="138"/>
      <c r="D1586" s="8"/>
    </row>
    <row r="1587" spans="1:4" x14ac:dyDescent="0.2">
      <c r="A1587" s="138"/>
      <c r="D1587" s="8"/>
    </row>
    <row r="1588" spans="1:4" x14ac:dyDescent="0.2">
      <c r="A1588" s="138"/>
      <c r="D1588" s="8"/>
    </row>
    <row r="1589" spans="1:4" x14ac:dyDescent="0.2">
      <c r="A1589" s="138"/>
      <c r="D1589" s="8"/>
    </row>
    <row r="1590" spans="1:4" x14ac:dyDescent="0.2">
      <c r="A1590" s="138"/>
      <c r="D1590" s="8"/>
    </row>
    <row r="1591" spans="1:4" x14ac:dyDescent="0.2">
      <c r="A1591" s="138"/>
      <c r="D1591" s="8"/>
    </row>
    <row r="1592" spans="1:4" x14ac:dyDescent="0.2">
      <c r="A1592" s="138"/>
      <c r="D1592" s="8"/>
    </row>
    <row r="1593" spans="1:4" x14ac:dyDescent="0.2">
      <c r="A1593" s="138"/>
      <c r="D1593" s="8"/>
    </row>
    <row r="1594" spans="1:4" x14ac:dyDescent="0.2">
      <c r="A1594" s="138"/>
      <c r="D1594" s="8"/>
    </row>
    <row r="1595" spans="1:4" x14ac:dyDescent="0.2">
      <c r="A1595" s="138"/>
      <c r="D1595" s="8"/>
    </row>
    <row r="1596" spans="1:4" x14ac:dyDescent="0.2">
      <c r="A1596" s="138"/>
      <c r="D1596" s="8"/>
    </row>
    <row r="1597" spans="1:4" x14ac:dyDescent="0.2">
      <c r="A1597" s="138"/>
      <c r="D1597" s="8"/>
    </row>
    <row r="1598" spans="1:4" x14ac:dyDescent="0.2">
      <c r="A1598" s="138"/>
      <c r="D1598" s="8"/>
    </row>
    <row r="1599" spans="1:4" x14ac:dyDescent="0.2">
      <c r="A1599" s="138"/>
      <c r="D1599" s="8"/>
    </row>
    <row r="1600" spans="1:4" x14ac:dyDescent="0.2">
      <c r="A1600" s="138"/>
      <c r="D1600" s="8"/>
    </row>
    <row r="1601" spans="1:4" x14ac:dyDescent="0.2">
      <c r="A1601" s="138"/>
      <c r="D1601" s="8"/>
    </row>
    <row r="1602" spans="1:4" x14ac:dyDescent="0.2">
      <c r="A1602" s="138"/>
      <c r="D1602" s="8"/>
    </row>
    <row r="1603" spans="1:4" x14ac:dyDescent="0.2">
      <c r="A1603" s="138"/>
      <c r="D1603" s="8"/>
    </row>
    <row r="1604" spans="1:4" x14ac:dyDescent="0.2">
      <c r="A1604" s="138"/>
      <c r="D1604" s="8"/>
    </row>
    <row r="1605" spans="1:4" x14ac:dyDescent="0.2">
      <c r="A1605" s="138"/>
      <c r="D1605" s="8"/>
    </row>
    <row r="1606" spans="1:4" x14ac:dyDescent="0.2">
      <c r="A1606" s="138"/>
      <c r="D1606" s="8"/>
    </row>
    <row r="1607" spans="1:4" x14ac:dyDescent="0.2">
      <c r="A1607" s="138"/>
      <c r="D1607" s="8"/>
    </row>
    <row r="1608" spans="1:4" x14ac:dyDescent="0.2">
      <c r="A1608" s="138"/>
      <c r="D1608" s="8"/>
    </row>
    <row r="1609" spans="1:4" x14ac:dyDescent="0.2">
      <c r="A1609" s="138"/>
      <c r="D1609" s="8"/>
    </row>
    <row r="1610" spans="1:4" x14ac:dyDescent="0.2">
      <c r="A1610" s="138"/>
      <c r="D1610" s="8"/>
    </row>
    <row r="1611" spans="1:4" x14ac:dyDescent="0.2">
      <c r="A1611" s="138"/>
      <c r="D1611" s="8"/>
    </row>
    <row r="1612" spans="1:4" x14ac:dyDescent="0.2">
      <c r="A1612" s="138"/>
      <c r="D1612" s="8"/>
    </row>
    <row r="1613" spans="1:4" x14ac:dyDescent="0.2">
      <c r="A1613" s="138"/>
      <c r="D1613" s="8"/>
    </row>
    <row r="1614" spans="1:4" x14ac:dyDescent="0.2">
      <c r="A1614" s="138"/>
      <c r="D1614" s="8"/>
    </row>
    <row r="1615" spans="1:4" x14ac:dyDescent="0.2">
      <c r="A1615" s="138"/>
      <c r="D1615" s="8"/>
    </row>
    <row r="1616" spans="1:4" x14ac:dyDescent="0.2">
      <c r="A1616" s="138"/>
      <c r="D1616" s="8"/>
    </row>
    <row r="1617" spans="1:4" x14ac:dyDescent="0.2">
      <c r="A1617" s="138"/>
      <c r="D1617" s="8"/>
    </row>
    <row r="1618" spans="1:4" x14ac:dyDescent="0.2">
      <c r="A1618" s="138"/>
      <c r="D1618" s="8"/>
    </row>
    <row r="1619" spans="1:4" x14ac:dyDescent="0.2">
      <c r="A1619" s="138"/>
      <c r="D1619" s="8"/>
    </row>
    <row r="1620" spans="1:4" x14ac:dyDescent="0.2">
      <c r="A1620" s="138"/>
      <c r="D1620" s="8"/>
    </row>
    <row r="1621" spans="1:4" x14ac:dyDescent="0.2">
      <c r="A1621" s="138"/>
      <c r="D1621" s="8"/>
    </row>
    <row r="1622" spans="1:4" x14ac:dyDescent="0.2">
      <c r="A1622" s="138"/>
      <c r="D1622" s="8"/>
    </row>
    <row r="1623" spans="1:4" x14ac:dyDescent="0.2">
      <c r="A1623" s="138"/>
      <c r="D1623" s="8"/>
    </row>
    <row r="1624" spans="1:4" x14ac:dyDescent="0.2">
      <c r="A1624" s="138"/>
      <c r="D1624" s="8"/>
    </row>
    <row r="1625" spans="1:4" x14ac:dyDescent="0.2">
      <c r="A1625" s="138"/>
      <c r="D1625" s="8"/>
    </row>
    <row r="1626" spans="1:4" x14ac:dyDescent="0.2">
      <c r="A1626" s="138"/>
      <c r="D1626" s="8"/>
    </row>
    <row r="1627" spans="1:4" x14ac:dyDescent="0.2">
      <c r="A1627" s="138"/>
      <c r="D1627" s="8"/>
    </row>
    <row r="1628" spans="1:4" x14ac:dyDescent="0.2">
      <c r="A1628" s="138"/>
      <c r="D1628" s="8"/>
    </row>
    <row r="1629" spans="1:4" x14ac:dyDescent="0.2">
      <c r="A1629" s="138"/>
      <c r="D1629" s="8"/>
    </row>
    <row r="1630" spans="1:4" x14ac:dyDescent="0.2">
      <c r="A1630" s="138"/>
      <c r="D1630" s="8"/>
    </row>
    <row r="1631" spans="1:4" x14ac:dyDescent="0.2">
      <c r="A1631" s="138"/>
      <c r="D1631" s="8"/>
    </row>
    <row r="1632" spans="1:4" x14ac:dyDescent="0.2">
      <c r="A1632" s="138"/>
      <c r="D1632" s="8"/>
    </row>
    <row r="1633" spans="1:4" x14ac:dyDescent="0.2">
      <c r="A1633" s="138"/>
      <c r="D1633" s="8"/>
    </row>
    <row r="1634" spans="1:4" x14ac:dyDescent="0.2">
      <c r="A1634" s="138"/>
      <c r="D1634" s="8"/>
    </row>
    <row r="1635" spans="1:4" x14ac:dyDescent="0.2">
      <c r="A1635" s="138"/>
      <c r="D1635" s="8"/>
    </row>
    <row r="1636" spans="1:4" x14ac:dyDescent="0.2">
      <c r="A1636" s="138"/>
      <c r="D1636" s="8"/>
    </row>
    <row r="1637" spans="1:4" x14ac:dyDescent="0.2">
      <c r="A1637" s="138"/>
      <c r="D1637" s="8"/>
    </row>
    <row r="1638" spans="1:4" x14ac:dyDescent="0.2">
      <c r="A1638" s="138"/>
      <c r="D1638" s="8"/>
    </row>
    <row r="1639" spans="1:4" x14ac:dyDescent="0.2">
      <c r="A1639" s="138"/>
      <c r="D1639" s="8"/>
    </row>
    <row r="1640" spans="1:4" x14ac:dyDescent="0.2">
      <c r="A1640" s="138"/>
      <c r="D1640" s="8"/>
    </row>
    <row r="1641" spans="1:4" x14ac:dyDescent="0.2">
      <c r="A1641" s="138"/>
      <c r="D1641" s="8"/>
    </row>
    <row r="1642" spans="1:4" x14ac:dyDescent="0.2">
      <c r="A1642" s="138"/>
      <c r="D1642" s="8"/>
    </row>
    <row r="1643" spans="1:4" x14ac:dyDescent="0.2">
      <c r="A1643" s="138"/>
      <c r="D1643" s="8"/>
    </row>
    <row r="1644" spans="1:4" x14ac:dyDescent="0.2">
      <c r="A1644" s="138"/>
      <c r="D1644" s="8"/>
    </row>
    <row r="1645" spans="1:4" x14ac:dyDescent="0.2">
      <c r="A1645" s="138"/>
      <c r="D1645" s="8"/>
    </row>
    <row r="1646" spans="1:4" x14ac:dyDescent="0.2">
      <c r="A1646" s="138"/>
      <c r="D1646" s="8"/>
    </row>
    <row r="1647" spans="1:4" x14ac:dyDescent="0.2">
      <c r="A1647" s="138"/>
      <c r="D1647" s="8"/>
    </row>
    <row r="1648" spans="1:4" x14ac:dyDescent="0.2">
      <c r="A1648" s="138"/>
      <c r="D1648" s="8"/>
    </row>
    <row r="1649" spans="1:4" x14ac:dyDescent="0.2">
      <c r="A1649" s="138"/>
      <c r="D1649" s="8"/>
    </row>
    <row r="1650" spans="1:4" x14ac:dyDescent="0.2">
      <c r="A1650" s="138"/>
      <c r="D1650" s="8"/>
    </row>
    <row r="1651" spans="1:4" x14ac:dyDescent="0.2">
      <c r="A1651" s="138"/>
      <c r="D1651" s="8"/>
    </row>
    <row r="1652" spans="1:4" x14ac:dyDescent="0.2">
      <c r="A1652" s="138"/>
      <c r="D1652" s="8"/>
    </row>
    <row r="1653" spans="1:4" x14ac:dyDescent="0.2">
      <c r="A1653" s="138"/>
      <c r="D1653" s="8"/>
    </row>
    <row r="1654" spans="1:4" x14ac:dyDescent="0.2">
      <c r="A1654" s="138"/>
      <c r="D1654" s="8"/>
    </row>
    <row r="1655" spans="1:4" x14ac:dyDescent="0.2">
      <c r="A1655" s="138"/>
      <c r="D1655" s="8"/>
    </row>
    <row r="1656" spans="1:4" x14ac:dyDescent="0.2">
      <c r="A1656" s="138"/>
      <c r="D1656" s="8"/>
    </row>
    <row r="1657" spans="1:4" x14ac:dyDescent="0.2">
      <c r="A1657" s="138"/>
      <c r="D1657" s="8"/>
    </row>
    <row r="1658" spans="1:4" x14ac:dyDescent="0.2">
      <c r="A1658" s="138"/>
      <c r="D1658" s="8"/>
    </row>
    <row r="1659" spans="1:4" x14ac:dyDescent="0.2">
      <c r="A1659" s="138"/>
      <c r="D1659" s="8"/>
    </row>
    <row r="1660" spans="1:4" x14ac:dyDescent="0.2">
      <c r="A1660" s="138"/>
      <c r="D1660" s="8"/>
    </row>
    <row r="1661" spans="1:4" x14ac:dyDescent="0.2">
      <c r="A1661" s="138"/>
      <c r="D1661" s="8"/>
    </row>
    <row r="1662" spans="1:4" x14ac:dyDescent="0.2">
      <c r="A1662" s="138"/>
      <c r="D1662" s="8"/>
    </row>
    <row r="1663" spans="1:4" x14ac:dyDescent="0.2">
      <c r="A1663" s="138"/>
      <c r="D1663" s="8"/>
    </row>
    <row r="1664" spans="1:4" x14ac:dyDescent="0.2">
      <c r="A1664" s="138"/>
      <c r="D1664" s="8"/>
    </row>
    <row r="1665" spans="1:4" x14ac:dyDescent="0.2">
      <c r="A1665" s="138"/>
      <c r="D1665" s="8"/>
    </row>
    <row r="1666" spans="1:4" x14ac:dyDescent="0.2">
      <c r="A1666" s="138"/>
      <c r="D1666" s="8"/>
    </row>
    <row r="1667" spans="1:4" x14ac:dyDescent="0.2">
      <c r="A1667" s="138"/>
      <c r="D1667" s="8"/>
    </row>
    <row r="1668" spans="1:4" x14ac:dyDescent="0.2">
      <c r="A1668" s="138"/>
      <c r="D1668" s="8"/>
    </row>
    <row r="1669" spans="1:4" x14ac:dyDescent="0.2">
      <c r="A1669" s="138"/>
      <c r="D1669" s="8"/>
    </row>
    <row r="1670" spans="1:4" x14ac:dyDescent="0.2">
      <c r="A1670" s="138"/>
      <c r="D1670" s="8"/>
    </row>
    <row r="1671" spans="1:4" x14ac:dyDescent="0.2">
      <c r="A1671" s="138"/>
      <c r="D1671" s="8"/>
    </row>
    <row r="1672" spans="1:4" x14ac:dyDescent="0.2">
      <c r="A1672" s="138"/>
      <c r="D1672" s="8"/>
    </row>
    <row r="1673" spans="1:4" x14ac:dyDescent="0.2">
      <c r="A1673" s="138"/>
      <c r="D1673" s="8"/>
    </row>
    <row r="1674" spans="1:4" x14ac:dyDescent="0.2">
      <c r="A1674" s="138"/>
      <c r="D1674" s="8"/>
    </row>
    <row r="1675" spans="1:4" x14ac:dyDescent="0.2">
      <c r="A1675" s="138"/>
      <c r="D1675" s="8"/>
    </row>
    <row r="1676" spans="1:4" x14ac:dyDescent="0.2">
      <c r="A1676" s="138"/>
      <c r="D1676" s="8"/>
    </row>
    <row r="1677" spans="1:4" x14ac:dyDescent="0.2">
      <c r="A1677" s="138"/>
      <c r="D1677" s="8"/>
    </row>
    <row r="1678" spans="1:4" x14ac:dyDescent="0.2">
      <c r="A1678" s="138"/>
      <c r="D1678" s="8"/>
    </row>
    <row r="1679" spans="1:4" x14ac:dyDescent="0.2">
      <c r="A1679" s="138"/>
      <c r="D1679" s="8"/>
    </row>
    <row r="1680" spans="1:4" x14ac:dyDescent="0.2">
      <c r="A1680" s="138"/>
      <c r="D1680" s="8"/>
    </row>
    <row r="1681" spans="1:4" x14ac:dyDescent="0.2">
      <c r="A1681" s="138"/>
      <c r="D1681" s="8"/>
    </row>
    <row r="1682" spans="1:4" x14ac:dyDescent="0.2">
      <c r="A1682" s="138"/>
      <c r="D1682" s="8"/>
    </row>
    <row r="1683" spans="1:4" x14ac:dyDescent="0.2">
      <c r="A1683" s="138"/>
      <c r="D1683" s="8"/>
    </row>
    <row r="1684" spans="1:4" x14ac:dyDescent="0.2">
      <c r="A1684" s="138"/>
      <c r="D1684" s="8"/>
    </row>
    <row r="1685" spans="1:4" x14ac:dyDescent="0.2">
      <c r="A1685" s="138"/>
      <c r="D1685" s="8"/>
    </row>
    <row r="1686" spans="1:4" x14ac:dyDescent="0.2">
      <c r="A1686" s="138"/>
      <c r="D1686" s="8"/>
    </row>
    <row r="1687" spans="1:4" x14ac:dyDescent="0.2">
      <c r="A1687" s="138"/>
      <c r="D1687" s="8"/>
    </row>
    <row r="1688" spans="1:4" x14ac:dyDescent="0.2">
      <c r="A1688" s="138"/>
      <c r="D1688" s="8"/>
    </row>
    <row r="1689" spans="1:4" x14ac:dyDescent="0.2">
      <c r="A1689" s="138"/>
      <c r="D1689" s="8"/>
    </row>
    <row r="1690" spans="1:4" x14ac:dyDescent="0.2">
      <c r="A1690" s="138"/>
      <c r="D1690" s="8"/>
    </row>
    <row r="1691" spans="1:4" x14ac:dyDescent="0.2">
      <c r="A1691" s="138"/>
      <c r="D1691" s="8"/>
    </row>
    <row r="1692" spans="1:4" x14ac:dyDescent="0.2">
      <c r="A1692" s="138"/>
      <c r="D1692" s="8"/>
    </row>
    <row r="1693" spans="1:4" x14ac:dyDescent="0.2">
      <c r="A1693" s="138"/>
      <c r="D1693" s="8"/>
    </row>
    <row r="1694" spans="1:4" x14ac:dyDescent="0.2">
      <c r="A1694" s="138"/>
      <c r="D1694" s="8"/>
    </row>
    <row r="1695" spans="1:4" x14ac:dyDescent="0.2">
      <c r="A1695" s="138"/>
      <c r="D1695" s="8"/>
    </row>
    <row r="1696" spans="1:4" x14ac:dyDescent="0.2">
      <c r="A1696" s="138"/>
      <c r="D1696" s="8"/>
    </row>
    <row r="1697" spans="1:4" x14ac:dyDescent="0.2">
      <c r="A1697" s="138"/>
      <c r="D1697" s="8"/>
    </row>
    <row r="1698" spans="1:4" x14ac:dyDescent="0.2">
      <c r="A1698" s="138"/>
      <c r="D1698" s="8"/>
    </row>
    <row r="1699" spans="1:4" x14ac:dyDescent="0.2">
      <c r="A1699" s="138"/>
      <c r="D1699" s="8"/>
    </row>
    <row r="1700" spans="1:4" x14ac:dyDescent="0.2">
      <c r="A1700" s="138"/>
      <c r="D1700" s="8"/>
    </row>
    <row r="1701" spans="1:4" x14ac:dyDescent="0.2">
      <c r="A1701" s="138"/>
      <c r="D1701" s="8"/>
    </row>
    <row r="1702" spans="1:4" x14ac:dyDescent="0.2">
      <c r="A1702" s="138"/>
      <c r="D1702" s="8"/>
    </row>
    <row r="1703" spans="1:4" x14ac:dyDescent="0.2">
      <c r="A1703" s="138"/>
      <c r="D1703" s="8"/>
    </row>
    <row r="1704" spans="1:4" x14ac:dyDescent="0.2">
      <c r="A1704" s="138"/>
      <c r="D1704" s="8"/>
    </row>
    <row r="1705" spans="1:4" x14ac:dyDescent="0.2">
      <c r="A1705" s="138"/>
      <c r="D1705" s="8"/>
    </row>
    <row r="1706" spans="1:4" x14ac:dyDescent="0.2">
      <c r="A1706" s="138"/>
      <c r="D1706" s="8"/>
    </row>
    <row r="1707" spans="1:4" x14ac:dyDescent="0.2">
      <c r="A1707" s="138"/>
      <c r="D1707" s="8"/>
    </row>
    <row r="1708" spans="1:4" x14ac:dyDescent="0.2">
      <c r="A1708" s="138"/>
      <c r="D1708" s="8"/>
    </row>
    <row r="1709" spans="1:4" x14ac:dyDescent="0.2">
      <c r="A1709" s="138"/>
      <c r="D1709" s="8"/>
    </row>
    <row r="1710" spans="1:4" x14ac:dyDescent="0.2">
      <c r="A1710" s="138"/>
      <c r="D1710" s="8"/>
    </row>
    <row r="1711" spans="1:4" x14ac:dyDescent="0.2">
      <c r="A1711" s="138"/>
      <c r="D1711" s="8"/>
    </row>
    <row r="1712" spans="1:4" x14ac:dyDescent="0.2">
      <c r="A1712" s="138"/>
      <c r="D1712" s="8"/>
    </row>
    <row r="1713" spans="1:4" x14ac:dyDescent="0.2">
      <c r="A1713" s="138"/>
      <c r="D1713" s="8"/>
    </row>
    <row r="1714" spans="1:4" x14ac:dyDescent="0.2">
      <c r="A1714" s="138"/>
      <c r="D1714" s="8"/>
    </row>
    <row r="1715" spans="1:4" x14ac:dyDescent="0.2">
      <c r="A1715" s="138"/>
      <c r="D1715" s="8"/>
    </row>
    <row r="1716" spans="1:4" x14ac:dyDescent="0.2">
      <c r="A1716" s="138"/>
      <c r="D1716" s="8"/>
    </row>
    <row r="1717" spans="1:4" x14ac:dyDescent="0.2">
      <c r="A1717" s="138"/>
      <c r="D1717" s="8"/>
    </row>
    <row r="1718" spans="1:4" x14ac:dyDescent="0.2">
      <c r="A1718" s="138"/>
      <c r="D1718" s="8"/>
    </row>
    <row r="1719" spans="1:4" x14ac:dyDescent="0.2">
      <c r="A1719" s="138"/>
      <c r="D1719" s="8"/>
    </row>
    <row r="1720" spans="1:4" x14ac:dyDescent="0.2">
      <c r="A1720" s="138"/>
      <c r="D1720" s="8"/>
    </row>
    <row r="1721" spans="1:4" x14ac:dyDescent="0.2">
      <c r="A1721" s="138"/>
      <c r="D1721" s="8"/>
    </row>
    <row r="1722" spans="1:4" x14ac:dyDescent="0.2">
      <c r="A1722" s="138"/>
      <c r="D1722" s="8"/>
    </row>
    <row r="1723" spans="1:4" x14ac:dyDescent="0.2">
      <c r="A1723" s="138"/>
      <c r="D1723" s="8"/>
    </row>
    <row r="1724" spans="1:4" x14ac:dyDescent="0.2">
      <c r="A1724" s="138"/>
      <c r="D1724" s="8"/>
    </row>
    <row r="1725" spans="1:4" x14ac:dyDescent="0.2">
      <c r="A1725" s="138"/>
      <c r="D1725" s="8"/>
    </row>
    <row r="1726" spans="1:4" x14ac:dyDescent="0.2">
      <c r="A1726" s="138"/>
      <c r="D1726" s="8"/>
    </row>
    <row r="1727" spans="1:4" x14ac:dyDescent="0.2">
      <c r="A1727" s="138"/>
      <c r="D1727" s="8"/>
    </row>
    <row r="1728" spans="1:4" x14ac:dyDescent="0.2">
      <c r="A1728" s="138"/>
      <c r="D1728" s="8"/>
    </row>
    <row r="1729" spans="1:4" x14ac:dyDescent="0.2">
      <c r="A1729" s="138"/>
      <c r="D1729" s="8"/>
    </row>
    <row r="1730" spans="1:4" x14ac:dyDescent="0.2">
      <c r="A1730" s="138"/>
      <c r="D1730" s="8"/>
    </row>
    <row r="1731" spans="1:4" x14ac:dyDescent="0.2">
      <c r="A1731" s="138"/>
      <c r="D1731" s="8"/>
    </row>
    <row r="1732" spans="1:4" x14ac:dyDescent="0.2">
      <c r="A1732" s="138"/>
      <c r="D1732" s="8"/>
    </row>
    <row r="1733" spans="1:4" x14ac:dyDescent="0.2">
      <c r="A1733" s="138"/>
      <c r="D1733" s="8"/>
    </row>
    <row r="1734" spans="1:4" x14ac:dyDescent="0.2">
      <c r="A1734" s="138"/>
      <c r="D1734" s="8"/>
    </row>
    <row r="1735" spans="1:4" x14ac:dyDescent="0.2">
      <c r="A1735" s="138"/>
      <c r="D1735" s="8"/>
    </row>
    <row r="1736" spans="1:4" x14ac:dyDescent="0.2">
      <c r="A1736" s="138"/>
      <c r="D1736" s="8"/>
    </row>
    <row r="1737" spans="1:4" x14ac:dyDescent="0.2">
      <c r="A1737" s="138"/>
      <c r="D1737" s="8"/>
    </row>
    <row r="1738" spans="1:4" x14ac:dyDescent="0.2">
      <c r="A1738" s="138"/>
      <c r="D1738" s="8"/>
    </row>
    <row r="1739" spans="1:4" x14ac:dyDescent="0.2">
      <c r="A1739" s="138"/>
      <c r="D1739" s="8"/>
    </row>
    <row r="1740" spans="1:4" x14ac:dyDescent="0.2">
      <c r="A1740" s="138"/>
      <c r="D1740" s="8"/>
    </row>
    <row r="1741" spans="1:4" x14ac:dyDescent="0.2">
      <c r="A1741" s="138"/>
      <c r="D1741" s="8"/>
    </row>
    <row r="1742" spans="1:4" x14ac:dyDescent="0.2">
      <c r="A1742" s="138"/>
      <c r="D1742" s="8"/>
    </row>
    <row r="1743" spans="1:4" x14ac:dyDescent="0.2">
      <c r="A1743" s="138"/>
      <c r="D1743" s="8"/>
    </row>
    <row r="1744" spans="1:4" x14ac:dyDescent="0.2">
      <c r="A1744" s="138"/>
      <c r="D1744" s="8"/>
    </row>
    <row r="1745" spans="1:4" x14ac:dyDescent="0.2">
      <c r="A1745" s="138"/>
      <c r="D1745" s="8"/>
    </row>
    <row r="1746" spans="1:4" x14ac:dyDescent="0.2">
      <c r="A1746" s="138"/>
      <c r="D1746" s="8"/>
    </row>
    <row r="1747" spans="1:4" x14ac:dyDescent="0.2">
      <c r="A1747" s="138"/>
      <c r="D1747" s="8"/>
    </row>
    <row r="1748" spans="1:4" x14ac:dyDescent="0.2">
      <c r="A1748" s="138"/>
      <c r="D1748" s="8"/>
    </row>
    <row r="1749" spans="1:4" x14ac:dyDescent="0.2">
      <c r="A1749" s="138"/>
      <c r="D1749" s="8"/>
    </row>
    <row r="1750" spans="1:4" x14ac:dyDescent="0.2">
      <c r="A1750" s="138"/>
      <c r="D1750" s="8"/>
    </row>
    <row r="1751" spans="1:4" x14ac:dyDescent="0.2">
      <c r="A1751" s="138"/>
      <c r="D1751" s="8"/>
    </row>
    <row r="1752" spans="1:4" x14ac:dyDescent="0.2">
      <c r="A1752" s="138"/>
      <c r="D1752" s="8"/>
    </row>
    <row r="1753" spans="1:4" x14ac:dyDescent="0.2">
      <c r="A1753" s="138"/>
      <c r="D1753" s="8"/>
    </row>
    <row r="1754" spans="1:4" x14ac:dyDescent="0.2">
      <c r="A1754" s="138"/>
      <c r="D1754" s="8"/>
    </row>
    <row r="1755" spans="1:4" x14ac:dyDescent="0.2">
      <c r="A1755" s="138"/>
      <c r="D1755" s="8"/>
    </row>
    <row r="1756" spans="1:4" x14ac:dyDescent="0.2">
      <c r="A1756" s="138"/>
      <c r="D1756" s="8"/>
    </row>
    <row r="1757" spans="1:4" x14ac:dyDescent="0.2">
      <c r="A1757" s="138"/>
      <c r="D1757" s="8"/>
    </row>
    <row r="1758" spans="1:4" x14ac:dyDescent="0.2">
      <c r="A1758" s="138"/>
      <c r="D1758" s="8"/>
    </row>
    <row r="1759" spans="1:4" x14ac:dyDescent="0.2">
      <c r="A1759" s="138"/>
      <c r="D1759" s="8"/>
    </row>
    <row r="1760" spans="1:4" x14ac:dyDescent="0.2">
      <c r="A1760" s="138"/>
      <c r="D1760" s="8"/>
    </row>
    <row r="1761" spans="1:4" x14ac:dyDescent="0.2">
      <c r="A1761" s="138"/>
      <c r="D1761" s="8"/>
    </row>
    <row r="1762" spans="1:4" x14ac:dyDescent="0.2">
      <c r="A1762" s="138"/>
      <c r="D1762" s="8"/>
    </row>
    <row r="1763" spans="1:4" x14ac:dyDescent="0.2">
      <c r="A1763" s="138"/>
      <c r="D1763" s="8"/>
    </row>
    <row r="1764" spans="1:4" x14ac:dyDescent="0.2">
      <c r="A1764" s="138"/>
      <c r="D1764" s="8"/>
    </row>
    <row r="1765" spans="1:4" x14ac:dyDescent="0.2">
      <c r="A1765" s="138"/>
      <c r="D1765" s="8"/>
    </row>
    <row r="1766" spans="1:4" x14ac:dyDescent="0.2">
      <c r="A1766" s="138"/>
      <c r="D1766" s="8"/>
    </row>
    <row r="1767" spans="1:4" x14ac:dyDescent="0.2">
      <c r="A1767" s="138"/>
      <c r="D1767" s="8"/>
    </row>
    <row r="1768" spans="1:4" x14ac:dyDescent="0.2">
      <c r="A1768" s="138"/>
      <c r="D1768" s="8"/>
    </row>
    <row r="1769" spans="1:4" x14ac:dyDescent="0.2">
      <c r="A1769" s="138"/>
      <c r="D1769" s="8"/>
    </row>
    <row r="1770" spans="1:4" x14ac:dyDescent="0.2">
      <c r="A1770" s="138"/>
      <c r="D1770" s="8"/>
    </row>
    <row r="1771" spans="1:4" x14ac:dyDescent="0.2">
      <c r="A1771" s="138"/>
      <c r="D1771" s="8"/>
    </row>
    <row r="1772" spans="1:4" x14ac:dyDescent="0.2">
      <c r="A1772" s="138"/>
      <c r="D1772" s="8"/>
    </row>
    <row r="1773" spans="1:4" x14ac:dyDescent="0.2">
      <c r="A1773" s="138"/>
      <c r="D1773" s="8"/>
    </row>
    <row r="1774" spans="1:4" x14ac:dyDescent="0.2">
      <c r="A1774" s="138"/>
      <c r="D1774" s="8"/>
    </row>
    <row r="1775" spans="1:4" x14ac:dyDescent="0.2">
      <c r="A1775" s="138"/>
      <c r="D1775" s="8"/>
    </row>
    <row r="1776" spans="1:4" x14ac:dyDescent="0.2">
      <c r="A1776" s="138"/>
      <c r="D1776" s="8"/>
    </row>
    <row r="1777" spans="1:4" x14ac:dyDescent="0.2">
      <c r="A1777" s="138"/>
      <c r="D1777" s="8"/>
    </row>
    <row r="1778" spans="1:4" x14ac:dyDescent="0.2">
      <c r="A1778" s="138"/>
      <c r="D1778" s="8"/>
    </row>
    <row r="1779" spans="1:4" x14ac:dyDescent="0.2">
      <c r="A1779" s="138"/>
      <c r="D1779" s="8"/>
    </row>
    <row r="1780" spans="1:4" x14ac:dyDescent="0.2">
      <c r="A1780" s="138"/>
      <c r="D1780" s="8"/>
    </row>
    <row r="1781" spans="1:4" x14ac:dyDescent="0.2">
      <c r="A1781" s="138"/>
      <c r="D1781" s="8"/>
    </row>
    <row r="1782" spans="1:4" x14ac:dyDescent="0.2">
      <c r="A1782" s="138"/>
      <c r="D1782" s="8"/>
    </row>
    <row r="1783" spans="1:4" x14ac:dyDescent="0.2">
      <c r="A1783" s="138"/>
      <c r="D1783" s="8"/>
    </row>
    <row r="1784" spans="1:4" x14ac:dyDescent="0.2">
      <c r="A1784" s="138"/>
      <c r="D1784" s="8"/>
    </row>
    <row r="1785" spans="1:4" x14ac:dyDescent="0.2">
      <c r="A1785" s="138"/>
      <c r="D1785" s="8"/>
    </row>
    <row r="1786" spans="1:4" x14ac:dyDescent="0.2">
      <c r="A1786" s="138"/>
      <c r="D1786" s="8"/>
    </row>
    <row r="1787" spans="1:4" x14ac:dyDescent="0.2">
      <c r="A1787" s="138"/>
      <c r="D1787" s="8"/>
    </row>
    <row r="1788" spans="1:4" x14ac:dyDescent="0.2">
      <c r="A1788" s="138"/>
      <c r="D1788" s="8"/>
    </row>
    <row r="1789" spans="1:4" x14ac:dyDescent="0.2">
      <c r="A1789" s="138"/>
      <c r="D1789" s="8"/>
    </row>
    <row r="1790" spans="1:4" x14ac:dyDescent="0.2">
      <c r="A1790" s="138"/>
      <c r="D1790" s="8"/>
    </row>
    <row r="1791" spans="1:4" x14ac:dyDescent="0.2">
      <c r="A1791" s="138"/>
      <c r="D1791" s="8"/>
    </row>
    <row r="1792" spans="1:4" x14ac:dyDescent="0.2">
      <c r="A1792" s="138"/>
      <c r="D1792" s="8"/>
    </row>
    <row r="1793" spans="1:4" x14ac:dyDescent="0.2">
      <c r="A1793" s="138"/>
      <c r="D1793" s="8"/>
    </row>
    <row r="1794" spans="1:4" x14ac:dyDescent="0.2">
      <c r="A1794" s="138"/>
      <c r="D1794" s="8"/>
    </row>
    <row r="1795" spans="1:4" x14ac:dyDescent="0.2">
      <c r="A1795" s="138"/>
      <c r="D1795" s="8"/>
    </row>
    <row r="1796" spans="1:4" x14ac:dyDescent="0.2">
      <c r="A1796" s="138"/>
      <c r="D1796" s="8"/>
    </row>
    <row r="1797" spans="1:4" x14ac:dyDescent="0.2">
      <c r="A1797" s="138"/>
      <c r="D1797" s="8"/>
    </row>
    <row r="1798" spans="1:4" x14ac:dyDescent="0.2">
      <c r="A1798" s="138"/>
      <c r="D1798" s="8"/>
    </row>
    <row r="1799" spans="1:4" x14ac:dyDescent="0.2">
      <c r="A1799" s="138"/>
      <c r="D1799" s="8"/>
    </row>
    <row r="1800" spans="1:4" x14ac:dyDescent="0.2">
      <c r="A1800" s="138"/>
      <c r="D1800" s="8"/>
    </row>
    <row r="1801" spans="1:4" x14ac:dyDescent="0.2">
      <c r="A1801" s="138"/>
      <c r="D1801" s="8"/>
    </row>
    <row r="1802" spans="1:4" x14ac:dyDescent="0.2">
      <c r="A1802" s="138"/>
      <c r="D1802" s="8"/>
    </row>
    <row r="1803" spans="1:4" x14ac:dyDescent="0.2">
      <c r="A1803" s="138"/>
      <c r="D1803" s="8"/>
    </row>
    <row r="1804" spans="1:4" x14ac:dyDescent="0.2">
      <c r="A1804" s="138"/>
      <c r="D1804" s="8"/>
    </row>
    <row r="1805" spans="1:4" x14ac:dyDescent="0.2">
      <c r="A1805" s="138"/>
      <c r="D1805" s="8"/>
    </row>
    <row r="1806" spans="1:4" x14ac:dyDescent="0.2">
      <c r="A1806" s="138"/>
      <c r="D1806" s="8"/>
    </row>
    <row r="1807" spans="1:4" x14ac:dyDescent="0.2">
      <c r="A1807" s="138"/>
      <c r="D1807" s="8"/>
    </row>
    <row r="1808" spans="1:4" x14ac:dyDescent="0.2">
      <c r="A1808" s="138"/>
      <c r="D1808" s="8"/>
    </row>
    <row r="1809" spans="1:4" x14ac:dyDescent="0.2">
      <c r="A1809" s="138"/>
      <c r="D1809" s="8"/>
    </row>
    <row r="1810" spans="1:4" x14ac:dyDescent="0.2">
      <c r="A1810" s="138"/>
      <c r="D1810" s="8"/>
    </row>
    <row r="1811" spans="1:4" x14ac:dyDescent="0.2">
      <c r="A1811" s="138"/>
      <c r="D1811" s="8"/>
    </row>
    <row r="1812" spans="1:4" x14ac:dyDescent="0.2">
      <c r="A1812" s="138"/>
      <c r="D1812" s="8"/>
    </row>
    <row r="1813" spans="1:4" x14ac:dyDescent="0.2">
      <c r="A1813" s="138"/>
      <c r="D1813" s="8"/>
    </row>
    <row r="1814" spans="1:4" x14ac:dyDescent="0.2">
      <c r="A1814" s="138"/>
      <c r="D1814" s="8"/>
    </row>
    <row r="1815" spans="1:4" x14ac:dyDescent="0.2">
      <c r="A1815" s="138"/>
      <c r="D1815" s="8"/>
    </row>
    <row r="1816" spans="1:4" x14ac:dyDescent="0.2">
      <c r="A1816" s="138"/>
      <c r="D1816" s="8"/>
    </row>
    <row r="1817" spans="1:4" x14ac:dyDescent="0.2">
      <c r="A1817" s="138"/>
      <c r="D1817" s="8"/>
    </row>
    <row r="1818" spans="1:4" x14ac:dyDescent="0.2">
      <c r="A1818" s="138"/>
      <c r="D1818" s="8"/>
    </row>
    <row r="1819" spans="1:4" x14ac:dyDescent="0.2">
      <c r="A1819" s="138"/>
      <c r="D1819" s="8"/>
    </row>
    <row r="1820" spans="1:4" x14ac:dyDescent="0.2">
      <c r="A1820" s="138"/>
      <c r="D1820" s="8"/>
    </row>
    <row r="1821" spans="1:4" x14ac:dyDescent="0.2">
      <c r="A1821" s="138"/>
      <c r="D1821" s="8"/>
    </row>
    <row r="1822" spans="1:4" x14ac:dyDescent="0.2">
      <c r="A1822" s="138"/>
      <c r="D1822" s="8"/>
    </row>
    <row r="1823" spans="1:4" x14ac:dyDescent="0.2">
      <c r="A1823" s="138"/>
      <c r="D1823" s="8"/>
    </row>
    <row r="1824" spans="1:4" x14ac:dyDescent="0.2">
      <c r="A1824" s="138"/>
      <c r="D1824" s="8"/>
    </row>
    <row r="1825" spans="1:4" x14ac:dyDescent="0.2">
      <c r="A1825" s="138"/>
      <c r="D1825" s="8"/>
    </row>
    <row r="1826" spans="1:4" x14ac:dyDescent="0.2">
      <c r="A1826" s="138"/>
      <c r="D1826" s="8"/>
    </row>
    <row r="1827" spans="1:4" x14ac:dyDescent="0.2">
      <c r="A1827" s="138"/>
      <c r="D1827" s="8"/>
    </row>
    <row r="1828" spans="1:4" x14ac:dyDescent="0.2">
      <c r="A1828" s="138"/>
      <c r="D1828" s="8"/>
    </row>
    <row r="1829" spans="1:4" x14ac:dyDescent="0.2">
      <c r="A1829" s="138"/>
      <c r="D1829" s="8"/>
    </row>
    <row r="1830" spans="1:4" x14ac:dyDescent="0.2">
      <c r="A1830" s="138"/>
      <c r="D1830" s="8"/>
    </row>
    <row r="1831" spans="1:4" x14ac:dyDescent="0.2">
      <c r="A1831" s="138"/>
      <c r="D1831" s="8"/>
    </row>
    <row r="1832" spans="1:4" x14ac:dyDescent="0.2">
      <c r="A1832" s="138"/>
      <c r="D1832" s="8"/>
    </row>
    <row r="1833" spans="1:4" x14ac:dyDescent="0.2">
      <c r="A1833" s="138"/>
      <c r="D1833" s="8"/>
    </row>
    <row r="1834" spans="1:4" x14ac:dyDescent="0.2">
      <c r="A1834" s="138"/>
      <c r="D1834" s="8"/>
    </row>
    <row r="1835" spans="1:4" x14ac:dyDescent="0.2">
      <c r="A1835" s="138"/>
      <c r="D1835" s="8"/>
    </row>
    <row r="1836" spans="1:4" x14ac:dyDescent="0.2">
      <c r="A1836" s="138"/>
      <c r="D1836" s="8"/>
    </row>
    <row r="1837" spans="1:4" x14ac:dyDescent="0.2">
      <c r="A1837" s="138"/>
      <c r="D1837" s="8"/>
    </row>
    <row r="1838" spans="1:4" x14ac:dyDescent="0.2">
      <c r="A1838" s="138"/>
      <c r="D1838" s="8"/>
    </row>
    <row r="1839" spans="1:4" x14ac:dyDescent="0.2">
      <c r="A1839" s="138"/>
      <c r="D1839" s="8"/>
    </row>
    <row r="1840" spans="1:4" x14ac:dyDescent="0.2">
      <c r="A1840" s="138"/>
      <c r="D1840" s="8"/>
    </row>
    <row r="1841" spans="1:4" x14ac:dyDescent="0.2">
      <c r="A1841" s="138"/>
      <c r="D1841" s="8"/>
    </row>
    <row r="1842" spans="1:4" x14ac:dyDescent="0.2">
      <c r="A1842" s="138"/>
      <c r="D1842" s="8"/>
    </row>
    <row r="1843" spans="1:4" x14ac:dyDescent="0.2">
      <c r="A1843" s="138"/>
      <c r="D1843" s="8"/>
    </row>
    <row r="1844" spans="1:4" x14ac:dyDescent="0.2">
      <c r="A1844" s="138"/>
      <c r="D1844" s="8"/>
    </row>
    <row r="1845" spans="1:4" x14ac:dyDescent="0.2">
      <c r="A1845" s="138"/>
      <c r="D1845" s="8"/>
    </row>
    <row r="1846" spans="1:4" x14ac:dyDescent="0.2">
      <c r="A1846" s="138"/>
      <c r="D1846" s="8"/>
    </row>
    <row r="1847" spans="1:4" x14ac:dyDescent="0.2">
      <c r="A1847" s="138"/>
      <c r="D1847" s="8"/>
    </row>
    <row r="1848" spans="1:4" x14ac:dyDescent="0.2">
      <c r="A1848" s="138"/>
      <c r="D1848" s="8"/>
    </row>
    <row r="1849" spans="1:4" x14ac:dyDescent="0.2">
      <c r="A1849" s="138"/>
      <c r="D1849" s="8"/>
    </row>
    <row r="1850" spans="1:4" x14ac:dyDescent="0.2">
      <c r="A1850" s="138"/>
      <c r="D1850" s="8"/>
    </row>
    <row r="1851" spans="1:4" x14ac:dyDescent="0.2">
      <c r="A1851" s="138"/>
      <c r="D1851" s="8"/>
    </row>
    <row r="1852" spans="1:4" x14ac:dyDescent="0.2">
      <c r="A1852" s="138"/>
      <c r="D1852" s="8"/>
    </row>
    <row r="1853" spans="1:4" x14ac:dyDescent="0.2">
      <c r="A1853" s="138"/>
      <c r="D1853" s="8"/>
    </row>
    <row r="1854" spans="1:4" x14ac:dyDescent="0.2">
      <c r="A1854" s="138"/>
      <c r="D1854" s="8"/>
    </row>
    <row r="1855" spans="1:4" x14ac:dyDescent="0.2">
      <c r="A1855" s="138"/>
      <c r="D1855" s="8"/>
    </row>
    <row r="1856" spans="1:4" x14ac:dyDescent="0.2">
      <c r="A1856" s="138"/>
      <c r="D1856" s="8"/>
    </row>
    <row r="1857" spans="1:4" x14ac:dyDescent="0.2">
      <c r="A1857" s="138"/>
      <c r="D1857" s="8"/>
    </row>
    <row r="1858" spans="1:4" x14ac:dyDescent="0.2">
      <c r="A1858" s="138"/>
      <c r="D1858" s="8"/>
    </row>
    <row r="1859" spans="1:4" x14ac:dyDescent="0.2">
      <c r="A1859" s="138"/>
      <c r="D1859" s="8"/>
    </row>
    <row r="1860" spans="1:4" x14ac:dyDescent="0.2">
      <c r="A1860" s="138"/>
      <c r="D1860" s="8"/>
    </row>
    <row r="1861" spans="1:4" x14ac:dyDescent="0.2">
      <c r="A1861" s="138"/>
      <c r="D1861" s="8"/>
    </row>
    <row r="1862" spans="1:4" x14ac:dyDescent="0.2">
      <c r="A1862" s="138"/>
      <c r="D1862" s="8"/>
    </row>
    <row r="1863" spans="1:4" x14ac:dyDescent="0.2">
      <c r="A1863" s="138"/>
      <c r="D1863" s="8"/>
    </row>
    <row r="1864" spans="1:4" x14ac:dyDescent="0.2">
      <c r="A1864" s="138"/>
      <c r="D1864" s="8"/>
    </row>
    <row r="1865" spans="1:4" x14ac:dyDescent="0.2">
      <c r="A1865" s="138"/>
      <c r="D1865" s="8"/>
    </row>
    <row r="1866" spans="1:4" x14ac:dyDescent="0.2">
      <c r="A1866" s="138"/>
      <c r="D1866" s="8"/>
    </row>
    <row r="1867" spans="1:4" x14ac:dyDescent="0.2">
      <c r="A1867" s="138"/>
      <c r="D1867" s="8"/>
    </row>
    <row r="1868" spans="1:4" x14ac:dyDescent="0.2">
      <c r="A1868" s="138"/>
      <c r="D1868" s="8"/>
    </row>
    <row r="1869" spans="1:4" x14ac:dyDescent="0.2">
      <c r="A1869" s="138"/>
      <c r="D1869" s="8"/>
    </row>
    <row r="1870" spans="1:4" x14ac:dyDescent="0.2">
      <c r="A1870" s="138"/>
      <c r="D1870" s="8"/>
    </row>
    <row r="1871" spans="1:4" x14ac:dyDescent="0.2">
      <c r="A1871" s="138"/>
      <c r="D1871" s="8"/>
    </row>
    <row r="1872" spans="1:4" x14ac:dyDescent="0.2">
      <c r="A1872" s="138"/>
      <c r="D1872" s="8"/>
    </row>
    <row r="1873" spans="1:4" x14ac:dyDescent="0.2">
      <c r="A1873" s="138"/>
      <c r="D1873" s="8"/>
    </row>
    <row r="1874" spans="1:4" x14ac:dyDescent="0.2">
      <c r="A1874" s="138"/>
      <c r="D1874" s="8"/>
    </row>
    <row r="1875" spans="1:4" x14ac:dyDescent="0.2">
      <c r="A1875" s="138"/>
      <c r="D1875" s="8"/>
    </row>
    <row r="1876" spans="1:4" x14ac:dyDescent="0.2">
      <c r="A1876" s="138"/>
      <c r="D1876" s="8"/>
    </row>
    <row r="1877" spans="1:4" x14ac:dyDescent="0.2">
      <c r="A1877" s="138"/>
      <c r="D1877" s="8"/>
    </row>
    <row r="1878" spans="1:4" x14ac:dyDescent="0.2">
      <c r="A1878" s="138"/>
      <c r="D1878" s="8"/>
    </row>
    <row r="1879" spans="1:4" x14ac:dyDescent="0.2">
      <c r="A1879" s="138"/>
      <c r="D1879" s="8"/>
    </row>
    <row r="1880" spans="1:4" x14ac:dyDescent="0.2">
      <c r="A1880" s="138"/>
      <c r="D1880" s="8"/>
    </row>
    <row r="1881" spans="1:4" x14ac:dyDescent="0.2">
      <c r="A1881" s="138"/>
      <c r="D1881" s="8"/>
    </row>
    <row r="1882" spans="1:4" x14ac:dyDescent="0.2">
      <c r="A1882" s="138"/>
      <c r="D1882" s="8"/>
    </row>
    <row r="1883" spans="1:4" x14ac:dyDescent="0.2">
      <c r="A1883" s="138"/>
      <c r="D1883" s="8"/>
    </row>
    <row r="1884" spans="1:4" x14ac:dyDescent="0.2">
      <c r="A1884" s="138"/>
      <c r="D1884" s="8"/>
    </row>
    <row r="1885" spans="1:4" x14ac:dyDescent="0.2">
      <c r="A1885" s="138"/>
      <c r="D1885" s="8"/>
    </row>
    <row r="1886" spans="1:4" x14ac:dyDescent="0.2">
      <c r="A1886" s="138"/>
      <c r="D1886" s="8"/>
    </row>
    <row r="1887" spans="1:4" x14ac:dyDescent="0.2">
      <c r="A1887" s="138"/>
      <c r="D1887" s="8"/>
    </row>
    <row r="1888" spans="1:4" x14ac:dyDescent="0.2">
      <c r="A1888" s="138"/>
      <c r="D1888" s="8"/>
    </row>
    <row r="1889" spans="1:4" x14ac:dyDescent="0.2">
      <c r="A1889" s="138"/>
      <c r="D1889" s="8"/>
    </row>
    <row r="1890" spans="1:4" x14ac:dyDescent="0.2">
      <c r="A1890" s="138"/>
      <c r="D1890" s="8"/>
    </row>
    <row r="1891" spans="1:4" x14ac:dyDescent="0.2">
      <c r="A1891" s="138"/>
      <c r="D1891" s="8"/>
    </row>
    <row r="1892" spans="1:4" x14ac:dyDescent="0.2">
      <c r="A1892" s="138"/>
      <c r="D1892" s="8"/>
    </row>
    <row r="1893" spans="1:4" x14ac:dyDescent="0.2">
      <c r="A1893" s="138"/>
      <c r="D1893" s="8"/>
    </row>
    <row r="1894" spans="1:4" x14ac:dyDescent="0.2">
      <c r="A1894" s="138"/>
      <c r="D1894" s="8"/>
    </row>
    <row r="1895" spans="1:4" x14ac:dyDescent="0.2">
      <c r="A1895" s="138"/>
      <c r="D1895" s="8"/>
    </row>
    <row r="1896" spans="1:4" x14ac:dyDescent="0.2">
      <c r="A1896" s="138"/>
      <c r="D1896" s="8"/>
    </row>
    <row r="1897" spans="1:4" x14ac:dyDescent="0.2">
      <c r="A1897" s="138"/>
      <c r="D1897" s="8"/>
    </row>
    <row r="1898" spans="1:4" x14ac:dyDescent="0.2">
      <c r="A1898" s="138"/>
      <c r="D1898" s="8"/>
    </row>
    <row r="1899" spans="1:4" x14ac:dyDescent="0.2">
      <c r="A1899" s="138"/>
      <c r="D1899" s="8"/>
    </row>
    <row r="1900" spans="1:4" x14ac:dyDescent="0.2">
      <c r="A1900" s="138"/>
      <c r="D1900" s="8"/>
    </row>
    <row r="1901" spans="1:4" x14ac:dyDescent="0.2">
      <c r="A1901" s="138"/>
      <c r="D1901" s="8"/>
    </row>
    <row r="1902" spans="1:4" x14ac:dyDescent="0.2">
      <c r="A1902" s="138"/>
      <c r="D1902" s="8"/>
    </row>
    <row r="1903" spans="1:4" x14ac:dyDescent="0.2">
      <c r="A1903" s="138"/>
      <c r="D1903" s="8"/>
    </row>
    <row r="1904" spans="1:4" x14ac:dyDescent="0.2">
      <c r="A1904" s="138"/>
      <c r="D1904" s="8"/>
    </row>
    <row r="1905" spans="1:4" x14ac:dyDescent="0.2">
      <c r="A1905" s="138"/>
      <c r="D1905" s="8"/>
    </row>
    <row r="1906" spans="1:4" x14ac:dyDescent="0.2">
      <c r="A1906" s="138"/>
      <c r="D1906" s="8"/>
    </row>
    <row r="1907" spans="1:4" x14ac:dyDescent="0.2">
      <c r="A1907" s="138"/>
      <c r="D1907" s="8"/>
    </row>
    <row r="1908" spans="1:4" x14ac:dyDescent="0.2">
      <c r="A1908" s="138"/>
      <c r="D1908" s="8"/>
    </row>
    <row r="1909" spans="1:4" x14ac:dyDescent="0.2">
      <c r="A1909" s="138"/>
      <c r="D1909" s="8"/>
    </row>
    <row r="1910" spans="1:4" x14ac:dyDescent="0.2">
      <c r="A1910" s="138"/>
      <c r="D1910" s="8"/>
    </row>
    <row r="1911" spans="1:4" x14ac:dyDescent="0.2">
      <c r="A1911" s="138"/>
      <c r="D1911" s="8"/>
    </row>
    <row r="1912" spans="1:4" x14ac:dyDescent="0.2">
      <c r="A1912" s="138"/>
      <c r="D1912" s="8"/>
    </row>
    <row r="1913" spans="1:4" x14ac:dyDescent="0.2">
      <c r="A1913" s="138"/>
      <c r="D1913" s="8"/>
    </row>
    <row r="1914" spans="1:4" x14ac:dyDescent="0.2">
      <c r="A1914" s="138"/>
      <c r="D1914" s="8"/>
    </row>
    <row r="1915" spans="1:4" x14ac:dyDescent="0.2">
      <c r="A1915" s="138"/>
      <c r="D1915" s="8"/>
    </row>
    <row r="1916" spans="1:4" x14ac:dyDescent="0.2">
      <c r="A1916" s="138"/>
      <c r="D1916" s="8"/>
    </row>
    <row r="1917" spans="1:4" x14ac:dyDescent="0.2">
      <c r="A1917" s="138"/>
      <c r="D1917" s="8"/>
    </row>
    <row r="1918" spans="1:4" x14ac:dyDescent="0.2">
      <c r="A1918" s="138"/>
      <c r="D1918" s="8"/>
    </row>
    <row r="1919" spans="1:4" x14ac:dyDescent="0.2">
      <c r="A1919" s="138"/>
      <c r="D1919" s="8"/>
    </row>
    <row r="1920" spans="1:4" x14ac:dyDescent="0.2">
      <c r="A1920" s="138"/>
      <c r="D1920" s="8"/>
    </row>
    <row r="1921" spans="1:4" x14ac:dyDescent="0.2">
      <c r="A1921" s="138"/>
      <c r="D1921" s="8"/>
    </row>
    <row r="1922" spans="1:4" x14ac:dyDescent="0.2">
      <c r="A1922" s="138"/>
      <c r="D1922" s="8"/>
    </row>
    <row r="1923" spans="1:4" x14ac:dyDescent="0.2">
      <c r="A1923" s="138"/>
      <c r="D1923" s="8"/>
    </row>
    <row r="1924" spans="1:4" x14ac:dyDescent="0.2">
      <c r="A1924" s="138"/>
      <c r="D1924" s="8"/>
    </row>
    <row r="1925" spans="1:4" x14ac:dyDescent="0.2">
      <c r="A1925" s="138"/>
      <c r="D1925" s="8"/>
    </row>
    <row r="1926" spans="1:4" x14ac:dyDescent="0.2">
      <c r="A1926" s="138"/>
      <c r="D1926" s="8"/>
    </row>
    <row r="1927" spans="1:4" x14ac:dyDescent="0.2">
      <c r="A1927" s="138"/>
      <c r="D1927" s="8"/>
    </row>
    <row r="1928" spans="1:4" x14ac:dyDescent="0.2">
      <c r="A1928" s="138"/>
      <c r="D1928" s="8"/>
    </row>
    <row r="1929" spans="1:4" x14ac:dyDescent="0.2">
      <c r="A1929" s="138"/>
      <c r="D1929" s="8"/>
    </row>
    <row r="1930" spans="1:4" x14ac:dyDescent="0.2">
      <c r="A1930" s="138"/>
      <c r="D1930" s="8"/>
    </row>
    <row r="1931" spans="1:4" x14ac:dyDescent="0.2">
      <c r="A1931" s="138"/>
      <c r="D1931" s="8"/>
    </row>
    <row r="1932" spans="1:4" x14ac:dyDescent="0.2">
      <c r="A1932" s="138"/>
      <c r="D1932" s="8"/>
    </row>
    <row r="1933" spans="1:4" x14ac:dyDescent="0.2">
      <c r="A1933" s="138"/>
      <c r="D1933" s="8"/>
    </row>
    <row r="1934" spans="1:4" x14ac:dyDescent="0.2">
      <c r="A1934" s="138"/>
      <c r="D1934" s="8"/>
    </row>
    <row r="1935" spans="1:4" x14ac:dyDescent="0.2">
      <c r="A1935" s="138"/>
      <c r="D1935" s="8"/>
    </row>
    <row r="1936" spans="1:4" x14ac:dyDescent="0.2">
      <c r="A1936" s="138"/>
      <c r="D1936" s="8"/>
    </row>
    <row r="1937" spans="1:4" x14ac:dyDescent="0.2">
      <c r="A1937" s="138"/>
      <c r="D1937" s="8"/>
    </row>
    <row r="1938" spans="1:4" x14ac:dyDescent="0.2">
      <c r="A1938" s="138"/>
      <c r="D1938" s="8"/>
    </row>
    <row r="1939" spans="1:4" x14ac:dyDescent="0.2">
      <c r="A1939" s="138"/>
      <c r="D1939" s="8"/>
    </row>
    <row r="1940" spans="1:4" x14ac:dyDescent="0.2">
      <c r="A1940" s="138"/>
      <c r="D1940" s="8"/>
    </row>
    <row r="1941" spans="1:4" x14ac:dyDescent="0.2">
      <c r="A1941" s="138"/>
      <c r="D1941" s="8"/>
    </row>
    <row r="1942" spans="1:4" x14ac:dyDescent="0.2">
      <c r="A1942" s="138"/>
      <c r="D1942" s="8"/>
    </row>
    <row r="1943" spans="1:4" x14ac:dyDescent="0.2">
      <c r="A1943" s="138"/>
      <c r="D1943" s="8"/>
    </row>
    <row r="1944" spans="1:4" x14ac:dyDescent="0.2">
      <c r="A1944" s="138"/>
      <c r="D1944" s="8"/>
    </row>
    <row r="1945" spans="1:4" x14ac:dyDescent="0.2">
      <c r="A1945" s="138"/>
      <c r="D1945" s="8"/>
    </row>
    <row r="1946" spans="1:4" x14ac:dyDescent="0.2">
      <c r="A1946" s="138"/>
      <c r="D1946" s="8"/>
    </row>
    <row r="1947" spans="1:4" x14ac:dyDescent="0.2">
      <c r="A1947" s="138"/>
      <c r="D1947" s="8"/>
    </row>
    <row r="1948" spans="1:4" x14ac:dyDescent="0.2">
      <c r="A1948" s="138"/>
      <c r="D1948" s="8"/>
    </row>
    <row r="1949" spans="1:4" x14ac:dyDescent="0.2">
      <c r="A1949" s="138"/>
      <c r="D1949" s="8"/>
    </row>
    <row r="1950" spans="1:4" x14ac:dyDescent="0.2">
      <c r="A1950" s="138"/>
      <c r="D1950" s="8"/>
    </row>
    <row r="1951" spans="1:4" x14ac:dyDescent="0.2">
      <c r="A1951" s="138"/>
      <c r="D1951" s="8"/>
    </row>
    <row r="1952" spans="1:4" x14ac:dyDescent="0.2">
      <c r="A1952" s="138"/>
      <c r="D1952" s="8"/>
    </row>
    <row r="1953" spans="1:4" x14ac:dyDescent="0.2">
      <c r="A1953" s="138"/>
      <c r="D1953" s="8"/>
    </row>
    <row r="1954" spans="1:4" x14ac:dyDescent="0.2">
      <c r="A1954" s="138"/>
      <c r="D1954" s="8"/>
    </row>
    <row r="1955" spans="1:4" x14ac:dyDescent="0.2">
      <c r="A1955" s="138"/>
      <c r="D1955" s="8"/>
    </row>
    <row r="1956" spans="1:4" x14ac:dyDescent="0.2">
      <c r="A1956" s="138"/>
      <c r="D1956" s="8"/>
    </row>
    <row r="1957" spans="1:4" x14ac:dyDescent="0.2">
      <c r="A1957" s="138"/>
      <c r="D1957" s="8"/>
    </row>
    <row r="1958" spans="1:4" x14ac:dyDescent="0.2">
      <c r="A1958" s="138"/>
      <c r="D1958" s="8"/>
    </row>
    <row r="1959" spans="1:4" x14ac:dyDescent="0.2">
      <c r="A1959" s="138"/>
      <c r="D1959" s="8"/>
    </row>
    <row r="1960" spans="1:4" x14ac:dyDescent="0.2">
      <c r="A1960" s="138"/>
      <c r="D1960" s="8"/>
    </row>
    <row r="1961" spans="1:4" x14ac:dyDescent="0.2">
      <c r="A1961" s="138"/>
      <c r="D1961" s="8"/>
    </row>
    <row r="1962" spans="1:4" x14ac:dyDescent="0.2">
      <c r="A1962" s="138"/>
      <c r="D1962" s="8"/>
    </row>
    <row r="1963" spans="1:4" x14ac:dyDescent="0.2">
      <c r="A1963" s="138"/>
      <c r="D1963" s="8"/>
    </row>
    <row r="1964" spans="1:4" x14ac:dyDescent="0.2">
      <c r="A1964" s="138"/>
      <c r="D1964" s="8"/>
    </row>
    <row r="1965" spans="1:4" x14ac:dyDescent="0.2">
      <c r="A1965" s="138"/>
      <c r="D1965" s="8"/>
    </row>
    <row r="1966" spans="1:4" x14ac:dyDescent="0.2">
      <c r="A1966" s="138"/>
      <c r="D1966" s="8"/>
    </row>
    <row r="1967" spans="1:4" x14ac:dyDescent="0.2">
      <c r="A1967" s="138"/>
      <c r="D1967" s="8"/>
    </row>
    <row r="1968" spans="1:4" x14ac:dyDescent="0.2">
      <c r="A1968" s="138"/>
      <c r="D1968" s="8"/>
    </row>
    <row r="1969" spans="1:4" x14ac:dyDescent="0.2">
      <c r="A1969" s="138"/>
      <c r="D1969" s="8"/>
    </row>
    <row r="1970" spans="1:4" x14ac:dyDescent="0.2">
      <c r="A1970" s="138"/>
      <c r="D1970" s="8"/>
    </row>
    <row r="1971" spans="1:4" x14ac:dyDescent="0.2">
      <c r="A1971" s="138"/>
      <c r="D1971" s="8"/>
    </row>
    <row r="1972" spans="1:4" x14ac:dyDescent="0.2">
      <c r="A1972" s="138"/>
      <c r="D1972" s="8"/>
    </row>
    <row r="1973" spans="1:4" x14ac:dyDescent="0.2">
      <c r="A1973" s="138"/>
      <c r="D1973" s="8"/>
    </row>
    <row r="1974" spans="1:4" x14ac:dyDescent="0.2">
      <c r="A1974" s="138"/>
      <c r="D1974" s="8"/>
    </row>
    <row r="1975" spans="1:4" x14ac:dyDescent="0.2">
      <c r="A1975" s="138"/>
      <c r="D1975" s="8"/>
    </row>
    <row r="1976" spans="1:4" x14ac:dyDescent="0.2">
      <c r="A1976" s="138"/>
      <c r="D1976" s="8"/>
    </row>
    <row r="1977" spans="1:4" x14ac:dyDescent="0.2">
      <c r="A1977" s="138"/>
      <c r="D1977" s="8"/>
    </row>
    <row r="1978" spans="1:4" x14ac:dyDescent="0.2">
      <c r="A1978" s="138"/>
      <c r="D1978" s="8"/>
    </row>
    <row r="1979" spans="1:4" x14ac:dyDescent="0.2">
      <c r="A1979" s="138"/>
      <c r="D1979" s="8"/>
    </row>
    <row r="1980" spans="1:4" x14ac:dyDescent="0.2">
      <c r="A1980" s="138"/>
      <c r="D1980" s="8"/>
    </row>
    <row r="1981" spans="1:4" x14ac:dyDescent="0.2">
      <c r="A1981" s="138"/>
      <c r="D1981" s="8"/>
    </row>
    <row r="1982" spans="1:4" x14ac:dyDescent="0.2">
      <c r="A1982" s="138"/>
      <c r="D1982" s="8"/>
    </row>
    <row r="1983" spans="1:4" x14ac:dyDescent="0.2">
      <c r="A1983" s="138"/>
      <c r="D1983" s="8"/>
    </row>
    <row r="1984" spans="1:4" x14ac:dyDescent="0.2">
      <c r="A1984" s="138"/>
      <c r="D1984" s="8"/>
    </row>
    <row r="1985" spans="1:4" x14ac:dyDescent="0.2">
      <c r="A1985" s="138"/>
      <c r="D1985" s="8"/>
    </row>
    <row r="1986" spans="1:4" x14ac:dyDescent="0.2">
      <c r="A1986" s="138"/>
      <c r="D1986" s="8"/>
    </row>
    <row r="1987" spans="1:4" x14ac:dyDescent="0.2">
      <c r="A1987" s="138"/>
      <c r="D1987" s="8"/>
    </row>
    <row r="1988" spans="1:4" x14ac:dyDescent="0.2">
      <c r="A1988" s="138"/>
      <c r="D1988" s="8"/>
    </row>
    <row r="1989" spans="1:4" x14ac:dyDescent="0.2">
      <c r="A1989" s="138"/>
      <c r="D1989" s="8"/>
    </row>
    <row r="1990" spans="1:4" x14ac:dyDescent="0.2">
      <c r="A1990" s="138"/>
      <c r="D1990" s="8"/>
    </row>
    <row r="1991" spans="1:4" x14ac:dyDescent="0.2">
      <c r="A1991" s="138"/>
      <c r="D1991" s="8"/>
    </row>
    <row r="1992" spans="1:4" x14ac:dyDescent="0.2">
      <c r="A1992" s="138"/>
      <c r="D1992" s="8"/>
    </row>
    <row r="1993" spans="1:4" x14ac:dyDescent="0.2">
      <c r="A1993" s="138"/>
      <c r="D1993" s="8"/>
    </row>
    <row r="1994" spans="1:4" x14ac:dyDescent="0.2">
      <c r="A1994" s="138"/>
      <c r="D1994" s="8"/>
    </row>
    <row r="1995" spans="1:4" x14ac:dyDescent="0.2">
      <c r="A1995" s="138"/>
      <c r="D1995" s="8"/>
    </row>
    <row r="1996" spans="1:4" x14ac:dyDescent="0.2">
      <c r="A1996" s="138"/>
      <c r="D1996" s="8"/>
    </row>
    <row r="1997" spans="1:4" x14ac:dyDescent="0.2">
      <c r="A1997" s="138"/>
      <c r="D1997" s="8"/>
    </row>
    <row r="1998" spans="1:4" x14ac:dyDescent="0.2">
      <c r="A1998" s="138"/>
      <c r="D1998" s="8"/>
    </row>
    <row r="1999" spans="1:4" x14ac:dyDescent="0.2">
      <c r="A1999" s="138"/>
      <c r="D1999" s="8"/>
    </row>
    <row r="2000" spans="1:4" x14ac:dyDescent="0.2">
      <c r="A2000" s="138"/>
      <c r="D2000" s="8"/>
    </row>
    <row r="2001" spans="1:4" x14ac:dyDescent="0.2">
      <c r="A2001" s="138"/>
      <c r="D2001" s="8"/>
    </row>
    <row r="2002" spans="1:4" x14ac:dyDescent="0.2">
      <c r="A2002" s="138"/>
      <c r="D2002" s="8"/>
    </row>
    <row r="2003" spans="1:4" x14ac:dyDescent="0.2">
      <c r="A2003" s="138"/>
      <c r="D2003" s="8"/>
    </row>
    <row r="2004" spans="1:4" x14ac:dyDescent="0.2">
      <c r="A2004" s="138"/>
      <c r="D2004" s="8"/>
    </row>
    <row r="2005" spans="1:4" x14ac:dyDescent="0.2">
      <c r="A2005" s="138"/>
      <c r="D2005" s="8"/>
    </row>
    <row r="2006" spans="1:4" x14ac:dyDescent="0.2">
      <c r="A2006" s="138"/>
      <c r="D2006" s="8"/>
    </row>
    <row r="2007" spans="1:4" x14ac:dyDescent="0.2">
      <c r="A2007" s="138"/>
      <c r="D2007" s="8"/>
    </row>
    <row r="2008" spans="1:4" x14ac:dyDescent="0.2">
      <c r="A2008" s="138"/>
      <c r="D2008" s="8"/>
    </row>
    <row r="2009" spans="1:4" x14ac:dyDescent="0.2">
      <c r="A2009" s="138"/>
      <c r="D2009" s="8"/>
    </row>
    <row r="2010" spans="1:4" x14ac:dyDescent="0.2">
      <c r="A2010" s="138"/>
      <c r="D2010" s="8"/>
    </row>
    <row r="2011" spans="1:4" x14ac:dyDescent="0.2">
      <c r="A2011" s="138"/>
      <c r="D2011" s="8"/>
    </row>
    <row r="2012" spans="1:4" x14ac:dyDescent="0.2">
      <c r="A2012" s="138"/>
      <c r="D2012" s="8"/>
    </row>
    <row r="2013" spans="1:4" x14ac:dyDescent="0.2">
      <c r="A2013" s="138"/>
      <c r="D2013" s="8"/>
    </row>
    <row r="2014" spans="1:4" x14ac:dyDescent="0.2">
      <c r="A2014" s="138"/>
      <c r="D2014" s="8"/>
    </row>
    <row r="2015" spans="1:4" x14ac:dyDescent="0.2">
      <c r="A2015" s="138"/>
      <c r="D2015" s="8"/>
    </row>
    <row r="2016" spans="1:4" x14ac:dyDescent="0.2">
      <c r="A2016" s="138"/>
      <c r="D2016" s="8"/>
    </row>
    <row r="2017" spans="1:4" x14ac:dyDescent="0.2">
      <c r="A2017" s="138"/>
      <c r="D2017" s="8"/>
    </row>
    <row r="2018" spans="1:4" x14ac:dyDescent="0.2">
      <c r="A2018" s="138"/>
      <c r="D2018" s="8"/>
    </row>
    <row r="2019" spans="1:4" x14ac:dyDescent="0.2">
      <c r="A2019" s="138"/>
      <c r="D2019" s="8"/>
    </row>
    <row r="2020" spans="1:4" x14ac:dyDescent="0.2">
      <c r="A2020" s="138"/>
      <c r="D2020" s="8"/>
    </row>
    <row r="2021" spans="1:4" x14ac:dyDescent="0.2">
      <c r="A2021" s="138"/>
      <c r="D2021" s="8"/>
    </row>
    <row r="2022" spans="1:4" x14ac:dyDescent="0.2">
      <c r="A2022" s="138"/>
      <c r="D2022" s="8"/>
    </row>
    <row r="2023" spans="1:4" x14ac:dyDescent="0.2">
      <c r="A2023" s="138"/>
      <c r="D2023" s="8"/>
    </row>
    <row r="2024" spans="1:4" x14ac:dyDescent="0.2">
      <c r="A2024" s="138"/>
      <c r="D2024" s="8"/>
    </row>
    <row r="2025" spans="1:4" x14ac:dyDescent="0.2">
      <c r="A2025" s="138"/>
      <c r="D2025" s="8"/>
    </row>
    <row r="2026" spans="1:4" x14ac:dyDescent="0.2">
      <c r="A2026" s="138"/>
      <c r="D2026" s="8"/>
    </row>
    <row r="2027" spans="1:4" x14ac:dyDescent="0.2">
      <c r="A2027" s="138"/>
      <c r="D2027" s="8"/>
    </row>
    <row r="2028" spans="1:4" x14ac:dyDescent="0.2">
      <c r="A2028" s="138"/>
      <c r="D2028" s="8"/>
    </row>
    <row r="2029" spans="1:4" x14ac:dyDescent="0.2">
      <c r="A2029" s="138"/>
      <c r="D2029" s="8"/>
    </row>
    <row r="2030" spans="1:4" x14ac:dyDescent="0.2">
      <c r="A2030" s="138"/>
      <c r="D2030" s="8"/>
    </row>
    <row r="2031" spans="1:4" x14ac:dyDescent="0.2">
      <c r="A2031" s="138"/>
      <c r="D2031" s="8"/>
    </row>
    <row r="2032" spans="1:4" x14ac:dyDescent="0.2">
      <c r="A2032" s="138"/>
      <c r="D2032" s="8"/>
    </row>
    <row r="2033" spans="1:4" x14ac:dyDescent="0.2">
      <c r="A2033" s="138"/>
      <c r="D2033" s="8"/>
    </row>
    <row r="2034" spans="1:4" x14ac:dyDescent="0.2">
      <c r="A2034" s="138"/>
      <c r="D2034" s="8"/>
    </row>
    <row r="2035" spans="1:4" x14ac:dyDescent="0.2">
      <c r="A2035" s="138"/>
      <c r="D2035" s="8"/>
    </row>
    <row r="2036" spans="1:4" x14ac:dyDescent="0.2">
      <c r="A2036" s="138"/>
      <c r="D2036" s="8"/>
    </row>
    <row r="2037" spans="1:4" x14ac:dyDescent="0.2">
      <c r="A2037" s="138"/>
      <c r="D2037" s="8"/>
    </row>
    <row r="2038" spans="1:4" x14ac:dyDescent="0.2">
      <c r="A2038" s="138"/>
      <c r="D2038" s="8"/>
    </row>
    <row r="2039" spans="1:4" x14ac:dyDescent="0.2">
      <c r="A2039" s="138"/>
      <c r="D2039" s="8"/>
    </row>
    <row r="2040" spans="1:4" x14ac:dyDescent="0.2">
      <c r="A2040" s="138"/>
      <c r="D2040" s="8"/>
    </row>
    <row r="2041" spans="1:4" x14ac:dyDescent="0.2">
      <c r="A2041" s="138"/>
      <c r="D2041" s="8"/>
    </row>
    <row r="2042" spans="1:4" x14ac:dyDescent="0.2">
      <c r="A2042" s="138"/>
      <c r="D2042" s="8"/>
    </row>
    <row r="2043" spans="1:4" x14ac:dyDescent="0.2">
      <c r="A2043" s="138"/>
      <c r="D2043" s="8"/>
    </row>
    <row r="2044" spans="1:4" x14ac:dyDescent="0.2">
      <c r="A2044" s="138"/>
      <c r="D2044" s="8"/>
    </row>
    <row r="2045" spans="1:4" x14ac:dyDescent="0.2">
      <c r="A2045" s="138"/>
      <c r="D2045" s="8"/>
    </row>
    <row r="2046" spans="1:4" x14ac:dyDescent="0.2">
      <c r="A2046" s="138"/>
      <c r="D2046" s="8"/>
    </row>
    <row r="2047" spans="1:4" x14ac:dyDescent="0.2">
      <c r="A2047" s="138"/>
      <c r="D2047" s="8"/>
    </row>
    <row r="2048" spans="1:4" x14ac:dyDescent="0.2">
      <c r="A2048" s="138"/>
      <c r="D2048" s="8"/>
    </row>
    <row r="2049" spans="1:4" x14ac:dyDescent="0.2">
      <c r="A2049" s="138"/>
      <c r="D2049" s="8"/>
    </row>
    <row r="2050" spans="1:4" x14ac:dyDescent="0.2">
      <c r="A2050" s="138"/>
      <c r="D2050" s="8"/>
    </row>
    <row r="2051" spans="1:4" x14ac:dyDescent="0.2">
      <c r="A2051" s="138"/>
      <c r="D2051" s="8"/>
    </row>
    <row r="2052" spans="1:4" x14ac:dyDescent="0.2">
      <c r="A2052" s="138"/>
      <c r="D2052" s="8"/>
    </row>
    <row r="2053" spans="1:4" x14ac:dyDescent="0.2">
      <c r="A2053" s="138"/>
      <c r="D2053" s="8"/>
    </row>
    <row r="2054" spans="1:4" x14ac:dyDescent="0.2">
      <c r="A2054" s="138"/>
      <c r="D2054" s="8"/>
    </row>
    <row r="2055" spans="1:4" x14ac:dyDescent="0.2">
      <c r="A2055" s="138"/>
      <c r="D2055" s="8"/>
    </row>
    <row r="2056" spans="1:4" x14ac:dyDescent="0.2">
      <c r="A2056" s="138"/>
      <c r="D2056" s="8"/>
    </row>
    <row r="2057" spans="1:4" x14ac:dyDescent="0.2">
      <c r="A2057" s="138"/>
      <c r="D2057" s="8"/>
    </row>
    <row r="2058" spans="1:4" x14ac:dyDescent="0.2">
      <c r="A2058" s="138"/>
      <c r="D2058" s="8"/>
    </row>
    <row r="2059" spans="1:4" x14ac:dyDescent="0.2">
      <c r="A2059" s="138"/>
      <c r="D2059" s="8"/>
    </row>
    <row r="2060" spans="1:4" x14ac:dyDescent="0.2">
      <c r="A2060" s="138"/>
      <c r="D2060" s="8"/>
    </row>
    <row r="2061" spans="1:4" x14ac:dyDescent="0.2">
      <c r="A2061" s="138"/>
      <c r="D2061" s="8"/>
    </row>
    <row r="2062" spans="1:4" x14ac:dyDescent="0.2">
      <c r="A2062" s="138"/>
      <c r="D2062" s="8"/>
    </row>
    <row r="2063" spans="1:4" x14ac:dyDescent="0.2">
      <c r="A2063" s="138"/>
      <c r="D2063" s="8"/>
    </row>
    <row r="2064" spans="1:4" x14ac:dyDescent="0.2">
      <c r="A2064" s="138"/>
      <c r="D2064" s="8"/>
    </row>
    <row r="2065" spans="1:4" x14ac:dyDescent="0.2">
      <c r="A2065" s="138"/>
      <c r="D2065" s="8"/>
    </row>
    <row r="2066" spans="1:4" x14ac:dyDescent="0.2">
      <c r="A2066" s="138"/>
      <c r="D2066" s="8"/>
    </row>
    <row r="2067" spans="1:4" x14ac:dyDescent="0.2">
      <c r="A2067" s="138"/>
      <c r="D2067" s="8"/>
    </row>
    <row r="2068" spans="1:4" x14ac:dyDescent="0.2">
      <c r="A2068" s="138"/>
      <c r="D2068" s="8"/>
    </row>
    <row r="2069" spans="1:4" x14ac:dyDescent="0.2">
      <c r="A2069" s="138"/>
      <c r="D2069" s="8"/>
    </row>
    <row r="2070" spans="1:4" x14ac:dyDescent="0.2">
      <c r="A2070" s="138"/>
      <c r="D2070" s="8"/>
    </row>
    <row r="2071" spans="1:4" x14ac:dyDescent="0.2">
      <c r="A2071" s="138"/>
      <c r="D2071" s="8"/>
    </row>
    <row r="2072" spans="1:4" x14ac:dyDescent="0.2">
      <c r="A2072" s="138"/>
      <c r="D2072" s="8"/>
    </row>
    <row r="2073" spans="1:4" x14ac:dyDescent="0.2">
      <c r="A2073" s="138"/>
      <c r="D2073" s="8"/>
    </row>
    <row r="2074" spans="1:4" x14ac:dyDescent="0.2">
      <c r="A2074" s="138"/>
      <c r="D2074" s="8"/>
    </row>
    <row r="2075" spans="1:4" x14ac:dyDescent="0.2">
      <c r="A2075" s="138"/>
      <c r="D2075" s="8"/>
    </row>
    <row r="2076" spans="1:4" x14ac:dyDescent="0.2">
      <c r="A2076" s="138"/>
      <c r="D2076" s="8"/>
    </row>
    <row r="2077" spans="1:4" x14ac:dyDescent="0.2">
      <c r="A2077" s="138"/>
      <c r="D2077" s="8"/>
    </row>
    <row r="2078" spans="1:4" x14ac:dyDescent="0.2">
      <c r="A2078" s="138"/>
      <c r="D2078" s="8"/>
    </row>
    <row r="2079" spans="1:4" x14ac:dyDescent="0.2">
      <c r="A2079" s="138"/>
      <c r="D2079" s="8"/>
    </row>
    <row r="2080" spans="1:4" x14ac:dyDescent="0.2">
      <c r="A2080" s="138"/>
      <c r="D2080" s="8"/>
    </row>
    <row r="2081" spans="1:4" x14ac:dyDescent="0.2">
      <c r="A2081" s="138"/>
      <c r="D2081" s="8"/>
    </row>
    <row r="2082" spans="1:4" x14ac:dyDescent="0.2">
      <c r="A2082" s="138"/>
      <c r="D2082" s="8"/>
    </row>
    <row r="2083" spans="1:4" x14ac:dyDescent="0.2">
      <c r="A2083" s="138"/>
      <c r="D2083" s="8"/>
    </row>
    <row r="2084" spans="1:4" x14ac:dyDescent="0.2">
      <c r="A2084" s="138"/>
      <c r="D2084" s="8"/>
    </row>
    <row r="2085" spans="1:4" x14ac:dyDescent="0.2">
      <c r="A2085" s="138"/>
      <c r="D2085" s="8"/>
    </row>
    <row r="2086" spans="1:4" x14ac:dyDescent="0.2">
      <c r="A2086" s="138"/>
      <c r="D2086" s="8"/>
    </row>
    <row r="2087" spans="1:4" x14ac:dyDescent="0.2">
      <c r="A2087" s="138"/>
      <c r="D2087" s="8"/>
    </row>
    <row r="2088" spans="1:4" x14ac:dyDescent="0.2">
      <c r="A2088" s="138"/>
      <c r="D2088" s="8"/>
    </row>
    <row r="2089" spans="1:4" x14ac:dyDescent="0.2">
      <c r="A2089" s="138"/>
      <c r="D2089" s="8"/>
    </row>
    <row r="2090" spans="1:4" x14ac:dyDescent="0.2">
      <c r="A2090" s="138"/>
      <c r="D2090" s="8"/>
    </row>
    <row r="2091" spans="1:4" x14ac:dyDescent="0.2">
      <c r="A2091" s="138"/>
      <c r="D2091" s="8"/>
    </row>
    <row r="2092" spans="1:4" x14ac:dyDescent="0.2">
      <c r="A2092" s="138"/>
      <c r="D2092" s="8"/>
    </row>
    <row r="2093" spans="1:4" x14ac:dyDescent="0.2">
      <c r="A2093" s="138"/>
      <c r="D2093" s="8"/>
    </row>
    <row r="2094" spans="1:4" x14ac:dyDescent="0.2">
      <c r="A2094" s="138"/>
      <c r="D2094" s="8"/>
    </row>
    <row r="2095" spans="1:4" x14ac:dyDescent="0.2">
      <c r="A2095" s="138"/>
      <c r="D2095" s="8"/>
    </row>
    <row r="2096" spans="1:4" x14ac:dyDescent="0.2">
      <c r="A2096" s="138"/>
      <c r="D2096" s="8"/>
    </row>
    <row r="2097" spans="1:4" x14ac:dyDescent="0.2">
      <c r="A2097" s="138"/>
      <c r="D2097" s="8"/>
    </row>
    <row r="2098" spans="1:4" x14ac:dyDescent="0.2">
      <c r="A2098" s="138"/>
      <c r="D2098" s="8"/>
    </row>
    <row r="2099" spans="1:4" x14ac:dyDescent="0.2">
      <c r="A2099" s="138"/>
      <c r="D2099" s="8"/>
    </row>
    <row r="2100" spans="1:4" x14ac:dyDescent="0.2">
      <c r="A2100" s="138"/>
      <c r="D2100" s="8"/>
    </row>
    <row r="2101" spans="1:4" x14ac:dyDescent="0.2">
      <c r="A2101" s="138"/>
      <c r="D2101" s="8"/>
    </row>
    <row r="2102" spans="1:4" x14ac:dyDescent="0.2">
      <c r="A2102" s="138"/>
      <c r="D2102" s="8"/>
    </row>
    <row r="2103" spans="1:4" x14ac:dyDescent="0.2">
      <c r="A2103" s="138"/>
      <c r="D2103" s="8"/>
    </row>
    <row r="2104" spans="1:4" x14ac:dyDescent="0.2">
      <c r="A2104" s="138"/>
      <c r="D2104" s="8"/>
    </row>
    <row r="2105" spans="1:4" x14ac:dyDescent="0.2">
      <c r="A2105" s="138"/>
      <c r="D2105" s="8"/>
    </row>
    <row r="2106" spans="1:4" x14ac:dyDescent="0.2">
      <c r="A2106" s="138"/>
      <c r="D2106" s="8"/>
    </row>
    <row r="2107" spans="1:4" x14ac:dyDescent="0.2">
      <c r="A2107" s="138"/>
      <c r="D2107" s="8"/>
    </row>
    <row r="2108" spans="1:4" x14ac:dyDescent="0.2">
      <c r="A2108" s="138"/>
      <c r="D2108" s="8"/>
    </row>
    <row r="2109" spans="1:4" x14ac:dyDescent="0.2">
      <c r="A2109" s="138"/>
      <c r="D2109" s="8"/>
    </row>
    <row r="2110" spans="1:4" x14ac:dyDescent="0.2">
      <c r="A2110" s="138"/>
      <c r="D2110" s="8"/>
    </row>
    <row r="2111" spans="1:4" x14ac:dyDescent="0.2">
      <c r="A2111" s="138"/>
      <c r="D2111" s="8"/>
    </row>
    <row r="2112" spans="1:4" x14ac:dyDescent="0.2">
      <c r="A2112" s="138"/>
      <c r="D2112" s="8"/>
    </row>
    <row r="2113" spans="1:4" x14ac:dyDescent="0.2">
      <c r="A2113" s="138"/>
      <c r="D2113" s="8"/>
    </row>
    <row r="2114" spans="1:4" x14ac:dyDescent="0.2">
      <c r="A2114" s="138"/>
      <c r="D2114" s="8"/>
    </row>
    <row r="2115" spans="1:4" x14ac:dyDescent="0.2">
      <c r="A2115" s="138"/>
      <c r="D2115" s="8"/>
    </row>
    <row r="2116" spans="1:4" x14ac:dyDescent="0.2">
      <c r="A2116" s="138"/>
      <c r="D2116" s="8"/>
    </row>
    <row r="2117" spans="1:4" x14ac:dyDescent="0.2">
      <c r="A2117" s="138"/>
      <c r="D2117" s="8"/>
    </row>
    <row r="2118" spans="1:4" x14ac:dyDescent="0.2">
      <c r="A2118" s="138"/>
      <c r="D2118" s="8"/>
    </row>
    <row r="2119" spans="1:4" x14ac:dyDescent="0.2">
      <c r="A2119" s="138"/>
      <c r="D2119" s="8"/>
    </row>
    <row r="2120" spans="1:4" x14ac:dyDescent="0.2">
      <c r="A2120" s="138"/>
      <c r="D2120" s="8"/>
    </row>
    <row r="2121" spans="1:4" x14ac:dyDescent="0.2">
      <c r="A2121" s="138"/>
      <c r="D2121" s="8"/>
    </row>
    <row r="2122" spans="1:4" x14ac:dyDescent="0.2">
      <c r="A2122" s="138"/>
      <c r="D2122" s="8"/>
    </row>
    <row r="2123" spans="1:4" x14ac:dyDescent="0.2">
      <c r="A2123" s="138"/>
      <c r="D2123" s="8"/>
    </row>
    <row r="2124" spans="1:4" x14ac:dyDescent="0.2">
      <c r="A2124" s="138"/>
      <c r="D2124" s="8"/>
    </row>
    <row r="2125" spans="1:4" x14ac:dyDescent="0.2">
      <c r="A2125" s="138"/>
      <c r="D2125" s="8"/>
    </row>
    <row r="2126" spans="1:4" x14ac:dyDescent="0.2">
      <c r="A2126" s="138"/>
      <c r="D2126" s="8"/>
    </row>
    <row r="2127" spans="1:4" x14ac:dyDescent="0.2">
      <c r="A2127" s="138"/>
      <c r="D2127" s="8"/>
    </row>
    <row r="2128" spans="1:4" x14ac:dyDescent="0.2">
      <c r="A2128" s="138"/>
      <c r="D2128" s="8"/>
    </row>
    <row r="2129" spans="1:4" x14ac:dyDescent="0.2">
      <c r="A2129" s="138"/>
      <c r="D2129" s="8"/>
    </row>
    <row r="2130" spans="1:4" x14ac:dyDescent="0.2">
      <c r="A2130" s="138"/>
      <c r="D2130" s="8"/>
    </row>
    <row r="2131" spans="1:4" x14ac:dyDescent="0.2">
      <c r="A2131" s="138"/>
      <c r="D2131" s="8"/>
    </row>
    <row r="2132" spans="1:4" x14ac:dyDescent="0.2">
      <c r="A2132" s="138"/>
      <c r="D2132" s="8"/>
    </row>
    <row r="2133" spans="1:4" x14ac:dyDescent="0.2">
      <c r="A2133" s="138"/>
      <c r="D2133" s="8"/>
    </row>
    <row r="2134" spans="1:4" x14ac:dyDescent="0.2">
      <c r="A2134" s="138"/>
      <c r="D2134" s="8"/>
    </row>
    <row r="2135" spans="1:4" x14ac:dyDescent="0.2">
      <c r="A2135" s="138"/>
      <c r="D2135" s="8"/>
    </row>
    <row r="2136" spans="1:4" x14ac:dyDescent="0.2">
      <c r="A2136" s="138"/>
      <c r="D2136" s="8"/>
    </row>
    <row r="2137" spans="1:4" x14ac:dyDescent="0.2">
      <c r="A2137" s="138"/>
      <c r="D2137" s="8"/>
    </row>
    <row r="2138" spans="1:4" x14ac:dyDescent="0.2">
      <c r="A2138" s="138"/>
      <c r="D2138" s="8"/>
    </row>
    <row r="2139" spans="1:4" x14ac:dyDescent="0.2">
      <c r="A2139" s="138"/>
      <c r="D2139" s="8"/>
    </row>
    <row r="2140" spans="1:4" x14ac:dyDescent="0.2">
      <c r="A2140" s="138"/>
      <c r="D2140" s="8"/>
    </row>
    <row r="2141" spans="1:4" x14ac:dyDescent="0.2">
      <c r="A2141" s="138"/>
      <c r="D2141" s="8"/>
    </row>
    <row r="2142" spans="1:4" x14ac:dyDescent="0.2">
      <c r="A2142" s="138"/>
      <c r="D2142" s="8"/>
    </row>
    <row r="2143" spans="1:4" x14ac:dyDescent="0.2">
      <c r="A2143" s="138"/>
      <c r="D2143" s="8"/>
    </row>
    <row r="2144" spans="1:4" x14ac:dyDescent="0.2">
      <c r="A2144" s="138"/>
      <c r="D2144" s="8"/>
    </row>
    <row r="2145" spans="1:4" x14ac:dyDescent="0.2">
      <c r="A2145" s="138"/>
      <c r="D2145" s="8"/>
    </row>
    <row r="2146" spans="1:4" x14ac:dyDescent="0.2">
      <c r="A2146" s="138"/>
      <c r="D2146" s="8"/>
    </row>
    <row r="2147" spans="1:4" x14ac:dyDescent="0.2">
      <c r="A2147" s="138"/>
      <c r="D2147" s="8"/>
    </row>
    <row r="2148" spans="1:4" x14ac:dyDescent="0.2">
      <c r="A2148" s="138"/>
      <c r="D2148" s="8"/>
    </row>
    <row r="2149" spans="1:4" x14ac:dyDescent="0.2">
      <c r="A2149" s="138"/>
      <c r="D2149" s="8"/>
    </row>
    <row r="2150" spans="1:4" x14ac:dyDescent="0.2">
      <c r="A2150" s="138"/>
      <c r="D2150" s="8"/>
    </row>
    <row r="2151" spans="1:4" x14ac:dyDescent="0.2">
      <c r="A2151" s="138"/>
      <c r="D2151" s="8"/>
    </row>
    <row r="2152" spans="1:4" x14ac:dyDescent="0.2">
      <c r="A2152" s="138"/>
      <c r="D2152" s="8"/>
    </row>
    <row r="2153" spans="1:4" x14ac:dyDescent="0.2">
      <c r="A2153" s="138"/>
      <c r="D2153" s="8"/>
    </row>
    <row r="2154" spans="1:4" x14ac:dyDescent="0.2">
      <c r="A2154" s="138"/>
      <c r="D2154" s="8"/>
    </row>
    <row r="2155" spans="1:4" x14ac:dyDescent="0.2">
      <c r="A2155" s="138"/>
      <c r="D2155" s="8"/>
    </row>
    <row r="2156" spans="1:4" x14ac:dyDescent="0.2">
      <c r="A2156" s="138"/>
      <c r="D2156" s="8"/>
    </row>
    <row r="2157" spans="1:4" x14ac:dyDescent="0.2">
      <c r="A2157" s="138"/>
      <c r="D2157" s="8"/>
    </row>
    <row r="2158" spans="1:4" x14ac:dyDescent="0.2">
      <c r="A2158" s="138"/>
      <c r="D2158" s="8"/>
    </row>
    <row r="2159" spans="1:4" x14ac:dyDescent="0.2">
      <c r="A2159" s="138"/>
      <c r="D2159" s="8"/>
    </row>
    <row r="2160" spans="1:4" x14ac:dyDescent="0.2">
      <c r="A2160" s="138"/>
      <c r="D2160" s="8"/>
    </row>
    <row r="2161" spans="1:4" x14ac:dyDescent="0.2">
      <c r="A2161" s="138"/>
      <c r="D2161" s="8"/>
    </row>
    <row r="2162" spans="1:4" x14ac:dyDescent="0.2">
      <c r="A2162" s="138"/>
      <c r="D2162" s="8"/>
    </row>
    <row r="2163" spans="1:4" x14ac:dyDescent="0.2">
      <c r="A2163" s="138"/>
      <c r="D2163" s="8"/>
    </row>
    <row r="2164" spans="1:4" x14ac:dyDescent="0.2">
      <c r="A2164" s="138"/>
      <c r="D2164" s="8"/>
    </row>
    <row r="2165" spans="1:4" x14ac:dyDescent="0.2">
      <c r="A2165" s="138"/>
      <c r="D2165" s="8"/>
    </row>
    <row r="2166" spans="1:4" x14ac:dyDescent="0.2">
      <c r="A2166" s="138"/>
      <c r="D2166" s="8"/>
    </row>
    <row r="2167" spans="1:4" x14ac:dyDescent="0.2">
      <c r="A2167" s="138"/>
      <c r="D2167" s="8"/>
    </row>
    <row r="2168" spans="1:4" x14ac:dyDescent="0.2">
      <c r="A2168" s="138"/>
      <c r="D2168" s="8"/>
    </row>
    <row r="2169" spans="1:4" x14ac:dyDescent="0.2">
      <c r="A2169" s="138"/>
      <c r="D2169" s="8"/>
    </row>
    <row r="2170" spans="1:4" x14ac:dyDescent="0.2">
      <c r="A2170" s="138"/>
      <c r="D2170" s="8"/>
    </row>
    <row r="2171" spans="1:4" x14ac:dyDescent="0.2">
      <c r="A2171" s="138"/>
      <c r="D2171" s="8"/>
    </row>
    <row r="2172" spans="1:4" x14ac:dyDescent="0.2">
      <c r="A2172" s="138"/>
      <c r="D2172" s="8"/>
    </row>
    <row r="2173" spans="1:4" x14ac:dyDescent="0.2">
      <c r="A2173" s="138"/>
      <c r="D2173" s="8"/>
    </row>
    <row r="2174" spans="1:4" x14ac:dyDescent="0.2">
      <c r="A2174" s="138"/>
      <c r="D2174" s="8"/>
    </row>
    <row r="2175" spans="1:4" x14ac:dyDescent="0.2">
      <c r="A2175" s="138"/>
      <c r="D2175" s="8"/>
    </row>
    <row r="2176" spans="1:4" x14ac:dyDescent="0.2">
      <c r="A2176" s="138"/>
      <c r="D2176" s="8"/>
    </row>
    <row r="2177" spans="1:4" x14ac:dyDescent="0.2">
      <c r="A2177" s="138"/>
      <c r="D2177" s="8"/>
    </row>
    <row r="2178" spans="1:4" x14ac:dyDescent="0.2">
      <c r="A2178" s="138"/>
      <c r="D2178" s="8"/>
    </row>
    <row r="2179" spans="1:4" x14ac:dyDescent="0.2">
      <c r="A2179" s="138"/>
      <c r="D2179" s="8"/>
    </row>
    <row r="2180" spans="1:4" x14ac:dyDescent="0.2">
      <c r="A2180" s="138"/>
      <c r="D2180" s="8"/>
    </row>
    <row r="2181" spans="1:4" x14ac:dyDescent="0.2">
      <c r="A2181" s="138"/>
      <c r="D2181" s="8"/>
    </row>
    <row r="2182" spans="1:4" x14ac:dyDescent="0.2">
      <c r="A2182" s="138"/>
      <c r="D2182" s="8"/>
    </row>
    <row r="2183" spans="1:4" x14ac:dyDescent="0.2">
      <c r="A2183" s="138"/>
      <c r="D2183" s="8"/>
    </row>
    <row r="2184" spans="1:4" x14ac:dyDescent="0.2">
      <c r="A2184" s="138"/>
      <c r="D2184" s="8"/>
    </row>
    <row r="2185" spans="1:4" x14ac:dyDescent="0.2">
      <c r="A2185" s="138"/>
      <c r="D2185" s="8"/>
    </row>
    <row r="2186" spans="1:4" x14ac:dyDescent="0.2">
      <c r="A2186" s="138"/>
      <c r="D2186" s="8"/>
    </row>
    <row r="2187" spans="1:4" x14ac:dyDescent="0.2">
      <c r="A2187" s="138"/>
      <c r="D2187" s="8"/>
    </row>
    <row r="2188" spans="1:4" x14ac:dyDescent="0.2">
      <c r="A2188" s="138"/>
      <c r="D2188" s="8"/>
    </row>
    <row r="2189" spans="1:4" x14ac:dyDescent="0.2">
      <c r="A2189" s="138"/>
      <c r="D2189" s="8"/>
    </row>
    <row r="2190" spans="1:4" x14ac:dyDescent="0.2">
      <c r="A2190" s="138"/>
      <c r="D2190" s="8"/>
    </row>
    <row r="2191" spans="1:4" x14ac:dyDescent="0.2">
      <c r="A2191" s="138"/>
      <c r="D2191" s="8"/>
    </row>
    <row r="2192" spans="1:4" x14ac:dyDescent="0.2">
      <c r="A2192" s="138"/>
      <c r="D2192" s="8"/>
    </row>
    <row r="2193" spans="1:4" x14ac:dyDescent="0.2">
      <c r="A2193" s="138"/>
      <c r="D2193" s="8"/>
    </row>
    <row r="2194" spans="1:4" x14ac:dyDescent="0.2">
      <c r="A2194" s="138"/>
      <c r="D2194" s="8"/>
    </row>
    <row r="2195" spans="1:4" x14ac:dyDescent="0.2">
      <c r="A2195" s="138"/>
      <c r="D2195" s="8"/>
    </row>
    <row r="2196" spans="1:4" x14ac:dyDescent="0.2">
      <c r="A2196" s="138"/>
      <c r="D2196" s="8"/>
    </row>
    <row r="2197" spans="1:4" x14ac:dyDescent="0.2">
      <c r="A2197" s="138"/>
      <c r="D2197" s="8"/>
    </row>
    <row r="2198" spans="1:4" x14ac:dyDescent="0.2">
      <c r="A2198" s="138"/>
      <c r="D2198" s="8"/>
    </row>
    <row r="2199" spans="1:4" x14ac:dyDescent="0.2">
      <c r="A2199" s="138"/>
      <c r="D2199" s="8"/>
    </row>
    <row r="2200" spans="1:4" x14ac:dyDescent="0.2">
      <c r="A2200" s="138"/>
      <c r="D2200" s="8"/>
    </row>
    <row r="2201" spans="1:4" x14ac:dyDescent="0.2">
      <c r="A2201" s="138"/>
      <c r="D2201" s="8"/>
    </row>
    <row r="2202" spans="1:4" x14ac:dyDescent="0.2">
      <c r="A2202" s="138"/>
      <c r="D2202" s="8"/>
    </row>
    <row r="2203" spans="1:4" x14ac:dyDescent="0.2">
      <c r="A2203" s="138"/>
      <c r="D2203" s="8"/>
    </row>
    <row r="2204" spans="1:4" x14ac:dyDescent="0.2">
      <c r="A2204" s="138"/>
      <c r="D2204" s="8"/>
    </row>
    <row r="2205" spans="1:4" x14ac:dyDescent="0.2">
      <c r="A2205" s="138"/>
      <c r="D2205" s="8"/>
    </row>
    <row r="2206" spans="1:4" x14ac:dyDescent="0.2">
      <c r="A2206" s="138"/>
      <c r="D2206" s="8"/>
    </row>
    <row r="2207" spans="1:4" x14ac:dyDescent="0.2">
      <c r="A2207" s="138"/>
      <c r="D2207" s="8"/>
    </row>
    <row r="2208" spans="1:4" x14ac:dyDescent="0.2">
      <c r="A2208" s="138"/>
      <c r="D2208" s="8"/>
    </row>
    <row r="2209" spans="1:4" x14ac:dyDescent="0.2">
      <c r="A2209" s="138"/>
      <c r="D2209" s="8"/>
    </row>
    <row r="2210" spans="1:4" x14ac:dyDescent="0.2">
      <c r="A2210" s="138"/>
      <c r="D2210" s="8"/>
    </row>
    <row r="2211" spans="1:4" x14ac:dyDescent="0.2">
      <c r="A2211" s="138"/>
      <c r="D2211" s="8"/>
    </row>
    <row r="2212" spans="1:4" x14ac:dyDescent="0.2">
      <c r="A2212" s="138"/>
      <c r="D2212" s="8"/>
    </row>
    <row r="2213" spans="1:4" x14ac:dyDescent="0.2">
      <c r="A2213" s="138"/>
      <c r="D2213" s="8"/>
    </row>
    <row r="2214" spans="1:4" x14ac:dyDescent="0.2">
      <c r="A2214" s="138"/>
      <c r="D2214" s="8"/>
    </row>
    <row r="2215" spans="1:4" x14ac:dyDescent="0.2">
      <c r="A2215" s="138"/>
      <c r="D2215" s="8"/>
    </row>
    <row r="2216" spans="1:4" x14ac:dyDescent="0.2">
      <c r="A2216" s="138"/>
      <c r="D2216" s="8"/>
    </row>
    <row r="2217" spans="1:4" x14ac:dyDescent="0.2">
      <c r="A2217" s="138"/>
      <c r="D2217" s="8"/>
    </row>
    <row r="2218" spans="1:4" x14ac:dyDescent="0.2">
      <c r="A2218" s="138"/>
      <c r="D2218" s="8"/>
    </row>
    <row r="2219" spans="1:4" x14ac:dyDescent="0.2">
      <c r="A2219" s="138"/>
      <c r="D2219" s="8"/>
    </row>
    <row r="2220" spans="1:4" x14ac:dyDescent="0.2">
      <c r="A2220" s="138"/>
      <c r="D2220" s="8"/>
    </row>
    <row r="2221" spans="1:4" x14ac:dyDescent="0.2">
      <c r="A2221" s="138"/>
      <c r="D2221" s="8"/>
    </row>
    <row r="2222" spans="1:4" x14ac:dyDescent="0.2">
      <c r="A2222" s="138"/>
      <c r="D2222" s="8"/>
    </row>
    <row r="2223" spans="1:4" x14ac:dyDescent="0.2">
      <c r="A2223" s="138"/>
      <c r="D2223" s="8"/>
    </row>
    <row r="2224" spans="1:4" x14ac:dyDescent="0.2">
      <c r="A2224" s="138"/>
      <c r="D2224" s="8"/>
    </row>
    <row r="2225" spans="1:4" x14ac:dyDescent="0.2">
      <c r="A2225" s="138"/>
      <c r="D2225" s="8"/>
    </row>
    <row r="2226" spans="1:4" x14ac:dyDescent="0.2">
      <c r="A2226" s="138"/>
      <c r="D2226" s="8"/>
    </row>
    <row r="2227" spans="1:4" x14ac:dyDescent="0.2">
      <c r="A2227" s="138"/>
      <c r="D2227" s="8"/>
    </row>
    <row r="2228" spans="1:4" x14ac:dyDescent="0.2">
      <c r="A2228" s="138"/>
      <c r="D2228" s="8"/>
    </row>
    <row r="2229" spans="1:4" x14ac:dyDescent="0.2">
      <c r="A2229" s="138"/>
      <c r="D2229" s="8"/>
    </row>
    <row r="2230" spans="1:4" x14ac:dyDescent="0.2">
      <c r="A2230" s="138"/>
      <c r="D2230" s="8"/>
    </row>
    <row r="2231" spans="1:4" x14ac:dyDescent="0.2">
      <c r="A2231" s="138"/>
      <c r="D2231" s="8"/>
    </row>
    <row r="2232" spans="1:4" x14ac:dyDescent="0.2">
      <c r="A2232" s="138"/>
      <c r="D2232" s="8"/>
    </row>
    <row r="2233" spans="1:4" x14ac:dyDescent="0.2">
      <c r="A2233" s="138"/>
      <c r="D2233" s="8"/>
    </row>
    <row r="2234" spans="1:4" x14ac:dyDescent="0.2">
      <c r="A2234" s="138"/>
      <c r="D2234" s="8"/>
    </row>
    <row r="2235" spans="1:4" x14ac:dyDescent="0.2">
      <c r="A2235" s="138"/>
      <c r="D2235" s="8"/>
    </row>
    <row r="2236" spans="1:4" x14ac:dyDescent="0.2">
      <c r="A2236" s="138"/>
      <c r="D2236" s="8"/>
    </row>
    <row r="2237" spans="1:4" x14ac:dyDescent="0.2">
      <c r="A2237" s="138"/>
      <c r="D2237" s="8"/>
    </row>
    <row r="2238" spans="1:4" x14ac:dyDescent="0.2">
      <c r="A2238" s="138"/>
      <c r="D2238" s="8"/>
    </row>
    <row r="2239" spans="1:4" x14ac:dyDescent="0.2">
      <c r="A2239" s="138"/>
      <c r="D2239" s="8"/>
    </row>
    <row r="2240" spans="1:4" x14ac:dyDescent="0.2">
      <c r="A2240" s="138"/>
      <c r="D2240" s="8"/>
    </row>
    <row r="2241" spans="1:4" x14ac:dyDescent="0.2">
      <c r="A2241" s="138"/>
      <c r="D2241" s="8"/>
    </row>
    <row r="2242" spans="1:4" x14ac:dyDescent="0.2">
      <c r="A2242" s="138"/>
      <c r="D2242" s="8"/>
    </row>
    <row r="2243" spans="1:4" x14ac:dyDescent="0.2">
      <c r="A2243" s="138"/>
      <c r="D2243" s="8"/>
    </row>
    <row r="2244" spans="1:4" x14ac:dyDescent="0.2">
      <c r="A2244" s="138"/>
      <c r="D2244" s="8"/>
    </row>
    <row r="2245" spans="1:4" x14ac:dyDescent="0.2">
      <c r="A2245" s="138"/>
      <c r="D2245" s="8"/>
    </row>
    <row r="2246" spans="1:4" x14ac:dyDescent="0.2">
      <c r="A2246" s="138"/>
      <c r="D2246" s="8"/>
    </row>
    <row r="2247" spans="1:4" x14ac:dyDescent="0.2">
      <c r="A2247" s="138"/>
      <c r="D2247" s="8"/>
    </row>
    <row r="2248" spans="1:4" x14ac:dyDescent="0.2">
      <c r="A2248" s="138"/>
      <c r="D2248" s="8"/>
    </row>
    <row r="2249" spans="1:4" x14ac:dyDescent="0.2">
      <c r="A2249" s="138"/>
      <c r="D2249" s="8"/>
    </row>
    <row r="2250" spans="1:4" x14ac:dyDescent="0.2">
      <c r="A2250" s="138"/>
      <c r="D2250" s="8"/>
    </row>
    <row r="2251" spans="1:4" x14ac:dyDescent="0.2">
      <c r="A2251" s="138"/>
      <c r="D2251" s="8"/>
    </row>
    <row r="2252" spans="1:4" x14ac:dyDescent="0.2">
      <c r="A2252" s="138"/>
      <c r="D2252" s="8"/>
    </row>
    <row r="2253" spans="1:4" x14ac:dyDescent="0.2">
      <c r="A2253" s="138"/>
      <c r="D2253" s="8"/>
    </row>
    <row r="2254" spans="1:4" x14ac:dyDescent="0.2">
      <c r="A2254" s="138"/>
      <c r="D2254" s="8"/>
    </row>
    <row r="2255" spans="1:4" x14ac:dyDescent="0.2">
      <c r="A2255" s="138"/>
      <c r="D2255" s="8"/>
    </row>
    <row r="2256" spans="1:4" x14ac:dyDescent="0.2">
      <c r="A2256" s="138"/>
      <c r="D2256" s="8"/>
    </row>
    <row r="2257" spans="1:4" x14ac:dyDescent="0.2">
      <c r="A2257" s="138"/>
      <c r="D2257" s="8"/>
    </row>
    <row r="2258" spans="1:4" x14ac:dyDescent="0.2">
      <c r="A2258" s="138"/>
      <c r="D2258" s="8"/>
    </row>
    <row r="2259" spans="1:4" x14ac:dyDescent="0.2">
      <c r="A2259" s="138"/>
      <c r="D2259" s="8"/>
    </row>
    <row r="2260" spans="1:4" x14ac:dyDescent="0.2">
      <c r="A2260" s="138"/>
      <c r="D2260" s="8"/>
    </row>
    <row r="2261" spans="1:4" x14ac:dyDescent="0.2">
      <c r="A2261" s="138"/>
      <c r="D2261" s="8"/>
    </row>
    <row r="2262" spans="1:4" x14ac:dyDescent="0.2">
      <c r="A2262" s="138"/>
      <c r="D2262" s="8"/>
    </row>
    <row r="2263" spans="1:4" x14ac:dyDescent="0.2">
      <c r="A2263" s="138"/>
      <c r="D2263" s="8"/>
    </row>
    <row r="2264" spans="1:4" x14ac:dyDescent="0.2">
      <c r="A2264" s="138"/>
      <c r="D2264" s="8"/>
    </row>
    <row r="2265" spans="1:4" x14ac:dyDescent="0.2">
      <c r="A2265" s="138"/>
      <c r="D2265" s="8"/>
    </row>
    <row r="2266" spans="1:4" x14ac:dyDescent="0.2">
      <c r="A2266" s="138"/>
      <c r="D2266" s="8"/>
    </row>
    <row r="2267" spans="1:4" x14ac:dyDescent="0.2">
      <c r="A2267" s="138"/>
      <c r="D2267" s="8"/>
    </row>
    <row r="2268" spans="1:4" x14ac:dyDescent="0.2">
      <c r="A2268" s="138"/>
      <c r="D2268" s="8"/>
    </row>
    <row r="2269" spans="1:4" x14ac:dyDescent="0.2">
      <c r="A2269" s="138"/>
      <c r="D2269" s="8"/>
    </row>
    <row r="2270" spans="1:4" x14ac:dyDescent="0.2">
      <c r="A2270" s="138"/>
      <c r="D2270" s="8"/>
    </row>
    <row r="2271" spans="1:4" x14ac:dyDescent="0.2">
      <c r="A2271" s="138"/>
      <c r="D2271" s="8"/>
    </row>
    <row r="2272" spans="1:4" x14ac:dyDescent="0.2">
      <c r="A2272" s="138"/>
      <c r="D2272" s="8"/>
    </row>
    <row r="2273" spans="1:4" x14ac:dyDescent="0.2">
      <c r="A2273" s="138"/>
      <c r="D2273" s="8"/>
    </row>
    <row r="2274" spans="1:4" x14ac:dyDescent="0.2">
      <c r="A2274" s="138"/>
      <c r="D2274" s="8"/>
    </row>
    <row r="2275" spans="1:4" x14ac:dyDescent="0.2">
      <c r="A2275" s="138"/>
      <c r="D2275" s="8"/>
    </row>
    <row r="2276" spans="1:4" x14ac:dyDescent="0.2">
      <c r="A2276" s="138"/>
      <c r="D2276" s="8"/>
    </row>
    <row r="2277" spans="1:4" x14ac:dyDescent="0.2">
      <c r="A2277" s="138"/>
      <c r="D2277" s="8"/>
    </row>
    <row r="2278" spans="1:4" x14ac:dyDescent="0.2">
      <c r="A2278" s="138"/>
      <c r="D2278" s="8"/>
    </row>
    <row r="2279" spans="1:4" x14ac:dyDescent="0.2">
      <c r="A2279" s="138"/>
      <c r="D2279" s="8"/>
    </row>
    <row r="2280" spans="1:4" x14ac:dyDescent="0.2">
      <c r="A2280" s="138"/>
      <c r="D2280" s="8"/>
    </row>
    <row r="2281" spans="1:4" x14ac:dyDescent="0.2">
      <c r="A2281" s="138"/>
      <c r="D2281" s="8"/>
    </row>
    <row r="2282" spans="1:4" x14ac:dyDescent="0.2">
      <c r="A2282" s="138"/>
      <c r="D2282" s="8"/>
    </row>
    <row r="2283" spans="1:4" x14ac:dyDescent="0.2">
      <c r="A2283" s="138"/>
      <c r="D2283" s="8"/>
    </row>
    <row r="2284" spans="1:4" x14ac:dyDescent="0.2">
      <c r="A2284" s="138"/>
      <c r="D2284" s="8"/>
    </row>
    <row r="2285" spans="1:4" x14ac:dyDescent="0.2">
      <c r="A2285" s="138"/>
      <c r="D2285" s="8"/>
    </row>
    <row r="2286" spans="1:4" x14ac:dyDescent="0.2">
      <c r="A2286" s="138"/>
      <c r="D2286" s="8"/>
    </row>
    <row r="2287" spans="1:4" x14ac:dyDescent="0.2">
      <c r="A2287" s="138"/>
      <c r="D2287" s="8"/>
    </row>
    <row r="2288" spans="1:4" x14ac:dyDescent="0.2">
      <c r="A2288" s="138"/>
      <c r="D2288" s="8"/>
    </row>
    <row r="2289" spans="1:4" x14ac:dyDescent="0.2">
      <c r="A2289" s="138"/>
      <c r="D2289" s="8"/>
    </row>
    <row r="2290" spans="1:4" x14ac:dyDescent="0.2">
      <c r="A2290" s="138"/>
      <c r="D2290" s="8"/>
    </row>
    <row r="2291" spans="1:4" x14ac:dyDescent="0.2">
      <c r="A2291" s="138"/>
      <c r="D2291" s="8"/>
    </row>
    <row r="2292" spans="1:4" x14ac:dyDescent="0.2">
      <c r="A2292" s="138"/>
      <c r="D2292" s="8"/>
    </row>
    <row r="2293" spans="1:4" x14ac:dyDescent="0.2">
      <c r="A2293" s="138"/>
      <c r="D2293" s="8"/>
    </row>
    <row r="2294" spans="1:4" x14ac:dyDescent="0.2">
      <c r="A2294" s="138"/>
      <c r="D2294" s="8"/>
    </row>
    <row r="2295" spans="1:4" x14ac:dyDescent="0.2">
      <c r="A2295" s="138"/>
      <c r="D2295" s="8"/>
    </row>
    <row r="2296" spans="1:4" x14ac:dyDescent="0.2">
      <c r="A2296" s="138"/>
      <c r="D2296" s="8"/>
    </row>
    <row r="2297" spans="1:4" x14ac:dyDescent="0.2">
      <c r="A2297" s="138"/>
      <c r="D2297" s="8"/>
    </row>
    <row r="2298" spans="1:4" x14ac:dyDescent="0.2">
      <c r="A2298" s="138"/>
      <c r="D2298" s="8"/>
    </row>
    <row r="2299" spans="1:4" x14ac:dyDescent="0.2">
      <c r="A2299" s="138"/>
      <c r="D2299" s="8"/>
    </row>
    <row r="2300" spans="1:4" x14ac:dyDescent="0.2">
      <c r="A2300" s="138"/>
      <c r="D2300" s="8"/>
    </row>
    <row r="2301" spans="1:4" x14ac:dyDescent="0.2">
      <c r="A2301" s="138"/>
      <c r="D2301" s="8"/>
    </row>
    <row r="2302" spans="1:4" x14ac:dyDescent="0.2">
      <c r="A2302" s="138"/>
      <c r="D2302" s="8"/>
    </row>
    <row r="2303" spans="1:4" x14ac:dyDescent="0.2">
      <c r="A2303" s="138"/>
      <c r="D2303" s="8"/>
    </row>
    <row r="2304" spans="1:4" x14ac:dyDescent="0.2">
      <c r="A2304" s="138"/>
      <c r="D2304" s="8"/>
    </row>
    <row r="2305" spans="1:4" x14ac:dyDescent="0.2">
      <c r="A2305" s="138"/>
      <c r="D2305" s="8"/>
    </row>
    <row r="2306" spans="1:4" x14ac:dyDescent="0.2">
      <c r="A2306" s="138"/>
      <c r="D2306" s="8"/>
    </row>
    <row r="2307" spans="1:4" x14ac:dyDescent="0.2">
      <c r="A2307" s="138"/>
      <c r="D2307" s="8"/>
    </row>
    <row r="2308" spans="1:4" x14ac:dyDescent="0.2">
      <c r="A2308" s="138"/>
      <c r="D2308" s="8"/>
    </row>
    <row r="2309" spans="1:4" x14ac:dyDescent="0.2">
      <c r="A2309" s="138"/>
      <c r="D2309" s="8"/>
    </row>
    <row r="2310" spans="1:4" x14ac:dyDescent="0.2">
      <c r="A2310" s="138"/>
      <c r="D2310" s="8"/>
    </row>
    <row r="2311" spans="1:4" x14ac:dyDescent="0.2">
      <c r="A2311" s="138"/>
      <c r="D2311" s="8"/>
    </row>
    <row r="2312" spans="1:4" x14ac:dyDescent="0.2">
      <c r="A2312" s="138"/>
      <c r="D2312" s="8"/>
    </row>
    <row r="2313" spans="1:4" x14ac:dyDescent="0.2">
      <c r="A2313" s="138"/>
      <c r="D2313" s="8"/>
    </row>
    <row r="2314" spans="1:4" x14ac:dyDescent="0.2">
      <c r="A2314" s="138"/>
      <c r="D2314" s="8"/>
    </row>
    <row r="2315" spans="1:4" x14ac:dyDescent="0.2">
      <c r="A2315" s="138"/>
      <c r="D2315" s="8"/>
    </row>
    <row r="2316" spans="1:4" x14ac:dyDescent="0.2">
      <c r="A2316" s="138"/>
      <c r="D2316" s="8"/>
    </row>
    <row r="2317" spans="1:4" x14ac:dyDescent="0.2">
      <c r="A2317" s="138"/>
      <c r="D2317" s="8"/>
    </row>
    <row r="2318" spans="1:4" x14ac:dyDescent="0.2">
      <c r="A2318" s="138"/>
      <c r="D2318" s="8"/>
    </row>
    <row r="2319" spans="1:4" x14ac:dyDescent="0.2">
      <c r="A2319" s="138"/>
      <c r="D2319" s="8"/>
    </row>
    <row r="2320" spans="1:4" x14ac:dyDescent="0.2">
      <c r="A2320" s="138"/>
      <c r="D2320" s="8"/>
    </row>
    <row r="2321" spans="1:4" x14ac:dyDescent="0.2">
      <c r="A2321" s="138"/>
      <c r="D2321" s="8"/>
    </row>
    <row r="2322" spans="1:4" x14ac:dyDescent="0.2">
      <c r="A2322" s="138"/>
      <c r="D2322" s="8"/>
    </row>
    <row r="2323" spans="1:4" x14ac:dyDescent="0.2">
      <c r="A2323" s="138"/>
      <c r="D2323" s="8"/>
    </row>
    <row r="2324" spans="1:4" x14ac:dyDescent="0.2">
      <c r="A2324" s="138"/>
      <c r="D2324" s="8"/>
    </row>
    <row r="2325" spans="1:4" x14ac:dyDescent="0.2">
      <c r="A2325" s="138"/>
      <c r="D2325" s="8"/>
    </row>
    <row r="2326" spans="1:4" x14ac:dyDescent="0.2">
      <c r="A2326" s="138"/>
      <c r="D2326" s="8"/>
    </row>
    <row r="2327" spans="1:4" x14ac:dyDescent="0.2">
      <c r="A2327" s="138"/>
      <c r="D2327" s="8"/>
    </row>
    <row r="2328" spans="1:4" x14ac:dyDescent="0.2">
      <c r="A2328" s="138"/>
      <c r="D2328" s="8"/>
    </row>
    <row r="2329" spans="1:4" x14ac:dyDescent="0.2">
      <c r="A2329" s="138"/>
      <c r="D2329" s="8"/>
    </row>
    <row r="2330" spans="1:4" x14ac:dyDescent="0.2">
      <c r="A2330" s="138"/>
      <c r="D2330" s="8"/>
    </row>
    <row r="2331" spans="1:4" x14ac:dyDescent="0.2">
      <c r="A2331" s="138"/>
      <c r="D2331" s="8"/>
    </row>
    <row r="2332" spans="1:4" x14ac:dyDescent="0.2">
      <c r="A2332" s="138"/>
      <c r="D2332" s="8"/>
    </row>
    <row r="2333" spans="1:4" x14ac:dyDescent="0.2">
      <c r="A2333" s="138"/>
      <c r="D2333" s="8"/>
    </row>
    <row r="2334" spans="1:4" x14ac:dyDescent="0.2">
      <c r="A2334" s="138"/>
      <c r="D2334" s="8"/>
    </row>
    <row r="2335" spans="1:4" x14ac:dyDescent="0.2">
      <c r="A2335" s="138"/>
      <c r="D2335" s="8"/>
    </row>
    <row r="2336" spans="1:4" x14ac:dyDescent="0.2">
      <c r="A2336" s="138"/>
      <c r="D2336" s="8"/>
    </row>
    <row r="2337" spans="1:4" x14ac:dyDescent="0.2">
      <c r="A2337" s="138"/>
      <c r="D2337" s="8"/>
    </row>
    <row r="2338" spans="1:4" x14ac:dyDescent="0.2">
      <c r="A2338" s="138"/>
      <c r="D2338" s="8"/>
    </row>
    <row r="2339" spans="1:4" x14ac:dyDescent="0.2">
      <c r="A2339" s="138"/>
      <c r="D2339" s="8"/>
    </row>
    <row r="2340" spans="1:4" x14ac:dyDescent="0.2">
      <c r="A2340" s="138"/>
      <c r="D2340" s="8"/>
    </row>
    <row r="2341" spans="1:4" x14ac:dyDescent="0.2">
      <c r="A2341" s="138"/>
      <c r="D2341" s="8"/>
    </row>
    <row r="2342" spans="1:4" x14ac:dyDescent="0.2">
      <c r="A2342" s="138"/>
      <c r="D2342" s="8"/>
    </row>
    <row r="2343" spans="1:4" x14ac:dyDescent="0.2">
      <c r="A2343" s="138"/>
      <c r="D2343" s="8"/>
    </row>
    <row r="2344" spans="1:4" x14ac:dyDescent="0.2">
      <c r="A2344" s="138"/>
      <c r="D2344" s="8"/>
    </row>
    <row r="2345" spans="1:4" x14ac:dyDescent="0.2">
      <c r="A2345" s="138"/>
      <c r="D2345" s="8"/>
    </row>
    <row r="2346" spans="1:4" x14ac:dyDescent="0.2">
      <c r="A2346" s="138"/>
      <c r="D2346" s="8"/>
    </row>
    <row r="2347" spans="1:4" x14ac:dyDescent="0.2">
      <c r="A2347" s="138"/>
      <c r="D2347" s="8"/>
    </row>
    <row r="2348" spans="1:4" x14ac:dyDescent="0.2">
      <c r="A2348" s="138"/>
      <c r="D2348" s="8"/>
    </row>
    <row r="2349" spans="1:4" x14ac:dyDescent="0.2">
      <c r="A2349" s="138"/>
      <c r="D2349" s="8"/>
    </row>
    <row r="2350" spans="1:4" x14ac:dyDescent="0.2">
      <c r="A2350" s="138"/>
      <c r="D2350" s="8"/>
    </row>
    <row r="2351" spans="1:4" x14ac:dyDescent="0.2">
      <c r="A2351" s="138"/>
      <c r="D2351" s="8"/>
    </row>
    <row r="2352" spans="1:4" x14ac:dyDescent="0.2">
      <c r="A2352" s="138"/>
      <c r="D2352" s="8"/>
    </row>
    <row r="2353" spans="1:4" x14ac:dyDescent="0.2">
      <c r="A2353" s="138"/>
      <c r="D2353" s="8"/>
    </row>
    <row r="2354" spans="1:4" x14ac:dyDescent="0.2">
      <c r="A2354" s="138"/>
      <c r="D2354" s="8"/>
    </row>
    <row r="2355" spans="1:4" x14ac:dyDescent="0.2">
      <c r="A2355" s="138"/>
      <c r="D2355" s="8"/>
    </row>
    <row r="2356" spans="1:4" x14ac:dyDescent="0.2">
      <c r="A2356" s="138"/>
      <c r="D2356" s="8"/>
    </row>
    <row r="2357" spans="1:4" x14ac:dyDescent="0.2">
      <c r="A2357" s="138"/>
      <c r="D2357" s="8"/>
    </row>
    <row r="2358" spans="1:4" x14ac:dyDescent="0.2">
      <c r="A2358" s="138"/>
      <c r="D2358" s="8"/>
    </row>
    <row r="2359" spans="1:4" x14ac:dyDescent="0.2">
      <c r="A2359" s="138"/>
      <c r="D2359" s="8"/>
    </row>
    <row r="2360" spans="1:4" x14ac:dyDescent="0.2">
      <c r="A2360" s="138"/>
      <c r="D2360" s="8"/>
    </row>
    <row r="2361" spans="1:4" x14ac:dyDescent="0.2">
      <c r="A2361" s="138"/>
      <c r="D2361" s="8"/>
    </row>
    <row r="2362" spans="1:4" x14ac:dyDescent="0.2">
      <c r="A2362" s="138"/>
      <c r="D2362" s="8"/>
    </row>
    <row r="2363" spans="1:4" x14ac:dyDescent="0.2">
      <c r="A2363" s="138"/>
      <c r="D2363" s="8"/>
    </row>
    <row r="2364" spans="1:4" x14ac:dyDescent="0.2">
      <c r="A2364" s="138"/>
      <c r="D2364" s="8"/>
    </row>
    <row r="2365" spans="1:4" x14ac:dyDescent="0.2">
      <c r="A2365" s="138"/>
      <c r="D2365" s="8"/>
    </row>
    <row r="2366" spans="1:4" x14ac:dyDescent="0.2">
      <c r="A2366" s="138"/>
      <c r="D2366" s="8"/>
    </row>
    <row r="2367" spans="1:4" x14ac:dyDescent="0.2">
      <c r="A2367" s="138"/>
      <c r="D2367" s="8"/>
    </row>
    <row r="2368" spans="1:4" x14ac:dyDescent="0.2">
      <c r="A2368" s="138"/>
      <c r="D2368" s="8"/>
    </row>
    <row r="2369" spans="1:4" x14ac:dyDescent="0.2">
      <c r="A2369" s="138"/>
      <c r="D2369" s="8"/>
    </row>
    <row r="2370" spans="1:4" x14ac:dyDescent="0.2">
      <c r="A2370" s="138"/>
      <c r="D2370" s="8"/>
    </row>
    <row r="2371" spans="1:4" x14ac:dyDescent="0.2">
      <c r="A2371" s="138"/>
      <c r="D2371" s="8"/>
    </row>
    <row r="2372" spans="1:4" x14ac:dyDescent="0.2">
      <c r="A2372" s="138"/>
      <c r="D2372" s="8"/>
    </row>
    <row r="2373" spans="1:4" x14ac:dyDescent="0.2">
      <c r="A2373" s="138"/>
      <c r="D2373" s="8"/>
    </row>
    <row r="2374" spans="1:4" x14ac:dyDescent="0.2">
      <c r="A2374" s="138"/>
      <c r="D2374" s="8"/>
    </row>
    <row r="2375" spans="1:4" x14ac:dyDescent="0.2">
      <c r="A2375" s="138"/>
      <c r="D2375" s="8"/>
    </row>
    <row r="2376" spans="1:4" x14ac:dyDescent="0.2">
      <c r="A2376" s="138"/>
      <c r="D2376" s="8"/>
    </row>
    <row r="2377" spans="1:4" x14ac:dyDescent="0.2">
      <c r="A2377" s="138"/>
      <c r="D2377" s="8"/>
    </row>
    <row r="2378" spans="1:4" x14ac:dyDescent="0.2">
      <c r="A2378" s="138"/>
      <c r="D2378" s="8"/>
    </row>
    <row r="2379" spans="1:4" x14ac:dyDescent="0.2">
      <c r="A2379" s="138"/>
      <c r="D2379" s="8"/>
    </row>
    <row r="2380" spans="1:4" x14ac:dyDescent="0.2">
      <c r="A2380" s="138"/>
      <c r="D2380" s="8"/>
    </row>
    <row r="2381" spans="1:4" x14ac:dyDescent="0.2">
      <c r="A2381" s="138"/>
      <c r="D2381" s="8"/>
    </row>
    <row r="2382" spans="1:4" x14ac:dyDescent="0.2">
      <c r="A2382" s="138"/>
      <c r="D2382" s="8"/>
    </row>
    <row r="2383" spans="1:4" x14ac:dyDescent="0.2">
      <c r="A2383" s="138"/>
      <c r="D2383" s="8"/>
    </row>
    <row r="2384" spans="1:4" x14ac:dyDescent="0.2">
      <c r="A2384" s="138"/>
      <c r="D2384" s="8"/>
    </row>
    <row r="2385" spans="1:4" x14ac:dyDescent="0.2">
      <c r="A2385" s="138"/>
      <c r="D2385" s="8"/>
    </row>
    <row r="2386" spans="1:4" x14ac:dyDescent="0.2">
      <c r="A2386" s="138"/>
      <c r="D2386" s="8"/>
    </row>
    <row r="2387" spans="1:4" x14ac:dyDescent="0.2">
      <c r="A2387" s="138"/>
      <c r="D2387" s="8"/>
    </row>
    <row r="2388" spans="1:4" x14ac:dyDescent="0.2">
      <c r="A2388" s="138"/>
      <c r="D2388" s="8"/>
    </row>
    <row r="2389" spans="1:4" x14ac:dyDescent="0.2">
      <c r="A2389" s="138"/>
      <c r="D2389" s="8"/>
    </row>
    <row r="2390" spans="1:4" x14ac:dyDescent="0.2">
      <c r="A2390" s="138"/>
      <c r="D2390" s="8"/>
    </row>
    <row r="2391" spans="1:4" x14ac:dyDescent="0.2">
      <c r="A2391" s="138"/>
      <c r="D2391" s="8"/>
    </row>
    <row r="2392" spans="1:4" x14ac:dyDescent="0.2">
      <c r="A2392" s="138"/>
      <c r="D2392" s="8"/>
    </row>
    <row r="2393" spans="1:4" x14ac:dyDescent="0.2">
      <c r="A2393" s="138"/>
      <c r="D2393" s="8"/>
    </row>
    <row r="2394" spans="1:4" x14ac:dyDescent="0.2">
      <c r="A2394" s="138"/>
      <c r="D2394" s="8"/>
    </row>
    <row r="2395" spans="1:4" x14ac:dyDescent="0.2">
      <c r="A2395" s="138"/>
      <c r="D2395" s="8"/>
    </row>
    <row r="2396" spans="1:4" x14ac:dyDescent="0.2">
      <c r="A2396" s="138"/>
      <c r="D2396" s="8"/>
    </row>
    <row r="2397" spans="1:4" x14ac:dyDescent="0.2">
      <c r="A2397" s="138"/>
      <c r="D2397" s="8"/>
    </row>
    <row r="2398" spans="1:4" x14ac:dyDescent="0.2">
      <c r="A2398" s="138"/>
      <c r="D2398" s="8"/>
    </row>
    <row r="2399" spans="1:4" x14ac:dyDescent="0.2">
      <c r="A2399" s="138"/>
      <c r="D2399" s="8"/>
    </row>
    <row r="2400" spans="1:4" x14ac:dyDescent="0.2">
      <c r="A2400" s="138"/>
      <c r="D2400" s="8"/>
    </row>
    <row r="2401" spans="1:4" x14ac:dyDescent="0.2">
      <c r="A2401" s="138"/>
      <c r="D2401" s="8"/>
    </row>
    <row r="2402" spans="1:4" x14ac:dyDescent="0.2">
      <c r="A2402" s="138"/>
      <c r="D2402" s="8"/>
    </row>
    <row r="2403" spans="1:4" x14ac:dyDescent="0.2">
      <c r="A2403" s="138"/>
      <c r="D2403" s="8"/>
    </row>
    <row r="2404" spans="1:4" x14ac:dyDescent="0.2">
      <c r="A2404" s="138"/>
      <c r="D2404" s="8"/>
    </row>
    <row r="2405" spans="1:4" x14ac:dyDescent="0.2">
      <c r="A2405" s="138"/>
      <c r="D2405" s="8"/>
    </row>
    <row r="2406" spans="1:4" x14ac:dyDescent="0.2">
      <c r="A2406" s="138"/>
      <c r="D2406" s="8"/>
    </row>
    <row r="2407" spans="1:4" x14ac:dyDescent="0.2">
      <c r="A2407" s="138"/>
      <c r="D2407" s="8"/>
    </row>
    <row r="2408" spans="1:4" x14ac:dyDescent="0.2">
      <c r="A2408" s="138"/>
      <c r="D2408" s="8"/>
    </row>
    <row r="2409" spans="1:4" x14ac:dyDescent="0.2">
      <c r="A2409" s="138"/>
      <c r="D2409" s="8"/>
    </row>
    <row r="2410" spans="1:4" x14ac:dyDescent="0.2">
      <c r="A2410" s="138"/>
      <c r="D2410" s="8"/>
    </row>
    <row r="2411" spans="1:4" x14ac:dyDescent="0.2">
      <c r="A2411" s="138"/>
      <c r="D2411" s="8"/>
    </row>
    <row r="2412" spans="1:4" x14ac:dyDescent="0.2">
      <c r="A2412" s="138"/>
      <c r="D2412" s="8"/>
    </row>
    <row r="2413" spans="1:4" x14ac:dyDescent="0.2">
      <c r="A2413" s="138"/>
      <c r="D2413" s="8"/>
    </row>
    <row r="2414" spans="1:4" x14ac:dyDescent="0.2">
      <c r="A2414" s="138"/>
      <c r="D2414" s="8"/>
    </row>
    <row r="2415" spans="1:4" x14ac:dyDescent="0.2">
      <c r="A2415" s="138"/>
      <c r="D2415" s="8"/>
    </row>
    <row r="2416" spans="1:4" x14ac:dyDescent="0.2">
      <c r="A2416" s="138"/>
      <c r="D2416" s="8"/>
    </row>
    <row r="2417" spans="1:4" x14ac:dyDescent="0.2">
      <c r="A2417" s="138"/>
      <c r="D2417" s="8"/>
    </row>
    <row r="2418" spans="1:4" x14ac:dyDescent="0.2">
      <c r="A2418" s="138"/>
      <c r="D2418" s="8"/>
    </row>
    <row r="2419" spans="1:4" x14ac:dyDescent="0.2">
      <c r="A2419" s="138"/>
      <c r="D2419" s="8"/>
    </row>
    <row r="2420" spans="1:4" x14ac:dyDescent="0.2">
      <c r="A2420" s="138"/>
      <c r="D2420" s="8"/>
    </row>
    <row r="2421" spans="1:4" x14ac:dyDescent="0.2">
      <c r="A2421" s="138"/>
      <c r="D2421" s="8"/>
    </row>
    <row r="2422" spans="1:4" x14ac:dyDescent="0.2">
      <c r="A2422" s="138"/>
      <c r="D2422" s="8"/>
    </row>
    <row r="2423" spans="1:4" x14ac:dyDescent="0.2">
      <c r="A2423" s="138"/>
      <c r="D2423" s="8"/>
    </row>
    <row r="2424" spans="1:4" x14ac:dyDescent="0.2">
      <c r="A2424" s="138"/>
      <c r="D2424" s="8"/>
    </row>
    <row r="2425" spans="1:4" x14ac:dyDescent="0.2">
      <c r="A2425" s="138"/>
      <c r="D2425" s="8"/>
    </row>
    <row r="2426" spans="1:4" x14ac:dyDescent="0.2">
      <c r="A2426" s="138"/>
      <c r="D2426" s="8"/>
    </row>
    <row r="2427" spans="1:4" x14ac:dyDescent="0.2">
      <c r="A2427" s="138"/>
      <c r="D2427" s="8"/>
    </row>
    <row r="2428" spans="1:4" x14ac:dyDescent="0.2">
      <c r="A2428" s="138"/>
      <c r="D2428" s="8"/>
    </row>
    <row r="2429" spans="1:4" x14ac:dyDescent="0.2">
      <c r="A2429" s="138"/>
      <c r="D2429" s="8"/>
    </row>
    <row r="2430" spans="1:4" x14ac:dyDescent="0.2">
      <c r="A2430" s="138"/>
      <c r="D2430" s="8"/>
    </row>
    <row r="2431" spans="1:4" x14ac:dyDescent="0.2">
      <c r="A2431" s="138"/>
      <c r="D2431" s="8"/>
    </row>
    <row r="2432" spans="1:4" x14ac:dyDescent="0.2">
      <c r="A2432" s="138"/>
      <c r="D2432" s="8"/>
    </row>
    <row r="2433" spans="1:4" x14ac:dyDescent="0.2">
      <c r="A2433" s="138"/>
      <c r="D2433" s="8"/>
    </row>
    <row r="2434" spans="1:4" x14ac:dyDescent="0.2">
      <c r="A2434" s="138"/>
      <c r="D2434" s="8"/>
    </row>
    <row r="2435" spans="1:4" x14ac:dyDescent="0.2">
      <c r="A2435" s="138"/>
      <c r="D2435" s="8"/>
    </row>
    <row r="2436" spans="1:4" x14ac:dyDescent="0.2">
      <c r="A2436" s="138"/>
      <c r="D2436" s="8"/>
    </row>
    <row r="2437" spans="1:4" x14ac:dyDescent="0.2">
      <c r="A2437" s="138"/>
      <c r="D2437" s="8"/>
    </row>
    <row r="2438" spans="1:4" x14ac:dyDescent="0.2">
      <c r="A2438" s="138"/>
      <c r="D2438" s="8"/>
    </row>
    <row r="2439" spans="1:4" x14ac:dyDescent="0.2">
      <c r="A2439" s="138"/>
      <c r="D2439" s="8"/>
    </row>
    <row r="2440" spans="1:4" x14ac:dyDescent="0.2">
      <c r="A2440" s="138"/>
      <c r="D2440" s="8"/>
    </row>
    <row r="2441" spans="1:4" x14ac:dyDescent="0.2">
      <c r="A2441" s="138"/>
      <c r="D2441" s="8"/>
    </row>
    <row r="2442" spans="1:4" x14ac:dyDescent="0.2">
      <c r="A2442" s="138"/>
      <c r="D2442" s="8"/>
    </row>
    <row r="2443" spans="1:4" x14ac:dyDescent="0.2">
      <c r="A2443" s="138"/>
      <c r="D2443" s="8"/>
    </row>
    <row r="2444" spans="1:4" x14ac:dyDescent="0.2">
      <c r="A2444" s="138"/>
      <c r="D2444" s="8"/>
    </row>
    <row r="2445" spans="1:4" x14ac:dyDescent="0.2">
      <c r="A2445" s="138"/>
      <c r="D2445" s="8"/>
    </row>
    <row r="2446" spans="1:4" x14ac:dyDescent="0.2">
      <c r="A2446" s="138"/>
      <c r="D2446" s="8"/>
    </row>
    <row r="2447" spans="1:4" x14ac:dyDescent="0.2">
      <c r="A2447" s="138"/>
      <c r="D2447" s="8"/>
    </row>
    <row r="2448" spans="1:4" x14ac:dyDescent="0.2">
      <c r="A2448" s="138"/>
      <c r="D2448" s="8"/>
    </row>
    <row r="2449" spans="1:4" x14ac:dyDescent="0.2">
      <c r="A2449" s="138"/>
      <c r="D2449" s="8"/>
    </row>
    <row r="2450" spans="1:4" x14ac:dyDescent="0.2">
      <c r="A2450" s="138"/>
      <c r="D2450" s="8"/>
    </row>
    <row r="2451" spans="1:4" x14ac:dyDescent="0.2">
      <c r="A2451" s="138"/>
      <c r="D2451" s="8"/>
    </row>
    <row r="2452" spans="1:4" x14ac:dyDescent="0.2">
      <c r="A2452" s="138"/>
      <c r="D2452" s="8"/>
    </row>
    <row r="2453" spans="1:4" x14ac:dyDescent="0.2">
      <c r="A2453" s="138"/>
      <c r="D2453" s="8"/>
    </row>
    <row r="2454" spans="1:4" x14ac:dyDescent="0.2">
      <c r="A2454" s="138"/>
      <c r="D2454" s="8"/>
    </row>
    <row r="2455" spans="1:4" x14ac:dyDescent="0.2">
      <c r="A2455" s="138"/>
      <c r="D2455" s="8"/>
    </row>
    <row r="2456" spans="1:4" x14ac:dyDescent="0.2">
      <c r="A2456" s="138"/>
      <c r="D2456" s="8"/>
    </row>
    <row r="2457" spans="1:4" x14ac:dyDescent="0.2">
      <c r="A2457" s="138"/>
      <c r="D2457" s="8"/>
    </row>
    <row r="2458" spans="1:4" x14ac:dyDescent="0.2">
      <c r="A2458" s="138"/>
      <c r="D2458" s="8"/>
    </row>
    <row r="2459" spans="1:4" x14ac:dyDescent="0.2">
      <c r="A2459" s="138"/>
      <c r="D2459" s="8"/>
    </row>
    <row r="2460" spans="1:4" x14ac:dyDescent="0.2">
      <c r="A2460" s="138"/>
      <c r="D2460" s="8"/>
    </row>
    <row r="2461" spans="1:4" x14ac:dyDescent="0.2">
      <c r="A2461" s="138"/>
      <c r="D2461" s="8"/>
    </row>
    <row r="2462" spans="1:4" x14ac:dyDescent="0.2">
      <c r="A2462" s="138"/>
      <c r="D2462" s="8"/>
    </row>
    <row r="2463" spans="1:4" x14ac:dyDescent="0.2">
      <c r="A2463" s="138"/>
      <c r="D2463" s="8"/>
    </row>
    <row r="2464" spans="1:4" x14ac:dyDescent="0.2">
      <c r="A2464" s="138"/>
      <c r="D2464" s="8"/>
    </row>
    <row r="2465" spans="1:4" x14ac:dyDescent="0.2">
      <c r="A2465" s="138"/>
      <c r="D2465" s="8"/>
    </row>
    <row r="2466" spans="1:4" x14ac:dyDescent="0.2">
      <c r="A2466" s="138"/>
      <c r="D2466" s="8"/>
    </row>
    <row r="2467" spans="1:4" x14ac:dyDescent="0.2">
      <c r="A2467" s="138"/>
      <c r="D2467" s="8"/>
    </row>
    <row r="2468" spans="1:4" x14ac:dyDescent="0.2">
      <c r="A2468" s="138"/>
      <c r="D2468" s="8"/>
    </row>
    <row r="2469" spans="1:4" x14ac:dyDescent="0.2">
      <c r="A2469" s="138"/>
      <c r="D2469" s="8"/>
    </row>
    <row r="2470" spans="1:4" x14ac:dyDescent="0.2">
      <c r="A2470" s="138"/>
      <c r="D2470" s="8"/>
    </row>
    <row r="2471" spans="1:4" x14ac:dyDescent="0.2">
      <c r="A2471" s="138"/>
      <c r="D2471" s="8"/>
    </row>
    <row r="2472" spans="1:4" x14ac:dyDescent="0.2">
      <c r="A2472" s="138"/>
      <c r="D2472" s="8"/>
    </row>
    <row r="2473" spans="1:4" x14ac:dyDescent="0.2">
      <c r="A2473" s="138"/>
      <c r="D2473" s="8"/>
    </row>
    <row r="2474" spans="1:4" x14ac:dyDescent="0.2">
      <c r="A2474" s="138"/>
      <c r="D2474" s="8"/>
    </row>
    <row r="2475" spans="1:4" x14ac:dyDescent="0.2">
      <c r="A2475" s="138"/>
      <c r="D2475" s="8"/>
    </row>
    <row r="2476" spans="1:4" x14ac:dyDescent="0.2">
      <c r="A2476" s="138"/>
      <c r="D2476" s="8"/>
    </row>
    <row r="2477" spans="1:4" x14ac:dyDescent="0.2">
      <c r="A2477" s="138"/>
      <c r="D2477" s="8"/>
    </row>
    <row r="2478" spans="1:4" x14ac:dyDescent="0.2">
      <c r="A2478" s="138"/>
      <c r="D2478" s="8"/>
    </row>
    <row r="2479" spans="1:4" x14ac:dyDescent="0.2">
      <c r="A2479" s="138"/>
      <c r="D2479" s="8"/>
    </row>
    <row r="2480" spans="1:4" x14ac:dyDescent="0.2">
      <c r="A2480" s="138"/>
      <c r="D2480" s="8"/>
    </row>
    <row r="2481" spans="1:4" x14ac:dyDescent="0.2">
      <c r="A2481" s="138"/>
      <c r="D2481" s="8"/>
    </row>
    <row r="2482" spans="1:4" x14ac:dyDescent="0.2">
      <c r="A2482" s="138"/>
      <c r="D2482" s="8"/>
    </row>
    <row r="2483" spans="1:4" x14ac:dyDescent="0.2">
      <c r="A2483" s="138"/>
      <c r="D2483" s="8"/>
    </row>
    <row r="2484" spans="1:4" x14ac:dyDescent="0.2">
      <c r="A2484" s="138"/>
      <c r="D2484" s="8"/>
    </row>
    <row r="2485" spans="1:4" x14ac:dyDescent="0.2">
      <c r="A2485" s="138"/>
      <c r="D2485" s="8"/>
    </row>
    <row r="2486" spans="1:4" x14ac:dyDescent="0.2">
      <c r="A2486" s="138"/>
      <c r="D2486" s="8"/>
    </row>
    <row r="2487" spans="1:4" x14ac:dyDescent="0.2">
      <c r="A2487" s="138"/>
      <c r="D2487" s="8"/>
    </row>
    <row r="2488" spans="1:4" x14ac:dyDescent="0.2">
      <c r="A2488" s="138"/>
      <c r="D2488" s="8"/>
    </row>
    <row r="2489" spans="1:4" x14ac:dyDescent="0.2">
      <c r="A2489" s="138"/>
      <c r="D2489" s="8"/>
    </row>
    <row r="2490" spans="1:4" x14ac:dyDescent="0.2">
      <c r="A2490" s="138"/>
      <c r="D2490" s="8"/>
    </row>
    <row r="2491" spans="1:4" x14ac:dyDescent="0.2">
      <c r="A2491" s="138"/>
      <c r="D2491" s="8"/>
    </row>
    <row r="2492" spans="1:4" x14ac:dyDescent="0.2">
      <c r="A2492" s="138"/>
      <c r="D2492" s="8"/>
    </row>
    <row r="2493" spans="1:4" x14ac:dyDescent="0.2">
      <c r="A2493" s="138"/>
      <c r="D2493" s="8"/>
    </row>
    <row r="2494" spans="1:4" x14ac:dyDescent="0.2">
      <c r="A2494" s="138"/>
      <c r="D2494" s="8"/>
    </row>
    <row r="2495" spans="1:4" x14ac:dyDescent="0.2">
      <c r="A2495" s="138"/>
      <c r="D2495" s="8"/>
    </row>
    <row r="2496" spans="1:4" x14ac:dyDescent="0.2">
      <c r="A2496" s="138"/>
      <c r="D2496" s="8"/>
    </row>
    <row r="2497" spans="1:4" x14ac:dyDescent="0.2">
      <c r="A2497" s="138"/>
      <c r="D2497" s="8"/>
    </row>
    <row r="2498" spans="1:4" x14ac:dyDescent="0.2">
      <c r="A2498" s="138"/>
      <c r="D2498" s="8"/>
    </row>
    <row r="2499" spans="1:4" x14ac:dyDescent="0.2">
      <c r="A2499" s="138"/>
      <c r="D2499" s="8"/>
    </row>
    <row r="2500" spans="1:4" x14ac:dyDescent="0.2">
      <c r="A2500" s="138"/>
      <c r="D2500" s="8"/>
    </row>
    <row r="2501" spans="1:4" x14ac:dyDescent="0.2">
      <c r="A2501" s="138"/>
      <c r="D2501" s="8"/>
    </row>
    <row r="2502" spans="1:4" x14ac:dyDescent="0.2">
      <c r="A2502" s="138"/>
      <c r="D2502" s="8"/>
    </row>
    <row r="2503" spans="1:4" x14ac:dyDescent="0.2">
      <c r="A2503" s="138"/>
      <c r="D2503" s="8"/>
    </row>
    <row r="2504" spans="1:4" x14ac:dyDescent="0.2">
      <c r="A2504" s="138"/>
      <c r="D2504" s="8"/>
    </row>
    <row r="2505" spans="1:4" x14ac:dyDescent="0.2">
      <c r="A2505" s="138"/>
      <c r="D2505" s="8"/>
    </row>
    <row r="2506" spans="1:4" x14ac:dyDescent="0.2">
      <c r="A2506" s="138"/>
      <c r="D2506" s="8"/>
    </row>
    <row r="2507" spans="1:4" x14ac:dyDescent="0.2">
      <c r="A2507" s="138"/>
      <c r="D2507" s="8"/>
    </row>
    <row r="2508" spans="1:4" x14ac:dyDescent="0.2">
      <c r="A2508" s="138"/>
      <c r="D2508" s="8"/>
    </row>
    <row r="2509" spans="1:4" x14ac:dyDescent="0.2">
      <c r="A2509" s="138"/>
      <c r="D2509" s="8"/>
    </row>
    <row r="2510" spans="1:4" x14ac:dyDescent="0.2">
      <c r="A2510" s="138"/>
      <c r="D2510" s="8"/>
    </row>
    <row r="2511" spans="1:4" x14ac:dyDescent="0.2">
      <c r="A2511" s="138"/>
      <c r="D2511" s="8"/>
    </row>
    <row r="2512" spans="1:4" x14ac:dyDescent="0.2">
      <c r="A2512" s="138"/>
      <c r="D2512" s="8"/>
    </row>
    <row r="2513" spans="1:4" x14ac:dyDescent="0.2">
      <c r="A2513" s="138"/>
      <c r="D2513" s="8"/>
    </row>
    <row r="2514" spans="1:4" x14ac:dyDescent="0.2">
      <c r="A2514" s="138"/>
      <c r="D2514" s="8"/>
    </row>
    <row r="2515" spans="1:4" x14ac:dyDescent="0.2">
      <c r="A2515" s="138"/>
      <c r="D2515" s="8"/>
    </row>
    <row r="2516" spans="1:4" x14ac:dyDescent="0.2">
      <c r="A2516" s="138"/>
      <c r="D2516" s="8"/>
    </row>
    <row r="2517" spans="1:4" x14ac:dyDescent="0.2">
      <c r="A2517" s="138"/>
      <c r="D2517" s="8"/>
    </row>
    <row r="2518" spans="1:4" x14ac:dyDescent="0.2">
      <c r="A2518" s="138"/>
      <c r="D2518" s="8"/>
    </row>
    <row r="2519" spans="1:4" x14ac:dyDescent="0.2">
      <c r="A2519" s="138"/>
      <c r="D2519" s="8"/>
    </row>
    <row r="2520" spans="1:4" x14ac:dyDescent="0.2">
      <c r="A2520" s="138"/>
      <c r="D2520" s="8"/>
    </row>
    <row r="2521" spans="1:4" x14ac:dyDescent="0.2">
      <c r="A2521" s="138"/>
      <c r="D2521" s="8"/>
    </row>
    <row r="2522" spans="1:4" x14ac:dyDescent="0.2">
      <c r="A2522" s="138"/>
      <c r="D2522" s="8"/>
    </row>
    <row r="2523" spans="1:4" x14ac:dyDescent="0.2">
      <c r="A2523" s="138"/>
      <c r="D2523" s="8"/>
    </row>
    <row r="2524" spans="1:4" x14ac:dyDescent="0.2">
      <c r="A2524" s="138"/>
      <c r="D2524" s="8"/>
    </row>
    <row r="2525" spans="1:4" x14ac:dyDescent="0.2">
      <c r="A2525" s="138"/>
      <c r="D2525" s="8"/>
    </row>
    <row r="2526" spans="1:4" x14ac:dyDescent="0.2">
      <c r="A2526" s="138"/>
      <c r="D2526" s="8"/>
    </row>
    <row r="2527" spans="1:4" x14ac:dyDescent="0.2">
      <c r="A2527" s="138"/>
      <c r="D2527" s="8"/>
    </row>
    <row r="2528" spans="1:4" x14ac:dyDescent="0.2">
      <c r="A2528" s="138"/>
      <c r="D2528" s="8"/>
    </row>
    <row r="2529" spans="1:4" x14ac:dyDescent="0.2">
      <c r="A2529" s="138"/>
      <c r="D2529" s="8"/>
    </row>
    <row r="2530" spans="1:4" x14ac:dyDescent="0.2">
      <c r="A2530" s="138"/>
      <c r="D2530" s="8"/>
    </row>
    <row r="2531" spans="1:4" x14ac:dyDescent="0.2">
      <c r="A2531" s="138"/>
      <c r="D2531" s="8"/>
    </row>
    <row r="2532" spans="1:4" x14ac:dyDescent="0.2">
      <c r="A2532" s="138"/>
      <c r="D2532" s="8"/>
    </row>
    <row r="2533" spans="1:4" x14ac:dyDescent="0.2">
      <c r="A2533" s="138"/>
      <c r="D2533" s="8"/>
    </row>
    <row r="2534" spans="1:4" x14ac:dyDescent="0.2">
      <c r="A2534" s="138"/>
      <c r="D2534" s="8"/>
    </row>
    <row r="2535" spans="1:4" x14ac:dyDescent="0.2">
      <c r="A2535" s="138"/>
      <c r="D2535" s="8"/>
    </row>
    <row r="2536" spans="1:4" x14ac:dyDescent="0.2">
      <c r="A2536" s="138"/>
      <c r="D2536" s="8"/>
    </row>
    <row r="2537" spans="1:4" x14ac:dyDescent="0.2">
      <c r="A2537" s="138"/>
      <c r="D2537" s="8"/>
    </row>
    <row r="2538" spans="1:4" x14ac:dyDescent="0.2">
      <c r="A2538" s="138"/>
      <c r="D2538" s="8"/>
    </row>
    <row r="2539" spans="1:4" x14ac:dyDescent="0.2">
      <c r="A2539" s="138"/>
      <c r="D2539" s="8"/>
    </row>
    <row r="2540" spans="1:4" x14ac:dyDescent="0.2">
      <c r="A2540" s="138"/>
      <c r="D2540" s="8"/>
    </row>
    <row r="2541" spans="1:4" x14ac:dyDescent="0.2">
      <c r="A2541" s="138"/>
      <c r="D2541" s="8"/>
    </row>
    <row r="2542" spans="1:4" x14ac:dyDescent="0.2">
      <c r="A2542" s="138"/>
      <c r="D2542" s="8"/>
    </row>
    <row r="2543" spans="1:4" x14ac:dyDescent="0.2">
      <c r="A2543" s="138"/>
      <c r="D2543" s="8"/>
    </row>
    <row r="2544" spans="1:4" x14ac:dyDescent="0.2">
      <c r="A2544" s="138"/>
      <c r="D2544" s="8"/>
    </row>
    <row r="2545" spans="1:4" x14ac:dyDescent="0.2">
      <c r="A2545" s="138"/>
      <c r="D2545" s="8"/>
    </row>
    <row r="2546" spans="1:4" x14ac:dyDescent="0.2">
      <c r="A2546" s="138"/>
      <c r="D2546" s="8"/>
    </row>
    <row r="2547" spans="1:4" x14ac:dyDescent="0.2">
      <c r="A2547" s="138"/>
      <c r="D2547" s="8"/>
    </row>
    <row r="2548" spans="1:4" x14ac:dyDescent="0.2">
      <c r="A2548" s="138"/>
      <c r="D2548" s="8"/>
    </row>
    <row r="2549" spans="1:4" x14ac:dyDescent="0.2">
      <c r="A2549" s="138"/>
      <c r="D2549" s="8"/>
    </row>
    <row r="2550" spans="1:4" x14ac:dyDescent="0.2">
      <c r="A2550" s="138"/>
      <c r="D2550" s="8"/>
    </row>
    <row r="2551" spans="1:4" x14ac:dyDescent="0.2">
      <c r="A2551" s="138"/>
      <c r="D2551" s="8"/>
    </row>
    <row r="2552" spans="1:4" x14ac:dyDescent="0.2">
      <c r="A2552" s="138"/>
      <c r="D2552" s="8"/>
    </row>
    <row r="2553" spans="1:4" x14ac:dyDescent="0.2">
      <c r="A2553" s="138"/>
      <c r="D2553" s="8"/>
    </row>
    <row r="2554" spans="1:4" x14ac:dyDescent="0.2">
      <c r="A2554" s="138"/>
      <c r="D2554" s="8"/>
    </row>
    <row r="2555" spans="1:4" x14ac:dyDescent="0.2">
      <c r="A2555" s="138"/>
      <c r="D2555" s="8"/>
    </row>
    <row r="2556" spans="1:4" x14ac:dyDescent="0.2">
      <c r="A2556" s="138"/>
      <c r="D2556" s="8"/>
    </row>
    <row r="2557" spans="1:4" x14ac:dyDescent="0.2">
      <c r="A2557" s="138"/>
      <c r="D2557" s="8"/>
    </row>
    <row r="2558" spans="1:4" x14ac:dyDescent="0.2">
      <c r="A2558" s="138"/>
      <c r="D2558" s="8"/>
    </row>
    <row r="2559" spans="1:4" x14ac:dyDescent="0.2">
      <c r="A2559" s="138"/>
      <c r="D2559" s="8"/>
    </row>
    <row r="2560" spans="1:4" x14ac:dyDescent="0.2">
      <c r="A2560" s="138"/>
      <c r="D2560" s="8"/>
    </row>
    <row r="2561" spans="1:4" x14ac:dyDescent="0.2">
      <c r="A2561" s="138"/>
      <c r="D2561" s="8"/>
    </row>
    <row r="2562" spans="1:4" x14ac:dyDescent="0.2">
      <c r="A2562" s="138"/>
      <c r="D2562" s="8"/>
    </row>
    <row r="2563" spans="1:4" x14ac:dyDescent="0.2">
      <c r="A2563" s="138"/>
      <c r="D2563" s="8"/>
    </row>
    <row r="2564" spans="1:4" x14ac:dyDescent="0.2">
      <c r="A2564" s="138"/>
      <c r="D2564" s="8"/>
    </row>
    <row r="2565" spans="1:4" x14ac:dyDescent="0.2">
      <c r="A2565" s="138"/>
      <c r="D2565" s="8"/>
    </row>
    <row r="2566" spans="1:4" x14ac:dyDescent="0.2">
      <c r="A2566" s="138"/>
      <c r="D2566" s="8"/>
    </row>
    <row r="2567" spans="1:4" x14ac:dyDescent="0.2">
      <c r="A2567" s="138"/>
      <c r="D2567" s="8"/>
    </row>
    <row r="2568" spans="1:4" x14ac:dyDescent="0.2">
      <c r="A2568" s="138"/>
      <c r="D2568" s="8"/>
    </row>
    <row r="2569" spans="1:4" x14ac:dyDescent="0.2">
      <c r="A2569" s="138"/>
      <c r="D2569" s="8"/>
    </row>
    <row r="2570" spans="1:4" x14ac:dyDescent="0.2">
      <c r="A2570" s="138"/>
      <c r="D2570" s="8"/>
    </row>
    <row r="2571" spans="1:4" x14ac:dyDescent="0.2">
      <c r="A2571" s="138"/>
      <c r="D2571" s="8"/>
    </row>
    <row r="2572" spans="1:4" x14ac:dyDescent="0.2">
      <c r="A2572" s="138"/>
      <c r="D2572" s="8"/>
    </row>
    <row r="2573" spans="1:4" x14ac:dyDescent="0.2">
      <c r="A2573" s="138"/>
      <c r="D2573" s="8"/>
    </row>
    <row r="2574" spans="1:4" x14ac:dyDescent="0.2">
      <c r="A2574" s="138"/>
      <c r="D2574" s="8"/>
    </row>
    <row r="2575" spans="1:4" x14ac:dyDescent="0.2">
      <c r="A2575" s="138"/>
      <c r="D2575" s="8"/>
    </row>
    <row r="2576" spans="1:4" x14ac:dyDescent="0.2">
      <c r="A2576" s="138"/>
      <c r="D2576" s="8"/>
    </row>
    <row r="2577" spans="1:4" x14ac:dyDescent="0.2">
      <c r="A2577" s="138"/>
      <c r="D2577" s="8"/>
    </row>
    <row r="2578" spans="1:4" x14ac:dyDescent="0.2">
      <c r="A2578" s="138"/>
      <c r="D2578" s="8"/>
    </row>
    <row r="2579" spans="1:4" x14ac:dyDescent="0.2">
      <c r="A2579" s="138"/>
      <c r="D2579" s="8"/>
    </row>
    <row r="2580" spans="1:4" x14ac:dyDescent="0.2">
      <c r="A2580" s="138"/>
      <c r="D2580" s="8"/>
    </row>
    <row r="2581" spans="1:4" x14ac:dyDescent="0.2">
      <c r="A2581" s="138"/>
      <c r="D2581" s="8"/>
    </row>
    <row r="2582" spans="1:4" x14ac:dyDescent="0.2">
      <c r="A2582" s="138"/>
      <c r="D2582" s="8"/>
    </row>
    <row r="2583" spans="1:4" x14ac:dyDescent="0.2">
      <c r="A2583" s="138"/>
      <c r="D2583" s="8"/>
    </row>
    <row r="2584" spans="1:4" x14ac:dyDescent="0.2">
      <c r="A2584" s="138"/>
      <c r="D2584" s="8"/>
    </row>
    <row r="2585" spans="1:4" x14ac:dyDescent="0.2">
      <c r="A2585" s="138"/>
      <c r="D2585" s="8"/>
    </row>
    <row r="2586" spans="1:4" x14ac:dyDescent="0.2">
      <c r="A2586" s="138"/>
      <c r="D2586" s="8"/>
    </row>
    <row r="2587" spans="1:4" x14ac:dyDescent="0.2">
      <c r="A2587" s="138"/>
      <c r="D2587" s="8"/>
    </row>
    <row r="2588" spans="1:4" x14ac:dyDescent="0.2">
      <c r="A2588" s="138"/>
      <c r="D2588" s="8"/>
    </row>
    <row r="2589" spans="1:4" x14ac:dyDescent="0.2">
      <c r="A2589" s="138"/>
      <c r="D2589" s="8"/>
    </row>
    <row r="2590" spans="1:4" x14ac:dyDescent="0.2">
      <c r="A2590" s="138"/>
      <c r="D2590" s="8"/>
    </row>
    <row r="2591" spans="1:4" x14ac:dyDescent="0.2">
      <c r="A2591" s="138"/>
      <c r="D2591" s="8"/>
    </row>
    <row r="2592" spans="1:4" x14ac:dyDescent="0.2">
      <c r="A2592" s="138"/>
      <c r="D2592" s="8"/>
    </row>
    <row r="2593" spans="1:4" x14ac:dyDescent="0.2">
      <c r="A2593" s="138"/>
      <c r="D2593" s="8"/>
    </row>
    <row r="2594" spans="1:4" x14ac:dyDescent="0.2">
      <c r="A2594" s="138"/>
      <c r="D2594" s="8"/>
    </row>
    <row r="2595" spans="1:4" x14ac:dyDescent="0.2">
      <c r="A2595" s="138"/>
      <c r="D2595" s="8"/>
    </row>
    <row r="2596" spans="1:4" x14ac:dyDescent="0.2">
      <c r="A2596" s="138"/>
      <c r="D2596" s="8"/>
    </row>
    <row r="2597" spans="1:4" x14ac:dyDescent="0.2">
      <c r="A2597" s="138"/>
      <c r="D2597" s="8"/>
    </row>
    <row r="2598" spans="1:4" x14ac:dyDescent="0.2">
      <c r="A2598" s="138"/>
      <c r="D2598" s="8"/>
    </row>
    <row r="2599" spans="1:4" x14ac:dyDescent="0.2">
      <c r="A2599" s="138"/>
      <c r="D2599" s="8"/>
    </row>
    <row r="2600" spans="1:4" x14ac:dyDescent="0.2">
      <c r="A2600" s="138"/>
      <c r="D2600" s="8"/>
    </row>
    <row r="2601" spans="1:4" x14ac:dyDescent="0.2">
      <c r="A2601" s="138"/>
      <c r="D2601" s="8"/>
    </row>
    <row r="2602" spans="1:4" x14ac:dyDescent="0.2">
      <c r="A2602" s="138"/>
      <c r="D2602" s="8"/>
    </row>
    <row r="2603" spans="1:4" x14ac:dyDescent="0.2">
      <c r="A2603" s="138"/>
      <c r="D2603" s="8"/>
    </row>
    <row r="2604" spans="1:4" x14ac:dyDescent="0.2">
      <c r="A2604" s="138"/>
      <c r="D2604" s="8"/>
    </row>
    <row r="2605" spans="1:4" x14ac:dyDescent="0.2">
      <c r="A2605" s="138"/>
      <c r="D2605" s="8"/>
    </row>
    <row r="2606" spans="1:4" x14ac:dyDescent="0.2">
      <c r="A2606" s="138"/>
      <c r="D2606" s="8"/>
    </row>
    <row r="2607" spans="1:4" x14ac:dyDescent="0.2">
      <c r="A2607" s="138"/>
      <c r="D2607" s="8"/>
    </row>
    <row r="2608" spans="1:4" x14ac:dyDescent="0.2">
      <c r="A2608" s="138"/>
      <c r="D2608" s="8"/>
    </row>
    <row r="2609" spans="1:4" x14ac:dyDescent="0.2">
      <c r="A2609" s="138"/>
      <c r="D2609" s="8"/>
    </row>
    <row r="2610" spans="1:4" x14ac:dyDescent="0.2">
      <c r="A2610" s="138"/>
      <c r="D2610" s="8"/>
    </row>
    <row r="2611" spans="1:4" x14ac:dyDescent="0.2">
      <c r="A2611" s="138"/>
      <c r="D2611" s="8"/>
    </row>
    <row r="2612" spans="1:4" x14ac:dyDescent="0.2">
      <c r="A2612" s="138"/>
      <c r="D2612" s="8"/>
    </row>
    <row r="2613" spans="1:4" x14ac:dyDescent="0.2">
      <c r="A2613" s="138"/>
      <c r="D2613" s="8"/>
    </row>
    <row r="2614" spans="1:4" x14ac:dyDescent="0.2">
      <c r="A2614" s="138"/>
      <c r="D2614" s="8"/>
    </row>
    <row r="2615" spans="1:4" x14ac:dyDescent="0.2">
      <c r="A2615" s="138"/>
      <c r="D2615" s="8"/>
    </row>
    <row r="2616" spans="1:4" x14ac:dyDescent="0.2">
      <c r="A2616" s="138"/>
      <c r="D2616" s="8"/>
    </row>
    <row r="2617" spans="1:4" x14ac:dyDescent="0.2">
      <c r="A2617" s="138"/>
      <c r="D2617" s="8"/>
    </row>
    <row r="2618" spans="1:4" x14ac:dyDescent="0.2">
      <c r="A2618" s="138"/>
      <c r="D2618" s="8"/>
    </row>
    <row r="2619" spans="1:4" x14ac:dyDescent="0.2">
      <c r="A2619" s="138"/>
      <c r="D2619" s="8"/>
    </row>
    <row r="2620" spans="1:4" x14ac:dyDescent="0.2">
      <c r="A2620" s="138"/>
      <c r="D2620" s="8"/>
    </row>
    <row r="2621" spans="1:4" x14ac:dyDescent="0.2">
      <c r="A2621" s="138"/>
      <c r="D2621" s="8"/>
    </row>
    <row r="2622" spans="1:4" x14ac:dyDescent="0.2">
      <c r="A2622" s="138"/>
      <c r="D2622" s="8"/>
    </row>
    <row r="2623" spans="1:4" x14ac:dyDescent="0.2">
      <c r="A2623" s="138"/>
      <c r="D2623" s="8"/>
    </row>
    <row r="2624" spans="1:4" x14ac:dyDescent="0.2">
      <c r="A2624" s="138"/>
      <c r="D2624" s="8"/>
    </row>
    <row r="2625" spans="1:4" x14ac:dyDescent="0.2">
      <c r="A2625" s="138"/>
      <c r="D2625" s="8"/>
    </row>
    <row r="2626" spans="1:4" x14ac:dyDescent="0.2">
      <c r="A2626" s="138"/>
      <c r="D2626" s="8"/>
    </row>
    <row r="2627" spans="1:4" x14ac:dyDescent="0.2">
      <c r="A2627" s="138"/>
      <c r="D2627" s="8"/>
    </row>
    <row r="2628" spans="1:4" x14ac:dyDescent="0.2">
      <c r="A2628" s="138"/>
      <c r="D2628" s="8"/>
    </row>
    <row r="2629" spans="1:4" x14ac:dyDescent="0.2">
      <c r="A2629" s="138"/>
      <c r="D2629" s="8"/>
    </row>
    <row r="2630" spans="1:4" x14ac:dyDescent="0.2">
      <c r="A2630" s="138"/>
      <c r="D2630" s="8"/>
    </row>
    <row r="2631" spans="1:4" x14ac:dyDescent="0.2">
      <c r="A2631" s="138"/>
      <c r="D2631" s="8"/>
    </row>
    <row r="2632" spans="1:4" x14ac:dyDescent="0.2">
      <c r="A2632" s="138"/>
      <c r="D2632" s="8"/>
    </row>
    <row r="2633" spans="1:4" x14ac:dyDescent="0.2">
      <c r="A2633" s="138"/>
      <c r="D2633" s="8"/>
    </row>
    <row r="2634" spans="1:4" x14ac:dyDescent="0.2">
      <c r="A2634" s="138"/>
      <c r="D2634" s="8"/>
    </row>
    <row r="2635" spans="1:4" x14ac:dyDescent="0.2">
      <c r="A2635" s="138"/>
      <c r="D2635" s="8"/>
    </row>
    <row r="2636" spans="1:4" x14ac:dyDescent="0.2">
      <c r="A2636" s="138"/>
      <c r="D2636" s="8"/>
    </row>
    <row r="2637" spans="1:4" x14ac:dyDescent="0.2">
      <c r="A2637" s="138"/>
      <c r="D2637" s="8"/>
    </row>
    <row r="2638" spans="1:4" x14ac:dyDescent="0.2">
      <c r="A2638" s="138"/>
      <c r="D2638" s="8"/>
    </row>
    <row r="2639" spans="1:4" x14ac:dyDescent="0.2">
      <c r="A2639" s="138"/>
      <c r="D2639" s="8"/>
    </row>
    <row r="2640" spans="1:4" x14ac:dyDescent="0.2">
      <c r="A2640" s="138"/>
      <c r="D2640" s="8"/>
    </row>
    <row r="2641" spans="1:4" x14ac:dyDescent="0.2">
      <c r="A2641" s="138"/>
      <c r="D2641" s="8"/>
    </row>
    <row r="2642" spans="1:4" x14ac:dyDescent="0.2">
      <c r="A2642" s="138"/>
      <c r="D2642" s="8"/>
    </row>
    <row r="2643" spans="1:4" x14ac:dyDescent="0.2">
      <c r="A2643" s="138"/>
      <c r="D2643" s="8"/>
    </row>
    <row r="2644" spans="1:4" x14ac:dyDescent="0.2">
      <c r="A2644" s="138"/>
      <c r="D2644" s="8"/>
    </row>
    <row r="2645" spans="1:4" x14ac:dyDescent="0.2">
      <c r="A2645" s="138"/>
      <c r="D2645" s="8"/>
    </row>
    <row r="2646" spans="1:4" x14ac:dyDescent="0.2">
      <c r="A2646" s="138"/>
      <c r="D2646" s="8"/>
    </row>
    <row r="2647" spans="1:4" x14ac:dyDescent="0.2">
      <c r="A2647" s="138"/>
      <c r="D2647" s="8"/>
    </row>
    <row r="2648" spans="1:4" x14ac:dyDescent="0.2">
      <c r="A2648" s="138"/>
      <c r="D2648" s="8"/>
    </row>
    <row r="2649" spans="1:4" x14ac:dyDescent="0.2">
      <c r="A2649" s="138"/>
      <c r="D2649" s="8"/>
    </row>
    <row r="2650" spans="1:4" x14ac:dyDescent="0.2">
      <c r="A2650" s="138"/>
      <c r="D2650" s="8"/>
    </row>
    <row r="2651" spans="1:4" x14ac:dyDescent="0.2">
      <c r="A2651" s="138"/>
      <c r="D2651" s="8"/>
    </row>
    <row r="2652" spans="1:4" x14ac:dyDescent="0.2">
      <c r="A2652" s="138"/>
      <c r="D2652" s="8"/>
    </row>
    <row r="2653" spans="1:4" x14ac:dyDescent="0.2">
      <c r="A2653" s="138"/>
      <c r="D2653" s="8"/>
    </row>
    <row r="2654" spans="1:4" x14ac:dyDescent="0.2">
      <c r="A2654" s="138"/>
      <c r="D2654" s="8"/>
    </row>
    <row r="2655" spans="1:4" x14ac:dyDescent="0.2">
      <c r="A2655" s="138"/>
      <c r="D2655" s="8"/>
    </row>
    <row r="2656" spans="1:4" x14ac:dyDescent="0.2">
      <c r="A2656" s="138"/>
      <c r="D2656" s="8"/>
    </row>
    <row r="2657" spans="1:4" x14ac:dyDescent="0.2">
      <c r="A2657" s="138"/>
      <c r="D2657" s="8"/>
    </row>
    <row r="2658" spans="1:4" x14ac:dyDescent="0.2">
      <c r="A2658" s="138"/>
      <c r="D2658" s="8"/>
    </row>
    <row r="2659" spans="1:4" x14ac:dyDescent="0.2">
      <c r="A2659" s="138"/>
      <c r="D2659" s="8"/>
    </row>
    <row r="2660" spans="1:4" x14ac:dyDescent="0.2">
      <c r="A2660" s="138"/>
      <c r="D2660" s="8"/>
    </row>
    <row r="2661" spans="1:4" x14ac:dyDescent="0.2">
      <c r="A2661" s="138"/>
      <c r="D2661" s="8"/>
    </row>
    <row r="2662" spans="1:4" x14ac:dyDescent="0.2">
      <c r="A2662" s="138"/>
      <c r="D2662" s="8"/>
    </row>
    <row r="2663" spans="1:4" x14ac:dyDescent="0.2">
      <c r="A2663" s="138"/>
      <c r="D2663" s="8"/>
    </row>
    <row r="2664" spans="1:4" x14ac:dyDescent="0.2">
      <c r="A2664" s="138"/>
      <c r="D2664" s="8"/>
    </row>
    <row r="2665" spans="1:4" x14ac:dyDescent="0.2">
      <c r="A2665" s="138"/>
      <c r="D2665" s="8"/>
    </row>
    <row r="2666" spans="1:4" x14ac:dyDescent="0.2">
      <c r="A2666" s="138"/>
      <c r="D2666" s="8"/>
    </row>
    <row r="2667" spans="1:4" x14ac:dyDescent="0.2">
      <c r="A2667" s="138"/>
      <c r="D2667" s="8"/>
    </row>
    <row r="2668" spans="1:4" x14ac:dyDescent="0.2">
      <c r="A2668" s="138"/>
      <c r="D2668" s="8"/>
    </row>
    <row r="2669" spans="1:4" x14ac:dyDescent="0.2">
      <c r="A2669" s="138"/>
      <c r="D2669" s="8"/>
    </row>
    <row r="2670" spans="1:4" x14ac:dyDescent="0.2">
      <c r="A2670" s="138"/>
      <c r="D2670" s="8"/>
    </row>
    <row r="2671" spans="1:4" x14ac:dyDescent="0.2">
      <c r="A2671" s="138"/>
      <c r="D2671" s="8"/>
    </row>
    <row r="2672" spans="1:4" x14ac:dyDescent="0.2">
      <c r="A2672" s="138"/>
      <c r="D2672" s="8"/>
    </row>
    <row r="2673" spans="1:4" x14ac:dyDescent="0.2">
      <c r="A2673" s="138"/>
      <c r="D2673" s="8"/>
    </row>
    <row r="2674" spans="1:4" x14ac:dyDescent="0.2">
      <c r="A2674" s="138"/>
      <c r="D2674" s="8"/>
    </row>
    <row r="2675" spans="1:4" x14ac:dyDescent="0.2">
      <c r="A2675" s="138"/>
      <c r="D2675" s="8"/>
    </row>
    <row r="2676" spans="1:4" x14ac:dyDescent="0.2">
      <c r="A2676" s="138"/>
      <c r="D2676" s="8"/>
    </row>
    <row r="2677" spans="1:4" x14ac:dyDescent="0.2">
      <c r="A2677" s="138"/>
      <c r="D2677" s="8"/>
    </row>
    <row r="2678" spans="1:4" x14ac:dyDescent="0.2">
      <c r="A2678" s="138"/>
      <c r="D2678" s="8"/>
    </row>
    <row r="2679" spans="1:4" x14ac:dyDescent="0.2">
      <c r="A2679" s="138"/>
      <c r="D2679" s="8"/>
    </row>
    <row r="2680" spans="1:4" x14ac:dyDescent="0.2">
      <c r="A2680" s="138"/>
      <c r="D2680" s="8"/>
    </row>
    <row r="2681" spans="1:4" x14ac:dyDescent="0.2">
      <c r="A2681" s="138"/>
      <c r="D2681" s="8"/>
    </row>
    <row r="2682" spans="1:4" x14ac:dyDescent="0.2">
      <c r="A2682" s="138"/>
      <c r="D2682" s="8"/>
    </row>
    <row r="2683" spans="1:4" x14ac:dyDescent="0.2">
      <c r="A2683" s="138"/>
      <c r="D2683" s="8"/>
    </row>
    <row r="2684" spans="1:4" x14ac:dyDescent="0.2">
      <c r="A2684" s="138"/>
      <c r="D2684" s="8"/>
    </row>
    <row r="2685" spans="1:4" x14ac:dyDescent="0.2">
      <c r="A2685" s="138"/>
      <c r="D2685" s="8"/>
    </row>
    <row r="2686" spans="1:4" x14ac:dyDescent="0.2">
      <c r="A2686" s="138"/>
      <c r="D2686" s="8"/>
    </row>
    <row r="2687" spans="1:4" x14ac:dyDescent="0.2">
      <c r="A2687" s="138"/>
      <c r="D2687" s="8"/>
    </row>
    <row r="2688" spans="1:4" x14ac:dyDescent="0.2">
      <c r="A2688" s="138"/>
      <c r="D2688" s="8"/>
    </row>
    <row r="2689" spans="1:4" x14ac:dyDescent="0.2">
      <c r="A2689" s="138"/>
      <c r="D2689" s="8"/>
    </row>
    <row r="2690" spans="1:4" x14ac:dyDescent="0.2">
      <c r="A2690" s="138"/>
      <c r="D2690" s="8"/>
    </row>
    <row r="2691" spans="1:4" x14ac:dyDescent="0.2">
      <c r="A2691" s="138"/>
      <c r="D2691" s="8"/>
    </row>
    <row r="2692" spans="1:4" x14ac:dyDescent="0.2">
      <c r="A2692" s="138"/>
      <c r="D2692" s="8"/>
    </row>
    <row r="2693" spans="1:4" x14ac:dyDescent="0.2">
      <c r="A2693" s="138"/>
      <c r="D2693" s="8"/>
    </row>
    <row r="2694" spans="1:4" x14ac:dyDescent="0.2">
      <c r="A2694" s="138"/>
      <c r="D2694" s="8"/>
    </row>
    <row r="2695" spans="1:4" x14ac:dyDescent="0.2">
      <c r="A2695" s="138"/>
      <c r="D2695" s="8"/>
    </row>
    <row r="2696" spans="1:4" x14ac:dyDescent="0.2">
      <c r="A2696" s="138"/>
      <c r="D2696" s="8"/>
    </row>
    <row r="2697" spans="1:4" x14ac:dyDescent="0.2">
      <c r="A2697" s="138"/>
      <c r="D2697" s="8"/>
    </row>
    <row r="2698" spans="1:4" x14ac:dyDescent="0.2">
      <c r="A2698" s="138"/>
      <c r="D2698" s="8"/>
    </row>
    <row r="2699" spans="1:4" x14ac:dyDescent="0.2">
      <c r="A2699" s="138"/>
      <c r="D2699" s="8"/>
    </row>
    <row r="2700" spans="1:4" x14ac:dyDescent="0.2">
      <c r="A2700" s="138"/>
      <c r="D2700" s="8"/>
    </row>
    <row r="2701" spans="1:4" x14ac:dyDescent="0.2">
      <c r="A2701" s="138"/>
      <c r="D2701" s="8"/>
    </row>
    <row r="2702" spans="1:4" x14ac:dyDescent="0.2">
      <c r="A2702" s="138"/>
      <c r="D2702" s="8"/>
    </row>
    <row r="2703" spans="1:4" x14ac:dyDescent="0.2">
      <c r="A2703" s="138"/>
      <c r="D2703" s="8"/>
    </row>
    <row r="2704" spans="1:4" x14ac:dyDescent="0.2">
      <c r="A2704" s="138"/>
      <c r="D2704" s="8"/>
    </row>
    <row r="2705" spans="1:4" x14ac:dyDescent="0.2">
      <c r="A2705" s="138"/>
      <c r="D2705" s="8"/>
    </row>
    <row r="2706" spans="1:4" x14ac:dyDescent="0.2">
      <c r="A2706" s="138"/>
      <c r="D2706" s="8"/>
    </row>
    <row r="2707" spans="1:4" x14ac:dyDescent="0.2">
      <c r="A2707" s="138"/>
      <c r="D2707" s="8"/>
    </row>
    <row r="2708" spans="1:4" x14ac:dyDescent="0.2">
      <c r="A2708" s="138"/>
      <c r="D2708" s="8"/>
    </row>
    <row r="2709" spans="1:4" x14ac:dyDescent="0.2">
      <c r="A2709" s="138"/>
      <c r="D2709" s="8"/>
    </row>
    <row r="2710" spans="1:4" x14ac:dyDescent="0.2">
      <c r="A2710" s="138"/>
      <c r="D2710" s="8"/>
    </row>
    <row r="2711" spans="1:4" x14ac:dyDescent="0.2">
      <c r="A2711" s="138"/>
      <c r="D2711" s="8"/>
    </row>
    <row r="2712" spans="1:4" x14ac:dyDescent="0.2">
      <c r="A2712" s="138"/>
      <c r="D2712" s="8"/>
    </row>
    <row r="2713" spans="1:4" x14ac:dyDescent="0.2">
      <c r="A2713" s="138"/>
      <c r="D2713" s="8"/>
    </row>
    <row r="2714" spans="1:4" x14ac:dyDescent="0.2">
      <c r="A2714" s="138"/>
      <c r="D2714" s="8"/>
    </row>
    <row r="2715" spans="1:4" x14ac:dyDescent="0.2">
      <c r="A2715" s="138"/>
      <c r="D2715" s="8"/>
    </row>
    <row r="2716" spans="1:4" x14ac:dyDescent="0.2">
      <c r="A2716" s="138"/>
      <c r="D2716" s="8"/>
    </row>
    <row r="2717" spans="1:4" x14ac:dyDescent="0.2">
      <c r="A2717" s="138"/>
      <c r="D2717" s="8"/>
    </row>
    <row r="2718" spans="1:4" x14ac:dyDescent="0.2">
      <c r="A2718" s="138"/>
      <c r="D2718" s="8"/>
    </row>
    <row r="2719" spans="1:4" x14ac:dyDescent="0.2">
      <c r="A2719" s="138"/>
      <c r="D2719" s="8"/>
    </row>
    <row r="2720" spans="1:4" x14ac:dyDescent="0.2">
      <c r="A2720" s="138"/>
      <c r="D2720" s="8"/>
    </row>
    <row r="2721" spans="1:4" x14ac:dyDescent="0.2">
      <c r="A2721" s="138"/>
      <c r="D2721" s="8"/>
    </row>
    <row r="2722" spans="1:4" x14ac:dyDescent="0.2">
      <c r="A2722" s="138"/>
      <c r="D2722" s="8"/>
    </row>
    <row r="2723" spans="1:4" x14ac:dyDescent="0.2">
      <c r="A2723" s="138"/>
      <c r="D2723" s="8"/>
    </row>
    <row r="2724" spans="1:4" x14ac:dyDescent="0.2">
      <c r="A2724" s="138"/>
      <c r="D2724" s="8"/>
    </row>
    <row r="2725" spans="1:4" x14ac:dyDescent="0.2">
      <c r="A2725" s="138"/>
      <c r="D2725" s="8"/>
    </row>
    <row r="2726" spans="1:4" x14ac:dyDescent="0.2">
      <c r="A2726" s="138"/>
      <c r="D2726" s="8"/>
    </row>
    <row r="2727" spans="1:4" x14ac:dyDescent="0.2">
      <c r="A2727" s="138"/>
      <c r="D2727" s="8"/>
    </row>
    <row r="2728" spans="1:4" x14ac:dyDescent="0.2">
      <c r="A2728" s="138"/>
      <c r="D2728" s="8"/>
    </row>
    <row r="2729" spans="1:4" x14ac:dyDescent="0.2">
      <c r="A2729" s="138"/>
      <c r="D2729" s="8"/>
    </row>
    <row r="2730" spans="1:4" x14ac:dyDescent="0.2">
      <c r="A2730" s="138"/>
      <c r="D2730" s="8"/>
    </row>
    <row r="2731" spans="1:4" x14ac:dyDescent="0.2">
      <c r="A2731" s="138"/>
      <c r="D2731" s="8"/>
    </row>
    <row r="2732" spans="1:4" x14ac:dyDescent="0.2">
      <c r="A2732" s="138"/>
      <c r="D2732" s="8"/>
    </row>
    <row r="2733" spans="1:4" x14ac:dyDescent="0.2">
      <c r="A2733" s="138"/>
      <c r="D2733" s="8"/>
    </row>
    <row r="2734" spans="1:4" x14ac:dyDescent="0.2">
      <c r="A2734" s="138"/>
      <c r="D2734" s="8"/>
    </row>
    <row r="2735" spans="1:4" x14ac:dyDescent="0.2">
      <c r="A2735" s="138"/>
      <c r="D2735" s="8"/>
    </row>
    <row r="2736" spans="1:4" x14ac:dyDescent="0.2">
      <c r="A2736" s="138"/>
      <c r="D2736" s="8"/>
    </row>
    <row r="2737" spans="1:4" x14ac:dyDescent="0.2">
      <c r="A2737" s="138"/>
      <c r="D2737" s="8"/>
    </row>
    <row r="2738" spans="1:4" x14ac:dyDescent="0.2">
      <c r="A2738" s="138"/>
      <c r="D2738" s="8"/>
    </row>
    <row r="2739" spans="1:4" x14ac:dyDescent="0.2">
      <c r="A2739" s="138"/>
      <c r="D2739" s="8"/>
    </row>
    <row r="2740" spans="1:4" x14ac:dyDescent="0.2">
      <c r="A2740" s="138"/>
      <c r="D2740" s="8"/>
    </row>
    <row r="2741" spans="1:4" x14ac:dyDescent="0.2">
      <c r="A2741" s="138"/>
      <c r="D2741" s="8"/>
    </row>
    <row r="2742" spans="1:4" x14ac:dyDescent="0.2">
      <c r="A2742" s="138"/>
      <c r="D2742" s="8"/>
    </row>
    <row r="2743" spans="1:4" x14ac:dyDescent="0.2">
      <c r="A2743" s="138"/>
      <c r="D2743" s="8"/>
    </row>
    <row r="2744" spans="1:4" x14ac:dyDescent="0.2">
      <c r="A2744" s="138"/>
      <c r="D2744" s="8"/>
    </row>
    <row r="2745" spans="1:4" x14ac:dyDescent="0.2">
      <c r="A2745" s="138"/>
      <c r="D2745" s="8"/>
    </row>
    <row r="2746" spans="1:4" x14ac:dyDescent="0.2">
      <c r="A2746" s="138"/>
      <c r="D2746" s="8"/>
    </row>
    <row r="2747" spans="1:4" x14ac:dyDescent="0.2">
      <c r="A2747" s="138"/>
      <c r="D2747" s="8"/>
    </row>
    <row r="2748" spans="1:4" x14ac:dyDescent="0.2">
      <c r="A2748" s="138"/>
      <c r="D2748" s="8"/>
    </row>
    <row r="2749" spans="1:4" x14ac:dyDescent="0.2">
      <c r="A2749" s="138"/>
      <c r="D2749" s="8"/>
    </row>
    <row r="2750" spans="1:4" x14ac:dyDescent="0.2">
      <c r="A2750" s="138"/>
      <c r="D2750" s="8"/>
    </row>
    <row r="2751" spans="1:4" x14ac:dyDescent="0.2">
      <c r="A2751" s="138"/>
      <c r="D2751" s="8"/>
    </row>
    <row r="2752" spans="1:4" x14ac:dyDescent="0.2">
      <c r="A2752" s="138"/>
      <c r="D2752" s="8"/>
    </row>
    <row r="2753" spans="1:4" x14ac:dyDescent="0.2">
      <c r="A2753" s="138"/>
      <c r="D2753" s="8"/>
    </row>
    <row r="2754" spans="1:4" x14ac:dyDescent="0.2">
      <c r="A2754" s="138"/>
      <c r="D2754" s="8"/>
    </row>
    <row r="2755" spans="1:4" x14ac:dyDescent="0.2">
      <c r="A2755" s="138"/>
      <c r="D2755" s="8"/>
    </row>
    <row r="2756" spans="1:4" x14ac:dyDescent="0.2">
      <c r="A2756" s="138"/>
      <c r="D2756" s="8"/>
    </row>
    <row r="2757" spans="1:4" x14ac:dyDescent="0.2">
      <c r="A2757" s="138"/>
      <c r="D2757" s="8"/>
    </row>
    <row r="2758" spans="1:4" x14ac:dyDescent="0.2">
      <c r="A2758" s="138"/>
      <c r="D2758" s="8"/>
    </row>
    <row r="2759" spans="1:4" x14ac:dyDescent="0.2">
      <c r="A2759" s="138"/>
      <c r="D2759" s="8"/>
    </row>
    <row r="2760" spans="1:4" x14ac:dyDescent="0.2">
      <c r="A2760" s="138"/>
      <c r="D2760" s="8"/>
    </row>
    <row r="2761" spans="1:4" x14ac:dyDescent="0.2">
      <c r="A2761" s="138"/>
      <c r="D2761" s="8"/>
    </row>
    <row r="2762" spans="1:4" x14ac:dyDescent="0.2">
      <c r="A2762" s="138"/>
      <c r="D2762" s="8"/>
    </row>
    <row r="2763" spans="1:4" x14ac:dyDescent="0.2">
      <c r="A2763" s="138"/>
      <c r="D2763" s="8"/>
    </row>
    <row r="2764" spans="1:4" x14ac:dyDescent="0.2">
      <c r="A2764" s="138"/>
      <c r="D2764" s="8"/>
    </row>
    <row r="2765" spans="1:4" x14ac:dyDescent="0.2">
      <c r="A2765" s="138"/>
      <c r="D2765" s="8"/>
    </row>
    <row r="2766" spans="1:4" x14ac:dyDescent="0.2">
      <c r="A2766" s="138"/>
      <c r="D2766" s="8"/>
    </row>
    <row r="2767" spans="1:4" x14ac:dyDescent="0.2">
      <c r="A2767" s="138"/>
      <c r="D2767" s="8"/>
    </row>
    <row r="2768" spans="1:4" x14ac:dyDescent="0.2">
      <c r="A2768" s="138"/>
      <c r="D2768" s="8"/>
    </row>
    <row r="2769" spans="1:4" x14ac:dyDescent="0.2">
      <c r="A2769" s="138"/>
      <c r="D2769" s="8"/>
    </row>
    <row r="2770" spans="1:4" x14ac:dyDescent="0.2">
      <c r="A2770" s="138"/>
      <c r="D2770" s="8"/>
    </row>
    <row r="2771" spans="1:4" x14ac:dyDescent="0.2">
      <c r="A2771" s="138"/>
      <c r="D2771" s="8"/>
    </row>
    <row r="2772" spans="1:4" x14ac:dyDescent="0.2">
      <c r="A2772" s="138"/>
      <c r="D2772" s="8"/>
    </row>
    <row r="2773" spans="1:4" x14ac:dyDescent="0.2">
      <c r="A2773" s="138"/>
      <c r="D2773" s="8"/>
    </row>
    <row r="2774" spans="1:4" x14ac:dyDescent="0.2">
      <c r="A2774" s="138"/>
      <c r="D2774" s="8"/>
    </row>
    <row r="2775" spans="1:4" x14ac:dyDescent="0.2">
      <c r="A2775" s="138"/>
      <c r="D2775" s="8"/>
    </row>
    <row r="2776" spans="1:4" x14ac:dyDescent="0.2">
      <c r="A2776" s="138"/>
      <c r="D2776" s="8"/>
    </row>
    <row r="2777" spans="1:4" x14ac:dyDescent="0.2">
      <c r="A2777" s="138"/>
      <c r="D2777" s="8"/>
    </row>
    <row r="2778" spans="1:4" x14ac:dyDescent="0.2">
      <c r="A2778" s="138"/>
      <c r="D2778" s="8"/>
    </row>
    <row r="2779" spans="1:4" x14ac:dyDescent="0.2">
      <c r="A2779" s="138"/>
      <c r="D2779" s="8"/>
    </row>
    <row r="2780" spans="1:4" x14ac:dyDescent="0.2">
      <c r="A2780" s="138"/>
      <c r="D2780" s="8"/>
    </row>
    <row r="2781" spans="1:4" x14ac:dyDescent="0.2">
      <c r="A2781" s="138"/>
      <c r="D2781" s="8"/>
    </row>
    <row r="2782" spans="1:4" x14ac:dyDescent="0.2">
      <c r="A2782" s="138"/>
      <c r="D2782" s="8"/>
    </row>
    <row r="2783" spans="1:4" x14ac:dyDescent="0.2">
      <c r="A2783" s="138"/>
      <c r="D2783" s="8"/>
    </row>
    <row r="2784" spans="1:4" x14ac:dyDescent="0.2">
      <c r="A2784" s="138"/>
      <c r="D2784" s="8"/>
    </row>
    <row r="2785" spans="1:4" x14ac:dyDescent="0.2">
      <c r="A2785" s="138"/>
      <c r="D2785" s="8"/>
    </row>
    <row r="2786" spans="1:4" x14ac:dyDescent="0.2">
      <c r="A2786" s="138"/>
      <c r="D2786" s="8"/>
    </row>
    <row r="2787" spans="1:4" x14ac:dyDescent="0.2">
      <c r="A2787" s="138"/>
      <c r="D2787" s="8"/>
    </row>
    <row r="2788" spans="1:4" x14ac:dyDescent="0.2">
      <c r="A2788" s="138"/>
      <c r="D2788" s="8"/>
    </row>
    <row r="2789" spans="1:4" x14ac:dyDescent="0.2">
      <c r="A2789" s="138"/>
      <c r="D2789" s="8"/>
    </row>
    <row r="2790" spans="1:4" x14ac:dyDescent="0.2">
      <c r="A2790" s="138"/>
      <c r="D2790" s="8"/>
    </row>
    <row r="2791" spans="1:4" x14ac:dyDescent="0.2">
      <c r="A2791" s="138"/>
      <c r="D2791" s="8"/>
    </row>
    <row r="2792" spans="1:4" x14ac:dyDescent="0.2">
      <c r="A2792" s="138"/>
      <c r="D2792" s="8"/>
    </row>
    <row r="2793" spans="1:4" x14ac:dyDescent="0.2">
      <c r="A2793" s="138"/>
      <c r="D2793" s="8"/>
    </row>
    <row r="2794" spans="1:4" x14ac:dyDescent="0.2">
      <c r="A2794" s="138"/>
      <c r="D2794" s="8"/>
    </row>
    <row r="2795" spans="1:4" x14ac:dyDescent="0.2">
      <c r="A2795" s="138"/>
      <c r="D2795" s="8"/>
    </row>
    <row r="2796" spans="1:4" x14ac:dyDescent="0.2">
      <c r="A2796" s="138"/>
      <c r="D2796" s="8"/>
    </row>
    <row r="2797" spans="1:4" x14ac:dyDescent="0.2">
      <c r="A2797" s="138"/>
      <c r="D2797" s="8"/>
    </row>
    <row r="2798" spans="1:4" x14ac:dyDescent="0.2">
      <c r="A2798" s="138"/>
      <c r="D2798" s="8"/>
    </row>
    <row r="2799" spans="1:4" x14ac:dyDescent="0.2">
      <c r="A2799" s="138"/>
      <c r="D2799" s="8"/>
    </row>
    <row r="2800" spans="1:4" x14ac:dyDescent="0.2">
      <c r="A2800" s="138"/>
      <c r="D2800" s="8"/>
    </row>
    <row r="2801" spans="1:4" x14ac:dyDescent="0.2">
      <c r="A2801" s="138"/>
      <c r="D2801" s="8"/>
    </row>
    <row r="2802" spans="1:4" x14ac:dyDescent="0.2">
      <c r="A2802" s="138"/>
      <c r="D2802" s="8"/>
    </row>
    <row r="2803" spans="1:4" x14ac:dyDescent="0.2">
      <c r="A2803" s="138"/>
      <c r="D2803" s="8"/>
    </row>
    <row r="2804" spans="1:4" x14ac:dyDescent="0.2">
      <c r="A2804" s="138"/>
      <c r="D2804" s="8"/>
    </row>
    <row r="2805" spans="1:4" x14ac:dyDescent="0.2">
      <c r="A2805" s="138"/>
      <c r="D2805" s="8"/>
    </row>
    <row r="2806" spans="1:4" x14ac:dyDescent="0.2">
      <c r="A2806" s="138"/>
      <c r="D2806" s="8"/>
    </row>
    <row r="2807" spans="1:4" x14ac:dyDescent="0.2">
      <c r="A2807" s="138"/>
      <c r="D2807" s="8"/>
    </row>
    <row r="2808" spans="1:4" x14ac:dyDescent="0.2">
      <c r="A2808" s="138"/>
      <c r="D2808" s="8"/>
    </row>
    <row r="2809" spans="1:4" x14ac:dyDescent="0.2">
      <c r="A2809" s="138"/>
      <c r="D2809" s="8"/>
    </row>
    <row r="2810" spans="1:4" x14ac:dyDescent="0.2">
      <c r="A2810" s="138"/>
      <c r="D2810" s="8"/>
    </row>
    <row r="2811" spans="1:4" x14ac:dyDescent="0.2">
      <c r="A2811" s="138"/>
      <c r="D2811" s="8"/>
    </row>
    <row r="2812" spans="1:4" x14ac:dyDescent="0.2">
      <c r="A2812" s="138"/>
      <c r="D2812" s="8"/>
    </row>
    <row r="2813" spans="1:4" x14ac:dyDescent="0.2">
      <c r="A2813" s="138"/>
      <c r="D2813" s="8"/>
    </row>
    <row r="2814" spans="1:4" x14ac:dyDescent="0.2">
      <c r="A2814" s="138"/>
      <c r="D2814" s="8"/>
    </row>
    <row r="2815" spans="1:4" x14ac:dyDescent="0.2">
      <c r="A2815" s="138"/>
      <c r="D2815" s="8"/>
    </row>
    <row r="2816" spans="1:4" x14ac:dyDescent="0.2">
      <c r="A2816" s="138"/>
      <c r="D2816" s="8"/>
    </row>
    <row r="2817" spans="1:4" x14ac:dyDescent="0.2">
      <c r="A2817" s="138"/>
      <c r="D2817" s="8"/>
    </row>
    <row r="2818" spans="1:4" x14ac:dyDescent="0.2">
      <c r="A2818" s="138"/>
      <c r="D2818" s="8"/>
    </row>
    <row r="2819" spans="1:4" x14ac:dyDescent="0.2">
      <c r="A2819" s="138"/>
      <c r="D2819" s="8"/>
    </row>
    <row r="2820" spans="1:4" x14ac:dyDescent="0.2">
      <c r="A2820" s="138"/>
      <c r="D2820" s="8"/>
    </row>
    <row r="2821" spans="1:4" x14ac:dyDescent="0.2">
      <c r="A2821" s="138"/>
      <c r="D2821" s="8"/>
    </row>
    <row r="2822" spans="1:4" x14ac:dyDescent="0.2">
      <c r="A2822" s="138"/>
      <c r="D2822" s="8"/>
    </row>
    <row r="2823" spans="1:4" x14ac:dyDescent="0.2">
      <c r="A2823" s="138"/>
      <c r="D2823" s="8"/>
    </row>
    <row r="2824" spans="1:4" x14ac:dyDescent="0.2">
      <c r="A2824" s="138"/>
      <c r="D2824" s="8"/>
    </row>
    <row r="2825" spans="1:4" x14ac:dyDescent="0.2">
      <c r="A2825" s="138"/>
      <c r="D2825" s="8"/>
    </row>
    <row r="2826" spans="1:4" x14ac:dyDescent="0.2">
      <c r="A2826" s="138"/>
      <c r="D2826" s="8"/>
    </row>
    <row r="2827" spans="1:4" x14ac:dyDescent="0.2">
      <c r="A2827" s="138"/>
      <c r="D2827" s="8"/>
    </row>
    <row r="2828" spans="1:4" x14ac:dyDescent="0.2">
      <c r="A2828" s="138"/>
      <c r="D2828" s="8"/>
    </row>
    <row r="2829" spans="1:4" x14ac:dyDescent="0.2">
      <c r="A2829" s="138"/>
      <c r="D2829" s="8"/>
    </row>
    <row r="2830" spans="1:4" x14ac:dyDescent="0.2">
      <c r="A2830" s="138"/>
      <c r="D2830" s="8"/>
    </row>
    <row r="2831" spans="1:4" x14ac:dyDescent="0.2">
      <c r="A2831" s="138"/>
      <c r="D2831" s="8"/>
    </row>
    <row r="2832" spans="1:4" x14ac:dyDescent="0.2">
      <c r="A2832" s="138"/>
      <c r="D2832" s="8"/>
    </row>
    <row r="2833" spans="1:4" x14ac:dyDescent="0.2">
      <c r="A2833" s="138"/>
      <c r="D2833" s="8"/>
    </row>
    <row r="2834" spans="1:4" x14ac:dyDescent="0.2">
      <c r="A2834" s="138"/>
      <c r="D2834" s="8"/>
    </row>
    <row r="2835" spans="1:4" x14ac:dyDescent="0.2">
      <c r="A2835" s="138"/>
      <c r="D2835" s="8"/>
    </row>
    <row r="2836" spans="1:4" x14ac:dyDescent="0.2">
      <c r="A2836" s="138"/>
      <c r="D2836" s="8"/>
    </row>
    <row r="2837" spans="1:4" x14ac:dyDescent="0.2">
      <c r="A2837" s="138"/>
      <c r="D2837" s="8"/>
    </row>
    <row r="2838" spans="1:4" x14ac:dyDescent="0.2">
      <c r="A2838" s="138"/>
      <c r="D2838" s="8"/>
    </row>
    <row r="2839" spans="1:4" x14ac:dyDescent="0.2">
      <c r="A2839" s="138"/>
      <c r="D2839" s="8"/>
    </row>
    <row r="2840" spans="1:4" x14ac:dyDescent="0.2">
      <c r="A2840" s="138"/>
      <c r="D2840" s="8"/>
    </row>
    <row r="2841" spans="1:4" x14ac:dyDescent="0.2">
      <c r="A2841" s="138"/>
      <c r="D2841" s="8"/>
    </row>
    <row r="2842" spans="1:4" x14ac:dyDescent="0.2">
      <c r="A2842" s="138"/>
      <c r="D2842" s="8"/>
    </row>
    <row r="2843" spans="1:4" x14ac:dyDescent="0.2">
      <c r="A2843" s="138"/>
      <c r="D2843" s="8"/>
    </row>
    <row r="2844" spans="1:4" x14ac:dyDescent="0.2">
      <c r="A2844" s="138"/>
      <c r="D2844" s="8"/>
    </row>
    <row r="2845" spans="1:4" x14ac:dyDescent="0.2">
      <c r="A2845" s="138"/>
      <c r="D2845" s="8"/>
    </row>
    <row r="2846" spans="1:4" x14ac:dyDescent="0.2">
      <c r="A2846" s="138"/>
      <c r="D2846" s="8"/>
    </row>
    <row r="2847" spans="1:4" x14ac:dyDescent="0.2">
      <c r="A2847" s="138"/>
      <c r="D2847" s="8"/>
    </row>
    <row r="2848" spans="1:4" x14ac:dyDescent="0.2">
      <c r="A2848" s="138"/>
      <c r="D2848" s="8"/>
    </row>
    <row r="2849" spans="1:4" x14ac:dyDescent="0.2">
      <c r="A2849" s="138"/>
      <c r="D2849" s="8"/>
    </row>
    <row r="2850" spans="1:4" x14ac:dyDescent="0.2">
      <c r="A2850" s="138"/>
      <c r="D2850" s="8"/>
    </row>
    <row r="2851" spans="1:4" x14ac:dyDescent="0.2">
      <c r="A2851" s="138"/>
      <c r="D2851" s="8"/>
    </row>
    <row r="2852" spans="1:4" x14ac:dyDescent="0.2">
      <c r="A2852" s="138"/>
      <c r="D2852" s="8"/>
    </row>
    <row r="2853" spans="1:4" x14ac:dyDescent="0.2">
      <c r="A2853" s="138"/>
      <c r="D2853" s="8"/>
    </row>
    <row r="2854" spans="1:4" x14ac:dyDescent="0.2">
      <c r="A2854" s="138"/>
      <c r="D2854" s="8"/>
    </row>
    <row r="2855" spans="1:4" x14ac:dyDescent="0.2">
      <c r="A2855" s="138"/>
      <c r="D2855" s="8"/>
    </row>
    <row r="2856" spans="1:4" x14ac:dyDescent="0.2">
      <c r="A2856" s="138"/>
      <c r="D2856" s="8"/>
    </row>
    <row r="2857" spans="1:4" x14ac:dyDescent="0.2">
      <c r="A2857" s="138"/>
      <c r="D2857" s="8"/>
    </row>
    <row r="2858" spans="1:4" x14ac:dyDescent="0.2">
      <c r="A2858" s="138"/>
      <c r="D2858" s="8"/>
    </row>
    <row r="2859" spans="1:4" x14ac:dyDescent="0.2">
      <c r="A2859" s="138"/>
      <c r="D2859" s="8"/>
    </row>
    <row r="2860" spans="1:4" x14ac:dyDescent="0.2">
      <c r="A2860" s="138"/>
      <c r="D2860" s="8"/>
    </row>
    <row r="2861" spans="1:4" x14ac:dyDescent="0.2">
      <c r="A2861" s="138"/>
      <c r="D2861" s="8"/>
    </row>
    <row r="2862" spans="1:4" x14ac:dyDescent="0.2">
      <c r="A2862" s="138"/>
      <c r="D2862" s="8"/>
    </row>
    <row r="2863" spans="1:4" x14ac:dyDescent="0.2">
      <c r="A2863" s="138"/>
      <c r="D2863" s="8"/>
    </row>
    <row r="2864" spans="1:4" x14ac:dyDescent="0.2">
      <c r="A2864" s="138"/>
      <c r="D2864" s="8"/>
    </row>
    <row r="2865" spans="1:4" x14ac:dyDescent="0.2">
      <c r="A2865" s="138"/>
      <c r="D2865" s="8"/>
    </row>
    <row r="2866" spans="1:4" x14ac:dyDescent="0.2">
      <c r="A2866" s="138"/>
      <c r="D2866" s="8"/>
    </row>
    <row r="2867" spans="1:4" x14ac:dyDescent="0.2">
      <c r="A2867" s="138"/>
      <c r="D2867" s="8"/>
    </row>
    <row r="2868" spans="1:4" x14ac:dyDescent="0.2">
      <c r="A2868" s="138"/>
      <c r="D2868" s="8"/>
    </row>
    <row r="2869" spans="1:4" x14ac:dyDescent="0.2">
      <c r="A2869" s="138"/>
      <c r="D2869" s="8"/>
    </row>
    <row r="2870" spans="1:4" x14ac:dyDescent="0.2">
      <c r="A2870" s="138"/>
      <c r="D2870" s="8"/>
    </row>
    <row r="2871" spans="1:4" x14ac:dyDescent="0.2">
      <c r="A2871" s="138"/>
      <c r="D2871" s="8"/>
    </row>
    <row r="2872" spans="1:4" x14ac:dyDescent="0.2">
      <c r="A2872" s="138"/>
      <c r="D2872" s="8"/>
    </row>
    <row r="2873" spans="1:4" x14ac:dyDescent="0.2">
      <c r="A2873" s="138"/>
      <c r="D2873" s="8"/>
    </row>
    <row r="2874" spans="1:4" x14ac:dyDescent="0.2">
      <c r="A2874" s="138"/>
      <c r="D2874" s="8"/>
    </row>
    <row r="2875" spans="1:4" x14ac:dyDescent="0.2">
      <c r="A2875" s="138"/>
      <c r="D2875" s="8"/>
    </row>
    <row r="2876" spans="1:4" x14ac:dyDescent="0.2">
      <c r="A2876" s="138"/>
      <c r="D2876" s="8"/>
    </row>
    <row r="2877" spans="1:4" x14ac:dyDescent="0.2">
      <c r="A2877" s="138"/>
      <c r="D2877" s="8"/>
    </row>
    <row r="2878" spans="1:4" x14ac:dyDescent="0.2">
      <c r="A2878" s="138"/>
      <c r="D2878" s="8"/>
    </row>
    <row r="2879" spans="1:4" x14ac:dyDescent="0.2">
      <c r="A2879" s="138"/>
      <c r="D2879" s="8"/>
    </row>
    <row r="2880" spans="1:4" x14ac:dyDescent="0.2">
      <c r="A2880" s="138"/>
      <c r="D2880" s="8"/>
    </row>
    <row r="2881" spans="1:4" x14ac:dyDescent="0.2">
      <c r="A2881" s="138"/>
      <c r="D2881" s="8"/>
    </row>
    <row r="2882" spans="1:4" x14ac:dyDescent="0.2">
      <c r="A2882" s="138"/>
      <c r="D2882" s="8"/>
    </row>
    <row r="2883" spans="1:4" x14ac:dyDescent="0.2">
      <c r="A2883" s="138"/>
      <c r="D2883" s="8"/>
    </row>
    <row r="2884" spans="1:4" x14ac:dyDescent="0.2">
      <c r="A2884" s="138"/>
      <c r="D2884" s="8"/>
    </row>
    <row r="2885" spans="1:4" x14ac:dyDescent="0.2">
      <c r="A2885" s="138"/>
      <c r="D2885" s="8"/>
    </row>
    <row r="2886" spans="1:4" x14ac:dyDescent="0.2">
      <c r="A2886" s="138"/>
      <c r="D2886" s="8"/>
    </row>
    <row r="2887" spans="1:4" x14ac:dyDescent="0.2">
      <c r="A2887" s="138"/>
      <c r="D2887" s="8"/>
    </row>
    <row r="2888" spans="1:4" x14ac:dyDescent="0.2">
      <c r="A2888" s="138"/>
      <c r="D2888" s="8"/>
    </row>
    <row r="2889" spans="1:4" x14ac:dyDescent="0.2">
      <c r="A2889" s="138"/>
      <c r="D2889" s="8"/>
    </row>
    <row r="2890" spans="1:4" x14ac:dyDescent="0.2">
      <c r="A2890" s="138"/>
      <c r="D2890" s="8"/>
    </row>
    <row r="2891" spans="1:4" x14ac:dyDescent="0.2">
      <c r="A2891" s="138"/>
      <c r="D2891" s="8"/>
    </row>
    <row r="2892" spans="1:4" x14ac:dyDescent="0.2">
      <c r="A2892" s="138"/>
      <c r="D2892" s="8"/>
    </row>
    <row r="2893" spans="1:4" x14ac:dyDescent="0.2">
      <c r="A2893" s="138"/>
      <c r="D2893" s="8"/>
    </row>
    <row r="2894" spans="1:4" x14ac:dyDescent="0.2">
      <c r="A2894" s="138"/>
      <c r="D2894" s="8"/>
    </row>
    <row r="2895" spans="1:4" x14ac:dyDescent="0.2">
      <c r="A2895" s="138"/>
      <c r="D2895" s="8"/>
    </row>
    <row r="2896" spans="1:4" x14ac:dyDescent="0.2">
      <c r="A2896" s="138"/>
      <c r="D2896" s="8"/>
    </row>
    <row r="2897" spans="1:4" x14ac:dyDescent="0.2">
      <c r="A2897" s="138"/>
      <c r="D2897" s="8"/>
    </row>
    <row r="2898" spans="1:4" x14ac:dyDescent="0.2">
      <c r="A2898" s="138"/>
      <c r="D2898" s="8"/>
    </row>
    <row r="2899" spans="1:4" x14ac:dyDescent="0.2">
      <c r="A2899" s="138"/>
      <c r="D2899" s="8"/>
    </row>
    <row r="2900" spans="1:4" x14ac:dyDescent="0.2">
      <c r="A2900" s="138"/>
      <c r="D2900" s="8"/>
    </row>
    <row r="2901" spans="1:4" x14ac:dyDescent="0.2">
      <c r="A2901" s="138"/>
      <c r="D2901" s="8"/>
    </row>
    <row r="2902" spans="1:4" x14ac:dyDescent="0.2">
      <c r="A2902" s="138"/>
      <c r="D2902" s="8"/>
    </row>
    <row r="2903" spans="1:4" x14ac:dyDescent="0.2">
      <c r="A2903" s="138"/>
      <c r="D2903" s="8"/>
    </row>
    <row r="2904" spans="1:4" x14ac:dyDescent="0.2">
      <c r="A2904" s="138"/>
      <c r="D2904" s="8"/>
    </row>
    <row r="2905" spans="1:4" x14ac:dyDescent="0.2">
      <c r="A2905" s="138"/>
      <c r="D2905" s="8"/>
    </row>
    <row r="2906" spans="1:4" x14ac:dyDescent="0.2">
      <c r="A2906" s="138"/>
      <c r="D2906" s="8"/>
    </row>
    <row r="2907" spans="1:4" x14ac:dyDescent="0.2">
      <c r="A2907" s="138"/>
      <c r="D2907" s="8"/>
    </row>
    <row r="2908" spans="1:4" x14ac:dyDescent="0.2">
      <c r="A2908" s="138"/>
      <c r="D2908" s="8"/>
    </row>
    <row r="2909" spans="1:4" x14ac:dyDescent="0.2">
      <c r="A2909" s="138"/>
      <c r="D2909" s="8"/>
    </row>
    <row r="2910" spans="1:4" x14ac:dyDescent="0.2">
      <c r="A2910" s="138"/>
      <c r="D2910" s="8"/>
    </row>
    <row r="2911" spans="1:4" x14ac:dyDescent="0.2">
      <c r="A2911" s="138"/>
      <c r="D2911" s="8"/>
    </row>
    <row r="2912" spans="1:4" x14ac:dyDescent="0.2">
      <c r="A2912" s="138"/>
      <c r="D2912" s="8"/>
    </row>
    <row r="2913" spans="1:4" x14ac:dyDescent="0.2">
      <c r="A2913" s="138"/>
      <c r="D2913" s="8"/>
    </row>
    <row r="2914" spans="1:4" x14ac:dyDescent="0.2">
      <c r="A2914" s="138"/>
      <c r="D2914" s="8"/>
    </row>
    <row r="2915" spans="1:4" x14ac:dyDescent="0.2">
      <c r="A2915" s="138"/>
      <c r="D2915" s="8"/>
    </row>
    <row r="2916" spans="1:4" x14ac:dyDescent="0.2">
      <c r="A2916" s="138"/>
      <c r="D2916" s="8"/>
    </row>
    <row r="2917" spans="1:4" x14ac:dyDescent="0.2">
      <c r="A2917" s="138"/>
      <c r="D2917" s="8"/>
    </row>
    <row r="2918" spans="1:4" x14ac:dyDescent="0.2">
      <c r="A2918" s="138"/>
      <c r="D2918" s="8"/>
    </row>
    <row r="2919" spans="1:4" x14ac:dyDescent="0.2">
      <c r="A2919" s="138"/>
      <c r="D2919" s="8"/>
    </row>
    <row r="2920" spans="1:4" x14ac:dyDescent="0.2">
      <c r="A2920" s="138"/>
      <c r="D2920" s="8"/>
    </row>
    <row r="2921" spans="1:4" x14ac:dyDescent="0.2">
      <c r="A2921" s="138"/>
      <c r="D2921" s="8"/>
    </row>
    <row r="2922" spans="1:4" x14ac:dyDescent="0.2">
      <c r="A2922" s="138"/>
      <c r="D2922" s="8"/>
    </row>
    <row r="2923" spans="1:4" x14ac:dyDescent="0.2">
      <c r="A2923" s="138"/>
      <c r="D2923" s="8"/>
    </row>
    <row r="2924" spans="1:4" x14ac:dyDescent="0.2">
      <c r="A2924" s="138"/>
      <c r="D2924" s="8"/>
    </row>
    <row r="2925" spans="1:4" x14ac:dyDescent="0.2">
      <c r="A2925" s="138"/>
      <c r="D2925" s="8"/>
    </row>
    <row r="2926" spans="1:4" x14ac:dyDescent="0.2">
      <c r="A2926" s="138"/>
      <c r="D2926" s="8"/>
    </row>
    <row r="2927" spans="1:4" x14ac:dyDescent="0.2">
      <c r="A2927" s="138"/>
      <c r="D2927" s="8"/>
    </row>
    <row r="2928" spans="1:4" x14ac:dyDescent="0.2">
      <c r="A2928" s="138"/>
      <c r="D2928" s="8"/>
    </row>
    <row r="2929" spans="1:4" x14ac:dyDescent="0.2">
      <c r="A2929" s="138"/>
      <c r="D2929" s="8"/>
    </row>
    <row r="2930" spans="1:4" x14ac:dyDescent="0.2">
      <c r="A2930" s="138"/>
      <c r="D2930" s="8"/>
    </row>
    <row r="2931" spans="1:4" x14ac:dyDescent="0.2">
      <c r="A2931" s="138"/>
      <c r="D2931" s="8"/>
    </row>
    <row r="2932" spans="1:4" x14ac:dyDescent="0.2">
      <c r="A2932" s="138"/>
      <c r="D2932" s="8"/>
    </row>
    <row r="2933" spans="1:4" x14ac:dyDescent="0.2">
      <c r="A2933" s="138"/>
      <c r="D2933" s="8"/>
    </row>
    <row r="2934" spans="1:4" x14ac:dyDescent="0.2">
      <c r="A2934" s="138"/>
      <c r="D2934" s="8"/>
    </row>
    <row r="2935" spans="1:4" x14ac:dyDescent="0.2">
      <c r="A2935" s="138"/>
      <c r="D2935" s="8"/>
    </row>
    <row r="2936" spans="1:4" x14ac:dyDescent="0.2">
      <c r="A2936" s="138"/>
      <c r="D2936" s="8"/>
    </row>
    <row r="2937" spans="1:4" x14ac:dyDescent="0.2">
      <c r="A2937" s="138"/>
      <c r="D2937" s="8"/>
    </row>
    <row r="2938" spans="1:4" x14ac:dyDescent="0.2">
      <c r="A2938" s="138"/>
      <c r="D2938" s="8"/>
    </row>
    <row r="2939" spans="1:4" x14ac:dyDescent="0.2">
      <c r="A2939" s="138"/>
      <c r="D2939" s="8"/>
    </row>
    <row r="2940" spans="1:4" x14ac:dyDescent="0.2">
      <c r="A2940" s="138"/>
      <c r="D2940" s="8"/>
    </row>
    <row r="2941" spans="1:4" x14ac:dyDescent="0.2">
      <c r="A2941" s="138"/>
      <c r="D2941" s="8"/>
    </row>
    <row r="2942" spans="1:4" x14ac:dyDescent="0.2">
      <c r="A2942" s="138"/>
      <c r="D2942" s="8"/>
    </row>
    <row r="2943" spans="1:4" x14ac:dyDescent="0.2">
      <c r="A2943" s="138"/>
      <c r="D2943" s="8"/>
    </row>
    <row r="2944" spans="1:4" x14ac:dyDescent="0.2">
      <c r="A2944" s="138"/>
      <c r="D2944" s="8"/>
    </row>
    <row r="2945" spans="1:4" x14ac:dyDescent="0.2">
      <c r="A2945" s="138"/>
      <c r="D2945" s="8"/>
    </row>
    <row r="2946" spans="1:4" x14ac:dyDescent="0.2">
      <c r="A2946" s="138"/>
      <c r="D2946" s="8"/>
    </row>
    <row r="2947" spans="1:4" x14ac:dyDescent="0.2">
      <c r="A2947" s="138"/>
      <c r="D2947" s="8"/>
    </row>
    <row r="2948" spans="1:4" x14ac:dyDescent="0.2">
      <c r="A2948" s="138"/>
      <c r="D2948" s="8"/>
    </row>
    <row r="2949" spans="1:4" x14ac:dyDescent="0.2">
      <c r="A2949" s="138"/>
      <c r="D2949" s="8"/>
    </row>
    <row r="2950" spans="1:4" x14ac:dyDescent="0.2">
      <c r="A2950" s="138"/>
      <c r="D2950" s="8"/>
    </row>
    <row r="2951" spans="1:4" x14ac:dyDescent="0.2">
      <c r="A2951" s="138"/>
      <c r="D2951" s="8"/>
    </row>
    <row r="2952" spans="1:4" x14ac:dyDescent="0.2">
      <c r="A2952" s="138"/>
      <c r="D2952" s="8"/>
    </row>
    <row r="2953" spans="1:4" x14ac:dyDescent="0.2">
      <c r="A2953" s="138"/>
      <c r="D2953" s="8"/>
    </row>
    <row r="2954" spans="1:4" x14ac:dyDescent="0.2">
      <c r="A2954" s="138"/>
      <c r="D2954" s="8"/>
    </row>
    <row r="2955" spans="1:4" x14ac:dyDescent="0.2">
      <c r="A2955" s="138"/>
      <c r="D2955" s="8"/>
    </row>
    <row r="2956" spans="1:4" x14ac:dyDescent="0.2">
      <c r="A2956" s="138"/>
      <c r="D2956" s="8"/>
    </row>
    <row r="2957" spans="1:4" x14ac:dyDescent="0.2">
      <c r="A2957" s="138"/>
      <c r="D2957" s="8"/>
    </row>
    <row r="2958" spans="1:4" x14ac:dyDescent="0.2">
      <c r="A2958" s="138"/>
      <c r="D2958" s="8"/>
    </row>
    <row r="2959" spans="1:4" x14ac:dyDescent="0.2">
      <c r="A2959" s="138"/>
      <c r="D2959" s="8"/>
    </row>
    <row r="2960" spans="1:4" x14ac:dyDescent="0.2">
      <c r="A2960" s="138"/>
      <c r="D2960" s="8"/>
    </row>
    <row r="2961" spans="1:4" x14ac:dyDescent="0.2">
      <c r="A2961" s="138"/>
      <c r="D2961" s="8"/>
    </row>
    <row r="2962" spans="1:4" x14ac:dyDescent="0.2">
      <c r="A2962" s="138"/>
      <c r="D2962" s="8"/>
    </row>
    <row r="2963" spans="1:4" x14ac:dyDescent="0.2">
      <c r="A2963" s="138"/>
      <c r="D2963" s="8"/>
    </row>
    <row r="2964" spans="1:4" x14ac:dyDescent="0.2">
      <c r="A2964" s="138"/>
      <c r="D2964" s="8"/>
    </row>
    <row r="2965" spans="1:4" x14ac:dyDescent="0.2">
      <c r="A2965" s="138"/>
      <c r="D2965" s="8"/>
    </row>
    <row r="2966" spans="1:4" x14ac:dyDescent="0.2">
      <c r="A2966" s="138"/>
      <c r="D2966" s="8"/>
    </row>
    <row r="2967" spans="1:4" x14ac:dyDescent="0.2">
      <c r="A2967" s="138"/>
      <c r="D2967" s="8"/>
    </row>
    <row r="2968" spans="1:4" x14ac:dyDescent="0.2">
      <c r="A2968" s="138"/>
      <c r="D2968" s="8"/>
    </row>
    <row r="2969" spans="1:4" x14ac:dyDescent="0.2">
      <c r="A2969" s="138"/>
      <c r="D2969" s="8"/>
    </row>
    <row r="2970" spans="1:4" x14ac:dyDescent="0.2">
      <c r="A2970" s="138"/>
      <c r="D2970" s="8"/>
    </row>
    <row r="2971" spans="1:4" x14ac:dyDescent="0.2">
      <c r="A2971" s="138"/>
      <c r="D2971" s="8"/>
    </row>
    <row r="2972" spans="1:4" x14ac:dyDescent="0.2">
      <c r="A2972" s="138"/>
      <c r="D2972" s="8"/>
    </row>
    <row r="2973" spans="1:4" x14ac:dyDescent="0.2">
      <c r="A2973" s="138"/>
      <c r="D2973" s="8"/>
    </row>
    <row r="2974" spans="1:4" x14ac:dyDescent="0.2">
      <c r="A2974" s="138"/>
      <c r="D2974" s="8"/>
    </row>
    <row r="2975" spans="1:4" x14ac:dyDescent="0.2">
      <c r="A2975" s="138"/>
      <c r="D2975" s="8"/>
    </row>
    <row r="2976" spans="1:4" x14ac:dyDescent="0.2">
      <c r="A2976" s="138"/>
      <c r="D2976" s="8"/>
    </row>
    <row r="2977" spans="1:4" x14ac:dyDescent="0.2">
      <c r="A2977" s="138"/>
      <c r="D2977" s="8"/>
    </row>
    <row r="2978" spans="1:4" x14ac:dyDescent="0.2">
      <c r="A2978" s="138"/>
      <c r="D2978" s="8"/>
    </row>
    <row r="2979" spans="1:4" x14ac:dyDescent="0.2">
      <c r="A2979" s="138"/>
      <c r="D2979" s="8"/>
    </row>
    <row r="2980" spans="1:4" x14ac:dyDescent="0.2">
      <c r="A2980" s="138"/>
      <c r="D2980" s="8"/>
    </row>
    <row r="2981" spans="1:4" x14ac:dyDescent="0.2">
      <c r="A2981" s="138"/>
      <c r="D2981" s="8"/>
    </row>
    <row r="2982" spans="1:4" x14ac:dyDescent="0.2">
      <c r="A2982" s="138"/>
      <c r="D2982" s="8"/>
    </row>
    <row r="2983" spans="1:4" x14ac:dyDescent="0.2">
      <c r="A2983" s="138"/>
      <c r="D2983" s="8"/>
    </row>
    <row r="2984" spans="1:4" x14ac:dyDescent="0.2">
      <c r="A2984" s="138"/>
      <c r="D2984" s="8"/>
    </row>
    <row r="2985" spans="1:4" x14ac:dyDescent="0.2">
      <c r="A2985" s="138"/>
      <c r="D2985" s="8"/>
    </row>
    <row r="2986" spans="1:4" x14ac:dyDescent="0.2">
      <c r="A2986" s="138"/>
      <c r="D2986" s="8"/>
    </row>
    <row r="2987" spans="1:4" x14ac:dyDescent="0.2">
      <c r="A2987" s="138"/>
      <c r="D2987" s="8"/>
    </row>
    <row r="2988" spans="1:4" x14ac:dyDescent="0.2">
      <c r="A2988" s="138"/>
      <c r="D2988" s="8"/>
    </row>
    <row r="2989" spans="1:4" x14ac:dyDescent="0.2">
      <c r="A2989" s="138"/>
      <c r="D2989" s="8"/>
    </row>
    <row r="2990" spans="1:4" x14ac:dyDescent="0.2">
      <c r="A2990" s="138"/>
      <c r="D2990" s="8"/>
    </row>
    <row r="2991" spans="1:4" x14ac:dyDescent="0.2">
      <c r="A2991" s="138"/>
      <c r="D2991" s="8"/>
    </row>
    <row r="2992" spans="1:4" x14ac:dyDescent="0.2">
      <c r="A2992" s="138"/>
      <c r="D2992" s="8"/>
    </row>
    <row r="2993" spans="1:4" x14ac:dyDescent="0.2">
      <c r="A2993" s="138"/>
      <c r="D2993" s="8"/>
    </row>
    <row r="2994" spans="1:4" x14ac:dyDescent="0.2">
      <c r="A2994" s="138"/>
      <c r="D2994" s="8"/>
    </row>
    <row r="2995" spans="1:4" x14ac:dyDescent="0.2">
      <c r="A2995" s="138"/>
      <c r="D2995" s="8"/>
    </row>
    <row r="2996" spans="1:4" x14ac:dyDescent="0.2">
      <c r="A2996" s="138"/>
      <c r="D2996" s="8"/>
    </row>
    <row r="2997" spans="1:4" x14ac:dyDescent="0.2">
      <c r="A2997" s="138"/>
      <c r="D2997" s="8"/>
    </row>
    <row r="2998" spans="1:4" x14ac:dyDescent="0.2">
      <c r="A2998" s="138"/>
      <c r="D2998" s="8"/>
    </row>
    <row r="2999" spans="1:4" x14ac:dyDescent="0.2">
      <c r="A2999" s="138"/>
      <c r="D2999" s="8"/>
    </row>
    <row r="3000" spans="1:4" x14ac:dyDescent="0.2">
      <c r="A3000" s="138"/>
      <c r="D3000" s="8"/>
    </row>
    <row r="3001" spans="1:4" x14ac:dyDescent="0.2">
      <c r="A3001" s="138"/>
      <c r="D3001" s="8"/>
    </row>
    <row r="3002" spans="1:4" x14ac:dyDescent="0.2">
      <c r="A3002" s="138"/>
      <c r="D3002" s="8"/>
    </row>
    <row r="3003" spans="1:4" x14ac:dyDescent="0.2">
      <c r="A3003" s="138"/>
      <c r="D3003" s="8"/>
    </row>
    <row r="3004" spans="1:4" x14ac:dyDescent="0.2">
      <c r="A3004" s="138"/>
      <c r="D3004" s="8"/>
    </row>
    <row r="3005" spans="1:4" x14ac:dyDescent="0.2">
      <c r="A3005" s="138"/>
      <c r="D3005" s="8"/>
    </row>
    <row r="3006" spans="1:4" x14ac:dyDescent="0.2">
      <c r="A3006" s="138"/>
      <c r="D3006" s="8"/>
    </row>
    <row r="3007" spans="1:4" x14ac:dyDescent="0.2">
      <c r="A3007" s="138"/>
      <c r="D3007" s="8"/>
    </row>
    <row r="3008" spans="1:4" x14ac:dyDescent="0.2">
      <c r="A3008" s="138"/>
      <c r="D3008" s="8"/>
    </row>
    <row r="3009" spans="1:4" x14ac:dyDescent="0.2">
      <c r="A3009" s="138"/>
      <c r="D3009" s="8"/>
    </row>
    <row r="3010" spans="1:4" x14ac:dyDescent="0.2">
      <c r="A3010" s="138"/>
      <c r="D3010" s="8"/>
    </row>
    <row r="3011" spans="1:4" x14ac:dyDescent="0.2">
      <c r="A3011" s="138"/>
      <c r="D3011" s="8"/>
    </row>
    <row r="3012" spans="1:4" x14ac:dyDescent="0.2">
      <c r="A3012" s="138"/>
      <c r="D3012" s="8"/>
    </row>
    <row r="3013" spans="1:4" x14ac:dyDescent="0.2">
      <c r="A3013" s="138"/>
      <c r="D3013" s="8"/>
    </row>
    <row r="3014" spans="1:4" x14ac:dyDescent="0.2">
      <c r="A3014" s="138"/>
      <c r="D3014" s="8"/>
    </row>
    <row r="3015" spans="1:4" x14ac:dyDescent="0.2">
      <c r="A3015" s="138"/>
      <c r="D3015" s="8"/>
    </row>
    <row r="3016" spans="1:4" x14ac:dyDescent="0.2">
      <c r="A3016" s="138"/>
      <c r="D3016" s="8"/>
    </row>
    <row r="3017" spans="1:4" x14ac:dyDescent="0.2">
      <c r="A3017" s="138"/>
      <c r="D3017" s="8"/>
    </row>
    <row r="3018" spans="1:4" x14ac:dyDescent="0.2">
      <c r="A3018" s="138"/>
      <c r="D3018" s="8"/>
    </row>
    <row r="3019" spans="1:4" x14ac:dyDescent="0.2">
      <c r="A3019" s="138"/>
      <c r="D3019" s="8"/>
    </row>
    <row r="3020" spans="1:4" x14ac:dyDescent="0.2">
      <c r="A3020" s="138"/>
      <c r="D3020" s="8"/>
    </row>
    <row r="3021" spans="1:4" x14ac:dyDescent="0.2">
      <c r="A3021" s="138"/>
      <c r="D3021" s="8"/>
    </row>
    <row r="3022" spans="1:4" x14ac:dyDescent="0.2">
      <c r="A3022" s="138"/>
      <c r="D3022" s="8"/>
    </row>
    <row r="3023" spans="1:4" x14ac:dyDescent="0.2">
      <c r="A3023" s="138"/>
      <c r="D3023" s="8"/>
    </row>
    <row r="3024" spans="1:4" x14ac:dyDescent="0.2">
      <c r="A3024" s="138"/>
      <c r="D3024" s="8"/>
    </row>
    <row r="3025" spans="1:4" x14ac:dyDescent="0.2">
      <c r="A3025" s="138"/>
      <c r="D3025" s="8"/>
    </row>
    <row r="3026" spans="1:4" x14ac:dyDescent="0.2">
      <c r="A3026" s="138"/>
      <c r="D3026" s="8"/>
    </row>
    <row r="3027" spans="1:4" x14ac:dyDescent="0.2">
      <c r="A3027" s="138"/>
      <c r="D3027" s="8"/>
    </row>
    <row r="3028" spans="1:4" x14ac:dyDescent="0.2">
      <c r="A3028" s="138"/>
      <c r="D3028" s="8"/>
    </row>
    <row r="3029" spans="1:4" x14ac:dyDescent="0.2">
      <c r="A3029" s="138"/>
      <c r="D3029" s="8"/>
    </row>
    <row r="3030" spans="1:4" x14ac:dyDescent="0.2">
      <c r="A3030" s="138"/>
      <c r="D3030" s="8"/>
    </row>
    <row r="3031" spans="1:4" x14ac:dyDescent="0.2">
      <c r="A3031" s="138"/>
      <c r="D3031" s="8"/>
    </row>
    <row r="3032" spans="1:4" x14ac:dyDescent="0.2">
      <c r="A3032" s="138"/>
      <c r="D3032" s="8"/>
    </row>
    <row r="3033" spans="1:4" x14ac:dyDescent="0.2">
      <c r="A3033" s="138"/>
      <c r="D3033" s="8"/>
    </row>
    <row r="3034" spans="1:4" x14ac:dyDescent="0.2">
      <c r="A3034" s="138"/>
      <c r="D3034" s="8"/>
    </row>
    <row r="3035" spans="1:4" x14ac:dyDescent="0.2">
      <c r="A3035" s="138"/>
      <c r="D3035" s="8"/>
    </row>
    <row r="3036" spans="1:4" x14ac:dyDescent="0.2">
      <c r="A3036" s="138"/>
      <c r="D3036" s="8"/>
    </row>
    <row r="3037" spans="1:4" x14ac:dyDescent="0.2">
      <c r="A3037" s="138"/>
      <c r="D3037" s="8"/>
    </row>
    <row r="3038" spans="1:4" x14ac:dyDescent="0.2">
      <c r="A3038" s="138"/>
      <c r="D3038" s="8"/>
    </row>
    <row r="3039" spans="1:4" x14ac:dyDescent="0.2">
      <c r="A3039" s="138"/>
      <c r="D3039" s="8"/>
    </row>
    <row r="3040" spans="1:4" x14ac:dyDescent="0.2">
      <c r="A3040" s="138"/>
      <c r="D3040" s="8"/>
    </row>
    <row r="3041" spans="1:4" x14ac:dyDescent="0.2">
      <c r="A3041" s="138"/>
      <c r="D3041" s="8"/>
    </row>
    <row r="3042" spans="1:4" x14ac:dyDescent="0.2">
      <c r="A3042" s="138"/>
      <c r="D3042" s="8"/>
    </row>
    <row r="3043" spans="1:4" x14ac:dyDescent="0.2">
      <c r="A3043" s="138"/>
      <c r="D3043" s="8"/>
    </row>
    <row r="3044" spans="1:4" x14ac:dyDescent="0.2">
      <c r="A3044" s="138"/>
      <c r="D3044" s="8"/>
    </row>
    <row r="3045" spans="1:4" x14ac:dyDescent="0.2">
      <c r="A3045" s="138"/>
      <c r="D3045" s="8"/>
    </row>
    <row r="3046" spans="1:4" x14ac:dyDescent="0.2">
      <c r="A3046" s="138"/>
      <c r="D3046" s="8"/>
    </row>
    <row r="3047" spans="1:4" x14ac:dyDescent="0.2">
      <c r="A3047" s="138"/>
      <c r="D3047" s="8"/>
    </row>
    <row r="3048" spans="1:4" x14ac:dyDescent="0.2">
      <c r="A3048" s="138"/>
      <c r="D3048" s="8"/>
    </row>
    <row r="3049" spans="1:4" x14ac:dyDescent="0.2">
      <c r="A3049" s="138"/>
      <c r="D3049" s="8"/>
    </row>
    <row r="3050" spans="1:4" x14ac:dyDescent="0.2">
      <c r="A3050" s="138"/>
      <c r="D3050" s="8"/>
    </row>
    <row r="3051" spans="1:4" x14ac:dyDescent="0.2">
      <c r="A3051" s="138"/>
      <c r="D3051" s="8"/>
    </row>
    <row r="3052" spans="1:4" x14ac:dyDescent="0.2">
      <c r="A3052" s="138"/>
      <c r="D3052" s="8"/>
    </row>
    <row r="3053" spans="1:4" x14ac:dyDescent="0.2">
      <c r="A3053" s="138"/>
      <c r="D3053" s="8"/>
    </row>
    <row r="3054" spans="1:4" x14ac:dyDescent="0.2">
      <c r="A3054" s="138"/>
      <c r="D3054" s="8"/>
    </row>
    <row r="3055" spans="1:4" x14ac:dyDescent="0.2">
      <c r="A3055" s="138"/>
      <c r="D3055" s="8"/>
    </row>
    <row r="3056" spans="1:4" x14ac:dyDescent="0.2">
      <c r="A3056" s="138"/>
      <c r="D3056" s="8"/>
    </row>
    <row r="3057" spans="1:4" x14ac:dyDescent="0.2">
      <c r="A3057" s="138"/>
      <c r="D3057" s="8"/>
    </row>
    <row r="3058" spans="1:4" x14ac:dyDescent="0.2">
      <c r="A3058" s="138"/>
      <c r="D3058" s="8"/>
    </row>
    <row r="3059" spans="1:4" x14ac:dyDescent="0.2">
      <c r="A3059" s="138"/>
      <c r="D3059" s="8"/>
    </row>
    <row r="3060" spans="1:4" x14ac:dyDescent="0.2">
      <c r="A3060" s="138"/>
      <c r="D3060" s="8"/>
    </row>
    <row r="3061" spans="1:4" x14ac:dyDescent="0.2">
      <c r="A3061" s="138"/>
      <c r="D3061" s="8"/>
    </row>
    <row r="3062" spans="1:4" x14ac:dyDescent="0.2">
      <c r="A3062" s="138"/>
      <c r="D3062" s="8"/>
    </row>
    <row r="3063" spans="1:4" x14ac:dyDescent="0.2">
      <c r="A3063" s="138"/>
      <c r="D3063" s="8"/>
    </row>
    <row r="3064" spans="1:4" x14ac:dyDescent="0.2">
      <c r="A3064" s="138"/>
      <c r="D3064" s="8"/>
    </row>
    <row r="3065" spans="1:4" x14ac:dyDescent="0.2">
      <c r="A3065" s="138"/>
      <c r="D3065" s="8"/>
    </row>
    <row r="3066" spans="1:4" x14ac:dyDescent="0.2">
      <c r="A3066" s="138"/>
      <c r="D3066" s="8"/>
    </row>
    <row r="3067" spans="1:4" x14ac:dyDescent="0.2">
      <c r="A3067" s="138"/>
      <c r="D3067" s="8"/>
    </row>
    <row r="3068" spans="1:4" x14ac:dyDescent="0.2">
      <c r="A3068" s="138"/>
      <c r="D3068" s="8"/>
    </row>
    <row r="3069" spans="1:4" x14ac:dyDescent="0.2">
      <c r="A3069" s="138"/>
      <c r="D3069" s="8"/>
    </row>
    <row r="3070" spans="1:4" x14ac:dyDescent="0.2">
      <c r="A3070" s="138"/>
      <c r="D3070" s="8"/>
    </row>
    <row r="3071" spans="1:4" x14ac:dyDescent="0.2">
      <c r="A3071" s="138"/>
      <c r="D3071" s="8"/>
    </row>
    <row r="3072" spans="1:4" x14ac:dyDescent="0.2">
      <c r="A3072" s="138"/>
      <c r="D3072" s="8"/>
    </row>
    <row r="3073" spans="1:4" x14ac:dyDescent="0.2">
      <c r="A3073" s="138"/>
      <c r="D3073" s="8"/>
    </row>
    <row r="3074" spans="1:4" x14ac:dyDescent="0.2">
      <c r="A3074" s="138"/>
      <c r="D3074" s="8"/>
    </row>
    <row r="3075" spans="1:4" x14ac:dyDescent="0.2">
      <c r="A3075" s="138"/>
      <c r="D3075" s="8"/>
    </row>
    <row r="3076" spans="1:4" x14ac:dyDescent="0.2">
      <c r="A3076" s="138"/>
      <c r="D3076" s="8"/>
    </row>
    <row r="3077" spans="1:4" x14ac:dyDescent="0.2">
      <c r="A3077" s="138"/>
      <c r="D3077" s="8"/>
    </row>
    <row r="3078" spans="1:4" x14ac:dyDescent="0.2">
      <c r="A3078" s="138"/>
      <c r="D3078" s="8"/>
    </row>
    <row r="3079" spans="1:4" x14ac:dyDescent="0.2">
      <c r="A3079" s="138"/>
      <c r="D3079" s="8"/>
    </row>
    <row r="3080" spans="1:4" x14ac:dyDescent="0.2">
      <c r="A3080" s="138"/>
      <c r="D3080" s="8"/>
    </row>
    <row r="3081" spans="1:4" x14ac:dyDescent="0.2">
      <c r="A3081" s="138"/>
      <c r="D3081" s="8"/>
    </row>
    <row r="3082" spans="1:4" x14ac:dyDescent="0.2">
      <c r="A3082" s="138"/>
      <c r="D3082" s="8"/>
    </row>
    <row r="3083" spans="1:4" x14ac:dyDescent="0.2">
      <c r="A3083" s="138"/>
      <c r="D3083" s="8"/>
    </row>
    <row r="3084" spans="1:4" x14ac:dyDescent="0.2">
      <c r="A3084" s="138"/>
      <c r="D3084" s="8"/>
    </row>
    <row r="3085" spans="1:4" x14ac:dyDescent="0.2">
      <c r="A3085" s="138"/>
      <c r="D3085" s="8"/>
    </row>
    <row r="3086" spans="1:4" x14ac:dyDescent="0.2">
      <c r="A3086" s="138"/>
      <c r="D3086" s="8"/>
    </row>
    <row r="3087" spans="1:4" x14ac:dyDescent="0.2">
      <c r="A3087" s="138"/>
      <c r="D3087" s="8"/>
    </row>
    <row r="3088" spans="1:4" x14ac:dyDescent="0.2">
      <c r="A3088" s="138"/>
      <c r="D3088" s="8"/>
    </row>
    <row r="3089" spans="1:4" x14ac:dyDescent="0.2">
      <c r="A3089" s="138"/>
      <c r="D3089" s="8"/>
    </row>
    <row r="3090" spans="1:4" x14ac:dyDescent="0.2">
      <c r="A3090" s="138"/>
      <c r="D3090" s="8"/>
    </row>
    <row r="3091" spans="1:4" x14ac:dyDescent="0.2">
      <c r="A3091" s="138"/>
      <c r="D3091" s="8"/>
    </row>
    <row r="3092" spans="1:4" x14ac:dyDescent="0.2">
      <c r="A3092" s="138"/>
      <c r="D3092" s="8"/>
    </row>
    <row r="3093" spans="1:4" x14ac:dyDescent="0.2">
      <c r="A3093" s="138"/>
      <c r="D3093" s="8"/>
    </row>
    <row r="3094" spans="1:4" x14ac:dyDescent="0.2">
      <c r="A3094" s="138"/>
      <c r="D3094" s="8"/>
    </row>
    <row r="3095" spans="1:4" x14ac:dyDescent="0.2">
      <c r="A3095" s="138"/>
      <c r="D3095" s="8"/>
    </row>
    <row r="3096" spans="1:4" x14ac:dyDescent="0.2">
      <c r="A3096" s="138"/>
      <c r="D3096" s="8"/>
    </row>
    <row r="3097" spans="1:4" x14ac:dyDescent="0.2">
      <c r="A3097" s="138"/>
      <c r="D3097" s="8"/>
    </row>
    <row r="3098" spans="1:4" x14ac:dyDescent="0.2">
      <c r="A3098" s="138"/>
      <c r="D3098" s="8"/>
    </row>
    <row r="3099" spans="1:4" x14ac:dyDescent="0.2">
      <c r="A3099" s="138"/>
      <c r="D3099" s="8"/>
    </row>
    <row r="3100" spans="1:4" x14ac:dyDescent="0.2">
      <c r="A3100" s="138"/>
      <c r="D3100" s="8"/>
    </row>
    <row r="3101" spans="1:4" x14ac:dyDescent="0.2">
      <c r="A3101" s="138"/>
      <c r="D3101" s="8"/>
    </row>
    <row r="3102" spans="1:4" x14ac:dyDescent="0.2">
      <c r="A3102" s="138"/>
      <c r="D3102" s="8"/>
    </row>
    <row r="3103" spans="1:4" x14ac:dyDescent="0.2">
      <c r="A3103" s="138"/>
      <c r="D3103" s="8"/>
    </row>
    <row r="3104" spans="1:4" x14ac:dyDescent="0.2">
      <c r="A3104" s="138"/>
      <c r="D3104" s="8"/>
    </row>
    <row r="3105" spans="1:4" x14ac:dyDescent="0.2">
      <c r="A3105" s="138"/>
      <c r="D3105" s="8"/>
    </row>
    <row r="3106" spans="1:4" x14ac:dyDescent="0.2">
      <c r="A3106" s="138"/>
      <c r="D3106" s="8"/>
    </row>
    <row r="3107" spans="1:4" x14ac:dyDescent="0.2">
      <c r="A3107" s="138"/>
      <c r="D3107" s="8"/>
    </row>
    <row r="3108" spans="1:4" x14ac:dyDescent="0.2">
      <c r="A3108" s="138"/>
      <c r="D3108" s="8"/>
    </row>
    <row r="3109" spans="1:4" x14ac:dyDescent="0.2">
      <c r="A3109" s="138"/>
      <c r="D3109" s="8"/>
    </row>
    <row r="3110" spans="1:4" x14ac:dyDescent="0.2">
      <c r="A3110" s="138"/>
      <c r="D3110" s="8"/>
    </row>
    <row r="3111" spans="1:4" x14ac:dyDescent="0.2">
      <c r="A3111" s="138"/>
      <c r="D3111" s="8"/>
    </row>
    <row r="3112" spans="1:4" x14ac:dyDescent="0.2">
      <c r="A3112" s="138"/>
      <c r="D3112" s="8"/>
    </row>
    <row r="3113" spans="1:4" x14ac:dyDescent="0.2">
      <c r="A3113" s="138"/>
      <c r="D3113" s="8"/>
    </row>
    <row r="3114" spans="1:4" x14ac:dyDescent="0.2">
      <c r="A3114" s="138"/>
      <c r="D3114" s="8"/>
    </row>
    <row r="3115" spans="1:4" x14ac:dyDescent="0.2">
      <c r="A3115" s="138"/>
      <c r="D3115" s="8"/>
    </row>
    <row r="3116" spans="1:4" x14ac:dyDescent="0.2">
      <c r="A3116" s="138"/>
      <c r="D3116" s="8"/>
    </row>
    <row r="3117" spans="1:4" x14ac:dyDescent="0.2">
      <c r="A3117" s="138"/>
      <c r="D3117" s="8"/>
    </row>
    <row r="3118" spans="1:4" x14ac:dyDescent="0.2">
      <c r="A3118" s="138"/>
      <c r="D3118" s="8"/>
    </row>
    <row r="3119" spans="1:4" x14ac:dyDescent="0.2">
      <c r="A3119" s="138"/>
      <c r="D3119" s="8"/>
    </row>
    <row r="3120" spans="1:4" x14ac:dyDescent="0.2">
      <c r="A3120" s="138"/>
      <c r="D3120" s="8"/>
    </row>
    <row r="3121" spans="1:4" x14ac:dyDescent="0.2">
      <c r="A3121" s="138"/>
      <c r="D3121" s="8"/>
    </row>
    <row r="3122" spans="1:4" x14ac:dyDescent="0.2">
      <c r="A3122" s="138"/>
      <c r="D3122" s="8"/>
    </row>
    <row r="3123" spans="1:4" x14ac:dyDescent="0.2">
      <c r="A3123" s="138"/>
      <c r="D3123" s="8"/>
    </row>
    <row r="3124" spans="1:4" x14ac:dyDescent="0.2">
      <c r="A3124" s="138"/>
      <c r="D3124" s="8"/>
    </row>
    <row r="3125" spans="1:4" x14ac:dyDescent="0.2">
      <c r="A3125" s="138"/>
      <c r="D3125" s="8"/>
    </row>
    <row r="3126" spans="1:4" x14ac:dyDescent="0.2">
      <c r="A3126" s="138"/>
      <c r="D3126" s="8"/>
    </row>
    <row r="3127" spans="1:4" x14ac:dyDescent="0.2">
      <c r="A3127" s="138"/>
      <c r="D3127" s="8"/>
    </row>
    <row r="3128" spans="1:4" x14ac:dyDescent="0.2">
      <c r="A3128" s="138"/>
      <c r="D3128" s="8"/>
    </row>
    <row r="3129" spans="1:4" x14ac:dyDescent="0.2">
      <c r="A3129" s="138"/>
      <c r="D3129" s="8"/>
    </row>
    <row r="3130" spans="1:4" x14ac:dyDescent="0.2">
      <c r="A3130" s="138"/>
      <c r="D3130" s="8"/>
    </row>
    <row r="3131" spans="1:4" x14ac:dyDescent="0.2">
      <c r="A3131" s="138"/>
      <c r="D3131" s="8"/>
    </row>
    <row r="3132" spans="1:4" x14ac:dyDescent="0.2">
      <c r="A3132" s="138"/>
      <c r="D3132" s="8"/>
    </row>
    <row r="3133" spans="1:4" x14ac:dyDescent="0.2">
      <c r="A3133" s="138"/>
      <c r="D3133" s="8"/>
    </row>
    <row r="3134" spans="1:4" x14ac:dyDescent="0.2">
      <c r="A3134" s="138"/>
      <c r="D3134" s="8"/>
    </row>
    <row r="3135" spans="1:4" x14ac:dyDescent="0.2">
      <c r="A3135" s="138"/>
      <c r="D3135" s="8"/>
    </row>
    <row r="3136" spans="1:4" x14ac:dyDescent="0.2">
      <c r="A3136" s="138"/>
      <c r="D3136" s="8"/>
    </row>
    <row r="3137" spans="1:4" x14ac:dyDescent="0.2">
      <c r="A3137" s="138"/>
      <c r="D3137" s="8"/>
    </row>
    <row r="3138" spans="1:4" x14ac:dyDescent="0.2">
      <c r="A3138" s="138"/>
      <c r="D3138" s="8"/>
    </row>
    <row r="3139" spans="1:4" x14ac:dyDescent="0.2">
      <c r="A3139" s="138"/>
      <c r="D3139" s="8"/>
    </row>
    <row r="3140" spans="1:4" x14ac:dyDescent="0.2">
      <c r="A3140" s="138"/>
      <c r="D3140" s="8"/>
    </row>
    <row r="3141" spans="1:4" x14ac:dyDescent="0.2">
      <c r="A3141" s="138"/>
      <c r="D3141" s="8"/>
    </row>
    <row r="3142" spans="1:4" x14ac:dyDescent="0.2">
      <c r="A3142" s="138"/>
      <c r="D3142" s="8"/>
    </row>
    <row r="3143" spans="1:4" x14ac:dyDescent="0.2">
      <c r="A3143" s="138"/>
      <c r="D3143" s="8"/>
    </row>
    <row r="3144" spans="1:4" x14ac:dyDescent="0.2">
      <c r="A3144" s="138"/>
      <c r="D3144" s="8"/>
    </row>
    <row r="3145" spans="1:4" x14ac:dyDescent="0.2">
      <c r="A3145" s="138"/>
      <c r="D3145" s="8"/>
    </row>
    <row r="3146" spans="1:4" x14ac:dyDescent="0.2">
      <c r="A3146" s="138"/>
      <c r="D3146" s="8"/>
    </row>
    <row r="3147" spans="1:4" x14ac:dyDescent="0.2">
      <c r="A3147" s="138"/>
      <c r="D3147" s="8"/>
    </row>
    <row r="3148" spans="1:4" x14ac:dyDescent="0.2">
      <c r="A3148" s="138"/>
      <c r="D3148" s="8"/>
    </row>
    <row r="3149" spans="1:4" x14ac:dyDescent="0.2">
      <c r="A3149" s="138"/>
      <c r="D3149" s="8"/>
    </row>
    <row r="3150" spans="1:4" x14ac:dyDescent="0.2">
      <c r="A3150" s="138"/>
      <c r="D3150" s="8"/>
    </row>
    <row r="3151" spans="1:4" x14ac:dyDescent="0.2">
      <c r="A3151" s="138"/>
      <c r="D3151" s="8"/>
    </row>
    <row r="3152" spans="1:4" x14ac:dyDescent="0.2">
      <c r="A3152" s="138"/>
      <c r="D3152" s="8"/>
    </row>
    <row r="3153" spans="1:4" x14ac:dyDescent="0.2">
      <c r="A3153" s="138"/>
      <c r="D3153" s="8"/>
    </row>
    <row r="3154" spans="1:4" x14ac:dyDescent="0.2">
      <c r="A3154" s="138"/>
      <c r="D3154" s="8"/>
    </row>
    <row r="3155" spans="1:4" x14ac:dyDescent="0.2">
      <c r="A3155" s="138"/>
      <c r="D3155" s="8"/>
    </row>
    <row r="3156" spans="1:4" x14ac:dyDescent="0.2">
      <c r="A3156" s="138"/>
      <c r="D3156" s="8"/>
    </row>
    <row r="3157" spans="1:4" x14ac:dyDescent="0.2">
      <c r="A3157" s="138"/>
      <c r="D3157" s="8"/>
    </row>
    <row r="3158" spans="1:4" x14ac:dyDescent="0.2">
      <c r="A3158" s="138"/>
      <c r="D3158" s="8"/>
    </row>
    <row r="3159" spans="1:4" x14ac:dyDescent="0.2">
      <c r="A3159" s="138"/>
      <c r="D3159" s="8"/>
    </row>
    <row r="3160" spans="1:4" x14ac:dyDescent="0.2">
      <c r="A3160" s="138"/>
      <c r="D3160" s="8"/>
    </row>
    <row r="3161" spans="1:4" x14ac:dyDescent="0.2">
      <c r="A3161" s="138"/>
      <c r="D3161" s="8"/>
    </row>
    <row r="3162" spans="1:4" x14ac:dyDescent="0.2">
      <c r="A3162" s="138"/>
      <c r="D3162" s="8"/>
    </row>
    <row r="3163" spans="1:4" x14ac:dyDescent="0.2">
      <c r="A3163" s="138"/>
      <c r="D3163" s="8"/>
    </row>
    <row r="3164" spans="1:4" x14ac:dyDescent="0.2">
      <c r="A3164" s="138"/>
      <c r="D3164" s="8"/>
    </row>
    <row r="3165" spans="1:4" x14ac:dyDescent="0.2">
      <c r="A3165" s="138"/>
      <c r="D3165" s="8"/>
    </row>
    <row r="3166" spans="1:4" x14ac:dyDescent="0.2">
      <c r="A3166" s="138"/>
      <c r="D3166" s="8"/>
    </row>
    <row r="3167" spans="1:4" x14ac:dyDescent="0.2">
      <c r="A3167" s="138"/>
      <c r="D3167" s="8"/>
    </row>
    <row r="3168" spans="1:4" x14ac:dyDescent="0.2">
      <c r="A3168" s="138"/>
      <c r="D3168" s="8"/>
    </row>
    <row r="3169" spans="1:4" x14ac:dyDescent="0.2">
      <c r="A3169" s="138"/>
      <c r="D3169" s="8"/>
    </row>
    <row r="3170" spans="1:4" x14ac:dyDescent="0.2">
      <c r="A3170" s="138"/>
      <c r="D3170" s="8"/>
    </row>
    <row r="3171" spans="1:4" x14ac:dyDescent="0.2">
      <c r="A3171" s="138"/>
      <c r="D3171" s="8"/>
    </row>
    <row r="3172" spans="1:4" x14ac:dyDescent="0.2">
      <c r="A3172" s="138"/>
      <c r="D3172" s="8"/>
    </row>
    <row r="3173" spans="1:4" x14ac:dyDescent="0.2">
      <c r="A3173" s="138"/>
      <c r="D3173" s="8"/>
    </row>
    <row r="3174" spans="1:4" x14ac:dyDescent="0.2">
      <c r="A3174" s="138"/>
      <c r="D3174" s="8"/>
    </row>
    <row r="3175" spans="1:4" x14ac:dyDescent="0.2">
      <c r="A3175" s="138"/>
      <c r="D3175" s="8"/>
    </row>
    <row r="3176" spans="1:4" x14ac:dyDescent="0.2">
      <c r="A3176" s="138"/>
      <c r="D3176" s="8"/>
    </row>
    <row r="3177" spans="1:4" x14ac:dyDescent="0.2">
      <c r="A3177" s="138"/>
      <c r="D3177" s="8"/>
    </row>
    <row r="3178" spans="1:4" x14ac:dyDescent="0.2">
      <c r="A3178" s="138"/>
      <c r="D3178" s="8"/>
    </row>
    <row r="3179" spans="1:4" x14ac:dyDescent="0.2">
      <c r="A3179" s="138"/>
      <c r="D3179" s="8"/>
    </row>
    <row r="3180" spans="1:4" x14ac:dyDescent="0.2">
      <c r="A3180" s="138"/>
      <c r="D3180" s="8"/>
    </row>
    <row r="3181" spans="1:4" x14ac:dyDescent="0.2">
      <c r="A3181" s="138"/>
      <c r="D3181" s="8"/>
    </row>
    <row r="3182" spans="1:4" x14ac:dyDescent="0.2">
      <c r="A3182" s="138"/>
      <c r="D3182" s="8"/>
    </row>
    <row r="3183" spans="1:4" x14ac:dyDescent="0.2">
      <c r="A3183" s="138"/>
      <c r="D3183" s="8"/>
    </row>
    <row r="3184" spans="1:4" x14ac:dyDescent="0.2">
      <c r="A3184" s="138"/>
      <c r="D3184" s="8"/>
    </row>
    <row r="3185" spans="1:4" x14ac:dyDescent="0.2">
      <c r="A3185" s="138"/>
      <c r="D3185" s="8"/>
    </row>
    <row r="3186" spans="1:4" x14ac:dyDescent="0.2">
      <c r="A3186" s="138"/>
      <c r="D3186" s="8"/>
    </row>
    <row r="3187" spans="1:4" x14ac:dyDescent="0.2">
      <c r="A3187" s="138"/>
      <c r="D3187" s="8"/>
    </row>
    <row r="3188" spans="1:4" x14ac:dyDescent="0.2">
      <c r="A3188" s="138"/>
      <c r="D3188" s="8"/>
    </row>
    <row r="3189" spans="1:4" x14ac:dyDescent="0.2">
      <c r="A3189" s="138"/>
      <c r="D3189" s="8"/>
    </row>
    <row r="3190" spans="1:4" x14ac:dyDescent="0.2">
      <c r="A3190" s="138"/>
      <c r="D3190" s="8"/>
    </row>
    <row r="3191" spans="1:4" x14ac:dyDescent="0.2">
      <c r="A3191" s="138"/>
      <c r="D3191" s="8"/>
    </row>
    <row r="3192" spans="1:4" x14ac:dyDescent="0.2">
      <c r="A3192" s="138"/>
      <c r="D3192" s="8"/>
    </row>
    <row r="3193" spans="1:4" x14ac:dyDescent="0.2">
      <c r="A3193" s="138"/>
      <c r="D3193" s="8"/>
    </row>
    <row r="3194" spans="1:4" x14ac:dyDescent="0.2">
      <c r="A3194" s="138"/>
      <c r="D3194" s="8"/>
    </row>
    <row r="3195" spans="1:4" x14ac:dyDescent="0.2">
      <c r="A3195" s="138"/>
      <c r="D3195" s="8"/>
    </row>
    <row r="3196" spans="1:4" x14ac:dyDescent="0.2">
      <c r="A3196" s="138"/>
      <c r="D3196" s="8"/>
    </row>
    <row r="3197" spans="1:4" x14ac:dyDescent="0.2">
      <c r="A3197" s="138"/>
      <c r="D3197" s="8"/>
    </row>
    <row r="3198" spans="1:4" x14ac:dyDescent="0.2">
      <c r="A3198" s="138"/>
      <c r="D3198" s="8"/>
    </row>
    <row r="3199" spans="1:4" x14ac:dyDescent="0.2">
      <c r="A3199" s="138"/>
      <c r="D3199" s="8"/>
    </row>
    <row r="3200" spans="1:4" x14ac:dyDescent="0.2">
      <c r="A3200" s="138"/>
      <c r="D3200" s="8"/>
    </row>
    <row r="3201" spans="1:4" x14ac:dyDescent="0.2">
      <c r="A3201" s="138"/>
      <c r="D3201" s="8"/>
    </row>
    <row r="3202" spans="1:4" x14ac:dyDescent="0.2">
      <c r="A3202" s="138"/>
      <c r="D3202" s="8"/>
    </row>
    <row r="3203" spans="1:4" x14ac:dyDescent="0.2">
      <c r="A3203" s="138"/>
      <c r="D3203" s="8"/>
    </row>
    <row r="3204" spans="1:4" x14ac:dyDescent="0.2">
      <c r="A3204" s="138"/>
      <c r="D3204" s="8"/>
    </row>
    <row r="3205" spans="1:4" x14ac:dyDescent="0.2">
      <c r="A3205" s="138"/>
      <c r="D3205" s="8"/>
    </row>
    <row r="3206" spans="1:4" x14ac:dyDescent="0.2">
      <c r="A3206" s="138"/>
      <c r="D3206" s="8"/>
    </row>
    <row r="3207" spans="1:4" x14ac:dyDescent="0.2">
      <c r="A3207" s="138"/>
      <c r="D3207" s="8"/>
    </row>
    <row r="3208" spans="1:4" x14ac:dyDescent="0.2">
      <c r="A3208" s="138"/>
      <c r="D3208" s="8"/>
    </row>
    <row r="3209" spans="1:4" x14ac:dyDescent="0.2">
      <c r="A3209" s="138"/>
      <c r="D3209" s="8"/>
    </row>
    <row r="3210" spans="1:4" x14ac:dyDescent="0.2">
      <c r="A3210" s="138"/>
      <c r="D3210" s="8"/>
    </row>
    <row r="3211" spans="1:4" x14ac:dyDescent="0.2">
      <c r="A3211" s="138"/>
      <c r="D3211" s="8"/>
    </row>
    <row r="3212" spans="1:4" x14ac:dyDescent="0.2">
      <c r="A3212" s="138"/>
      <c r="D3212" s="8"/>
    </row>
    <row r="3213" spans="1:4" x14ac:dyDescent="0.2">
      <c r="A3213" s="138"/>
      <c r="D3213" s="8"/>
    </row>
    <row r="3214" spans="1:4" x14ac:dyDescent="0.2">
      <c r="A3214" s="138"/>
      <c r="D3214" s="8"/>
    </row>
    <row r="3215" spans="1:4" x14ac:dyDescent="0.2">
      <c r="A3215" s="138"/>
      <c r="D3215" s="8"/>
    </row>
    <row r="3216" spans="1:4" x14ac:dyDescent="0.2">
      <c r="A3216" s="138"/>
      <c r="D3216" s="8"/>
    </row>
    <row r="3217" spans="1:4" x14ac:dyDescent="0.2">
      <c r="A3217" s="138"/>
      <c r="D3217" s="8"/>
    </row>
    <row r="3218" spans="1:4" x14ac:dyDescent="0.2">
      <c r="A3218" s="138"/>
      <c r="D3218" s="8"/>
    </row>
    <row r="3219" spans="1:4" x14ac:dyDescent="0.2">
      <c r="A3219" s="138"/>
      <c r="D3219" s="8"/>
    </row>
    <row r="3220" spans="1:4" x14ac:dyDescent="0.2">
      <c r="A3220" s="138"/>
      <c r="D3220" s="8"/>
    </row>
    <row r="3221" spans="1:4" x14ac:dyDescent="0.2">
      <c r="A3221" s="138"/>
      <c r="D3221" s="8"/>
    </row>
    <row r="3222" spans="1:4" x14ac:dyDescent="0.2">
      <c r="A3222" s="138"/>
      <c r="D3222" s="8"/>
    </row>
    <row r="3223" spans="1:4" x14ac:dyDescent="0.2">
      <c r="A3223" s="138"/>
      <c r="D3223" s="8"/>
    </row>
    <row r="3224" spans="1:4" x14ac:dyDescent="0.2">
      <c r="A3224" s="138"/>
      <c r="D3224" s="8"/>
    </row>
    <row r="3225" spans="1:4" x14ac:dyDescent="0.2">
      <c r="A3225" s="138"/>
      <c r="D3225" s="8"/>
    </row>
    <row r="3226" spans="1:4" x14ac:dyDescent="0.2">
      <c r="A3226" s="138"/>
      <c r="D3226" s="8"/>
    </row>
    <row r="3227" spans="1:4" x14ac:dyDescent="0.2">
      <c r="A3227" s="138"/>
      <c r="D3227" s="8"/>
    </row>
    <row r="3228" spans="1:4" x14ac:dyDescent="0.2">
      <c r="A3228" s="138"/>
      <c r="D3228" s="8"/>
    </row>
    <row r="3229" spans="1:4" x14ac:dyDescent="0.2">
      <c r="A3229" s="138"/>
      <c r="D3229" s="8"/>
    </row>
    <row r="3230" spans="1:4" x14ac:dyDescent="0.2">
      <c r="A3230" s="138"/>
      <c r="D3230" s="8"/>
    </row>
    <row r="3231" spans="1:4" x14ac:dyDescent="0.2">
      <c r="A3231" s="138"/>
      <c r="D3231" s="8"/>
    </row>
    <row r="3232" spans="1:4" x14ac:dyDescent="0.2">
      <c r="A3232" s="138"/>
      <c r="D3232" s="8"/>
    </row>
    <row r="3233" spans="1:4" x14ac:dyDescent="0.2">
      <c r="A3233" s="138"/>
      <c r="D3233" s="8"/>
    </row>
    <row r="3234" spans="1:4" x14ac:dyDescent="0.2">
      <c r="A3234" s="138"/>
      <c r="D3234" s="8"/>
    </row>
    <row r="3235" spans="1:4" x14ac:dyDescent="0.2">
      <c r="A3235" s="138"/>
      <c r="D3235" s="8"/>
    </row>
    <row r="3236" spans="1:4" x14ac:dyDescent="0.2">
      <c r="A3236" s="138"/>
      <c r="D3236" s="8"/>
    </row>
    <row r="3237" spans="1:4" x14ac:dyDescent="0.2">
      <c r="A3237" s="138"/>
      <c r="D3237" s="8"/>
    </row>
    <row r="3238" spans="1:4" x14ac:dyDescent="0.2">
      <c r="A3238" s="138"/>
      <c r="D3238" s="8"/>
    </row>
    <row r="3239" spans="1:4" x14ac:dyDescent="0.2">
      <c r="A3239" s="138"/>
      <c r="D3239" s="8"/>
    </row>
    <row r="3240" spans="1:4" x14ac:dyDescent="0.2">
      <c r="A3240" s="138"/>
      <c r="D3240" s="8"/>
    </row>
    <row r="3241" spans="1:4" x14ac:dyDescent="0.2">
      <c r="A3241" s="138"/>
      <c r="D3241" s="8"/>
    </row>
    <row r="3242" spans="1:4" x14ac:dyDescent="0.2">
      <c r="A3242" s="138"/>
      <c r="D3242" s="8"/>
    </row>
    <row r="3243" spans="1:4" x14ac:dyDescent="0.2">
      <c r="A3243" s="138"/>
      <c r="D3243" s="8"/>
    </row>
    <row r="3244" spans="1:4" x14ac:dyDescent="0.2">
      <c r="A3244" s="138"/>
      <c r="D3244" s="8"/>
    </row>
    <row r="3245" spans="1:4" x14ac:dyDescent="0.2">
      <c r="A3245" s="138"/>
      <c r="D3245" s="8"/>
    </row>
    <row r="3246" spans="1:4" x14ac:dyDescent="0.2">
      <c r="A3246" s="138"/>
      <c r="D3246" s="8"/>
    </row>
    <row r="3247" spans="1:4" x14ac:dyDescent="0.2">
      <c r="A3247" s="138"/>
      <c r="D3247" s="8"/>
    </row>
    <row r="3248" spans="1:4" x14ac:dyDescent="0.2">
      <c r="A3248" s="138"/>
      <c r="D3248" s="8"/>
    </row>
    <row r="3249" spans="1:4" x14ac:dyDescent="0.2">
      <c r="A3249" s="138"/>
      <c r="D3249" s="8"/>
    </row>
    <row r="3250" spans="1:4" x14ac:dyDescent="0.2">
      <c r="A3250" s="138"/>
      <c r="D3250" s="8"/>
    </row>
    <row r="3251" spans="1:4" x14ac:dyDescent="0.2">
      <c r="A3251" s="138"/>
      <c r="D3251" s="8"/>
    </row>
    <row r="3252" spans="1:4" x14ac:dyDescent="0.2">
      <c r="A3252" s="138"/>
      <c r="D3252" s="8"/>
    </row>
    <row r="3253" spans="1:4" x14ac:dyDescent="0.2">
      <c r="A3253" s="138"/>
      <c r="D3253" s="8"/>
    </row>
    <row r="3254" spans="1:4" x14ac:dyDescent="0.2">
      <c r="A3254" s="138"/>
      <c r="D3254" s="8"/>
    </row>
    <row r="3255" spans="1:4" x14ac:dyDescent="0.2">
      <c r="A3255" s="138"/>
      <c r="D3255" s="8"/>
    </row>
    <row r="3256" spans="1:4" x14ac:dyDescent="0.2">
      <c r="A3256" s="138"/>
      <c r="D3256" s="8"/>
    </row>
    <row r="3257" spans="1:4" x14ac:dyDescent="0.2">
      <c r="A3257" s="138"/>
      <c r="D3257" s="8"/>
    </row>
    <row r="3258" spans="1:4" x14ac:dyDescent="0.2">
      <c r="A3258" s="138"/>
      <c r="D3258" s="8"/>
    </row>
    <row r="3259" spans="1:4" x14ac:dyDescent="0.2">
      <c r="A3259" s="138"/>
      <c r="D3259" s="8"/>
    </row>
    <row r="3260" spans="1:4" x14ac:dyDescent="0.2">
      <c r="A3260" s="138"/>
      <c r="D3260" s="8"/>
    </row>
    <row r="3261" spans="1:4" x14ac:dyDescent="0.2">
      <c r="A3261" s="138"/>
      <c r="D3261" s="8"/>
    </row>
    <row r="3262" spans="1:4" x14ac:dyDescent="0.2">
      <c r="A3262" s="138"/>
      <c r="D3262" s="8"/>
    </row>
    <row r="3263" spans="1:4" x14ac:dyDescent="0.2">
      <c r="A3263" s="138"/>
      <c r="D3263" s="8"/>
    </row>
    <row r="3264" spans="1:4" x14ac:dyDescent="0.2">
      <c r="A3264" s="138"/>
      <c r="D3264" s="8"/>
    </row>
    <row r="3265" spans="1:4" x14ac:dyDescent="0.2">
      <c r="A3265" s="138"/>
      <c r="D3265" s="8"/>
    </row>
    <row r="3266" spans="1:4" x14ac:dyDescent="0.2">
      <c r="A3266" s="138"/>
      <c r="D3266" s="8"/>
    </row>
    <row r="3267" spans="1:4" x14ac:dyDescent="0.2">
      <c r="A3267" s="138"/>
      <c r="D3267" s="8"/>
    </row>
    <row r="3268" spans="1:4" x14ac:dyDescent="0.2">
      <c r="A3268" s="138"/>
      <c r="D3268" s="8"/>
    </row>
    <row r="3269" spans="1:4" x14ac:dyDescent="0.2">
      <c r="A3269" s="138"/>
      <c r="D3269" s="8"/>
    </row>
    <row r="3270" spans="1:4" x14ac:dyDescent="0.2">
      <c r="A3270" s="138"/>
      <c r="D3270" s="8"/>
    </row>
    <row r="3271" spans="1:4" x14ac:dyDescent="0.2">
      <c r="A3271" s="138"/>
      <c r="D3271" s="8"/>
    </row>
    <row r="3272" spans="1:4" x14ac:dyDescent="0.2">
      <c r="A3272" s="138"/>
      <c r="D3272" s="8"/>
    </row>
    <row r="3273" spans="1:4" x14ac:dyDescent="0.2">
      <c r="A3273" s="138"/>
      <c r="D3273" s="8"/>
    </row>
    <row r="3274" spans="1:4" x14ac:dyDescent="0.2">
      <c r="A3274" s="138"/>
      <c r="D3274" s="8"/>
    </row>
    <row r="3275" spans="1:4" x14ac:dyDescent="0.2">
      <c r="A3275" s="138"/>
      <c r="D3275" s="8"/>
    </row>
    <row r="3276" spans="1:4" x14ac:dyDescent="0.2">
      <c r="A3276" s="138"/>
      <c r="D3276" s="8"/>
    </row>
    <row r="3277" spans="1:4" x14ac:dyDescent="0.2">
      <c r="A3277" s="138"/>
      <c r="D3277" s="8"/>
    </row>
    <row r="3278" spans="1:4" x14ac:dyDescent="0.2">
      <c r="A3278" s="138"/>
      <c r="D3278" s="8"/>
    </row>
    <row r="3279" spans="1:4" x14ac:dyDescent="0.2">
      <c r="A3279" s="138"/>
      <c r="D3279" s="8"/>
    </row>
    <row r="3280" spans="1:4" x14ac:dyDescent="0.2">
      <c r="A3280" s="138"/>
      <c r="D3280" s="8"/>
    </row>
    <row r="3281" spans="1:4" x14ac:dyDescent="0.2">
      <c r="A3281" s="138"/>
      <c r="D3281" s="8"/>
    </row>
    <row r="3282" spans="1:4" x14ac:dyDescent="0.2">
      <c r="A3282" s="138"/>
      <c r="D3282" s="8"/>
    </row>
    <row r="3283" spans="1:4" x14ac:dyDescent="0.2">
      <c r="A3283" s="138"/>
      <c r="D3283" s="8"/>
    </row>
    <row r="3284" spans="1:4" x14ac:dyDescent="0.2">
      <c r="A3284" s="138"/>
      <c r="D3284" s="8"/>
    </row>
    <row r="3285" spans="1:4" x14ac:dyDescent="0.2">
      <c r="A3285" s="138"/>
      <c r="D3285" s="8"/>
    </row>
    <row r="3286" spans="1:4" x14ac:dyDescent="0.2">
      <c r="A3286" s="138"/>
      <c r="D3286" s="8"/>
    </row>
    <row r="3287" spans="1:4" x14ac:dyDescent="0.2">
      <c r="A3287" s="138"/>
      <c r="D3287" s="8"/>
    </row>
    <row r="3288" spans="1:4" x14ac:dyDescent="0.2">
      <c r="A3288" s="138"/>
      <c r="D3288" s="8"/>
    </row>
    <row r="3289" spans="1:4" x14ac:dyDescent="0.2">
      <c r="A3289" s="138"/>
      <c r="D3289" s="8"/>
    </row>
    <row r="3290" spans="1:4" x14ac:dyDescent="0.2">
      <c r="A3290" s="138"/>
      <c r="D3290" s="8"/>
    </row>
    <row r="3291" spans="1:4" x14ac:dyDescent="0.2">
      <c r="A3291" s="138"/>
      <c r="D3291" s="8"/>
    </row>
    <row r="3292" spans="1:4" x14ac:dyDescent="0.2">
      <c r="A3292" s="138"/>
      <c r="D3292" s="8"/>
    </row>
    <row r="3293" spans="1:4" x14ac:dyDescent="0.2">
      <c r="A3293" s="138"/>
      <c r="D3293" s="8"/>
    </row>
    <row r="3294" spans="1:4" x14ac:dyDescent="0.2">
      <c r="A3294" s="138"/>
      <c r="D3294" s="8"/>
    </row>
    <row r="3295" spans="1:4" x14ac:dyDescent="0.2">
      <c r="A3295" s="138"/>
      <c r="D3295" s="8"/>
    </row>
    <row r="3296" spans="1:4" x14ac:dyDescent="0.2">
      <c r="A3296" s="138"/>
      <c r="D3296" s="8"/>
    </row>
    <row r="3297" spans="1:4" x14ac:dyDescent="0.2">
      <c r="A3297" s="138"/>
      <c r="D3297" s="8"/>
    </row>
    <row r="3298" spans="1:4" x14ac:dyDescent="0.2">
      <c r="A3298" s="138"/>
      <c r="D3298" s="8"/>
    </row>
    <row r="3299" spans="1:4" x14ac:dyDescent="0.2">
      <c r="A3299" s="138"/>
      <c r="D3299" s="8"/>
    </row>
    <row r="3300" spans="1:4" x14ac:dyDescent="0.2">
      <c r="A3300" s="138"/>
      <c r="D3300" s="8"/>
    </row>
    <row r="3301" spans="1:4" x14ac:dyDescent="0.2">
      <c r="A3301" s="138"/>
      <c r="D3301" s="8"/>
    </row>
    <row r="3302" spans="1:4" x14ac:dyDescent="0.2">
      <c r="A3302" s="138"/>
      <c r="D3302" s="8"/>
    </row>
    <row r="3303" spans="1:4" x14ac:dyDescent="0.2">
      <c r="A3303" s="138"/>
      <c r="D3303" s="8"/>
    </row>
    <row r="3304" spans="1:4" x14ac:dyDescent="0.2">
      <c r="A3304" s="138"/>
      <c r="D3304" s="8"/>
    </row>
    <row r="3305" spans="1:4" x14ac:dyDescent="0.2">
      <c r="A3305" s="138"/>
      <c r="D3305" s="8"/>
    </row>
    <row r="3306" spans="1:4" x14ac:dyDescent="0.2">
      <c r="A3306" s="138"/>
      <c r="D3306" s="8"/>
    </row>
    <row r="3307" spans="1:4" x14ac:dyDescent="0.2">
      <c r="A3307" s="138"/>
      <c r="D3307" s="8"/>
    </row>
    <row r="3308" spans="1:4" x14ac:dyDescent="0.2">
      <c r="A3308" s="138"/>
      <c r="D3308" s="8"/>
    </row>
    <row r="3309" spans="1:4" x14ac:dyDescent="0.2">
      <c r="A3309" s="138"/>
      <c r="D3309" s="8"/>
    </row>
    <row r="3310" spans="1:4" x14ac:dyDescent="0.2">
      <c r="A3310" s="138"/>
      <c r="D3310" s="8"/>
    </row>
    <row r="3311" spans="1:4" x14ac:dyDescent="0.2">
      <c r="A3311" s="138"/>
      <c r="D3311" s="8"/>
    </row>
    <row r="3312" spans="1:4" x14ac:dyDescent="0.2">
      <c r="A3312" s="138"/>
      <c r="D3312" s="8"/>
    </row>
    <row r="3313" spans="1:4" x14ac:dyDescent="0.2">
      <c r="A3313" s="138"/>
      <c r="D3313" s="8"/>
    </row>
    <row r="3314" spans="1:4" x14ac:dyDescent="0.2">
      <c r="A3314" s="138"/>
      <c r="D3314" s="8"/>
    </row>
    <row r="3315" spans="1:4" x14ac:dyDescent="0.2">
      <c r="A3315" s="138"/>
      <c r="D3315" s="8"/>
    </row>
    <row r="3316" spans="1:4" x14ac:dyDescent="0.2">
      <c r="A3316" s="138"/>
      <c r="D3316" s="8"/>
    </row>
    <row r="3317" spans="1:4" x14ac:dyDescent="0.2">
      <c r="A3317" s="138"/>
      <c r="D3317" s="8"/>
    </row>
    <row r="3318" spans="1:4" x14ac:dyDescent="0.2">
      <c r="A3318" s="138"/>
      <c r="D3318" s="8"/>
    </row>
    <row r="3319" spans="1:4" x14ac:dyDescent="0.2">
      <c r="A3319" s="138"/>
      <c r="D3319" s="8"/>
    </row>
    <row r="3320" spans="1:4" x14ac:dyDescent="0.2">
      <c r="A3320" s="138"/>
      <c r="D3320" s="8"/>
    </row>
    <row r="3321" spans="1:4" x14ac:dyDescent="0.2">
      <c r="A3321" s="138"/>
      <c r="D3321" s="8"/>
    </row>
    <row r="3322" spans="1:4" x14ac:dyDescent="0.2">
      <c r="A3322" s="138"/>
      <c r="D3322" s="8"/>
    </row>
    <row r="3323" spans="1:4" x14ac:dyDescent="0.2">
      <c r="A3323" s="138"/>
      <c r="D3323" s="8"/>
    </row>
    <row r="3324" spans="1:4" x14ac:dyDescent="0.2">
      <c r="A3324" s="138"/>
      <c r="D3324" s="8"/>
    </row>
    <row r="3325" spans="1:4" x14ac:dyDescent="0.2">
      <c r="A3325" s="138"/>
      <c r="D3325" s="8"/>
    </row>
    <row r="3326" spans="1:4" x14ac:dyDescent="0.2">
      <c r="A3326" s="138"/>
      <c r="D3326" s="8"/>
    </row>
    <row r="3327" spans="1:4" x14ac:dyDescent="0.2">
      <c r="A3327" s="138"/>
      <c r="D3327" s="8"/>
    </row>
    <row r="3328" spans="1:4" x14ac:dyDescent="0.2">
      <c r="A3328" s="138"/>
      <c r="D3328" s="8"/>
    </row>
    <row r="3329" spans="1:4" x14ac:dyDescent="0.2">
      <c r="A3329" s="138"/>
      <c r="D3329" s="8"/>
    </row>
    <row r="3330" spans="1:4" x14ac:dyDescent="0.2">
      <c r="A3330" s="138"/>
      <c r="D3330" s="8"/>
    </row>
    <row r="3331" spans="1:4" x14ac:dyDescent="0.2">
      <c r="A3331" s="138"/>
      <c r="D3331" s="8"/>
    </row>
    <row r="3332" spans="1:4" x14ac:dyDescent="0.2">
      <c r="A3332" s="138"/>
      <c r="D3332" s="8"/>
    </row>
    <row r="3333" spans="1:4" x14ac:dyDescent="0.2">
      <c r="A3333" s="138"/>
      <c r="D3333" s="8"/>
    </row>
    <row r="3334" spans="1:4" x14ac:dyDescent="0.2">
      <c r="A3334" s="138"/>
      <c r="D3334" s="8"/>
    </row>
    <row r="3335" spans="1:4" x14ac:dyDescent="0.2">
      <c r="A3335" s="138"/>
      <c r="D3335" s="8"/>
    </row>
    <row r="3336" spans="1:4" x14ac:dyDescent="0.2">
      <c r="A3336" s="138"/>
      <c r="D3336" s="8"/>
    </row>
    <row r="3337" spans="1:4" x14ac:dyDescent="0.2">
      <c r="A3337" s="138"/>
      <c r="D3337" s="8"/>
    </row>
    <row r="3338" spans="1:4" x14ac:dyDescent="0.2">
      <c r="A3338" s="138"/>
      <c r="D3338" s="8"/>
    </row>
    <row r="3339" spans="1:4" x14ac:dyDescent="0.2">
      <c r="A3339" s="138"/>
      <c r="D3339" s="8"/>
    </row>
    <row r="3340" spans="1:4" x14ac:dyDescent="0.2">
      <c r="A3340" s="138"/>
      <c r="D3340" s="8"/>
    </row>
    <row r="3341" spans="1:4" x14ac:dyDescent="0.2">
      <c r="A3341" s="138"/>
      <c r="D3341" s="8"/>
    </row>
    <row r="3342" spans="1:4" x14ac:dyDescent="0.2">
      <c r="A3342" s="138"/>
      <c r="D3342" s="8"/>
    </row>
    <row r="3343" spans="1:4" x14ac:dyDescent="0.2">
      <c r="A3343" s="138"/>
      <c r="D3343" s="8"/>
    </row>
    <row r="3344" spans="1:4" x14ac:dyDescent="0.2">
      <c r="A3344" s="138"/>
      <c r="D3344" s="8"/>
    </row>
    <row r="3345" spans="1:4" x14ac:dyDescent="0.2">
      <c r="A3345" s="138"/>
      <c r="D3345" s="8"/>
    </row>
    <row r="3346" spans="1:4" x14ac:dyDescent="0.2">
      <c r="A3346" s="138"/>
      <c r="D3346" s="8"/>
    </row>
    <row r="3347" spans="1:4" x14ac:dyDescent="0.2">
      <c r="A3347" s="138"/>
      <c r="D3347" s="8"/>
    </row>
    <row r="3348" spans="1:4" x14ac:dyDescent="0.2">
      <c r="A3348" s="138"/>
      <c r="D3348" s="8"/>
    </row>
    <row r="3349" spans="1:4" x14ac:dyDescent="0.2">
      <c r="A3349" s="138"/>
      <c r="D3349" s="8"/>
    </row>
    <row r="3350" spans="1:4" x14ac:dyDescent="0.2">
      <c r="A3350" s="138"/>
      <c r="D3350" s="8"/>
    </row>
    <row r="3351" spans="1:4" x14ac:dyDescent="0.2">
      <c r="A3351" s="138"/>
      <c r="D3351" s="8"/>
    </row>
    <row r="3352" spans="1:4" x14ac:dyDescent="0.2">
      <c r="A3352" s="138"/>
      <c r="D3352" s="8"/>
    </row>
    <row r="3353" spans="1:4" x14ac:dyDescent="0.2">
      <c r="A3353" s="138"/>
      <c r="D3353" s="8"/>
    </row>
    <row r="3354" spans="1:4" x14ac:dyDescent="0.2">
      <c r="A3354" s="138"/>
      <c r="D3354" s="8"/>
    </row>
    <row r="3355" spans="1:4" x14ac:dyDescent="0.2">
      <c r="A3355" s="138"/>
      <c r="D3355" s="8"/>
    </row>
    <row r="3356" spans="1:4" x14ac:dyDescent="0.2">
      <c r="A3356" s="138"/>
      <c r="D3356" s="8"/>
    </row>
    <row r="3357" spans="1:4" x14ac:dyDescent="0.2">
      <c r="A3357" s="138"/>
      <c r="D3357" s="8"/>
    </row>
    <row r="3358" spans="1:4" x14ac:dyDescent="0.2">
      <c r="A3358" s="138"/>
      <c r="D3358" s="8"/>
    </row>
    <row r="3359" spans="1:4" x14ac:dyDescent="0.2">
      <c r="A3359" s="138"/>
      <c r="D3359" s="8"/>
    </row>
    <row r="3360" spans="1:4" x14ac:dyDescent="0.2">
      <c r="A3360" s="138"/>
      <c r="D3360" s="8"/>
    </row>
    <row r="3361" spans="1:4" x14ac:dyDescent="0.2">
      <c r="A3361" s="138"/>
      <c r="D3361" s="8"/>
    </row>
    <row r="3362" spans="1:4" x14ac:dyDescent="0.2">
      <c r="A3362" s="138"/>
      <c r="D3362" s="8"/>
    </row>
    <row r="3363" spans="1:4" x14ac:dyDescent="0.2">
      <c r="A3363" s="138"/>
      <c r="D3363" s="8"/>
    </row>
    <row r="3364" spans="1:4" x14ac:dyDescent="0.2">
      <c r="A3364" s="138"/>
      <c r="D3364" s="8"/>
    </row>
    <row r="3365" spans="1:4" x14ac:dyDescent="0.2">
      <c r="A3365" s="138"/>
      <c r="D3365" s="8"/>
    </row>
    <row r="3366" spans="1:4" x14ac:dyDescent="0.2">
      <c r="A3366" s="138"/>
      <c r="D3366" s="8"/>
    </row>
    <row r="3367" spans="1:4" x14ac:dyDescent="0.2">
      <c r="A3367" s="138"/>
      <c r="D3367" s="8"/>
    </row>
    <row r="3368" spans="1:4" x14ac:dyDescent="0.2">
      <c r="A3368" s="138"/>
      <c r="D3368" s="8"/>
    </row>
    <row r="3369" spans="1:4" x14ac:dyDescent="0.2">
      <c r="A3369" s="138"/>
      <c r="D3369" s="8"/>
    </row>
    <row r="3370" spans="1:4" x14ac:dyDescent="0.2">
      <c r="A3370" s="138"/>
      <c r="D3370" s="8"/>
    </row>
    <row r="3371" spans="1:4" x14ac:dyDescent="0.2">
      <c r="A3371" s="138"/>
      <c r="D3371" s="8"/>
    </row>
    <row r="3372" spans="1:4" x14ac:dyDescent="0.2">
      <c r="A3372" s="138"/>
      <c r="D3372" s="8"/>
    </row>
    <row r="3373" spans="1:4" x14ac:dyDescent="0.2">
      <c r="A3373" s="138"/>
      <c r="D3373" s="8"/>
    </row>
    <row r="3374" spans="1:4" x14ac:dyDescent="0.2">
      <c r="A3374" s="138"/>
      <c r="D3374" s="8"/>
    </row>
    <row r="3375" spans="1:4" x14ac:dyDescent="0.2">
      <c r="A3375" s="138"/>
      <c r="D3375" s="8"/>
    </row>
    <row r="3376" spans="1:4" x14ac:dyDescent="0.2">
      <c r="A3376" s="138"/>
      <c r="D3376" s="8"/>
    </row>
    <row r="3377" spans="1:4" x14ac:dyDescent="0.2">
      <c r="A3377" s="138"/>
      <c r="D3377" s="8"/>
    </row>
    <row r="3378" spans="1:4" x14ac:dyDescent="0.2">
      <c r="A3378" s="138"/>
      <c r="D3378" s="8"/>
    </row>
    <row r="3379" spans="1:4" x14ac:dyDescent="0.2">
      <c r="A3379" s="138"/>
      <c r="D3379" s="8"/>
    </row>
    <row r="3380" spans="1:4" x14ac:dyDescent="0.2">
      <c r="A3380" s="138"/>
      <c r="D3380" s="8"/>
    </row>
    <row r="3381" spans="1:4" x14ac:dyDescent="0.2">
      <c r="A3381" s="138"/>
      <c r="D3381" s="8"/>
    </row>
    <row r="3382" spans="1:4" x14ac:dyDescent="0.2">
      <c r="A3382" s="138"/>
      <c r="D3382" s="8"/>
    </row>
    <row r="3383" spans="1:4" x14ac:dyDescent="0.2">
      <c r="A3383" s="138"/>
      <c r="D3383" s="8"/>
    </row>
    <row r="3384" spans="1:4" x14ac:dyDescent="0.2">
      <c r="A3384" s="138"/>
      <c r="D3384" s="8"/>
    </row>
    <row r="3385" spans="1:4" x14ac:dyDescent="0.2">
      <c r="A3385" s="138"/>
      <c r="D3385" s="8"/>
    </row>
    <row r="3386" spans="1:4" x14ac:dyDescent="0.2">
      <c r="A3386" s="138"/>
      <c r="D3386" s="8"/>
    </row>
    <row r="3387" spans="1:4" x14ac:dyDescent="0.2">
      <c r="A3387" s="138"/>
      <c r="D3387" s="8"/>
    </row>
    <row r="3388" spans="1:4" x14ac:dyDescent="0.2">
      <c r="A3388" s="138"/>
      <c r="D3388" s="8"/>
    </row>
    <row r="3389" spans="1:4" x14ac:dyDescent="0.2">
      <c r="A3389" s="138"/>
      <c r="D3389" s="8"/>
    </row>
    <row r="3390" spans="1:4" x14ac:dyDescent="0.2">
      <c r="A3390" s="138"/>
      <c r="D3390" s="8"/>
    </row>
    <row r="3391" spans="1:4" x14ac:dyDescent="0.2">
      <c r="A3391" s="138"/>
      <c r="D3391" s="8"/>
    </row>
    <row r="3392" spans="1:4" x14ac:dyDescent="0.2">
      <c r="A3392" s="138"/>
      <c r="D3392" s="8"/>
    </row>
    <row r="3393" spans="1:4" x14ac:dyDescent="0.2">
      <c r="A3393" s="138"/>
      <c r="D3393" s="8"/>
    </row>
    <row r="3394" spans="1:4" x14ac:dyDescent="0.2">
      <c r="A3394" s="138"/>
      <c r="D3394" s="8"/>
    </row>
    <row r="3395" spans="1:4" x14ac:dyDescent="0.2">
      <c r="A3395" s="138"/>
      <c r="D3395" s="8"/>
    </row>
    <row r="3396" spans="1:4" x14ac:dyDescent="0.2">
      <c r="A3396" s="138"/>
      <c r="D3396" s="8"/>
    </row>
    <row r="3397" spans="1:4" x14ac:dyDescent="0.2">
      <c r="A3397" s="138"/>
      <c r="D3397" s="8"/>
    </row>
    <row r="3398" spans="1:4" x14ac:dyDescent="0.2">
      <c r="A3398" s="138"/>
      <c r="D3398" s="8"/>
    </row>
    <row r="3399" spans="1:4" x14ac:dyDescent="0.2">
      <c r="A3399" s="138"/>
      <c r="D3399" s="8"/>
    </row>
    <row r="3400" spans="1:4" x14ac:dyDescent="0.2">
      <c r="A3400" s="138"/>
      <c r="D3400" s="8"/>
    </row>
    <row r="3401" spans="1:4" x14ac:dyDescent="0.2">
      <c r="A3401" s="138"/>
      <c r="D3401" s="8"/>
    </row>
    <row r="3402" spans="1:4" x14ac:dyDescent="0.2">
      <c r="A3402" s="138"/>
      <c r="D3402" s="8"/>
    </row>
    <row r="3403" spans="1:4" x14ac:dyDescent="0.2">
      <c r="A3403" s="138"/>
      <c r="D3403" s="8"/>
    </row>
    <row r="3404" spans="1:4" x14ac:dyDescent="0.2">
      <c r="A3404" s="138"/>
      <c r="D3404" s="8"/>
    </row>
    <row r="3405" spans="1:4" x14ac:dyDescent="0.2">
      <c r="A3405" s="138"/>
      <c r="D3405" s="8"/>
    </row>
    <row r="3406" spans="1:4" x14ac:dyDescent="0.2">
      <c r="A3406" s="138"/>
      <c r="D3406" s="8"/>
    </row>
    <row r="3407" spans="1:4" x14ac:dyDescent="0.2">
      <c r="A3407" s="138"/>
      <c r="D3407" s="8"/>
    </row>
    <row r="3408" spans="1:4" x14ac:dyDescent="0.2">
      <c r="A3408" s="138"/>
      <c r="D3408" s="8"/>
    </row>
    <row r="3409" spans="1:4" x14ac:dyDescent="0.2">
      <c r="A3409" s="138"/>
      <c r="D3409" s="8"/>
    </row>
    <row r="3410" spans="1:4" x14ac:dyDescent="0.2">
      <c r="A3410" s="138"/>
      <c r="D3410" s="8"/>
    </row>
    <row r="3411" spans="1:4" x14ac:dyDescent="0.2">
      <c r="A3411" s="138"/>
      <c r="D3411" s="8"/>
    </row>
    <row r="3412" spans="1:4" x14ac:dyDescent="0.2">
      <c r="A3412" s="138"/>
      <c r="D3412" s="8"/>
    </row>
    <row r="3413" spans="1:4" x14ac:dyDescent="0.2">
      <c r="A3413" s="138"/>
      <c r="D3413" s="8"/>
    </row>
    <row r="3414" spans="1:4" x14ac:dyDescent="0.2">
      <c r="A3414" s="138"/>
      <c r="D3414" s="8"/>
    </row>
    <row r="3415" spans="1:4" x14ac:dyDescent="0.2">
      <c r="A3415" s="138"/>
      <c r="D3415" s="8"/>
    </row>
    <row r="3416" spans="1:4" x14ac:dyDescent="0.2">
      <c r="A3416" s="138"/>
      <c r="D3416" s="8"/>
    </row>
    <row r="3417" spans="1:4" x14ac:dyDescent="0.2">
      <c r="A3417" s="138"/>
      <c r="D3417" s="8"/>
    </row>
    <row r="3418" spans="1:4" x14ac:dyDescent="0.2">
      <c r="A3418" s="138"/>
      <c r="D3418" s="8"/>
    </row>
    <row r="3419" spans="1:4" x14ac:dyDescent="0.2">
      <c r="A3419" s="138"/>
      <c r="D3419" s="8"/>
    </row>
    <row r="3420" spans="1:4" x14ac:dyDescent="0.2">
      <c r="A3420" s="138"/>
      <c r="D3420" s="8"/>
    </row>
    <row r="3421" spans="1:4" x14ac:dyDescent="0.2">
      <c r="A3421" s="138"/>
      <c r="D3421" s="8"/>
    </row>
    <row r="3422" spans="1:4" x14ac:dyDescent="0.2">
      <c r="A3422" s="138"/>
      <c r="D3422" s="8"/>
    </row>
    <row r="3423" spans="1:4" x14ac:dyDescent="0.2">
      <c r="A3423" s="138"/>
      <c r="D3423" s="8"/>
    </row>
    <row r="3424" spans="1:4" x14ac:dyDescent="0.2">
      <c r="A3424" s="138"/>
      <c r="D3424" s="8"/>
    </row>
    <row r="3425" spans="1:4" x14ac:dyDescent="0.2">
      <c r="A3425" s="138"/>
      <c r="D3425" s="8"/>
    </row>
    <row r="3426" spans="1:4" x14ac:dyDescent="0.2">
      <c r="A3426" s="138"/>
      <c r="D3426" s="8"/>
    </row>
    <row r="3427" spans="1:4" x14ac:dyDescent="0.2">
      <c r="A3427" s="138"/>
      <c r="D3427" s="8"/>
    </row>
    <row r="3428" spans="1:4" x14ac:dyDescent="0.2">
      <c r="A3428" s="138"/>
      <c r="D3428" s="8"/>
    </row>
    <row r="3429" spans="1:4" x14ac:dyDescent="0.2">
      <c r="A3429" s="138"/>
      <c r="D3429" s="8"/>
    </row>
    <row r="3430" spans="1:4" x14ac:dyDescent="0.2">
      <c r="A3430" s="138"/>
      <c r="D3430" s="8"/>
    </row>
    <row r="3431" spans="1:4" x14ac:dyDescent="0.2">
      <c r="A3431" s="138"/>
      <c r="D3431" s="8"/>
    </row>
    <row r="3432" spans="1:4" x14ac:dyDescent="0.2">
      <c r="A3432" s="138"/>
      <c r="D3432" s="8"/>
    </row>
    <row r="3433" spans="1:4" x14ac:dyDescent="0.2">
      <c r="A3433" s="138"/>
      <c r="D3433" s="8"/>
    </row>
    <row r="3434" spans="1:4" x14ac:dyDescent="0.2">
      <c r="A3434" s="138"/>
      <c r="D3434" s="8"/>
    </row>
    <row r="3435" spans="1:4" x14ac:dyDescent="0.2">
      <c r="A3435" s="138"/>
      <c r="D3435" s="8"/>
    </row>
    <row r="3436" spans="1:4" x14ac:dyDescent="0.2">
      <c r="A3436" s="138"/>
      <c r="D3436" s="8"/>
    </row>
    <row r="3437" spans="1:4" x14ac:dyDescent="0.2">
      <c r="A3437" s="138"/>
      <c r="D3437" s="8"/>
    </row>
    <row r="3438" spans="1:4" x14ac:dyDescent="0.2">
      <c r="A3438" s="138"/>
      <c r="D3438" s="8"/>
    </row>
    <row r="3439" spans="1:4" x14ac:dyDescent="0.2">
      <c r="A3439" s="138"/>
      <c r="D3439" s="8"/>
    </row>
    <row r="3440" spans="1:4" x14ac:dyDescent="0.2">
      <c r="A3440" s="138"/>
      <c r="D3440" s="8"/>
    </row>
    <row r="3441" spans="1:4" x14ac:dyDescent="0.2">
      <c r="A3441" s="138"/>
      <c r="D3441" s="8"/>
    </row>
    <row r="3442" spans="1:4" x14ac:dyDescent="0.2">
      <c r="A3442" s="138"/>
      <c r="D3442" s="8"/>
    </row>
    <row r="3443" spans="1:4" x14ac:dyDescent="0.2">
      <c r="A3443" s="138"/>
      <c r="D3443" s="8"/>
    </row>
    <row r="3444" spans="1:4" x14ac:dyDescent="0.2">
      <c r="A3444" s="138"/>
      <c r="D3444" s="8"/>
    </row>
    <row r="3445" spans="1:4" x14ac:dyDescent="0.2">
      <c r="A3445" s="138"/>
      <c r="D3445" s="8"/>
    </row>
    <row r="3446" spans="1:4" x14ac:dyDescent="0.2">
      <c r="A3446" s="138"/>
      <c r="D3446" s="8"/>
    </row>
    <row r="3447" spans="1:4" x14ac:dyDescent="0.2">
      <c r="A3447" s="138"/>
      <c r="D3447" s="8"/>
    </row>
    <row r="3448" spans="1:4" x14ac:dyDescent="0.2">
      <c r="A3448" s="138"/>
      <c r="D3448" s="8"/>
    </row>
    <row r="3449" spans="1:4" x14ac:dyDescent="0.2">
      <c r="A3449" s="138"/>
      <c r="D3449" s="8"/>
    </row>
    <row r="3450" spans="1:4" x14ac:dyDescent="0.2">
      <c r="A3450" s="138"/>
      <c r="D3450" s="8"/>
    </row>
    <row r="3451" spans="1:4" x14ac:dyDescent="0.2">
      <c r="A3451" s="138"/>
      <c r="D3451" s="8"/>
    </row>
    <row r="3452" spans="1:4" x14ac:dyDescent="0.2">
      <c r="A3452" s="138"/>
      <c r="D3452" s="8"/>
    </row>
    <row r="3453" spans="1:4" x14ac:dyDescent="0.2">
      <c r="A3453" s="138"/>
      <c r="D3453" s="8"/>
    </row>
    <row r="3454" spans="1:4" x14ac:dyDescent="0.2">
      <c r="A3454" s="138"/>
      <c r="D3454" s="8"/>
    </row>
    <row r="3455" spans="1:4" x14ac:dyDescent="0.2">
      <c r="A3455" s="138"/>
      <c r="D3455" s="8"/>
    </row>
    <row r="3456" spans="1:4" x14ac:dyDescent="0.2">
      <c r="A3456" s="138"/>
      <c r="D3456" s="8"/>
    </row>
    <row r="3457" spans="1:4" x14ac:dyDescent="0.2">
      <c r="A3457" s="138"/>
      <c r="D3457" s="8"/>
    </row>
    <row r="3458" spans="1:4" x14ac:dyDescent="0.2">
      <c r="A3458" s="138"/>
      <c r="D3458" s="8"/>
    </row>
    <row r="3459" spans="1:4" x14ac:dyDescent="0.2">
      <c r="A3459" s="138"/>
      <c r="D3459" s="8"/>
    </row>
    <row r="3460" spans="1:4" x14ac:dyDescent="0.2">
      <c r="A3460" s="138"/>
      <c r="D3460" s="8"/>
    </row>
    <row r="3461" spans="1:4" x14ac:dyDescent="0.2">
      <c r="A3461" s="138"/>
      <c r="D3461" s="8"/>
    </row>
    <row r="3462" spans="1:4" x14ac:dyDescent="0.2">
      <c r="A3462" s="138"/>
      <c r="D3462" s="8"/>
    </row>
    <row r="3463" spans="1:4" x14ac:dyDescent="0.2">
      <c r="A3463" s="138"/>
      <c r="D3463" s="8"/>
    </row>
    <row r="3464" spans="1:4" x14ac:dyDescent="0.2">
      <c r="A3464" s="138"/>
      <c r="D3464" s="8"/>
    </row>
    <row r="3465" spans="1:4" x14ac:dyDescent="0.2">
      <c r="A3465" s="138"/>
      <c r="D3465" s="8"/>
    </row>
    <row r="3466" spans="1:4" x14ac:dyDescent="0.2">
      <c r="A3466" s="138"/>
      <c r="D3466" s="8"/>
    </row>
    <row r="3467" spans="1:4" x14ac:dyDescent="0.2">
      <c r="A3467" s="138"/>
      <c r="D3467" s="8"/>
    </row>
    <row r="3468" spans="1:4" x14ac:dyDescent="0.2">
      <c r="A3468" s="138"/>
      <c r="D3468" s="8"/>
    </row>
    <row r="3469" spans="1:4" x14ac:dyDescent="0.2">
      <c r="A3469" s="138"/>
      <c r="D3469" s="8"/>
    </row>
    <row r="3470" spans="1:4" x14ac:dyDescent="0.2">
      <c r="A3470" s="138"/>
      <c r="D3470" s="8"/>
    </row>
    <row r="3471" spans="1:4" x14ac:dyDescent="0.2">
      <c r="A3471" s="138"/>
      <c r="D3471" s="8"/>
    </row>
    <row r="3472" spans="1:4" x14ac:dyDescent="0.2">
      <c r="A3472" s="138"/>
      <c r="D3472" s="8"/>
    </row>
    <row r="3473" spans="1:4" x14ac:dyDescent="0.2">
      <c r="A3473" s="138"/>
      <c r="D3473" s="8"/>
    </row>
    <row r="3474" spans="1:4" x14ac:dyDescent="0.2">
      <c r="A3474" s="138"/>
      <c r="D3474" s="8"/>
    </row>
    <row r="3475" spans="1:4" x14ac:dyDescent="0.2">
      <c r="A3475" s="138"/>
      <c r="D3475" s="8"/>
    </row>
    <row r="3476" spans="1:4" x14ac:dyDescent="0.2">
      <c r="A3476" s="138"/>
      <c r="D3476" s="8"/>
    </row>
    <row r="3477" spans="1:4" x14ac:dyDescent="0.2">
      <c r="A3477" s="138"/>
      <c r="D3477" s="8"/>
    </row>
    <row r="3478" spans="1:4" x14ac:dyDescent="0.2">
      <c r="A3478" s="138"/>
      <c r="D3478" s="8"/>
    </row>
    <row r="3479" spans="1:4" x14ac:dyDescent="0.2">
      <c r="A3479" s="138"/>
      <c r="D3479" s="8"/>
    </row>
    <row r="3480" spans="1:4" x14ac:dyDescent="0.2">
      <c r="A3480" s="138"/>
      <c r="D3480" s="8"/>
    </row>
    <row r="3481" spans="1:4" x14ac:dyDescent="0.2">
      <c r="A3481" s="138"/>
      <c r="D3481" s="8"/>
    </row>
    <row r="3482" spans="1:4" x14ac:dyDescent="0.2">
      <c r="A3482" s="138"/>
      <c r="D3482" s="8"/>
    </row>
    <row r="3483" spans="1:4" x14ac:dyDescent="0.2">
      <c r="A3483" s="138"/>
      <c r="D3483" s="8"/>
    </row>
    <row r="3484" spans="1:4" x14ac:dyDescent="0.2">
      <c r="A3484" s="138"/>
      <c r="D3484" s="8"/>
    </row>
    <row r="3485" spans="1:4" x14ac:dyDescent="0.2">
      <c r="A3485" s="138"/>
      <c r="D3485" s="8"/>
    </row>
    <row r="3486" spans="1:4" x14ac:dyDescent="0.2">
      <c r="A3486" s="138"/>
      <c r="D3486" s="8"/>
    </row>
    <row r="3487" spans="1:4" x14ac:dyDescent="0.2">
      <c r="A3487" s="138"/>
      <c r="D3487" s="8"/>
    </row>
    <row r="3488" spans="1:4" x14ac:dyDescent="0.2">
      <c r="A3488" s="138"/>
      <c r="D3488" s="8"/>
    </row>
    <row r="3489" spans="1:4" x14ac:dyDescent="0.2">
      <c r="A3489" s="138"/>
      <c r="D3489" s="8"/>
    </row>
    <row r="3490" spans="1:4" x14ac:dyDescent="0.2">
      <c r="A3490" s="138"/>
      <c r="D3490" s="8"/>
    </row>
    <row r="3491" spans="1:4" x14ac:dyDescent="0.2">
      <c r="A3491" s="138"/>
      <c r="D3491" s="8"/>
    </row>
    <row r="3492" spans="1:4" x14ac:dyDescent="0.2">
      <c r="A3492" s="138"/>
      <c r="D3492" s="8"/>
    </row>
    <row r="3493" spans="1:4" x14ac:dyDescent="0.2">
      <c r="A3493" s="138"/>
      <c r="D3493" s="8"/>
    </row>
    <row r="3494" spans="1:4" x14ac:dyDescent="0.2">
      <c r="A3494" s="138"/>
      <c r="D3494" s="8"/>
    </row>
    <row r="3495" spans="1:4" x14ac:dyDescent="0.2">
      <c r="A3495" s="138"/>
      <c r="D3495" s="8"/>
    </row>
    <row r="3496" spans="1:4" x14ac:dyDescent="0.2">
      <c r="A3496" s="138"/>
      <c r="D3496" s="8"/>
    </row>
    <row r="3497" spans="1:4" x14ac:dyDescent="0.2">
      <c r="A3497" s="138"/>
      <c r="D3497" s="8"/>
    </row>
    <row r="3498" spans="1:4" x14ac:dyDescent="0.2">
      <c r="A3498" s="138"/>
      <c r="D3498" s="8"/>
    </row>
    <row r="3499" spans="1:4" x14ac:dyDescent="0.2">
      <c r="A3499" s="138"/>
      <c r="D3499" s="8"/>
    </row>
    <row r="3500" spans="1:4" x14ac:dyDescent="0.2">
      <c r="A3500" s="138"/>
      <c r="D3500" s="8"/>
    </row>
    <row r="3501" spans="1:4" x14ac:dyDescent="0.2">
      <c r="A3501" s="138"/>
      <c r="D3501" s="8"/>
    </row>
    <row r="3502" spans="1:4" x14ac:dyDescent="0.2">
      <c r="A3502" s="138"/>
      <c r="D3502" s="8"/>
    </row>
    <row r="3503" spans="1:4" x14ac:dyDescent="0.2">
      <c r="A3503" s="138"/>
      <c r="D3503" s="8"/>
    </row>
    <row r="3504" spans="1:4" x14ac:dyDescent="0.2">
      <c r="A3504" s="138"/>
      <c r="D3504" s="8"/>
    </row>
    <row r="3505" spans="1:4" x14ac:dyDescent="0.2">
      <c r="A3505" s="138"/>
      <c r="D3505" s="8"/>
    </row>
    <row r="3506" spans="1:4" x14ac:dyDescent="0.2">
      <c r="A3506" s="138"/>
      <c r="D3506" s="8"/>
    </row>
    <row r="3507" spans="1:4" x14ac:dyDescent="0.2">
      <c r="A3507" s="138"/>
      <c r="D3507" s="8"/>
    </row>
    <row r="3508" spans="1:4" x14ac:dyDescent="0.2">
      <c r="A3508" s="138"/>
      <c r="D3508" s="8"/>
    </row>
    <row r="3509" spans="1:4" x14ac:dyDescent="0.2">
      <c r="A3509" s="138"/>
      <c r="D3509" s="8"/>
    </row>
    <row r="3510" spans="1:4" x14ac:dyDescent="0.2">
      <c r="A3510" s="138"/>
      <c r="D3510" s="8"/>
    </row>
    <row r="3511" spans="1:4" x14ac:dyDescent="0.2">
      <c r="A3511" s="138"/>
      <c r="D3511" s="8"/>
    </row>
    <row r="3512" spans="1:4" x14ac:dyDescent="0.2">
      <c r="A3512" s="138"/>
      <c r="D3512" s="8"/>
    </row>
    <row r="3513" spans="1:4" x14ac:dyDescent="0.2">
      <c r="A3513" s="138"/>
      <c r="D3513" s="8"/>
    </row>
    <row r="3514" spans="1:4" x14ac:dyDescent="0.2">
      <c r="A3514" s="138"/>
      <c r="D3514" s="8"/>
    </row>
    <row r="3515" spans="1:4" x14ac:dyDescent="0.2">
      <c r="A3515" s="138"/>
      <c r="D3515" s="8"/>
    </row>
    <row r="3516" spans="1:4" x14ac:dyDescent="0.2">
      <c r="A3516" s="138"/>
      <c r="D3516" s="8"/>
    </row>
    <row r="3517" spans="1:4" x14ac:dyDescent="0.2">
      <c r="A3517" s="138"/>
      <c r="D3517" s="8"/>
    </row>
    <row r="3518" spans="1:4" x14ac:dyDescent="0.2">
      <c r="A3518" s="138"/>
      <c r="D3518" s="8"/>
    </row>
    <row r="3519" spans="1:4" x14ac:dyDescent="0.2">
      <c r="A3519" s="138"/>
      <c r="D3519" s="8"/>
    </row>
    <row r="3520" spans="1:4" x14ac:dyDescent="0.2">
      <c r="A3520" s="138"/>
      <c r="D3520" s="8"/>
    </row>
    <row r="3521" spans="1:4" x14ac:dyDescent="0.2">
      <c r="A3521" s="138"/>
      <c r="D3521" s="8"/>
    </row>
    <row r="3522" spans="1:4" x14ac:dyDescent="0.2">
      <c r="A3522" s="138"/>
      <c r="D3522" s="8"/>
    </row>
    <row r="3523" spans="1:4" x14ac:dyDescent="0.2">
      <c r="A3523" s="138"/>
      <c r="D3523" s="8"/>
    </row>
    <row r="3524" spans="1:4" x14ac:dyDescent="0.2">
      <c r="A3524" s="138"/>
      <c r="D3524" s="8"/>
    </row>
    <row r="3525" spans="1:4" x14ac:dyDescent="0.2">
      <c r="A3525" s="138"/>
      <c r="D3525" s="8"/>
    </row>
    <row r="3526" spans="1:4" x14ac:dyDescent="0.2">
      <c r="A3526" s="138"/>
      <c r="D3526" s="8"/>
    </row>
    <row r="3527" spans="1:4" x14ac:dyDescent="0.2">
      <c r="A3527" s="138"/>
      <c r="D3527" s="8"/>
    </row>
    <row r="3528" spans="1:4" x14ac:dyDescent="0.2">
      <c r="A3528" s="138"/>
      <c r="D3528" s="8"/>
    </row>
    <row r="3529" spans="1:4" x14ac:dyDescent="0.2">
      <c r="A3529" s="138"/>
      <c r="D3529" s="8"/>
    </row>
    <row r="3530" spans="1:4" x14ac:dyDescent="0.2">
      <c r="A3530" s="138"/>
      <c r="D3530" s="8"/>
    </row>
    <row r="3531" spans="1:4" x14ac:dyDescent="0.2">
      <c r="A3531" s="138"/>
      <c r="D3531" s="8"/>
    </row>
    <row r="3532" spans="1:4" x14ac:dyDescent="0.2">
      <c r="A3532" s="138"/>
      <c r="D3532" s="8"/>
    </row>
    <row r="3533" spans="1:4" x14ac:dyDescent="0.2">
      <c r="A3533" s="138"/>
      <c r="D3533" s="8"/>
    </row>
    <row r="3534" spans="1:4" x14ac:dyDescent="0.2">
      <c r="A3534" s="138"/>
      <c r="D3534" s="8"/>
    </row>
    <row r="3535" spans="1:4" x14ac:dyDescent="0.2">
      <c r="A3535" s="138"/>
      <c r="D3535" s="8"/>
    </row>
    <row r="3536" spans="1:4" x14ac:dyDescent="0.2">
      <c r="A3536" s="138"/>
      <c r="D3536" s="8"/>
    </row>
    <row r="3537" spans="1:4" x14ac:dyDescent="0.2">
      <c r="A3537" s="138"/>
      <c r="D3537" s="8"/>
    </row>
    <row r="3538" spans="1:4" x14ac:dyDescent="0.2">
      <c r="A3538" s="138"/>
      <c r="D3538" s="8"/>
    </row>
    <row r="3539" spans="1:4" x14ac:dyDescent="0.2">
      <c r="A3539" s="138"/>
      <c r="D3539" s="8"/>
    </row>
    <row r="3540" spans="1:4" x14ac:dyDescent="0.2">
      <c r="A3540" s="138"/>
      <c r="D3540" s="8"/>
    </row>
    <row r="3541" spans="1:4" x14ac:dyDescent="0.2">
      <c r="A3541" s="138"/>
      <c r="D3541" s="8"/>
    </row>
    <row r="3542" spans="1:4" x14ac:dyDescent="0.2">
      <c r="A3542" s="138"/>
      <c r="D3542" s="8"/>
    </row>
    <row r="3543" spans="1:4" x14ac:dyDescent="0.2">
      <c r="A3543" s="138"/>
      <c r="D3543" s="8"/>
    </row>
    <row r="3544" spans="1:4" x14ac:dyDescent="0.2">
      <c r="A3544" s="138"/>
      <c r="D3544" s="8"/>
    </row>
    <row r="3545" spans="1:4" x14ac:dyDescent="0.2">
      <c r="A3545" s="138"/>
      <c r="D3545" s="8"/>
    </row>
    <row r="3546" spans="1:4" x14ac:dyDescent="0.2">
      <c r="A3546" s="138"/>
      <c r="D3546" s="8"/>
    </row>
    <row r="3547" spans="1:4" x14ac:dyDescent="0.2">
      <c r="A3547" s="138"/>
      <c r="D3547" s="8"/>
    </row>
    <row r="3548" spans="1:4" x14ac:dyDescent="0.2">
      <c r="A3548" s="138"/>
      <c r="D3548" s="8"/>
    </row>
    <row r="3549" spans="1:4" x14ac:dyDescent="0.2">
      <c r="A3549" s="138"/>
      <c r="D3549" s="8"/>
    </row>
    <row r="3550" spans="1:4" x14ac:dyDescent="0.2">
      <c r="A3550" s="138"/>
      <c r="D3550" s="8"/>
    </row>
    <row r="3551" spans="1:4" x14ac:dyDescent="0.2">
      <c r="A3551" s="138"/>
      <c r="D3551" s="8"/>
    </row>
    <row r="3552" spans="1:4" x14ac:dyDescent="0.2">
      <c r="A3552" s="138"/>
      <c r="D3552" s="8"/>
    </row>
    <row r="3553" spans="1:4" x14ac:dyDescent="0.2">
      <c r="A3553" s="138"/>
      <c r="D3553" s="8"/>
    </row>
    <row r="3554" spans="1:4" x14ac:dyDescent="0.2">
      <c r="A3554" s="138"/>
      <c r="D3554" s="8"/>
    </row>
    <row r="3555" spans="1:4" x14ac:dyDescent="0.2">
      <c r="A3555" s="138"/>
      <c r="D3555" s="8"/>
    </row>
    <row r="3556" spans="1:4" x14ac:dyDescent="0.2">
      <c r="A3556" s="138"/>
      <c r="D3556" s="8"/>
    </row>
    <row r="3557" spans="1:4" x14ac:dyDescent="0.2">
      <c r="A3557" s="138"/>
      <c r="D3557" s="8"/>
    </row>
    <row r="3558" spans="1:4" x14ac:dyDescent="0.2">
      <c r="A3558" s="138"/>
      <c r="D3558" s="8"/>
    </row>
    <row r="3559" spans="1:4" x14ac:dyDescent="0.2">
      <c r="A3559" s="138"/>
      <c r="D3559" s="8"/>
    </row>
    <row r="3560" spans="1:4" x14ac:dyDescent="0.2">
      <c r="A3560" s="138"/>
      <c r="D3560" s="8"/>
    </row>
    <row r="3561" spans="1:4" x14ac:dyDescent="0.2">
      <c r="A3561" s="138"/>
      <c r="D3561" s="8"/>
    </row>
    <row r="3562" spans="1:4" x14ac:dyDescent="0.2">
      <c r="A3562" s="138"/>
      <c r="D3562" s="8"/>
    </row>
    <row r="3563" spans="1:4" x14ac:dyDescent="0.2">
      <c r="A3563" s="138"/>
      <c r="D3563" s="8"/>
    </row>
    <row r="3564" spans="1:4" x14ac:dyDescent="0.2">
      <c r="A3564" s="138"/>
      <c r="D3564" s="8"/>
    </row>
    <row r="3565" spans="1:4" x14ac:dyDescent="0.2">
      <c r="A3565" s="138"/>
      <c r="D3565" s="8"/>
    </row>
    <row r="3566" spans="1:4" x14ac:dyDescent="0.2">
      <c r="A3566" s="138"/>
      <c r="D3566" s="8"/>
    </row>
    <row r="3567" spans="1:4" x14ac:dyDescent="0.2">
      <c r="A3567" s="138"/>
      <c r="D3567" s="8"/>
    </row>
    <row r="3568" spans="1:4" x14ac:dyDescent="0.2">
      <c r="A3568" s="138"/>
      <c r="D3568" s="8"/>
    </row>
    <row r="3569" spans="1:4" x14ac:dyDescent="0.2">
      <c r="A3569" s="138"/>
      <c r="D3569" s="8"/>
    </row>
    <row r="3570" spans="1:4" x14ac:dyDescent="0.2">
      <c r="A3570" s="138"/>
      <c r="D3570" s="8"/>
    </row>
    <row r="3571" spans="1:4" x14ac:dyDescent="0.2">
      <c r="A3571" s="138"/>
      <c r="D3571" s="8"/>
    </row>
    <row r="3572" spans="1:4" x14ac:dyDescent="0.2">
      <c r="A3572" s="138"/>
      <c r="D3572" s="8"/>
    </row>
    <row r="3573" spans="1:4" x14ac:dyDescent="0.2">
      <c r="A3573" s="138"/>
      <c r="D3573" s="8"/>
    </row>
    <row r="3574" spans="1:4" x14ac:dyDescent="0.2">
      <c r="A3574" s="138"/>
      <c r="D3574" s="8"/>
    </row>
    <row r="3575" spans="1:4" x14ac:dyDescent="0.2">
      <c r="A3575" s="138"/>
      <c r="D3575" s="8"/>
    </row>
    <row r="3576" spans="1:4" x14ac:dyDescent="0.2">
      <c r="A3576" s="138"/>
      <c r="D3576" s="8"/>
    </row>
    <row r="3577" spans="1:4" x14ac:dyDescent="0.2">
      <c r="A3577" s="138"/>
      <c r="D3577" s="8"/>
    </row>
    <row r="3578" spans="1:4" x14ac:dyDescent="0.2">
      <c r="A3578" s="138"/>
      <c r="D3578" s="8"/>
    </row>
    <row r="3579" spans="1:4" x14ac:dyDescent="0.2">
      <c r="A3579" s="138"/>
      <c r="D3579" s="8"/>
    </row>
    <row r="3580" spans="1:4" x14ac:dyDescent="0.2">
      <c r="A3580" s="138"/>
      <c r="D3580" s="8"/>
    </row>
    <row r="3581" spans="1:4" x14ac:dyDescent="0.2">
      <c r="A3581" s="138"/>
      <c r="D3581" s="8"/>
    </row>
    <row r="3582" spans="1:4" x14ac:dyDescent="0.2">
      <c r="A3582" s="138"/>
      <c r="D3582" s="8"/>
    </row>
    <row r="3583" spans="1:4" x14ac:dyDescent="0.2">
      <c r="A3583" s="138"/>
      <c r="D3583" s="8"/>
    </row>
    <row r="3584" spans="1:4" x14ac:dyDescent="0.2">
      <c r="A3584" s="138"/>
      <c r="D3584" s="8"/>
    </row>
    <row r="3585" spans="1:4" x14ac:dyDescent="0.2">
      <c r="A3585" s="138"/>
      <c r="D3585" s="8"/>
    </row>
    <row r="3586" spans="1:4" x14ac:dyDescent="0.2">
      <c r="A3586" s="138"/>
      <c r="D3586" s="8"/>
    </row>
    <row r="3587" spans="1:4" x14ac:dyDescent="0.2">
      <c r="A3587" s="138"/>
      <c r="D3587" s="8"/>
    </row>
    <row r="3588" spans="1:4" x14ac:dyDescent="0.2">
      <c r="A3588" s="138"/>
      <c r="D3588" s="8"/>
    </row>
    <row r="3589" spans="1:4" x14ac:dyDescent="0.2">
      <c r="A3589" s="138"/>
      <c r="D3589" s="8"/>
    </row>
    <row r="3590" spans="1:4" x14ac:dyDescent="0.2">
      <c r="A3590" s="138"/>
      <c r="D3590" s="8"/>
    </row>
    <row r="3591" spans="1:4" x14ac:dyDescent="0.2">
      <c r="A3591" s="138"/>
      <c r="D3591" s="8"/>
    </row>
    <row r="3592" spans="1:4" x14ac:dyDescent="0.2">
      <c r="A3592" s="138"/>
      <c r="D3592" s="8"/>
    </row>
    <row r="3593" spans="1:4" x14ac:dyDescent="0.2">
      <c r="A3593" s="138"/>
      <c r="D3593" s="8"/>
    </row>
    <row r="3594" spans="1:4" x14ac:dyDescent="0.2">
      <c r="A3594" s="138"/>
      <c r="D3594" s="8"/>
    </row>
    <row r="3595" spans="1:4" x14ac:dyDescent="0.2">
      <c r="A3595" s="138"/>
      <c r="D3595" s="8"/>
    </row>
    <row r="3596" spans="1:4" x14ac:dyDescent="0.2">
      <c r="A3596" s="138"/>
      <c r="D3596" s="8"/>
    </row>
    <row r="3597" spans="1:4" x14ac:dyDescent="0.2">
      <c r="A3597" s="138"/>
      <c r="D3597" s="8"/>
    </row>
    <row r="3598" spans="1:4" x14ac:dyDescent="0.2">
      <c r="A3598" s="138"/>
      <c r="D3598" s="8"/>
    </row>
    <row r="3599" spans="1:4" x14ac:dyDescent="0.2">
      <c r="A3599" s="138"/>
      <c r="D3599" s="8"/>
    </row>
    <row r="3600" spans="1:4" x14ac:dyDescent="0.2">
      <c r="A3600" s="138"/>
      <c r="D3600" s="8"/>
    </row>
    <row r="3601" spans="1:4" x14ac:dyDescent="0.2">
      <c r="A3601" s="138"/>
      <c r="D3601" s="8"/>
    </row>
    <row r="3602" spans="1:4" x14ac:dyDescent="0.2">
      <c r="A3602" s="138"/>
      <c r="D3602" s="8"/>
    </row>
    <row r="3603" spans="1:4" x14ac:dyDescent="0.2">
      <c r="A3603" s="138"/>
      <c r="D3603" s="8"/>
    </row>
    <row r="3604" spans="1:4" x14ac:dyDescent="0.2">
      <c r="A3604" s="138"/>
      <c r="D3604" s="8"/>
    </row>
    <row r="3605" spans="1:4" x14ac:dyDescent="0.2">
      <c r="A3605" s="138"/>
      <c r="D3605" s="8"/>
    </row>
    <row r="3606" spans="1:4" x14ac:dyDescent="0.2">
      <c r="A3606" s="138"/>
      <c r="D3606" s="8"/>
    </row>
    <row r="3607" spans="1:4" x14ac:dyDescent="0.2">
      <c r="A3607" s="138"/>
      <c r="D3607" s="8"/>
    </row>
    <row r="3608" spans="1:4" x14ac:dyDescent="0.2">
      <c r="A3608" s="138"/>
      <c r="D3608" s="8"/>
    </row>
    <row r="3609" spans="1:4" x14ac:dyDescent="0.2">
      <c r="A3609" s="138"/>
      <c r="D3609" s="8"/>
    </row>
    <row r="3610" spans="1:4" x14ac:dyDescent="0.2">
      <c r="A3610" s="138"/>
      <c r="D3610" s="8"/>
    </row>
    <row r="3611" spans="1:4" x14ac:dyDescent="0.2">
      <c r="A3611" s="138"/>
      <c r="D3611" s="8"/>
    </row>
    <row r="3612" spans="1:4" x14ac:dyDescent="0.2">
      <c r="A3612" s="138"/>
      <c r="D3612" s="8"/>
    </row>
    <row r="3613" spans="1:4" x14ac:dyDescent="0.2">
      <c r="A3613" s="138"/>
      <c r="D3613" s="8"/>
    </row>
    <row r="3614" spans="1:4" x14ac:dyDescent="0.2">
      <c r="A3614" s="138"/>
      <c r="D3614" s="8"/>
    </row>
    <row r="3615" spans="1:4" x14ac:dyDescent="0.2">
      <c r="A3615" s="138"/>
      <c r="D3615" s="8"/>
    </row>
    <row r="3616" spans="1:4" x14ac:dyDescent="0.2">
      <c r="A3616" s="138"/>
      <c r="D3616" s="8"/>
    </row>
    <row r="3617" spans="1:4" x14ac:dyDescent="0.2">
      <c r="A3617" s="138"/>
      <c r="D3617" s="8"/>
    </row>
    <row r="3618" spans="1:4" x14ac:dyDescent="0.2">
      <c r="A3618" s="138"/>
      <c r="D3618" s="8"/>
    </row>
    <row r="3619" spans="1:4" x14ac:dyDescent="0.2">
      <c r="A3619" s="138"/>
      <c r="D3619" s="8"/>
    </row>
    <row r="3620" spans="1:4" x14ac:dyDescent="0.2">
      <c r="A3620" s="138"/>
      <c r="D3620" s="8"/>
    </row>
    <row r="3621" spans="1:4" x14ac:dyDescent="0.2">
      <c r="A3621" s="138"/>
      <c r="D3621" s="8"/>
    </row>
    <row r="3622" spans="1:4" x14ac:dyDescent="0.2">
      <c r="A3622" s="138"/>
      <c r="D3622" s="8"/>
    </row>
    <row r="3623" spans="1:4" x14ac:dyDescent="0.2">
      <c r="A3623" s="138"/>
      <c r="D3623" s="8"/>
    </row>
    <row r="3624" spans="1:4" x14ac:dyDescent="0.2">
      <c r="A3624" s="138"/>
      <c r="D3624" s="8"/>
    </row>
    <row r="3625" spans="1:4" x14ac:dyDescent="0.2">
      <c r="A3625" s="138"/>
      <c r="D3625" s="8"/>
    </row>
    <row r="3626" spans="1:4" x14ac:dyDescent="0.2">
      <c r="A3626" s="138"/>
      <c r="D3626" s="8"/>
    </row>
    <row r="3627" spans="1:4" x14ac:dyDescent="0.2">
      <c r="A3627" s="138"/>
      <c r="D3627" s="8"/>
    </row>
    <row r="3628" spans="1:4" x14ac:dyDescent="0.2">
      <c r="A3628" s="138"/>
      <c r="D3628" s="8"/>
    </row>
    <row r="3629" spans="1:4" x14ac:dyDescent="0.2">
      <c r="A3629" s="138"/>
      <c r="D3629" s="8"/>
    </row>
    <row r="3630" spans="1:4" x14ac:dyDescent="0.2">
      <c r="A3630" s="138"/>
      <c r="D3630" s="8"/>
    </row>
    <row r="3631" spans="1:4" x14ac:dyDescent="0.2">
      <c r="A3631" s="138"/>
      <c r="D3631" s="8"/>
    </row>
    <row r="3632" spans="1:4" x14ac:dyDescent="0.2">
      <c r="A3632" s="138"/>
      <c r="D3632" s="8"/>
    </row>
    <row r="3633" spans="1:4" x14ac:dyDescent="0.2">
      <c r="A3633" s="138"/>
      <c r="D3633" s="8"/>
    </row>
    <row r="3634" spans="1:4" x14ac:dyDescent="0.2">
      <c r="A3634" s="138"/>
      <c r="D3634" s="8"/>
    </row>
    <row r="3635" spans="1:4" x14ac:dyDescent="0.2">
      <c r="A3635" s="138"/>
      <c r="D3635" s="8"/>
    </row>
    <row r="3636" spans="1:4" x14ac:dyDescent="0.2">
      <c r="A3636" s="138"/>
      <c r="D3636" s="8"/>
    </row>
    <row r="3637" spans="1:4" x14ac:dyDescent="0.2">
      <c r="A3637" s="138"/>
      <c r="D3637" s="8"/>
    </row>
    <row r="3638" spans="1:4" x14ac:dyDescent="0.2">
      <c r="A3638" s="138"/>
      <c r="D3638" s="8"/>
    </row>
    <row r="3639" spans="1:4" x14ac:dyDescent="0.2">
      <c r="A3639" s="138"/>
      <c r="D3639" s="8"/>
    </row>
    <row r="3640" spans="1:4" x14ac:dyDescent="0.2">
      <c r="A3640" s="138"/>
      <c r="D3640" s="8"/>
    </row>
    <row r="3641" spans="1:4" x14ac:dyDescent="0.2">
      <c r="A3641" s="138"/>
      <c r="D3641" s="8"/>
    </row>
    <row r="3642" spans="1:4" x14ac:dyDescent="0.2">
      <c r="A3642" s="138"/>
      <c r="D3642" s="8"/>
    </row>
    <row r="3643" spans="1:4" x14ac:dyDescent="0.2">
      <c r="A3643" s="138"/>
      <c r="D3643" s="8"/>
    </row>
    <row r="3644" spans="1:4" x14ac:dyDescent="0.2">
      <c r="A3644" s="138"/>
      <c r="D3644" s="8"/>
    </row>
    <row r="3645" spans="1:4" x14ac:dyDescent="0.2">
      <c r="A3645" s="138"/>
      <c r="D3645" s="8"/>
    </row>
    <row r="3646" spans="1:4" x14ac:dyDescent="0.2">
      <c r="A3646" s="138"/>
      <c r="D3646" s="8"/>
    </row>
    <row r="3647" spans="1:4" x14ac:dyDescent="0.2">
      <c r="A3647" s="138"/>
      <c r="D3647" s="8"/>
    </row>
    <row r="3648" spans="1:4" x14ac:dyDescent="0.2">
      <c r="A3648" s="138"/>
      <c r="D3648" s="8"/>
    </row>
    <row r="3649" spans="1:4" x14ac:dyDescent="0.2">
      <c r="A3649" s="138"/>
      <c r="D3649" s="8"/>
    </row>
    <row r="3650" spans="1:4" x14ac:dyDescent="0.2">
      <c r="A3650" s="138"/>
      <c r="D3650" s="8"/>
    </row>
    <row r="3651" spans="1:4" x14ac:dyDescent="0.2">
      <c r="A3651" s="138"/>
      <c r="D3651" s="8"/>
    </row>
    <row r="3652" spans="1:4" x14ac:dyDescent="0.2">
      <c r="A3652" s="138"/>
      <c r="D3652" s="8"/>
    </row>
    <row r="3653" spans="1:4" x14ac:dyDescent="0.2">
      <c r="A3653" s="138"/>
      <c r="D3653" s="8"/>
    </row>
    <row r="3654" spans="1:4" x14ac:dyDescent="0.2">
      <c r="A3654" s="138"/>
      <c r="D3654" s="8"/>
    </row>
    <row r="3655" spans="1:4" x14ac:dyDescent="0.2">
      <c r="A3655" s="138"/>
      <c r="D3655" s="8"/>
    </row>
    <row r="3656" spans="1:4" x14ac:dyDescent="0.2">
      <c r="A3656" s="138"/>
      <c r="D3656" s="8"/>
    </row>
    <row r="3657" spans="1:4" x14ac:dyDescent="0.2">
      <c r="A3657" s="138"/>
      <c r="D3657" s="8"/>
    </row>
    <row r="3658" spans="1:4" x14ac:dyDescent="0.2">
      <c r="A3658" s="138"/>
      <c r="D3658" s="8"/>
    </row>
    <row r="3659" spans="1:4" x14ac:dyDescent="0.2">
      <c r="A3659" s="138"/>
      <c r="D3659" s="8"/>
    </row>
    <row r="3660" spans="1:4" x14ac:dyDescent="0.2">
      <c r="A3660" s="138"/>
      <c r="D3660" s="8"/>
    </row>
    <row r="3661" spans="1:4" x14ac:dyDescent="0.2">
      <c r="A3661" s="138"/>
      <c r="D3661" s="8"/>
    </row>
    <row r="3662" spans="1:4" x14ac:dyDescent="0.2">
      <c r="A3662" s="138"/>
      <c r="D3662" s="8"/>
    </row>
    <row r="3663" spans="1:4" x14ac:dyDescent="0.2">
      <c r="A3663" s="138"/>
      <c r="D3663" s="8"/>
    </row>
    <row r="3664" spans="1:4" x14ac:dyDescent="0.2">
      <c r="A3664" s="138"/>
      <c r="D3664" s="8"/>
    </row>
    <row r="3665" spans="1:4" x14ac:dyDescent="0.2">
      <c r="A3665" s="138"/>
      <c r="D3665" s="8"/>
    </row>
    <row r="3666" spans="1:4" x14ac:dyDescent="0.2">
      <c r="A3666" s="138"/>
      <c r="D3666" s="8"/>
    </row>
    <row r="3667" spans="1:4" x14ac:dyDescent="0.2">
      <c r="A3667" s="138"/>
      <c r="D3667" s="8"/>
    </row>
    <row r="3668" spans="1:4" x14ac:dyDescent="0.2">
      <c r="A3668" s="138"/>
      <c r="D3668" s="8"/>
    </row>
    <row r="3669" spans="1:4" x14ac:dyDescent="0.2">
      <c r="A3669" s="138"/>
      <c r="D3669" s="8"/>
    </row>
    <row r="3670" spans="1:4" x14ac:dyDescent="0.2">
      <c r="A3670" s="138"/>
      <c r="D3670" s="8"/>
    </row>
    <row r="3671" spans="1:4" x14ac:dyDescent="0.2">
      <c r="A3671" s="138"/>
      <c r="D3671" s="8"/>
    </row>
    <row r="3672" spans="1:4" x14ac:dyDescent="0.2">
      <c r="A3672" s="138"/>
      <c r="D3672" s="8"/>
    </row>
    <row r="3673" spans="1:4" x14ac:dyDescent="0.2">
      <c r="A3673" s="138"/>
      <c r="D3673" s="8"/>
    </row>
    <row r="3674" spans="1:4" x14ac:dyDescent="0.2">
      <c r="A3674" s="138"/>
      <c r="D3674" s="8"/>
    </row>
    <row r="3675" spans="1:4" x14ac:dyDescent="0.2">
      <c r="A3675" s="138"/>
      <c r="D3675" s="8"/>
    </row>
    <row r="3676" spans="1:4" x14ac:dyDescent="0.2">
      <c r="A3676" s="138"/>
      <c r="D3676" s="8"/>
    </row>
    <row r="3677" spans="1:4" x14ac:dyDescent="0.2">
      <c r="A3677" s="138"/>
      <c r="D3677" s="8"/>
    </row>
    <row r="3678" spans="1:4" x14ac:dyDescent="0.2">
      <c r="A3678" s="138"/>
      <c r="D3678" s="8"/>
    </row>
    <row r="3679" spans="1:4" x14ac:dyDescent="0.2">
      <c r="A3679" s="138"/>
      <c r="D3679" s="8"/>
    </row>
    <row r="3680" spans="1:4" x14ac:dyDescent="0.2">
      <c r="A3680" s="138"/>
      <c r="D3680" s="8"/>
    </row>
    <row r="3681" spans="1:4" x14ac:dyDescent="0.2">
      <c r="A3681" s="138"/>
      <c r="D3681" s="8"/>
    </row>
    <row r="3682" spans="1:4" x14ac:dyDescent="0.2">
      <c r="A3682" s="138"/>
      <c r="D3682" s="8"/>
    </row>
    <row r="3683" spans="1:4" x14ac:dyDescent="0.2">
      <c r="A3683" s="138"/>
      <c r="D3683" s="8"/>
    </row>
    <row r="3684" spans="1:4" x14ac:dyDescent="0.2">
      <c r="A3684" s="138"/>
      <c r="D3684" s="8"/>
    </row>
    <row r="3685" spans="1:4" x14ac:dyDescent="0.2">
      <c r="A3685" s="138"/>
      <c r="D3685" s="8"/>
    </row>
    <row r="3686" spans="1:4" x14ac:dyDescent="0.2">
      <c r="A3686" s="138"/>
      <c r="D3686" s="8"/>
    </row>
    <row r="3687" spans="1:4" x14ac:dyDescent="0.2">
      <c r="A3687" s="138"/>
      <c r="D3687" s="8"/>
    </row>
    <row r="3688" spans="1:4" x14ac:dyDescent="0.2">
      <c r="A3688" s="138"/>
      <c r="D3688" s="8"/>
    </row>
    <row r="3689" spans="1:4" x14ac:dyDescent="0.2">
      <c r="A3689" s="138"/>
      <c r="D3689" s="8"/>
    </row>
    <row r="3690" spans="1:4" x14ac:dyDescent="0.2">
      <c r="A3690" s="138"/>
      <c r="D3690" s="8"/>
    </row>
    <row r="3691" spans="1:4" x14ac:dyDescent="0.2">
      <c r="A3691" s="138"/>
      <c r="D3691" s="8"/>
    </row>
    <row r="3692" spans="1:4" x14ac:dyDescent="0.2">
      <c r="A3692" s="138"/>
      <c r="D3692" s="8"/>
    </row>
    <row r="3693" spans="1:4" x14ac:dyDescent="0.2">
      <c r="A3693" s="138"/>
      <c r="D3693" s="8"/>
    </row>
    <row r="3694" spans="1:4" x14ac:dyDescent="0.2">
      <c r="A3694" s="138"/>
      <c r="D3694" s="8"/>
    </row>
    <row r="3695" spans="1:4" x14ac:dyDescent="0.2">
      <c r="A3695" s="138"/>
      <c r="D3695" s="8"/>
    </row>
    <row r="3696" spans="1:4" x14ac:dyDescent="0.2">
      <c r="A3696" s="138"/>
      <c r="D3696" s="8"/>
    </row>
    <row r="3697" spans="1:4" x14ac:dyDescent="0.2">
      <c r="A3697" s="138"/>
      <c r="D3697" s="8"/>
    </row>
    <row r="3698" spans="1:4" x14ac:dyDescent="0.2">
      <c r="A3698" s="138"/>
      <c r="D3698" s="8"/>
    </row>
    <row r="3699" spans="1:4" x14ac:dyDescent="0.2">
      <c r="A3699" s="138"/>
      <c r="D3699" s="8"/>
    </row>
    <row r="3700" spans="1:4" x14ac:dyDescent="0.2">
      <c r="A3700" s="138"/>
      <c r="D3700" s="8"/>
    </row>
    <row r="3701" spans="1:4" x14ac:dyDescent="0.2">
      <c r="A3701" s="138"/>
      <c r="D3701" s="8"/>
    </row>
    <row r="3702" spans="1:4" x14ac:dyDescent="0.2">
      <c r="A3702" s="138"/>
      <c r="D3702" s="8"/>
    </row>
    <row r="3703" spans="1:4" x14ac:dyDescent="0.2">
      <c r="A3703" s="138"/>
      <c r="D3703" s="8"/>
    </row>
    <row r="3704" spans="1:4" x14ac:dyDescent="0.2">
      <c r="A3704" s="138"/>
      <c r="D3704" s="8"/>
    </row>
    <row r="3705" spans="1:4" x14ac:dyDescent="0.2">
      <c r="A3705" s="138"/>
      <c r="D3705" s="8"/>
    </row>
    <row r="3706" spans="1:4" x14ac:dyDescent="0.2">
      <c r="A3706" s="138"/>
      <c r="D3706" s="8"/>
    </row>
    <row r="3707" spans="1:4" x14ac:dyDescent="0.2">
      <c r="A3707" s="138"/>
      <c r="D3707" s="8"/>
    </row>
    <row r="3708" spans="1:4" x14ac:dyDescent="0.2">
      <c r="A3708" s="138"/>
      <c r="D3708" s="8"/>
    </row>
    <row r="3709" spans="1:4" x14ac:dyDescent="0.2">
      <c r="A3709" s="138"/>
      <c r="D3709" s="8"/>
    </row>
    <row r="3710" spans="1:4" x14ac:dyDescent="0.2">
      <c r="A3710" s="138"/>
      <c r="D3710" s="8"/>
    </row>
    <row r="3711" spans="1:4" x14ac:dyDescent="0.2">
      <c r="A3711" s="138"/>
      <c r="D3711" s="8"/>
    </row>
    <row r="3712" spans="1:4" x14ac:dyDescent="0.2">
      <c r="A3712" s="138"/>
      <c r="D3712" s="8"/>
    </row>
    <row r="3713" spans="1:4" x14ac:dyDescent="0.2">
      <c r="A3713" s="138"/>
      <c r="D3713" s="8"/>
    </row>
    <row r="3714" spans="1:4" x14ac:dyDescent="0.2">
      <c r="A3714" s="138"/>
      <c r="D3714" s="8"/>
    </row>
    <row r="3715" spans="1:4" x14ac:dyDescent="0.2">
      <c r="A3715" s="138"/>
      <c r="D3715" s="8"/>
    </row>
    <row r="3716" spans="1:4" x14ac:dyDescent="0.2">
      <c r="A3716" s="138"/>
      <c r="D3716" s="8"/>
    </row>
    <row r="3717" spans="1:4" x14ac:dyDescent="0.2">
      <c r="A3717" s="138"/>
      <c r="D3717" s="8"/>
    </row>
    <row r="3718" spans="1:4" x14ac:dyDescent="0.2">
      <c r="A3718" s="138"/>
      <c r="D3718" s="8"/>
    </row>
    <row r="3719" spans="1:4" x14ac:dyDescent="0.2">
      <c r="A3719" s="138"/>
      <c r="D3719" s="8"/>
    </row>
    <row r="3720" spans="1:4" x14ac:dyDescent="0.2">
      <c r="A3720" s="138"/>
      <c r="D3720" s="8"/>
    </row>
    <row r="3721" spans="1:4" x14ac:dyDescent="0.2">
      <c r="A3721" s="138"/>
      <c r="D3721" s="8"/>
    </row>
    <row r="3722" spans="1:4" x14ac:dyDescent="0.2">
      <c r="A3722" s="138"/>
      <c r="D3722" s="8"/>
    </row>
    <row r="3723" spans="1:4" x14ac:dyDescent="0.2">
      <c r="A3723" s="138"/>
      <c r="D3723" s="8"/>
    </row>
    <row r="3724" spans="1:4" x14ac:dyDescent="0.2">
      <c r="A3724" s="138"/>
      <c r="D3724" s="8"/>
    </row>
    <row r="3725" spans="1:4" x14ac:dyDescent="0.2">
      <c r="A3725" s="138"/>
      <c r="D3725" s="8"/>
    </row>
    <row r="3726" spans="1:4" x14ac:dyDescent="0.2">
      <c r="A3726" s="138"/>
      <c r="D3726" s="8"/>
    </row>
    <row r="3727" spans="1:4" x14ac:dyDescent="0.2">
      <c r="A3727" s="138"/>
      <c r="D3727" s="8"/>
    </row>
    <row r="3728" spans="1:4" x14ac:dyDescent="0.2">
      <c r="A3728" s="138"/>
      <c r="D3728" s="8"/>
    </row>
    <row r="3729" spans="1:4" x14ac:dyDescent="0.2">
      <c r="A3729" s="138"/>
      <c r="D3729" s="8"/>
    </row>
    <row r="3730" spans="1:4" x14ac:dyDescent="0.2">
      <c r="A3730" s="138"/>
      <c r="D3730" s="8"/>
    </row>
    <row r="3731" spans="1:4" x14ac:dyDescent="0.2">
      <c r="A3731" s="138"/>
      <c r="D3731" s="8"/>
    </row>
    <row r="3732" spans="1:4" x14ac:dyDescent="0.2">
      <c r="A3732" s="138"/>
      <c r="D3732" s="8"/>
    </row>
    <row r="3733" spans="1:4" x14ac:dyDescent="0.2">
      <c r="A3733" s="138"/>
      <c r="D3733" s="8"/>
    </row>
    <row r="3734" spans="1:4" x14ac:dyDescent="0.2">
      <c r="A3734" s="138"/>
      <c r="D3734" s="8"/>
    </row>
    <row r="3735" spans="1:4" x14ac:dyDescent="0.2">
      <c r="A3735" s="138"/>
      <c r="D3735" s="8"/>
    </row>
    <row r="3736" spans="1:4" x14ac:dyDescent="0.2">
      <c r="A3736" s="138"/>
      <c r="D3736" s="8"/>
    </row>
    <row r="3737" spans="1:4" x14ac:dyDescent="0.2">
      <c r="A3737" s="138"/>
      <c r="D3737" s="8"/>
    </row>
    <row r="3738" spans="1:4" x14ac:dyDescent="0.2">
      <c r="A3738" s="138"/>
      <c r="D3738" s="8"/>
    </row>
    <row r="3739" spans="1:4" x14ac:dyDescent="0.2">
      <c r="A3739" s="138"/>
      <c r="D3739" s="8"/>
    </row>
    <row r="3740" spans="1:4" x14ac:dyDescent="0.2">
      <c r="A3740" s="138"/>
      <c r="D3740" s="8"/>
    </row>
    <row r="3741" spans="1:4" x14ac:dyDescent="0.2">
      <c r="A3741" s="138"/>
      <c r="D3741" s="8"/>
    </row>
    <row r="3742" spans="1:4" x14ac:dyDescent="0.2">
      <c r="A3742" s="138"/>
      <c r="D3742" s="8"/>
    </row>
    <row r="3743" spans="1:4" x14ac:dyDescent="0.2">
      <c r="A3743" s="138"/>
      <c r="D3743" s="8"/>
    </row>
    <row r="3744" spans="1:4" x14ac:dyDescent="0.2">
      <c r="A3744" s="138"/>
      <c r="D3744" s="8"/>
    </row>
    <row r="3745" spans="1:4" x14ac:dyDescent="0.2">
      <c r="A3745" s="138"/>
      <c r="D3745" s="8"/>
    </row>
    <row r="3746" spans="1:4" x14ac:dyDescent="0.2">
      <c r="A3746" s="138"/>
      <c r="D3746" s="8"/>
    </row>
    <row r="3747" spans="1:4" x14ac:dyDescent="0.2">
      <c r="A3747" s="138"/>
      <c r="D3747" s="8"/>
    </row>
    <row r="3748" spans="1:4" x14ac:dyDescent="0.2">
      <c r="A3748" s="138"/>
      <c r="D3748" s="8"/>
    </row>
    <row r="3749" spans="1:4" x14ac:dyDescent="0.2">
      <c r="A3749" s="138"/>
      <c r="D3749" s="8"/>
    </row>
    <row r="3750" spans="1:4" x14ac:dyDescent="0.2">
      <c r="A3750" s="138"/>
      <c r="D3750" s="8"/>
    </row>
    <row r="3751" spans="1:4" x14ac:dyDescent="0.2">
      <c r="A3751" s="138"/>
      <c r="D3751" s="8"/>
    </row>
    <row r="3752" spans="1:4" x14ac:dyDescent="0.2">
      <c r="A3752" s="138"/>
      <c r="D3752" s="8"/>
    </row>
    <row r="3753" spans="1:4" x14ac:dyDescent="0.2">
      <c r="A3753" s="138"/>
      <c r="D3753" s="8"/>
    </row>
    <row r="3754" spans="1:4" x14ac:dyDescent="0.2">
      <c r="A3754" s="138"/>
      <c r="D3754" s="8"/>
    </row>
    <row r="3755" spans="1:4" x14ac:dyDescent="0.2">
      <c r="A3755" s="138"/>
      <c r="D3755" s="8"/>
    </row>
    <row r="3756" spans="1:4" x14ac:dyDescent="0.2">
      <c r="A3756" s="138"/>
      <c r="D3756" s="8"/>
    </row>
    <row r="3757" spans="1:4" x14ac:dyDescent="0.2">
      <c r="A3757" s="138"/>
      <c r="D3757" s="8"/>
    </row>
    <row r="3758" spans="1:4" x14ac:dyDescent="0.2">
      <c r="A3758" s="138"/>
      <c r="D3758" s="8"/>
    </row>
    <row r="3759" spans="1:4" x14ac:dyDescent="0.2">
      <c r="A3759" s="138"/>
      <c r="D3759" s="8"/>
    </row>
    <row r="3760" spans="1:4" x14ac:dyDescent="0.2">
      <c r="A3760" s="138"/>
      <c r="D3760" s="8"/>
    </row>
    <row r="3761" spans="1:4" x14ac:dyDescent="0.2">
      <c r="A3761" s="138"/>
      <c r="D3761" s="8"/>
    </row>
    <row r="3762" spans="1:4" x14ac:dyDescent="0.2">
      <c r="A3762" s="138"/>
      <c r="D3762" s="8"/>
    </row>
    <row r="3763" spans="1:4" x14ac:dyDescent="0.2">
      <c r="A3763" s="138"/>
      <c r="D3763" s="8"/>
    </row>
    <row r="3764" spans="1:4" x14ac:dyDescent="0.2">
      <c r="A3764" s="138"/>
      <c r="D3764" s="8"/>
    </row>
    <row r="3765" spans="1:4" x14ac:dyDescent="0.2">
      <c r="A3765" s="138"/>
      <c r="D3765" s="8"/>
    </row>
    <row r="3766" spans="1:4" x14ac:dyDescent="0.2">
      <c r="A3766" s="138"/>
      <c r="D3766" s="8"/>
    </row>
    <row r="3767" spans="1:4" x14ac:dyDescent="0.2">
      <c r="A3767" s="138"/>
      <c r="D3767" s="8"/>
    </row>
    <row r="3768" spans="1:4" x14ac:dyDescent="0.2">
      <c r="A3768" s="138"/>
      <c r="D3768" s="8"/>
    </row>
    <row r="3769" spans="1:4" x14ac:dyDescent="0.2">
      <c r="A3769" s="138"/>
      <c r="D3769" s="8"/>
    </row>
    <row r="3770" spans="1:4" x14ac:dyDescent="0.2">
      <c r="A3770" s="138"/>
      <c r="D3770" s="8"/>
    </row>
    <row r="3771" spans="1:4" x14ac:dyDescent="0.2">
      <c r="A3771" s="138"/>
      <c r="D3771" s="8"/>
    </row>
    <row r="3772" spans="1:4" x14ac:dyDescent="0.2">
      <c r="A3772" s="138"/>
      <c r="D3772" s="8"/>
    </row>
    <row r="3773" spans="1:4" x14ac:dyDescent="0.2">
      <c r="A3773" s="138"/>
      <c r="D3773" s="8"/>
    </row>
    <row r="3774" spans="1:4" x14ac:dyDescent="0.2">
      <c r="A3774" s="138"/>
      <c r="D3774" s="8"/>
    </row>
    <row r="3775" spans="1:4" x14ac:dyDescent="0.2">
      <c r="A3775" s="138"/>
      <c r="D3775" s="8"/>
    </row>
    <row r="3776" spans="1:4" x14ac:dyDescent="0.2">
      <c r="A3776" s="138"/>
      <c r="D3776" s="8"/>
    </row>
    <row r="3777" spans="1:4" x14ac:dyDescent="0.2">
      <c r="A3777" s="138"/>
      <c r="D3777" s="8"/>
    </row>
    <row r="3778" spans="1:4" x14ac:dyDescent="0.2">
      <c r="A3778" s="138"/>
      <c r="D3778" s="8"/>
    </row>
    <row r="3779" spans="1:4" x14ac:dyDescent="0.2">
      <c r="A3779" s="138"/>
      <c r="D3779" s="8"/>
    </row>
    <row r="3780" spans="1:4" x14ac:dyDescent="0.2">
      <c r="A3780" s="138"/>
      <c r="D3780" s="8"/>
    </row>
    <row r="3781" spans="1:4" x14ac:dyDescent="0.2">
      <c r="A3781" s="138"/>
      <c r="D3781" s="8"/>
    </row>
    <row r="3782" spans="1:4" x14ac:dyDescent="0.2">
      <c r="A3782" s="138"/>
      <c r="D3782" s="8"/>
    </row>
    <row r="3783" spans="1:4" x14ac:dyDescent="0.2">
      <c r="A3783" s="138"/>
      <c r="D3783" s="8"/>
    </row>
    <row r="3784" spans="1:4" x14ac:dyDescent="0.2">
      <c r="A3784" s="138"/>
      <c r="D3784" s="8"/>
    </row>
    <row r="3785" spans="1:4" x14ac:dyDescent="0.2">
      <c r="A3785" s="138"/>
      <c r="D3785" s="8"/>
    </row>
    <row r="3786" spans="1:4" x14ac:dyDescent="0.2">
      <c r="A3786" s="138"/>
      <c r="D3786" s="8"/>
    </row>
    <row r="3787" spans="1:4" x14ac:dyDescent="0.2">
      <c r="A3787" s="138"/>
      <c r="D3787" s="8"/>
    </row>
    <row r="3788" spans="1:4" x14ac:dyDescent="0.2">
      <c r="A3788" s="138"/>
      <c r="D3788" s="8"/>
    </row>
    <row r="3789" spans="1:4" x14ac:dyDescent="0.2">
      <c r="A3789" s="138"/>
      <c r="D3789" s="8"/>
    </row>
    <row r="3790" spans="1:4" x14ac:dyDescent="0.2">
      <c r="A3790" s="138"/>
      <c r="D3790" s="8"/>
    </row>
    <row r="3791" spans="1:4" x14ac:dyDescent="0.2">
      <c r="A3791" s="138"/>
      <c r="D3791" s="8"/>
    </row>
    <row r="3792" spans="1:4" x14ac:dyDescent="0.2">
      <c r="A3792" s="138"/>
      <c r="D3792" s="8"/>
    </row>
    <row r="3793" spans="1:4" x14ac:dyDescent="0.2">
      <c r="A3793" s="138"/>
      <c r="D3793" s="8"/>
    </row>
    <row r="3794" spans="1:4" x14ac:dyDescent="0.2">
      <c r="A3794" s="138"/>
      <c r="D3794" s="8"/>
    </row>
    <row r="3795" spans="1:4" x14ac:dyDescent="0.2">
      <c r="A3795" s="138"/>
      <c r="D3795" s="8"/>
    </row>
    <row r="3796" spans="1:4" x14ac:dyDescent="0.2">
      <c r="A3796" s="138"/>
      <c r="D3796" s="8"/>
    </row>
    <row r="3797" spans="1:4" x14ac:dyDescent="0.2">
      <c r="A3797" s="138"/>
      <c r="D3797" s="8"/>
    </row>
    <row r="3798" spans="1:4" x14ac:dyDescent="0.2">
      <c r="A3798" s="138"/>
      <c r="D3798" s="8"/>
    </row>
    <row r="3799" spans="1:4" x14ac:dyDescent="0.2">
      <c r="A3799" s="138"/>
      <c r="D3799" s="8"/>
    </row>
    <row r="3800" spans="1:4" x14ac:dyDescent="0.2">
      <c r="A3800" s="138"/>
      <c r="D3800" s="8"/>
    </row>
    <row r="3801" spans="1:4" x14ac:dyDescent="0.2">
      <c r="A3801" s="138"/>
      <c r="D3801" s="8"/>
    </row>
    <row r="3802" spans="1:4" x14ac:dyDescent="0.2">
      <c r="A3802" s="138"/>
      <c r="D3802" s="8"/>
    </row>
    <row r="3803" spans="1:4" x14ac:dyDescent="0.2">
      <c r="A3803" s="138"/>
      <c r="D3803" s="8"/>
    </row>
    <row r="3804" spans="1:4" x14ac:dyDescent="0.2">
      <c r="A3804" s="138"/>
      <c r="D3804" s="8"/>
    </row>
    <row r="3805" spans="1:4" x14ac:dyDescent="0.2">
      <c r="A3805" s="138"/>
      <c r="D3805" s="8"/>
    </row>
    <row r="3806" spans="1:4" x14ac:dyDescent="0.2">
      <c r="A3806" s="138"/>
      <c r="D3806" s="8"/>
    </row>
    <row r="3807" spans="1:4" x14ac:dyDescent="0.2">
      <c r="A3807" s="138"/>
      <c r="D3807" s="8"/>
    </row>
    <row r="3808" spans="1:4" x14ac:dyDescent="0.2">
      <c r="A3808" s="138"/>
      <c r="D3808" s="8"/>
    </row>
    <row r="3809" spans="1:4" x14ac:dyDescent="0.2">
      <c r="A3809" s="138"/>
      <c r="D3809" s="8"/>
    </row>
    <row r="3810" spans="1:4" x14ac:dyDescent="0.2">
      <c r="A3810" s="138"/>
      <c r="D3810" s="8"/>
    </row>
    <row r="3811" spans="1:4" x14ac:dyDescent="0.2">
      <c r="A3811" s="138"/>
      <c r="D3811" s="8"/>
    </row>
    <row r="3812" spans="1:4" x14ac:dyDescent="0.2">
      <c r="A3812" s="138"/>
      <c r="D3812" s="8"/>
    </row>
    <row r="3813" spans="1:4" x14ac:dyDescent="0.2">
      <c r="A3813" s="138"/>
      <c r="D3813" s="8"/>
    </row>
    <row r="3814" spans="1:4" x14ac:dyDescent="0.2">
      <c r="A3814" s="138"/>
      <c r="D3814" s="8"/>
    </row>
    <row r="3815" spans="1:4" x14ac:dyDescent="0.2">
      <c r="A3815" s="138"/>
      <c r="D3815" s="8"/>
    </row>
    <row r="3816" spans="1:4" x14ac:dyDescent="0.2">
      <c r="A3816" s="138"/>
      <c r="D3816" s="8"/>
    </row>
    <row r="3817" spans="1:4" x14ac:dyDescent="0.2">
      <c r="A3817" s="138"/>
      <c r="D3817" s="8"/>
    </row>
    <row r="3818" spans="1:4" x14ac:dyDescent="0.2">
      <c r="A3818" s="138"/>
      <c r="D3818" s="8"/>
    </row>
    <row r="3819" spans="1:4" x14ac:dyDescent="0.2">
      <c r="A3819" s="138"/>
      <c r="D3819" s="8"/>
    </row>
    <row r="3820" spans="1:4" x14ac:dyDescent="0.2">
      <c r="A3820" s="138"/>
      <c r="D3820" s="8"/>
    </row>
    <row r="3821" spans="1:4" x14ac:dyDescent="0.2">
      <c r="A3821" s="138"/>
      <c r="D3821" s="8"/>
    </row>
    <row r="3822" spans="1:4" x14ac:dyDescent="0.2">
      <c r="A3822" s="138"/>
      <c r="D3822" s="8"/>
    </row>
    <row r="3823" spans="1:4" x14ac:dyDescent="0.2">
      <c r="A3823" s="138"/>
      <c r="D3823" s="8"/>
    </row>
    <row r="3824" spans="1:4" x14ac:dyDescent="0.2">
      <c r="A3824" s="138"/>
      <c r="D3824" s="8"/>
    </row>
    <row r="3825" spans="1:4" x14ac:dyDescent="0.2">
      <c r="A3825" s="138"/>
      <c r="D3825" s="8"/>
    </row>
    <row r="3826" spans="1:4" x14ac:dyDescent="0.2">
      <c r="A3826" s="138"/>
      <c r="D3826" s="8"/>
    </row>
    <row r="3827" spans="1:4" x14ac:dyDescent="0.2">
      <c r="A3827" s="138"/>
      <c r="D3827" s="8"/>
    </row>
    <row r="3828" spans="1:4" x14ac:dyDescent="0.2">
      <c r="A3828" s="138"/>
      <c r="D3828" s="8"/>
    </row>
    <row r="3829" spans="1:4" x14ac:dyDescent="0.2">
      <c r="A3829" s="138"/>
      <c r="D3829" s="8"/>
    </row>
    <row r="3830" spans="1:4" x14ac:dyDescent="0.2">
      <c r="A3830" s="138"/>
      <c r="D3830" s="8"/>
    </row>
    <row r="3831" spans="1:4" x14ac:dyDescent="0.2">
      <c r="A3831" s="138"/>
      <c r="D3831" s="8"/>
    </row>
    <row r="3832" spans="1:4" x14ac:dyDescent="0.2">
      <c r="A3832" s="138"/>
      <c r="D3832" s="8"/>
    </row>
    <row r="3833" spans="1:4" x14ac:dyDescent="0.2">
      <c r="A3833" s="138"/>
      <c r="D3833" s="8"/>
    </row>
    <row r="3834" spans="1:4" x14ac:dyDescent="0.2">
      <c r="A3834" s="138"/>
      <c r="D3834" s="8"/>
    </row>
    <row r="3835" spans="1:4" x14ac:dyDescent="0.2">
      <c r="A3835" s="138"/>
      <c r="D3835" s="8"/>
    </row>
    <row r="3836" spans="1:4" x14ac:dyDescent="0.2">
      <c r="A3836" s="138"/>
      <c r="D3836" s="8"/>
    </row>
    <row r="3837" spans="1:4" x14ac:dyDescent="0.2">
      <c r="A3837" s="138"/>
      <c r="D3837" s="8"/>
    </row>
    <row r="3838" spans="1:4" x14ac:dyDescent="0.2">
      <c r="A3838" s="138"/>
      <c r="D3838" s="8"/>
    </row>
    <row r="3839" spans="1:4" x14ac:dyDescent="0.2">
      <c r="A3839" s="138"/>
      <c r="D3839" s="8"/>
    </row>
    <row r="3840" spans="1:4" x14ac:dyDescent="0.2">
      <c r="A3840" s="138"/>
      <c r="D3840" s="8"/>
    </row>
    <row r="3841" spans="1:4" x14ac:dyDescent="0.2">
      <c r="A3841" s="138"/>
      <c r="D3841" s="8"/>
    </row>
    <row r="3842" spans="1:4" x14ac:dyDescent="0.2">
      <c r="A3842" s="138"/>
      <c r="D3842" s="8"/>
    </row>
    <row r="3843" spans="1:4" x14ac:dyDescent="0.2">
      <c r="A3843" s="138"/>
      <c r="D3843" s="8"/>
    </row>
    <row r="3844" spans="1:4" x14ac:dyDescent="0.2">
      <c r="A3844" s="138"/>
      <c r="D3844" s="8"/>
    </row>
    <row r="3845" spans="1:4" x14ac:dyDescent="0.2">
      <c r="A3845" s="138"/>
      <c r="D3845" s="8"/>
    </row>
    <row r="3846" spans="1:4" x14ac:dyDescent="0.2">
      <c r="A3846" s="138"/>
      <c r="D3846" s="8"/>
    </row>
    <row r="3847" spans="1:4" x14ac:dyDescent="0.2">
      <c r="A3847" s="138"/>
      <c r="D3847" s="8"/>
    </row>
    <row r="3848" spans="1:4" x14ac:dyDescent="0.2">
      <c r="A3848" s="138"/>
      <c r="D3848" s="8"/>
    </row>
    <row r="3849" spans="1:4" x14ac:dyDescent="0.2">
      <c r="A3849" s="138"/>
      <c r="D3849" s="8"/>
    </row>
    <row r="3850" spans="1:4" x14ac:dyDescent="0.2">
      <c r="A3850" s="138"/>
      <c r="D3850" s="8"/>
    </row>
    <row r="3851" spans="1:4" x14ac:dyDescent="0.2">
      <c r="A3851" s="138"/>
      <c r="D3851" s="8"/>
    </row>
    <row r="3852" spans="1:4" x14ac:dyDescent="0.2">
      <c r="A3852" s="138"/>
      <c r="D3852" s="8"/>
    </row>
    <row r="3853" spans="1:4" x14ac:dyDescent="0.2">
      <c r="A3853" s="138"/>
      <c r="D3853" s="8"/>
    </row>
    <row r="3854" spans="1:4" x14ac:dyDescent="0.2">
      <c r="A3854" s="138"/>
      <c r="D3854" s="8"/>
    </row>
    <row r="3855" spans="1:4" x14ac:dyDescent="0.2">
      <c r="A3855" s="138"/>
      <c r="D3855" s="8"/>
    </row>
    <row r="3856" spans="1:4" x14ac:dyDescent="0.2">
      <c r="A3856" s="138"/>
      <c r="D3856" s="8"/>
    </row>
    <row r="3857" spans="1:4" x14ac:dyDescent="0.2">
      <c r="A3857" s="138"/>
      <c r="D3857" s="8"/>
    </row>
    <row r="3858" spans="1:4" x14ac:dyDescent="0.2">
      <c r="A3858" s="138"/>
      <c r="D3858" s="8"/>
    </row>
    <row r="3859" spans="1:4" x14ac:dyDescent="0.2">
      <c r="A3859" s="138"/>
      <c r="D3859" s="8"/>
    </row>
    <row r="3860" spans="1:4" x14ac:dyDescent="0.2">
      <c r="A3860" s="138"/>
      <c r="D3860" s="8"/>
    </row>
    <row r="3861" spans="1:4" x14ac:dyDescent="0.2">
      <c r="A3861" s="138"/>
      <c r="D3861" s="8"/>
    </row>
    <row r="3862" spans="1:4" x14ac:dyDescent="0.2">
      <c r="A3862" s="138"/>
      <c r="D3862" s="8"/>
    </row>
    <row r="3863" spans="1:4" x14ac:dyDescent="0.2">
      <c r="A3863" s="138"/>
      <c r="D3863" s="8"/>
    </row>
    <row r="3864" spans="1:4" x14ac:dyDescent="0.2">
      <c r="A3864" s="138"/>
      <c r="D3864" s="8"/>
    </row>
    <row r="3865" spans="1:4" x14ac:dyDescent="0.2">
      <c r="A3865" s="138"/>
      <c r="D3865" s="8"/>
    </row>
    <row r="3866" spans="1:4" x14ac:dyDescent="0.2">
      <c r="A3866" s="138"/>
      <c r="D3866" s="8"/>
    </row>
    <row r="3867" spans="1:4" x14ac:dyDescent="0.2">
      <c r="A3867" s="138"/>
      <c r="D3867" s="8"/>
    </row>
    <row r="3868" spans="1:4" x14ac:dyDescent="0.2">
      <c r="A3868" s="138"/>
      <c r="D3868" s="8"/>
    </row>
    <row r="3869" spans="1:4" x14ac:dyDescent="0.2">
      <c r="A3869" s="138"/>
      <c r="D3869" s="8"/>
    </row>
    <row r="3870" spans="1:4" x14ac:dyDescent="0.2">
      <c r="A3870" s="138"/>
      <c r="D3870" s="8"/>
    </row>
    <row r="3871" spans="1:4" x14ac:dyDescent="0.2">
      <c r="A3871" s="138"/>
      <c r="D3871" s="8"/>
    </row>
    <row r="3872" spans="1:4" x14ac:dyDescent="0.2">
      <c r="A3872" s="138"/>
      <c r="D3872" s="8"/>
    </row>
    <row r="3873" spans="1:4" x14ac:dyDescent="0.2">
      <c r="A3873" s="138"/>
      <c r="D3873" s="8"/>
    </row>
    <row r="3874" spans="1:4" x14ac:dyDescent="0.2">
      <c r="A3874" s="138"/>
      <c r="D3874" s="8"/>
    </row>
    <row r="3875" spans="1:4" x14ac:dyDescent="0.2">
      <c r="A3875" s="138"/>
      <c r="D3875" s="8"/>
    </row>
    <row r="3876" spans="1:4" x14ac:dyDescent="0.2">
      <c r="A3876" s="138"/>
      <c r="D3876" s="8"/>
    </row>
    <row r="3877" spans="1:4" x14ac:dyDescent="0.2">
      <c r="A3877" s="138"/>
      <c r="D3877" s="8"/>
    </row>
    <row r="3878" spans="1:4" x14ac:dyDescent="0.2">
      <c r="A3878" s="138"/>
      <c r="D3878" s="8"/>
    </row>
    <row r="3879" spans="1:4" x14ac:dyDescent="0.2">
      <c r="A3879" s="138"/>
      <c r="D3879" s="8"/>
    </row>
    <row r="3880" spans="1:4" x14ac:dyDescent="0.2">
      <c r="A3880" s="138"/>
      <c r="D3880" s="8"/>
    </row>
    <row r="3881" spans="1:4" x14ac:dyDescent="0.2">
      <c r="A3881" s="138"/>
      <c r="D3881" s="8"/>
    </row>
    <row r="3882" spans="1:4" x14ac:dyDescent="0.2">
      <c r="A3882" s="138"/>
      <c r="D3882" s="8"/>
    </row>
    <row r="3883" spans="1:4" x14ac:dyDescent="0.2">
      <c r="A3883" s="138"/>
      <c r="D3883" s="8"/>
    </row>
    <row r="3884" spans="1:4" x14ac:dyDescent="0.2">
      <c r="A3884" s="138"/>
      <c r="D3884" s="8"/>
    </row>
    <row r="3885" spans="1:4" x14ac:dyDescent="0.2">
      <c r="A3885" s="138"/>
      <c r="D3885" s="8"/>
    </row>
    <row r="3886" spans="1:4" x14ac:dyDescent="0.2">
      <c r="A3886" s="138"/>
      <c r="D3886" s="8"/>
    </row>
    <row r="3887" spans="1:4" x14ac:dyDescent="0.2">
      <c r="A3887" s="138"/>
      <c r="D3887" s="8"/>
    </row>
    <row r="3888" spans="1:4" x14ac:dyDescent="0.2">
      <c r="A3888" s="138"/>
      <c r="D3888" s="8"/>
    </row>
    <row r="3889" spans="1:4" x14ac:dyDescent="0.2">
      <c r="A3889" s="138"/>
      <c r="D3889" s="8"/>
    </row>
    <row r="3890" spans="1:4" x14ac:dyDescent="0.2">
      <c r="A3890" s="138"/>
      <c r="D3890" s="8"/>
    </row>
    <row r="3891" spans="1:4" x14ac:dyDescent="0.2">
      <c r="A3891" s="138"/>
      <c r="D3891" s="8"/>
    </row>
    <row r="3892" spans="1:4" x14ac:dyDescent="0.2">
      <c r="A3892" s="138"/>
      <c r="D3892" s="8"/>
    </row>
    <row r="3893" spans="1:4" x14ac:dyDescent="0.2">
      <c r="A3893" s="138"/>
      <c r="D3893" s="8"/>
    </row>
    <row r="3894" spans="1:4" x14ac:dyDescent="0.2">
      <c r="A3894" s="138"/>
      <c r="D3894" s="8"/>
    </row>
    <row r="3895" spans="1:4" x14ac:dyDescent="0.2">
      <c r="A3895" s="138"/>
      <c r="D3895" s="8"/>
    </row>
    <row r="3896" spans="1:4" x14ac:dyDescent="0.2">
      <c r="A3896" s="138"/>
      <c r="D3896" s="8"/>
    </row>
    <row r="3897" spans="1:4" x14ac:dyDescent="0.2">
      <c r="A3897" s="138"/>
      <c r="D3897" s="8"/>
    </row>
    <row r="3898" spans="1:4" x14ac:dyDescent="0.2">
      <c r="A3898" s="138"/>
      <c r="D3898" s="8"/>
    </row>
    <row r="3899" spans="1:4" x14ac:dyDescent="0.2">
      <c r="A3899" s="138"/>
      <c r="D3899" s="8"/>
    </row>
    <row r="3900" spans="1:4" x14ac:dyDescent="0.2">
      <c r="A3900" s="138"/>
      <c r="D3900" s="8"/>
    </row>
    <row r="3901" spans="1:4" x14ac:dyDescent="0.2">
      <c r="A3901" s="138"/>
      <c r="D3901" s="8"/>
    </row>
    <row r="3902" spans="1:4" x14ac:dyDescent="0.2">
      <c r="A3902" s="138"/>
      <c r="D3902" s="8"/>
    </row>
    <row r="3903" spans="1:4" x14ac:dyDescent="0.2">
      <c r="A3903" s="138"/>
      <c r="D3903" s="8"/>
    </row>
    <row r="3904" spans="1:4" x14ac:dyDescent="0.2">
      <c r="A3904" s="138"/>
      <c r="D3904" s="8"/>
    </row>
    <row r="3905" spans="1:4" x14ac:dyDescent="0.2">
      <c r="A3905" s="138"/>
      <c r="D3905" s="8"/>
    </row>
    <row r="3906" spans="1:4" x14ac:dyDescent="0.2">
      <c r="A3906" s="138"/>
      <c r="D3906" s="8"/>
    </row>
    <row r="3907" spans="1:4" x14ac:dyDescent="0.2">
      <c r="A3907" s="138"/>
      <c r="D3907" s="8"/>
    </row>
    <row r="3908" spans="1:4" x14ac:dyDescent="0.2">
      <c r="A3908" s="138"/>
      <c r="D3908" s="8"/>
    </row>
    <row r="3909" spans="1:4" x14ac:dyDescent="0.2">
      <c r="A3909" s="138"/>
      <c r="D3909" s="8"/>
    </row>
    <row r="3910" spans="1:4" x14ac:dyDescent="0.2">
      <c r="A3910" s="138"/>
      <c r="D3910" s="8"/>
    </row>
    <row r="3911" spans="1:4" x14ac:dyDescent="0.2">
      <c r="A3911" s="138"/>
      <c r="D3911" s="8"/>
    </row>
    <row r="3912" spans="1:4" x14ac:dyDescent="0.2">
      <c r="A3912" s="138"/>
      <c r="D3912" s="8"/>
    </row>
    <row r="3913" spans="1:4" x14ac:dyDescent="0.2">
      <c r="A3913" s="138"/>
      <c r="D3913" s="8"/>
    </row>
    <row r="3914" spans="1:4" x14ac:dyDescent="0.2">
      <c r="A3914" s="138"/>
      <c r="D3914" s="8"/>
    </row>
    <row r="3915" spans="1:4" x14ac:dyDescent="0.2">
      <c r="A3915" s="138"/>
      <c r="D3915" s="8"/>
    </row>
    <row r="3916" spans="1:4" x14ac:dyDescent="0.2">
      <c r="A3916" s="138"/>
      <c r="D3916" s="8"/>
    </row>
    <row r="3917" spans="1:4" x14ac:dyDescent="0.2">
      <c r="A3917" s="138"/>
      <c r="D3917" s="8"/>
    </row>
    <row r="3918" spans="1:4" x14ac:dyDescent="0.2">
      <c r="A3918" s="138"/>
      <c r="D3918" s="8"/>
    </row>
    <row r="3919" spans="1:4" x14ac:dyDescent="0.2">
      <c r="A3919" s="138"/>
      <c r="D3919" s="8"/>
    </row>
    <row r="3920" spans="1:4" x14ac:dyDescent="0.2">
      <c r="A3920" s="138"/>
      <c r="D3920" s="8"/>
    </row>
    <row r="3921" spans="1:4" x14ac:dyDescent="0.2">
      <c r="A3921" s="138"/>
      <c r="D3921" s="8"/>
    </row>
    <row r="3922" spans="1:4" x14ac:dyDescent="0.2">
      <c r="A3922" s="138"/>
      <c r="D3922" s="8"/>
    </row>
    <row r="3923" spans="1:4" x14ac:dyDescent="0.2">
      <c r="A3923" s="138"/>
      <c r="D3923" s="8"/>
    </row>
    <row r="3924" spans="1:4" x14ac:dyDescent="0.2">
      <c r="A3924" s="138"/>
      <c r="D3924" s="8"/>
    </row>
    <row r="3925" spans="1:4" x14ac:dyDescent="0.2">
      <c r="A3925" s="138"/>
      <c r="D3925" s="8"/>
    </row>
    <row r="3926" spans="1:4" x14ac:dyDescent="0.2">
      <c r="A3926" s="138"/>
      <c r="D3926" s="8"/>
    </row>
    <row r="3927" spans="1:4" x14ac:dyDescent="0.2">
      <c r="A3927" s="138"/>
      <c r="D3927" s="8"/>
    </row>
    <row r="3928" spans="1:4" x14ac:dyDescent="0.2">
      <c r="A3928" s="138"/>
      <c r="D3928" s="8"/>
    </row>
    <row r="3929" spans="1:4" x14ac:dyDescent="0.2">
      <c r="A3929" s="138"/>
      <c r="D3929" s="8"/>
    </row>
    <row r="3930" spans="1:4" x14ac:dyDescent="0.2">
      <c r="A3930" s="138"/>
      <c r="D3930" s="8"/>
    </row>
    <row r="3931" spans="1:4" x14ac:dyDescent="0.2">
      <c r="A3931" s="138"/>
      <c r="D3931" s="8"/>
    </row>
    <row r="3932" spans="1:4" x14ac:dyDescent="0.2">
      <c r="A3932" s="138"/>
      <c r="D3932" s="8"/>
    </row>
    <row r="3933" spans="1:4" x14ac:dyDescent="0.2">
      <c r="A3933" s="138"/>
      <c r="D3933" s="8"/>
    </row>
    <row r="3934" spans="1:4" x14ac:dyDescent="0.2">
      <c r="A3934" s="138"/>
      <c r="D3934" s="8"/>
    </row>
    <row r="3935" spans="1:4" x14ac:dyDescent="0.2">
      <c r="A3935" s="138"/>
      <c r="D3935" s="8"/>
    </row>
    <row r="3936" spans="1:4" x14ac:dyDescent="0.2">
      <c r="A3936" s="138"/>
      <c r="D3936" s="8"/>
    </row>
    <row r="3937" spans="1:4" x14ac:dyDescent="0.2">
      <c r="A3937" s="138"/>
      <c r="D3937" s="8"/>
    </row>
    <row r="3938" spans="1:4" x14ac:dyDescent="0.2">
      <c r="A3938" s="138"/>
      <c r="D3938" s="8"/>
    </row>
    <row r="3939" spans="1:4" x14ac:dyDescent="0.2">
      <c r="A3939" s="138"/>
      <c r="D3939" s="8"/>
    </row>
    <row r="3940" spans="1:4" x14ac:dyDescent="0.2">
      <c r="A3940" s="138"/>
      <c r="D3940" s="8"/>
    </row>
    <row r="3941" spans="1:4" x14ac:dyDescent="0.2">
      <c r="A3941" s="138"/>
      <c r="D3941" s="8"/>
    </row>
    <row r="3942" spans="1:4" x14ac:dyDescent="0.2">
      <c r="A3942" s="138"/>
      <c r="D3942" s="8"/>
    </row>
    <row r="3943" spans="1:4" x14ac:dyDescent="0.2">
      <c r="A3943" s="138"/>
      <c r="D3943" s="8"/>
    </row>
    <row r="3944" spans="1:4" x14ac:dyDescent="0.2">
      <c r="A3944" s="138"/>
      <c r="D3944" s="8"/>
    </row>
    <row r="3945" spans="1:4" x14ac:dyDescent="0.2">
      <c r="A3945" s="138"/>
      <c r="D3945" s="8"/>
    </row>
    <row r="3946" spans="1:4" x14ac:dyDescent="0.2">
      <c r="A3946" s="138"/>
      <c r="D3946" s="8"/>
    </row>
    <row r="3947" spans="1:4" x14ac:dyDescent="0.2">
      <c r="A3947" s="138"/>
      <c r="D3947" s="8"/>
    </row>
    <row r="3948" spans="1:4" x14ac:dyDescent="0.2">
      <c r="A3948" s="138"/>
      <c r="D3948" s="8"/>
    </row>
    <row r="3949" spans="1:4" x14ac:dyDescent="0.2">
      <c r="A3949" s="138"/>
      <c r="D3949" s="8"/>
    </row>
    <row r="3950" spans="1:4" x14ac:dyDescent="0.2">
      <c r="A3950" s="138"/>
      <c r="D3950" s="8"/>
    </row>
    <row r="3951" spans="1:4" x14ac:dyDescent="0.2">
      <c r="A3951" s="138"/>
      <c r="D3951" s="8"/>
    </row>
    <row r="3952" spans="1:4" x14ac:dyDescent="0.2">
      <c r="A3952" s="138"/>
      <c r="D3952" s="8"/>
    </row>
    <row r="3953" spans="1:4" x14ac:dyDescent="0.2">
      <c r="A3953" s="138"/>
      <c r="D3953" s="8"/>
    </row>
    <row r="3954" spans="1:4" x14ac:dyDescent="0.2">
      <c r="A3954" s="138"/>
      <c r="D3954" s="8"/>
    </row>
    <row r="3955" spans="1:4" x14ac:dyDescent="0.2">
      <c r="A3955" s="138"/>
      <c r="D3955" s="8"/>
    </row>
    <row r="3956" spans="1:4" x14ac:dyDescent="0.2">
      <c r="A3956" s="138"/>
      <c r="D3956" s="8"/>
    </row>
    <row r="3957" spans="1:4" x14ac:dyDescent="0.2">
      <c r="A3957" s="138"/>
      <c r="D3957" s="8"/>
    </row>
    <row r="3958" spans="1:4" x14ac:dyDescent="0.2">
      <c r="A3958" s="138"/>
      <c r="D3958" s="8"/>
    </row>
    <row r="3959" spans="1:4" x14ac:dyDescent="0.2">
      <c r="A3959" s="138"/>
      <c r="D3959" s="8"/>
    </row>
    <row r="3960" spans="1:4" x14ac:dyDescent="0.2">
      <c r="A3960" s="138"/>
      <c r="D3960" s="8"/>
    </row>
    <row r="3961" spans="1:4" x14ac:dyDescent="0.2">
      <c r="A3961" s="138"/>
      <c r="D3961" s="8"/>
    </row>
    <row r="3962" spans="1:4" x14ac:dyDescent="0.2">
      <c r="A3962" s="138"/>
      <c r="D3962" s="8"/>
    </row>
    <row r="3963" spans="1:4" x14ac:dyDescent="0.2">
      <c r="A3963" s="138"/>
      <c r="D3963" s="8"/>
    </row>
    <row r="3964" spans="1:4" x14ac:dyDescent="0.2">
      <c r="A3964" s="138"/>
      <c r="D3964" s="8"/>
    </row>
    <row r="3965" spans="1:4" x14ac:dyDescent="0.2">
      <c r="A3965" s="138"/>
      <c r="D3965" s="8"/>
    </row>
    <row r="3966" spans="1:4" x14ac:dyDescent="0.2">
      <c r="A3966" s="138"/>
      <c r="D3966" s="8"/>
    </row>
    <row r="3967" spans="1:4" x14ac:dyDescent="0.2">
      <c r="A3967" s="138"/>
      <c r="D3967" s="8"/>
    </row>
    <row r="3968" spans="1:4" x14ac:dyDescent="0.2">
      <c r="A3968" s="138"/>
      <c r="D3968" s="8"/>
    </row>
    <row r="3969" spans="1:4" x14ac:dyDescent="0.2">
      <c r="A3969" s="138"/>
      <c r="D3969" s="8"/>
    </row>
    <row r="3970" spans="1:4" x14ac:dyDescent="0.2">
      <c r="A3970" s="138"/>
      <c r="D3970" s="8"/>
    </row>
    <row r="3971" spans="1:4" x14ac:dyDescent="0.2">
      <c r="A3971" s="138"/>
      <c r="D3971" s="8"/>
    </row>
    <row r="3972" spans="1:4" x14ac:dyDescent="0.2">
      <c r="A3972" s="138"/>
      <c r="D3972" s="8"/>
    </row>
    <row r="3973" spans="1:4" x14ac:dyDescent="0.2">
      <c r="A3973" s="138"/>
      <c r="D3973" s="8"/>
    </row>
    <row r="3974" spans="1:4" x14ac:dyDescent="0.2">
      <c r="A3974" s="138"/>
      <c r="D3974" s="8"/>
    </row>
    <row r="3975" spans="1:4" x14ac:dyDescent="0.2">
      <c r="A3975" s="138"/>
      <c r="D3975" s="8"/>
    </row>
    <row r="3976" spans="1:4" x14ac:dyDescent="0.2">
      <c r="A3976" s="138"/>
      <c r="D3976" s="8"/>
    </row>
    <row r="3977" spans="1:4" x14ac:dyDescent="0.2">
      <c r="A3977" s="138"/>
      <c r="D3977" s="8"/>
    </row>
    <row r="3978" spans="1:4" x14ac:dyDescent="0.2">
      <c r="A3978" s="138"/>
      <c r="D3978" s="8"/>
    </row>
    <row r="3979" spans="1:4" x14ac:dyDescent="0.2">
      <c r="A3979" s="138"/>
      <c r="D3979" s="8"/>
    </row>
    <row r="3980" spans="1:4" x14ac:dyDescent="0.2">
      <c r="A3980" s="138"/>
      <c r="D3980" s="8"/>
    </row>
    <row r="3981" spans="1:4" x14ac:dyDescent="0.2">
      <c r="A3981" s="138"/>
      <c r="D3981" s="8"/>
    </row>
    <row r="3982" spans="1:4" x14ac:dyDescent="0.2">
      <c r="A3982" s="138"/>
      <c r="D3982" s="8"/>
    </row>
    <row r="3983" spans="1:4" x14ac:dyDescent="0.2">
      <c r="A3983" s="138"/>
      <c r="D3983" s="8"/>
    </row>
    <row r="3984" spans="1:4" x14ac:dyDescent="0.2">
      <c r="A3984" s="138"/>
      <c r="D3984" s="8"/>
    </row>
    <row r="3985" spans="1:4" x14ac:dyDescent="0.2">
      <c r="A3985" s="138"/>
      <c r="D3985" s="8"/>
    </row>
    <row r="3986" spans="1:4" x14ac:dyDescent="0.2">
      <c r="A3986" s="138"/>
      <c r="D3986" s="8"/>
    </row>
    <row r="3987" spans="1:4" x14ac:dyDescent="0.2">
      <c r="A3987" s="138"/>
      <c r="D3987" s="8"/>
    </row>
    <row r="3988" spans="1:4" x14ac:dyDescent="0.2">
      <c r="A3988" s="138"/>
      <c r="D3988" s="8"/>
    </row>
    <row r="3989" spans="1:4" x14ac:dyDescent="0.2">
      <c r="A3989" s="138"/>
      <c r="D3989" s="8"/>
    </row>
    <row r="3990" spans="1:4" x14ac:dyDescent="0.2">
      <c r="A3990" s="138"/>
      <c r="D3990" s="8"/>
    </row>
    <row r="3991" spans="1:4" x14ac:dyDescent="0.2">
      <c r="A3991" s="138"/>
      <c r="D3991" s="8"/>
    </row>
    <row r="3992" spans="1:4" x14ac:dyDescent="0.2">
      <c r="A3992" s="138"/>
      <c r="D3992" s="8"/>
    </row>
    <row r="3993" spans="1:4" x14ac:dyDescent="0.2">
      <c r="A3993" s="138"/>
      <c r="D3993" s="8"/>
    </row>
    <row r="3994" spans="1:4" x14ac:dyDescent="0.2">
      <c r="A3994" s="138"/>
      <c r="D3994" s="8"/>
    </row>
    <row r="3995" spans="1:4" x14ac:dyDescent="0.2">
      <c r="A3995" s="138"/>
      <c r="D3995" s="8"/>
    </row>
    <row r="3996" spans="1:4" x14ac:dyDescent="0.2">
      <c r="A3996" s="138"/>
      <c r="D3996" s="8"/>
    </row>
    <row r="3997" spans="1:4" x14ac:dyDescent="0.2">
      <c r="A3997" s="138"/>
      <c r="D3997" s="8"/>
    </row>
    <row r="3998" spans="1:4" x14ac:dyDescent="0.2">
      <c r="A3998" s="138"/>
      <c r="D3998" s="8"/>
    </row>
    <row r="3999" spans="1:4" x14ac:dyDescent="0.2">
      <c r="A3999" s="138"/>
      <c r="D3999" s="8"/>
    </row>
    <row r="4000" spans="1:4" x14ac:dyDescent="0.2">
      <c r="A4000" s="138"/>
      <c r="D4000" s="8"/>
    </row>
    <row r="4001" spans="1:4" x14ac:dyDescent="0.2">
      <c r="A4001" s="138"/>
      <c r="D4001" s="8"/>
    </row>
    <row r="4002" spans="1:4" x14ac:dyDescent="0.2">
      <c r="A4002" s="138"/>
      <c r="D4002" s="8"/>
    </row>
    <row r="4003" spans="1:4" x14ac:dyDescent="0.2">
      <c r="A4003" s="138"/>
      <c r="D4003" s="8"/>
    </row>
    <row r="4004" spans="1:4" x14ac:dyDescent="0.2">
      <c r="A4004" s="138"/>
      <c r="D4004" s="8"/>
    </row>
    <row r="4005" spans="1:4" x14ac:dyDescent="0.2">
      <c r="A4005" s="138"/>
      <c r="D4005" s="8"/>
    </row>
    <row r="4006" spans="1:4" x14ac:dyDescent="0.2">
      <c r="A4006" s="138"/>
      <c r="D4006" s="8"/>
    </row>
    <row r="4007" spans="1:4" x14ac:dyDescent="0.2">
      <c r="A4007" s="138"/>
      <c r="D4007" s="8"/>
    </row>
    <row r="4008" spans="1:4" x14ac:dyDescent="0.2">
      <c r="A4008" s="138"/>
      <c r="D4008" s="8"/>
    </row>
    <row r="4009" spans="1:4" x14ac:dyDescent="0.2">
      <c r="A4009" s="138"/>
      <c r="D4009" s="8"/>
    </row>
    <row r="4010" spans="1:4" x14ac:dyDescent="0.2">
      <c r="A4010" s="138"/>
      <c r="D4010" s="8"/>
    </row>
    <row r="4011" spans="1:4" x14ac:dyDescent="0.2">
      <c r="A4011" s="138"/>
      <c r="D4011" s="8"/>
    </row>
    <row r="4012" spans="1:4" x14ac:dyDescent="0.2">
      <c r="A4012" s="138"/>
      <c r="D4012" s="8"/>
    </row>
    <row r="4013" spans="1:4" x14ac:dyDescent="0.2">
      <c r="A4013" s="138"/>
      <c r="D4013" s="8"/>
    </row>
    <row r="4014" spans="1:4" x14ac:dyDescent="0.2">
      <c r="A4014" s="138"/>
      <c r="D4014" s="8"/>
    </row>
    <row r="4015" spans="1:4" x14ac:dyDescent="0.2">
      <c r="A4015" s="138"/>
      <c r="D4015" s="8"/>
    </row>
    <row r="4016" spans="1:4" x14ac:dyDescent="0.2">
      <c r="A4016" s="138"/>
      <c r="D4016" s="8"/>
    </row>
    <row r="4017" spans="1:4" x14ac:dyDescent="0.2">
      <c r="A4017" s="138"/>
      <c r="D4017" s="8"/>
    </row>
    <row r="4018" spans="1:4" x14ac:dyDescent="0.2">
      <c r="A4018" s="138"/>
      <c r="D4018" s="8"/>
    </row>
    <row r="4019" spans="1:4" x14ac:dyDescent="0.2">
      <c r="A4019" s="138"/>
      <c r="D4019" s="8"/>
    </row>
    <row r="4020" spans="1:4" x14ac:dyDescent="0.2">
      <c r="A4020" s="138"/>
      <c r="D4020" s="8"/>
    </row>
    <row r="4021" spans="1:4" x14ac:dyDescent="0.2">
      <c r="A4021" s="138"/>
      <c r="D4021" s="8"/>
    </row>
    <row r="4022" spans="1:4" x14ac:dyDescent="0.2">
      <c r="A4022" s="138"/>
      <c r="D4022" s="8"/>
    </row>
    <row r="4023" spans="1:4" x14ac:dyDescent="0.2">
      <c r="A4023" s="138"/>
      <c r="D4023" s="8"/>
    </row>
    <row r="4024" spans="1:4" x14ac:dyDescent="0.2">
      <c r="A4024" s="138"/>
      <c r="D4024" s="8"/>
    </row>
    <row r="4025" spans="1:4" x14ac:dyDescent="0.2">
      <c r="A4025" s="138"/>
      <c r="D4025" s="8"/>
    </row>
    <row r="4026" spans="1:4" x14ac:dyDescent="0.2">
      <c r="A4026" s="138"/>
      <c r="D4026" s="8"/>
    </row>
    <row r="4027" spans="1:4" x14ac:dyDescent="0.2">
      <c r="A4027" s="138"/>
      <c r="D4027" s="8"/>
    </row>
    <row r="4028" spans="1:4" x14ac:dyDescent="0.2">
      <c r="A4028" s="138"/>
      <c r="D4028" s="8"/>
    </row>
    <row r="4029" spans="1:4" x14ac:dyDescent="0.2">
      <c r="A4029" s="138"/>
      <c r="D4029" s="8"/>
    </row>
    <row r="4030" spans="1:4" x14ac:dyDescent="0.2">
      <c r="A4030" s="138"/>
      <c r="D4030" s="8"/>
    </row>
    <row r="4031" spans="1:4" x14ac:dyDescent="0.2">
      <c r="A4031" s="138"/>
      <c r="D4031" s="8"/>
    </row>
    <row r="4032" spans="1:4" x14ac:dyDescent="0.2">
      <c r="A4032" s="138"/>
      <c r="D4032" s="8"/>
    </row>
    <row r="4033" spans="1:4" x14ac:dyDescent="0.2">
      <c r="A4033" s="138"/>
      <c r="D4033" s="8"/>
    </row>
    <row r="4034" spans="1:4" x14ac:dyDescent="0.2">
      <c r="A4034" s="138"/>
      <c r="D4034" s="8"/>
    </row>
    <row r="4035" spans="1:4" x14ac:dyDescent="0.2">
      <c r="A4035" s="138"/>
      <c r="D4035" s="8"/>
    </row>
    <row r="4036" spans="1:4" x14ac:dyDescent="0.2">
      <c r="A4036" s="138"/>
      <c r="D4036" s="8"/>
    </row>
    <row r="4037" spans="1:4" x14ac:dyDescent="0.2">
      <c r="A4037" s="138"/>
      <c r="D4037" s="8"/>
    </row>
    <row r="4038" spans="1:4" x14ac:dyDescent="0.2">
      <c r="A4038" s="138"/>
      <c r="D4038" s="8"/>
    </row>
    <row r="4039" spans="1:4" x14ac:dyDescent="0.2">
      <c r="A4039" s="138"/>
      <c r="D4039" s="8"/>
    </row>
    <row r="4040" spans="1:4" x14ac:dyDescent="0.2">
      <c r="A4040" s="138"/>
      <c r="D4040" s="8"/>
    </row>
    <row r="4041" spans="1:4" x14ac:dyDescent="0.2">
      <c r="A4041" s="138"/>
      <c r="D4041" s="8"/>
    </row>
    <row r="4042" spans="1:4" x14ac:dyDescent="0.2">
      <c r="A4042" s="138"/>
      <c r="D4042" s="8"/>
    </row>
    <row r="4043" spans="1:4" x14ac:dyDescent="0.2">
      <c r="A4043" s="138"/>
      <c r="D4043" s="8"/>
    </row>
    <row r="4044" spans="1:4" x14ac:dyDescent="0.2">
      <c r="A4044" s="138"/>
      <c r="D4044" s="8"/>
    </row>
    <row r="4045" spans="1:4" x14ac:dyDescent="0.2">
      <c r="A4045" s="138"/>
      <c r="D4045" s="8"/>
    </row>
    <row r="4046" spans="1:4" x14ac:dyDescent="0.2">
      <c r="A4046" s="138"/>
      <c r="D4046" s="8"/>
    </row>
    <row r="4047" spans="1:4" x14ac:dyDescent="0.2">
      <c r="A4047" s="138"/>
      <c r="D4047" s="8"/>
    </row>
    <row r="4048" spans="1:4" x14ac:dyDescent="0.2">
      <c r="A4048" s="138"/>
      <c r="D4048" s="8"/>
    </row>
    <row r="4049" spans="1:4" x14ac:dyDescent="0.2">
      <c r="A4049" s="138"/>
      <c r="D4049" s="8"/>
    </row>
    <row r="4050" spans="1:4" x14ac:dyDescent="0.2">
      <c r="A4050" s="138"/>
      <c r="D4050" s="8"/>
    </row>
    <row r="4051" spans="1:4" x14ac:dyDescent="0.2">
      <c r="A4051" s="138"/>
      <c r="D4051" s="8"/>
    </row>
    <row r="4052" spans="1:4" x14ac:dyDescent="0.2">
      <c r="A4052" s="138"/>
      <c r="D4052" s="8"/>
    </row>
    <row r="4053" spans="1:4" x14ac:dyDescent="0.2">
      <c r="A4053" s="138"/>
      <c r="D4053" s="8"/>
    </row>
    <row r="4054" spans="1:4" x14ac:dyDescent="0.2">
      <c r="A4054" s="138"/>
      <c r="D4054" s="8"/>
    </row>
    <row r="4055" spans="1:4" x14ac:dyDescent="0.2">
      <c r="A4055" s="138"/>
      <c r="D4055" s="8"/>
    </row>
    <row r="4056" spans="1:4" x14ac:dyDescent="0.2">
      <c r="A4056" s="138"/>
      <c r="D4056" s="8"/>
    </row>
    <row r="4057" spans="1:4" x14ac:dyDescent="0.2">
      <c r="A4057" s="138"/>
      <c r="D4057" s="8"/>
    </row>
    <row r="4058" spans="1:4" x14ac:dyDescent="0.2">
      <c r="A4058" s="138"/>
      <c r="D4058" s="8"/>
    </row>
    <row r="4059" spans="1:4" x14ac:dyDescent="0.2">
      <c r="A4059" s="138"/>
      <c r="D4059" s="8"/>
    </row>
    <row r="4060" spans="1:4" x14ac:dyDescent="0.2">
      <c r="A4060" s="138"/>
      <c r="D4060" s="8"/>
    </row>
    <row r="4061" spans="1:4" x14ac:dyDescent="0.2">
      <c r="A4061" s="138"/>
      <c r="D4061" s="8"/>
    </row>
    <row r="4062" spans="1:4" x14ac:dyDescent="0.2">
      <c r="A4062" s="138"/>
      <c r="D4062" s="8"/>
    </row>
    <row r="4063" spans="1:4" x14ac:dyDescent="0.2">
      <c r="A4063" s="138"/>
      <c r="D4063" s="8"/>
    </row>
    <row r="4064" spans="1:4" x14ac:dyDescent="0.2">
      <c r="A4064" s="138"/>
      <c r="D4064" s="8"/>
    </row>
    <row r="4065" spans="1:4" x14ac:dyDescent="0.2">
      <c r="A4065" s="138"/>
      <c r="D4065" s="8"/>
    </row>
    <row r="4066" spans="1:4" x14ac:dyDescent="0.2">
      <c r="A4066" s="138"/>
      <c r="D4066" s="8"/>
    </row>
    <row r="4067" spans="1:4" x14ac:dyDescent="0.2">
      <c r="A4067" s="138"/>
      <c r="D4067" s="8"/>
    </row>
    <row r="4068" spans="1:4" x14ac:dyDescent="0.2">
      <c r="A4068" s="138"/>
      <c r="D4068" s="8"/>
    </row>
    <row r="4069" spans="1:4" x14ac:dyDescent="0.2">
      <c r="A4069" s="138"/>
      <c r="D4069" s="8"/>
    </row>
    <row r="4070" spans="1:4" x14ac:dyDescent="0.2">
      <c r="A4070" s="138"/>
      <c r="D4070" s="8"/>
    </row>
    <row r="4071" spans="1:4" x14ac:dyDescent="0.2">
      <c r="A4071" s="138"/>
      <c r="D4071" s="8"/>
    </row>
    <row r="4072" spans="1:4" x14ac:dyDescent="0.2">
      <c r="A4072" s="138"/>
      <c r="D4072" s="8"/>
    </row>
    <row r="4073" spans="1:4" x14ac:dyDescent="0.2">
      <c r="A4073" s="138"/>
      <c r="D4073" s="8"/>
    </row>
    <row r="4074" spans="1:4" x14ac:dyDescent="0.2">
      <c r="A4074" s="138"/>
      <c r="D4074" s="8"/>
    </row>
    <row r="4075" spans="1:4" x14ac:dyDescent="0.2">
      <c r="A4075" s="138"/>
      <c r="D4075" s="8"/>
    </row>
    <row r="4076" spans="1:4" x14ac:dyDescent="0.2">
      <c r="A4076" s="138"/>
      <c r="D4076" s="8"/>
    </row>
    <row r="4077" spans="1:4" x14ac:dyDescent="0.2">
      <c r="A4077" s="138"/>
      <c r="D4077" s="8"/>
    </row>
    <row r="4078" spans="1:4" x14ac:dyDescent="0.2">
      <c r="A4078" s="138"/>
      <c r="D4078" s="8"/>
    </row>
    <row r="4079" spans="1:4" x14ac:dyDescent="0.2">
      <c r="A4079" s="138"/>
      <c r="D4079" s="8"/>
    </row>
    <row r="4080" spans="1:4" x14ac:dyDescent="0.2">
      <c r="A4080" s="138"/>
      <c r="D4080" s="8"/>
    </row>
    <row r="4081" spans="1:4" x14ac:dyDescent="0.2">
      <c r="A4081" s="138"/>
      <c r="D4081" s="8"/>
    </row>
    <row r="4082" spans="1:4" x14ac:dyDescent="0.2">
      <c r="A4082" s="138"/>
      <c r="D4082" s="8"/>
    </row>
    <row r="4083" spans="1:4" x14ac:dyDescent="0.2">
      <c r="A4083" s="138"/>
      <c r="D4083" s="8"/>
    </row>
    <row r="4084" spans="1:4" x14ac:dyDescent="0.2">
      <c r="A4084" s="138"/>
      <c r="D4084" s="8"/>
    </row>
    <row r="4085" spans="1:4" x14ac:dyDescent="0.2">
      <c r="A4085" s="138"/>
      <c r="D4085" s="8"/>
    </row>
    <row r="4086" spans="1:4" x14ac:dyDescent="0.2">
      <c r="A4086" s="138"/>
      <c r="D4086" s="8"/>
    </row>
    <row r="4087" spans="1:4" x14ac:dyDescent="0.2">
      <c r="A4087" s="138"/>
      <c r="D4087" s="8"/>
    </row>
    <row r="4088" spans="1:4" x14ac:dyDescent="0.2">
      <c r="A4088" s="138"/>
      <c r="D4088" s="8"/>
    </row>
    <row r="4089" spans="1:4" x14ac:dyDescent="0.2">
      <c r="A4089" s="138"/>
      <c r="D4089" s="8"/>
    </row>
    <row r="4090" spans="1:4" x14ac:dyDescent="0.2">
      <c r="A4090" s="138"/>
      <c r="D4090" s="8"/>
    </row>
    <row r="4091" spans="1:4" x14ac:dyDescent="0.2">
      <c r="A4091" s="138"/>
      <c r="D4091" s="8"/>
    </row>
    <row r="4092" spans="1:4" x14ac:dyDescent="0.2">
      <c r="A4092" s="138"/>
      <c r="D4092" s="8"/>
    </row>
    <row r="4093" spans="1:4" x14ac:dyDescent="0.2">
      <c r="A4093" s="138"/>
      <c r="D4093" s="8"/>
    </row>
    <row r="4094" spans="1:4" x14ac:dyDescent="0.2">
      <c r="A4094" s="138"/>
      <c r="D4094" s="8"/>
    </row>
    <row r="4095" spans="1:4" x14ac:dyDescent="0.2">
      <c r="A4095" s="138"/>
      <c r="D4095" s="8"/>
    </row>
    <row r="4096" spans="1:4" x14ac:dyDescent="0.2">
      <c r="A4096" s="138"/>
      <c r="D4096" s="8"/>
    </row>
    <row r="4097" spans="1:4" x14ac:dyDescent="0.2">
      <c r="A4097" s="138"/>
      <c r="D4097" s="8"/>
    </row>
    <row r="4098" spans="1:4" x14ac:dyDescent="0.2">
      <c r="A4098" s="138"/>
      <c r="D4098" s="8"/>
    </row>
    <row r="4099" spans="1:4" x14ac:dyDescent="0.2">
      <c r="A4099" s="138"/>
      <c r="D4099" s="8"/>
    </row>
    <row r="4100" spans="1:4" x14ac:dyDescent="0.2">
      <c r="A4100" s="138"/>
      <c r="D4100" s="8"/>
    </row>
    <row r="4101" spans="1:4" x14ac:dyDescent="0.2">
      <c r="A4101" s="138"/>
      <c r="D4101" s="8"/>
    </row>
    <row r="4102" spans="1:4" x14ac:dyDescent="0.2">
      <c r="A4102" s="138"/>
      <c r="D4102" s="8"/>
    </row>
    <row r="4103" spans="1:4" x14ac:dyDescent="0.2">
      <c r="A4103" s="138"/>
      <c r="D4103" s="8"/>
    </row>
    <row r="4104" spans="1:4" x14ac:dyDescent="0.2">
      <c r="A4104" s="138"/>
      <c r="D4104" s="8"/>
    </row>
    <row r="4105" spans="1:4" x14ac:dyDescent="0.2">
      <c r="A4105" s="138"/>
      <c r="D4105" s="8"/>
    </row>
    <row r="4106" spans="1:4" x14ac:dyDescent="0.2">
      <c r="A4106" s="138"/>
      <c r="D4106" s="8"/>
    </row>
    <row r="4107" spans="1:4" x14ac:dyDescent="0.2">
      <c r="A4107" s="138"/>
      <c r="D4107" s="8"/>
    </row>
    <row r="4108" spans="1:4" x14ac:dyDescent="0.2">
      <c r="A4108" s="138"/>
      <c r="D4108" s="8"/>
    </row>
    <row r="4109" spans="1:4" x14ac:dyDescent="0.2">
      <c r="A4109" s="138"/>
      <c r="D4109" s="8"/>
    </row>
    <row r="4110" spans="1:4" x14ac:dyDescent="0.2">
      <c r="A4110" s="138"/>
      <c r="D4110" s="8"/>
    </row>
    <row r="4111" spans="1:4" x14ac:dyDescent="0.2">
      <c r="A4111" s="138"/>
      <c r="D4111" s="8"/>
    </row>
    <row r="4112" spans="1:4" x14ac:dyDescent="0.2">
      <c r="A4112" s="138"/>
      <c r="D4112" s="8"/>
    </row>
    <row r="4113" spans="1:4" x14ac:dyDescent="0.2">
      <c r="A4113" s="138"/>
      <c r="D4113" s="8"/>
    </row>
    <row r="4114" spans="1:4" x14ac:dyDescent="0.2">
      <c r="A4114" s="138"/>
      <c r="D4114" s="8"/>
    </row>
    <row r="4115" spans="1:4" x14ac:dyDescent="0.2">
      <c r="A4115" s="138"/>
      <c r="D4115" s="8"/>
    </row>
    <row r="4116" spans="1:4" x14ac:dyDescent="0.2">
      <c r="A4116" s="138"/>
      <c r="D4116" s="8"/>
    </row>
    <row r="4117" spans="1:4" x14ac:dyDescent="0.2">
      <c r="A4117" s="138"/>
      <c r="D4117" s="8"/>
    </row>
    <row r="4118" spans="1:4" x14ac:dyDescent="0.2">
      <c r="A4118" s="138"/>
      <c r="D4118" s="8"/>
    </row>
    <row r="4119" spans="1:4" x14ac:dyDescent="0.2">
      <c r="A4119" s="138"/>
      <c r="D4119" s="8"/>
    </row>
    <row r="4120" spans="1:4" x14ac:dyDescent="0.2">
      <c r="A4120" s="138"/>
      <c r="D4120" s="8"/>
    </row>
    <row r="4121" spans="1:4" x14ac:dyDescent="0.2">
      <c r="A4121" s="138"/>
      <c r="D4121" s="8"/>
    </row>
    <row r="4122" spans="1:4" x14ac:dyDescent="0.2">
      <c r="A4122" s="138"/>
      <c r="D4122" s="8"/>
    </row>
    <row r="4123" spans="1:4" x14ac:dyDescent="0.2">
      <c r="A4123" s="138"/>
      <c r="D4123" s="8"/>
    </row>
    <row r="4124" spans="1:4" x14ac:dyDescent="0.2">
      <c r="A4124" s="138"/>
      <c r="D4124" s="8"/>
    </row>
    <row r="4125" spans="1:4" x14ac:dyDescent="0.2">
      <c r="A4125" s="138"/>
      <c r="D4125" s="8"/>
    </row>
    <row r="4126" spans="1:4" x14ac:dyDescent="0.2">
      <c r="A4126" s="138"/>
      <c r="D4126" s="8"/>
    </row>
    <row r="4127" spans="1:4" x14ac:dyDescent="0.2">
      <c r="A4127" s="138"/>
      <c r="D4127" s="8"/>
    </row>
    <row r="4128" spans="1:4" x14ac:dyDescent="0.2">
      <c r="A4128" s="138"/>
      <c r="D4128" s="8"/>
    </row>
    <row r="4129" spans="1:4" x14ac:dyDescent="0.2">
      <c r="A4129" s="138"/>
      <c r="D4129" s="8"/>
    </row>
    <row r="4130" spans="1:4" x14ac:dyDescent="0.2">
      <c r="A4130" s="138"/>
      <c r="D4130" s="8"/>
    </row>
    <row r="4131" spans="1:4" x14ac:dyDescent="0.2">
      <c r="A4131" s="138"/>
      <c r="D4131" s="8"/>
    </row>
    <row r="4132" spans="1:4" x14ac:dyDescent="0.2">
      <c r="A4132" s="138"/>
      <c r="D4132" s="8"/>
    </row>
    <row r="4133" spans="1:4" x14ac:dyDescent="0.2">
      <c r="A4133" s="138"/>
      <c r="D4133" s="8"/>
    </row>
    <row r="4134" spans="1:4" x14ac:dyDescent="0.2">
      <c r="A4134" s="138"/>
      <c r="D4134" s="8"/>
    </row>
    <row r="4135" spans="1:4" x14ac:dyDescent="0.2">
      <c r="A4135" s="138"/>
      <c r="D4135" s="8"/>
    </row>
    <row r="4136" spans="1:4" x14ac:dyDescent="0.2">
      <c r="A4136" s="138"/>
      <c r="D4136" s="8"/>
    </row>
    <row r="4137" spans="1:4" x14ac:dyDescent="0.2">
      <c r="A4137" s="138"/>
      <c r="D4137" s="8"/>
    </row>
    <row r="4138" spans="1:4" x14ac:dyDescent="0.2">
      <c r="A4138" s="138"/>
      <c r="D4138" s="8"/>
    </row>
    <row r="4139" spans="1:4" x14ac:dyDescent="0.2">
      <c r="A4139" s="138"/>
      <c r="D4139" s="8"/>
    </row>
    <row r="4140" spans="1:4" x14ac:dyDescent="0.2">
      <c r="A4140" s="138"/>
      <c r="D4140" s="8"/>
    </row>
    <row r="4141" spans="1:4" x14ac:dyDescent="0.2">
      <c r="A4141" s="138"/>
      <c r="D4141" s="8"/>
    </row>
    <row r="4142" spans="1:4" x14ac:dyDescent="0.2">
      <c r="A4142" s="138"/>
      <c r="D4142" s="8"/>
    </row>
    <row r="4143" spans="1:4" x14ac:dyDescent="0.2">
      <c r="A4143" s="138"/>
      <c r="D4143" s="8"/>
    </row>
    <row r="4144" spans="1:4" x14ac:dyDescent="0.2">
      <c r="A4144" s="138"/>
      <c r="D4144" s="8"/>
    </row>
    <row r="4145" spans="1:4" x14ac:dyDescent="0.2">
      <c r="A4145" s="138"/>
      <c r="D4145" s="8"/>
    </row>
    <row r="4146" spans="1:4" x14ac:dyDescent="0.2">
      <c r="A4146" s="138"/>
      <c r="D4146" s="8"/>
    </row>
    <row r="4147" spans="1:4" x14ac:dyDescent="0.2">
      <c r="A4147" s="138"/>
      <c r="D4147" s="8"/>
    </row>
    <row r="4148" spans="1:4" x14ac:dyDescent="0.2">
      <c r="A4148" s="138"/>
      <c r="D4148" s="8"/>
    </row>
    <row r="4149" spans="1:4" x14ac:dyDescent="0.2">
      <c r="A4149" s="138"/>
      <c r="D4149" s="8"/>
    </row>
    <row r="4150" spans="1:4" x14ac:dyDescent="0.2">
      <c r="A4150" s="138"/>
      <c r="D4150" s="8"/>
    </row>
    <row r="4151" spans="1:4" x14ac:dyDescent="0.2">
      <c r="A4151" s="138"/>
      <c r="D4151" s="8"/>
    </row>
    <row r="4152" spans="1:4" x14ac:dyDescent="0.2">
      <c r="A4152" s="138"/>
      <c r="D4152" s="8"/>
    </row>
    <row r="4153" spans="1:4" x14ac:dyDescent="0.2">
      <c r="A4153" s="138"/>
      <c r="D4153" s="8"/>
    </row>
    <row r="4154" spans="1:4" x14ac:dyDescent="0.2">
      <c r="A4154" s="138"/>
      <c r="D4154" s="8"/>
    </row>
    <row r="4155" spans="1:4" x14ac:dyDescent="0.2">
      <c r="A4155" s="138"/>
      <c r="D4155" s="8"/>
    </row>
    <row r="4156" spans="1:4" x14ac:dyDescent="0.2">
      <c r="A4156" s="138"/>
      <c r="D4156" s="8"/>
    </row>
    <row r="4157" spans="1:4" x14ac:dyDescent="0.2">
      <c r="A4157" s="138"/>
      <c r="D4157" s="8"/>
    </row>
    <row r="4158" spans="1:4" x14ac:dyDescent="0.2">
      <c r="A4158" s="138"/>
      <c r="D4158" s="8"/>
    </row>
    <row r="4159" spans="1:4" x14ac:dyDescent="0.2">
      <c r="A4159" s="138"/>
      <c r="D4159" s="8"/>
    </row>
    <row r="4160" spans="1:4" x14ac:dyDescent="0.2">
      <c r="A4160" s="138"/>
      <c r="D4160" s="8"/>
    </row>
    <row r="4161" spans="1:4" x14ac:dyDescent="0.2">
      <c r="A4161" s="138"/>
      <c r="D4161" s="8"/>
    </row>
    <row r="4162" spans="1:4" x14ac:dyDescent="0.2">
      <c r="A4162" s="138"/>
      <c r="D4162" s="8"/>
    </row>
    <row r="4163" spans="1:4" x14ac:dyDescent="0.2">
      <c r="A4163" s="138"/>
      <c r="D4163" s="8"/>
    </row>
    <row r="4164" spans="1:4" x14ac:dyDescent="0.2">
      <c r="A4164" s="138"/>
      <c r="D4164" s="8"/>
    </row>
    <row r="4165" spans="1:4" x14ac:dyDescent="0.2">
      <c r="A4165" s="138"/>
      <c r="D4165" s="8"/>
    </row>
    <row r="4166" spans="1:4" x14ac:dyDescent="0.2">
      <c r="A4166" s="138"/>
      <c r="D4166" s="8"/>
    </row>
    <row r="4167" spans="1:4" x14ac:dyDescent="0.2">
      <c r="A4167" s="138"/>
      <c r="D4167" s="8"/>
    </row>
    <row r="4168" spans="1:4" x14ac:dyDescent="0.2">
      <c r="A4168" s="138"/>
      <c r="D4168" s="8"/>
    </row>
    <row r="4169" spans="1:4" x14ac:dyDescent="0.2">
      <c r="A4169" s="138"/>
      <c r="D4169" s="8"/>
    </row>
    <row r="4170" spans="1:4" x14ac:dyDescent="0.2">
      <c r="A4170" s="138"/>
      <c r="D4170" s="8"/>
    </row>
    <row r="4171" spans="1:4" x14ac:dyDescent="0.2">
      <c r="A4171" s="138"/>
      <c r="D4171" s="8"/>
    </row>
    <row r="4172" spans="1:4" x14ac:dyDescent="0.2">
      <c r="A4172" s="138"/>
      <c r="D4172" s="8"/>
    </row>
    <row r="4173" spans="1:4" x14ac:dyDescent="0.2">
      <c r="A4173" s="138"/>
      <c r="D4173" s="8"/>
    </row>
    <row r="4174" spans="1:4" x14ac:dyDescent="0.2">
      <c r="A4174" s="138"/>
      <c r="D4174" s="8"/>
    </row>
    <row r="4175" spans="1:4" x14ac:dyDescent="0.2">
      <c r="A4175" s="138"/>
      <c r="D4175" s="8"/>
    </row>
    <row r="4176" spans="1:4" x14ac:dyDescent="0.2">
      <c r="A4176" s="138"/>
      <c r="D4176" s="8"/>
    </row>
    <row r="4177" spans="1:4" x14ac:dyDescent="0.2">
      <c r="A4177" s="138"/>
      <c r="D4177" s="8"/>
    </row>
    <row r="4178" spans="1:4" x14ac:dyDescent="0.2">
      <c r="A4178" s="138"/>
      <c r="D4178" s="8"/>
    </row>
    <row r="4179" spans="1:4" x14ac:dyDescent="0.2">
      <c r="A4179" s="138"/>
      <c r="D4179" s="8"/>
    </row>
    <row r="4180" spans="1:4" x14ac:dyDescent="0.2">
      <c r="A4180" s="138"/>
      <c r="D4180" s="8"/>
    </row>
    <row r="4181" spans="1:4" x14ac:dyDescent="0.2">
      <c r="A4181" s="138"/>
      <c r="D4181" s="8"/>
    </row>
    <row r="4182" spans="1:4" x14ac:dyDescent="0.2">
      <c r="A4182" s="138"/>
      <c r="D4182" s="8"/>
    </row>
    <row r="4183" spans="1:4" x14ac:dyDescent="0.2">
      <c r="A4183" s="138"/>
      <c r="D4183" s="8"/>
    </row>
    <row r="4184" spans="1:4" x14ac:dyDescent="0.2">
      <c r="A4184" s="138"/>
      <c r="D4184" s="8"/>
    </row>
    <row r="4185" spans="1:4" x14ac:dyDescent="0.2">
      <c r="A4185" s="138"/>
      <c r="D4185" s="8"/>
    </row>
    <row r="4186" spans="1:4" x14ac:dyDescent="0.2">
      <c r="A4186" s="138"/>
      <c r="D4186" s="8"/>
    </row>
    <row r="4187" spans="1:4" x14ac:dyDescent="0.2">
      <c r="A4187" s="138"/>
      <c r="D4187" s="8"/>
    </row>
    <row r="4188" spans="1:4" x14ac:dyDescent="0.2">
      <c r="A4188" s="138"/>
      <c r="D4188" s="8"/>
    </row>
    <row r="4189" spans="1:4" x14ac:dyDescent="0.2">
      <c r="A4189" s="138"/>
      <c r="D4189" s="8"/>
    </row>
    <row r="4190" spans="1:4" x14ac:dyDescent="0.2">
      <c r="A4190" s="138"/>
      <c r="D4190" s="8"/>
    </row>
    <row r="4191" spans="1:4" x14ac:dyDescent="0.2">
      <c r="A4191" s="138"/>
      <c r="D4191" s="8"/>
    </row>
    <row r="4192" spans="1:4" x14ac:dyDescent="0.2">
      <c r="A4192" s="138"/>
      <c r="D4192" s="8"/>
    </row>
    <row r="4193" spans="1:4" x14ac:dyDescent="0.2">
      <c r="A4193" s="138"/>
      <c r="D4193" s="8"/>
    </row>
    <row r="4194" spans="1:4" x14ac:dyDescent="0.2">
      <c r="A4194" s="138"/>
      <c r="D4194" s="8"/>
    </row>
    <row r="4195" spans="1:4" x14ac:dyDescent="0.2">
      <c r="A4195" s="138"/>
      <c r="D4195" s="8"/>
    </row>
    <row r="4196" spans="1:4" x14ac:dyDescent="0.2">
      <c r="A4196" s="138"/>
      <c r="D4196" s="8"/>
    </row>
    <row r="4197" spans="1:4" x14ac:dyDescent="0.2">
      <c r="A4197" s="138"/>
      <c r="D4197" s="8"/>
    </row>
    <row r="4198" spans="1:4" x14ac:dyDescent="0.2">
      <c r="A4198" s="138"/>
      <c r="D4198" s="8"/>
    </row>
    <row r="4199" spans="1:4" x14ac:dyDescent="0.2">
      <c r="A4199" s="138"/>
      <c r="D4199" s="8"/>
    </row>
    <row r="4200" spans="1:4" x14ac:dyDescent="0.2">
      <c r="A4200" s="138"/>
      <c r="D4200" s="8"/>
    </row>
    <row r="4201" spans="1:4" x14ac:dyDescent="0.2">
      <c r="A4201" s="138"/>
      <c r="D4201" s="8"/>
    </row>
    <row r="4202" spans="1:4" x14ac:dyDescent="0.2">
      <c r="A4202" s="138"/>
      <c r="D4202" s="8"/>
    </row>
    <row r="4203" spans="1:4" x14ac:dyDescent="0.2">
      <c r="A4203" s="138"/>
      <c r="D4203" s="8"/>
    </row>
    <row r="4204" spans="1:4" x14ac:dyDescent="0.2">
      <c r="A4204" s="138"/>
      <c r="D4204" s="8"/>
    </row>
    <row r="4205" spans="1:4" x14ac:dyDescent="0.2">
      <c r="A4205" s="138"/>
      <c r="D4205" s="8"/>
    </row>
    <row r="4206" spans="1:4" x14ac:dyDescent="0.2">
      <c r="A4206" s="138"/>
      <c r="D4206" s="8"/>
    </row>
    <row r="4207" spans="1:4" x14ac:dyDescent="0.2">
      <c r="A4207" s="138"/>
      <c r="D4207" s="8"/>
    </row>
    <row r="4208" spans="1:4" x14ac:dyDescent="0.2">
      <c r="A4208" s="138"/>
      <c r="D4208" s="8"/>
    </row>
    <row r="4209" spans="1:4" x14ac:dyDescent="0.2">
      <c r="A4209" s="138"/>
      <c r="D4209" s="8"/>
    </row>
    <row r="4210" spans="1:4" x14ac:dyDescent="0.2">
      <c r="A4210" s="138"/>
      <c r="D4210" s="8"/>
    </row>
    <row r="4211" spans="1:4" x14ac:dyDescent="0.2">
      <c r="A4211" s="138"/>
      <c r="D4211" s="8"/>
    </row>
    <row r="4212" spans="1:4" x14ac:dyDescent="0.2">
      <c r="A4212" s="138"/>
      <c r="D4212" s="8"/>
    </row>
    <row r="4213" spans="1:4" x14ac:dyDescent="0.2">
      <c r="A4213" s="138"/>
      <c r="D4213" s="8"/>
    </row>
    <row r="4214" spans="1:4" x14ac:dyDescent="0.2">
      <c r="A4214" s="138"/>
      <c r="D4214" s="8"/>
    </row>
    <row r="4215" spans="1:4" x14ac:dyDescent="0.2">
      <c r="A4215" s="138"/>
      <c r="D4215" s="8"/>
    </row>
    <row r="4216" spans="1:4" x14ac:dyDescent="0.2">
      <c r="A4216" s="138"/>
      <c r="D4216" s="8"/>
    </row>
    <row r="4217" spans="1:4" x14ac:dyDescent="0.2">
      <c r="A4217" s="138"/>
      <c r="D4217" s="8"/>
    </row>
    <row r="4218" spans="1:4" x14ac:dyDescent="0.2">
      <c r="A4218" s="138"/>
      <c r="D4218" s="8"/>
    </row>
    <row r="4219" spans="1:4" x14ac:dyDescent="0.2">
      <c r="A4219" s="138"/>
      <c r="D4219" s="8"/>
    </row>
    <row r="4220" spans="1:4" x14ac:dyDescent="0.2">
      <c r="A4220" s="138"/>
      <c r="D4220" s="8"/>
    </row>
    <row r="4221" spans="1:4" x14ac:dyDescent="0.2">
      <c r="A4221" s="138"/>
      <c r="D4221" s="8"/>
    </row>
    <row r="4222" spans="1:4" x14ac:dyDescent="0.2">
      <c r="A4222" s="138"/>
      <c r="D4222" s="8"/>
    </row>
    <row r="4223" spans="1:4" x14ac:dyDescent="0.2">
      <c r="A4223" s="138"/>
      <c r="D4223" s="8"/>
    </row>
    <row r="4224" spans="1:4" x14ac:dyDescent="0.2">
      <c r="A4224" s="138"/>
      <c r="D4224" s="8"/>
    </row>
    <row r="4225" spans="1:4" x14ac:dyDescent="0.2">
      <c r="A4225" s="138"/>
      <c r="D4225" s="8"/>
    </row>
    <row r="4226" spans="1:4" x14ac:dyDescent="0.2">
      <c r="A4226" s="138"/>
      <c r="D4226" s="8"/>
    </row>
    <row r="4227" spans="1:4" x14ac:dyDescent="0.2">
      <c r="A4227" s="138"/>
      <c r="D4227" s="8"/>
    </row>
    <row r="4228" spans="1:4" x14ac:dyDescent="0.2">
      <c r="A4228" s="138"/>
      <c r="D4228" s="8"/>
    </row>
    <row r="4229" spans="1:4" x14ac:dyDescent="0.2">
      <c r="A4229" s="138"/>
      <c r="D4229" s="8"/>
    </row>
    <row r="4230" spans="1:4" x14ac:dyDescent="0.2">
      <c r="A4230" s="138"/>
      <c r="D4230" s="8"/>
    </row>
    <row r="4231" spans="1:4" x14ac:dyDescent="0.2">
      <c r="A4231" s="138"/>
      <c r="D4231" s="8"/>
    </row>
    <row r="4232" spans="1:4" x14ac:dyDescent="0.2">
      <c r="A4232" s="138"/>
      <c r="D4232" s="8"/>
    </row>
    <row r="4233" spans="1:4" x14ac:dyDescent="0.2">
      <c r="A4233" s="138"/>
      <c r="D4233" s="8"/>
    </row>
    <row r="4234" spans="1:4" x14ac:dyDescent="0.2">
      <c r="A4234" s="138"/>
      <c r="D4234" s="8"/>
    </row>
    <row r="4235" spans="1:4" x14ac:dyDescent="0.2">
      <c r="A4235" s="138"/>
      <c r="D4235" s="8"/>
    </row>
    <row r="4236" spans="1:4" x14ac:dyDescent="0.2">
      <c r="A4236" s="138"/>
      <c r="D4236" s="8"/>
    </row>
    <row r="4237" spans="1:4" x14ac:dyDescent="0.2">
      <c r="A4237" s="138"/>
      <c r="D4237" s="8"/>
    </row>
    <row r="4238" spans="1:4" x14ac:dyDescent="0.2">
      <c r="A4238" s="138"/>
      <c r="D4238" s="8"/>
    </row>
    <row r="4239" spans="1:4" x14ac:dyDescent="0.2">
      <c r="A4239" s="138"/>
      <c r="D4239" s="8"/>
    </row>
    <row r="4240" spans="1:4" x14ac:dyDescent="0.2">
      <c r="A4240" s="138"/>
      <c r="D4240" s="8"/>
    </row>
    <row r="4241" spans="1:4" x14ac:dyDescent="0.2">
      <c r="A4241" s="138"/>
      <c r="D4241" s="8"/>
    </row>
    <row r="4242" spans="1:4" x14ac:dyDescent="0.2">
      <c r="A4242" s="138"/>
      <c r="D4242" s="8"/>
    </row>
    <row r="4243" spans="1:4" x14ac:dyDescent="0.2">
      <c r="A4243" s="138"/>
      <c r="D4243" s="8"/>
    </row>
    <row r="4244" spans="1:4" x14ac:dyDescent="0.2">
      <c r="A4244" s="138"/>
      <c r="D4244" s="8"/>
    </row>
    <row r="4245" spans="1:4" x14ac:dyDescent="0.2">
      <c r="A4245" s="138"/>
      <c r="D4245" s="8"/>
    </row>
    <row r="4246" spans="1:4" x14ac:dyDescent="0.2">
      <c r="A4246" s="138"/>
      <c r="D4246" s="8"/>
    </row>
    <row r="4247" spans="1:4" x14ac:dyDescent="0.2">
      <c r="A4247" s="138"/>
      <c r="D4247" s="8"/>
    </row>
    <row r="4248" spans="1:4" x14ac:dyDescent="0.2">
      <c r="A4248" s="138"/>
      <c r="D4248" s="8"/>
    </row>
    <row r="4249" spans="1:4" x14ac:dyDescent="0.2">
      <c r="A4249" s="138"/>
      <c r="D4249" s="8"/>
    </row>
    <row r="4250" spans="1:4" x14ac:dyDescent="0.2">
      <c r="A4250" s="138"/>
      <c r="D4250" s="8"/>
    </row>
    <row r="4251" spans="1:4" x14ac:dyDescent="0.2">
      <c r="A4251" s="138"/>
      <c r="D4251" s="8"/>
    </row>
    <row r="4252" spans="1:4" x14ac:dyDescent="0.2">
      <c r="A4252" s="138"/>
      <c r="D4252" s="8"/>
    </row>
    <row r="4253" spans="1:4" x14ac:dyDescent="0.2">
      <c r="A4253" s="138"/>
      <c r="D4253" s="8"/>
    </row>
    <row r="4254" spans="1:4" x14ac:dyDescent="0.2">
      <c r="A4254" s="138"/>
      <c r="D4254" s="8"/>
    </row>
    <row r="4255" spans="1:4" x14ac:dyDescent="0.2">
      <c r="A4255" s="138"/>
      <c r="D4255" s="8"/>
    </row>
    <row r="4256" spans="1:4" x14ac:dyDescent="0.2">
      <c r="A4256" s="138"/>
      <c r="D4256" s="8"/>
    </row>
    <row r="4257" spans="1:4" x14ac:dyDescent="0.2">
      <c r="A4257" s="138"/>
      <c r="D4257" s="8"/>
    </row>
    <row r="4258" spans="1:4" x14ac:dyDescent="0.2">
      <c r="A4258" s="138"/>
      <c r="D4258" s="8"/>
    </row>
    <row r="4259" spans="1:4" x14ac:dyDescent="0.2">
      <c r="A4259" s="138"/>
      <c r="D4259" s="8"/>
    </row>
    <row r="4260" spans="1:4" x14ac:dyDescent="0.2">
      <c r="A4260" s="138"/>
      <c r="D4260" s="8"/>
    </row>
    <row r="4261" spans="1:4" x14ac:dyDescent="0.2">
      <c r="A4261" s="138"/>
      <c r="D4261" s="8"/>
    </row>
    <row r="4262" spans="1:4" x14ac:dyDescent="0.2">
      <c r="A4262" s="138"/>
      <c r="D4262" s="8"/>
    </row>
    <row r="4263" spans="1:4" x14ac:dyDescent="0.2">
      <c r="A4263" s="138"/>
      <c r="D4263" s="8"/>
    </row>
    <row r="4264" spans="1:4" x14ac:dyDescent="0.2">
      <c r="A4264" s="138"/>
      <c r="D4264" s="8"/>
    </row>
    <row r="4265" spans="1:4" x14ac:dyDescent="0.2">
      <c r="A4265" s="138"/>
      <c r="D4265" s="8"/>
    </row>
    <row r="4266" spans="1:4" x14ac:dyDescent="0.2">
      <c r="A4266" s="138"/>
      <c r="D4266" s="8"/>
    </row>
    <row r="4267" spans="1:4" x14ac:dyDescent="0.2">
      <c r="A4267" s="138"/>
      <c r="D4267" s="8"/>
    </row>
    <row r="4268" spans="1:4" x14ac:dyDescent="0.2">
      <c r="A4268" s="138"/>
      <c r="D4268" s="8"/>
    </row>
    <row r="4269" spans="1:4" x14ac:dyDescent="0.2">
      <c r="A4269" s="138"/>
      <c r="D4269" s="8"/>
    </row>
    <row r="4270" spans="1:4" x14ac:dyDescent="0.2">
      <c r="A4270" s="138"/>
      <c r="D4270" s="8"/>
    </row>
    <row r="4271" spans="1:4" x14ac:dyDescent="0.2">
      <c r="A4271" s="138"/>
      <c r="D4271" s="8"/>
    </row>
    <row r="4272" spans="1:4" x14ac:dyDescent="0.2">
      <c r="A4272" s="138"/>
      <c r="D4272" s="8"/>
    </row>
    <row r="4273" spans="1:4" x14ac:dyDescent="0.2">
      <c r="A4273" s="138"/>
      <c r="D4273" s="8"/>
    </row>
    <row r="4274" spans="1:4" x14ac:dyDescent="0.2">
      <c r="A4274" s="138"/>
      <c r="D4274" s="8"/>
    </row>
    <row r="4275" spans="1:4" x14ac:dyDescent="0.2">
      <c r="A4275" s="138"/>
      <c r="D4275" s="8"/>
    </row>
    <row r="4276" spans="1:4" x14ac:dyDescent="0.2">
      <c r="A4276" s="138"/>
      <c r="D4276" s="8"/>
    </row>
    <row r="4277" spans="1:4" x14ac:dyDescent="0.2">
      <c r="A4277" s="138"/>
      <c r="D4277" s="8"/>
    </row>
    <row r="4278" spans="1:4" x14ac:dyDescent="0.2">
      <c r="A4278" s="138"/>
      <c r="D4278" s="8"/>
    </row>
    <row r="4279" spans="1:4" x14ac:dyDescent="0.2">
      <c r="A4279" s="138"/>
      <c r="D4279" s="8"/>
    </row>
    <row r="4280" spans="1:4" x14ac:dyDescent="0.2">
      <c r="A4280" s="138"/>
      <c r="D4280" s="8"/>
    </row>
    <row r="4281" spans="1:4" x14ac:dyDescent="0.2">
      <c r="A4281" s="138"/>
      <c r="D4281" s="8"/>
    </row>
    <row r="4282" spans="1:4" x14ac:dyDescent="0.2">
      <c r="A4282" s="138"/>
      <c r="D4282" s="8"/>
    </row>
    <row r="4283" spans="1:4" x14ac:dyDescent="0.2">
      <c r="A4283" s="138"/>
      <c r="D4283" s="8"/>
    </row>
    <row r="4284" spans="1:4" x14ac:dyDescent="0.2">
      <c r="A4284" s="138"/>
      <c r="D4284" s="8"/>
    </row>
    <row r="4285" spans="1:4" x14ac:dyDescent="0.2">
      <c r="A4285" s="138"/>
      <c r="D4285" s="8"/>
    </row>
    <row r="4286" spans="1:4" x14ac:dyDescent="0.2">
      <c r="A4286" s="138"/>
      <c r="D4286" s="8"/>
    </row>
    <row r="4287" spans="1:4" x14ac:dyDescent="0.2">
      <c r="A4287" s="138"/>
      <c r="D4287" s="8"/>
    </row>
    <row r="4288" spans="1:4" x14ac:dyDescent="0.2">
      <c r="A4288" s="138"/>
      <c r="D4288" s="8"/>
    </row>
    <row r="4289" spans="1:4" x14ac:dyDescent="0.2">
      <c r="A4289" s="138"/>
      <c r="D4289" s="8"/>
    </row>
    <row r="4290" spans="1:4" x14ac:dyDescent="0.2">
      <c r="A4290" s="138"/>
      <c r="D4290" s="8"/>
    </row>
    <row r="4291" spans="1:4" x14ac:dyDescent="0.2">
      <c r="A4291" s="138"/>
      <c r="D4291" s="8"/>
    </row>
    <row r="4292" spans="1:4" x14ac:dyDescent="0.2">
      <c r="A4292" s="138"/>
      <c r="D4292" s="8"/>
    </row>
    <row r="4293" spans="1:4" x14ac:dyDescent="0.2">
      <c r="A4293" s="138"/>
      <c r="D4293" s="8"/>
    </row>
    <row r="4294" spans="1:4" x14ac:dyDescent="0.2">
      <c r="A4294" s="138"/>
      <c r="D4294" s="8"/>
    </row>
    <row r="4295" spans="1:4" x14ac:dyDescent="0.2">
      <c r="A4295" s="138"/>
      <c r="D4295" s="8"/>
    </row>
    <row r="4296" spans="1:4" x14ac:dyDescent="0.2">
      <c r="A4296" s="138"/>
      <c r="D4296" s="8"/>
    </row>
    <row r="4297" spans="1:4" x14ac:dyDescent="0.2">
      <c r="A4297" s="138"/>
      <c r="D4297" s="8"/>
    </row>
    <row r="4298" spans="1:4" x14ac:dyDescent="0.2">
      <c r="A4298" s="138"/>
      <c r="D4298" s="8"/>
    </row>
    <row r="4299" spans="1:4" x14ac:dyDescent="0.2">
      <c r="A4299" s="138"/>
      <c r="D4299" s="8"/>
    </row>
    <row r="4300" spans="1:4" x14ac:dyDescent="0.2">
      <c r="A4300" s="138"/>
      <c r="D4300" s="8"/>
    </row>
    <row r="4301" spans="1:4" x14ac:dyDescent="0.2">
      <c r="A4301" s="138"/>
      <c r="D4301" s="8"/>
    </row>
    <row r="4302" spans="1:4" x14ac:dyDescent="0.2">
      <c r="A4302" s="138"/>
      <c r="D4302" s="8"/>
    </row>
    <row r="4303" spans="1:4" x14ac:dyDescent="0.2">
      <c r="A4303" s="138"/>
      <c r="D4303" s="8"/>
    </row>
    <row r="4304" spans="1:4" x14ac:dyDescent="0.2">
      <c r="A4304" s="138"/>
      <c r="D4304" s="8"/>
    </row>
    <row r="4305" spans="1:4" x14ac:dyDescent="0.2">
      <c r="A4305" s="138"/>
      <c r="D4305" s="8"/>
    </row>
    <row r="4306" spans="1:4" x14ac:dyDescent="0.2">
      <c r="A4306" s="138"/>
      <c r="D4306" s="8"/>
    </row>
    <row r="4307" spans="1:4" x14ac:dyDescent="0.2">
      <c r="A4307" s="138"/>
      <c r="D4307" s="8"/>
    </row>
    <row r="4308" spans="1:4" x14ac:dyDescent="0.2">
      <c r="A4308" s="138"/>
      <c r="D4308" s="8"/>
    </row>
    <row r="4309" spans="1:4" x14ac:dyDescent="0.2">
      <c r="A4309" s="138"/>
      <c r="D4309" s="8"/>
    </row>
    <row r="4310" spans="1:4" x14ac:dyDescent="0.2">
      <c r="A4310" s="138"/>
      <c r="D4310" s="8"/>
    </row>
    <row r="4311" spans="1:4" x14ac:dyDescent="0.2">
      <c r="A4311" s="138"/>
      <c r="D4311" s="8"/>
    </row>
    <row r="4312" spans="1:4" x14ac:dyDescent="0.2">
      <c r="A4312" s="138"/>
      <c r="D4312" s="8"/>
    </row>
    <row r="4313" spans="1:4" x14ac:dyDescent="0.2">
      <c r="A4313" s="138"/>
      <c r="D4313" s="8"/>
    </row>
    <row r="4314" spans="1:4" x14ac:dyDescent="0.2">
      <c r="A4314" s="138"/>
      <c r="D4314" s="8"/>
    </row>
    <row r="4315" spans="1:4" x14ac:dyDescent="0.2">
      <c r="A4315" s="138"/>
      <c r="D4315" s="8"/>
    </row>
    <row r="4316" spans="1:4" x14ac:dyDescent="0.2">
      <c r="A4316" s="138"/>
      <c r="D4316" s="8"/>
    </row>
    <row r="4317" spans="1:4" x14ac:dyDescent="0.2">
      <c r="A4317" s="138"/>
      <c r="D4317" s="8"/>
    </row>
    <row r="4318" spans="1:4" x14ac:dyDescent="0.2">
      <c r="A4318" s="138"/>
      <c r="D4318" s="8"/>
    </row>
    <row r="4319" spans="1:4" x14ac:dyDescent="0.2">
      <c r="A4319" s="138"/>
      <c r="D4319" s="8"/>
    </row>
    <row r="4320" spans="1:4" x14ac:dyDescent="0.2">
      <c r="A4320" s="138"/>
      <c r="D4320" s="8"/>
    </row>
    <row r="4321" spans="1:4" x14ac:dyDescent="0.2">
      <c r="A4321" s="138"/>
      <c r="D4321" s="8"/>
    </row>
    <row r="4322" spans="1:4" x14ac:dyDescent="0.2">
      <c r="A4322" s="138"/>
      <c r="D4322" s="8"/>
    </row>
    <row r="4323" spans="1:4" x14ac:dyDescent="0.2">
      <c r="A4323" s="138"/>
      <c r="D4323" s="8"/>
    </row>
    <row r="4324" spans="1:4" x14ac:dyDescent="0.2">
      <c r="A4324" s="138"/>
      <c r="D4324" s="8"/>
    </row>
    <row r="4325" spans="1:4" x14ac:dyDescent="0.2">
      <c r="A4325" s="138"/>
      <c r="D4325" s="8"/>
    </row>
    <row r="4326" spans="1:4" x14ac:dyDescent="0.2">
      <c r="A4326" s="138"/>
      <c r="D4326" s="8"/>
    </row>
    <row r="4327" spans="1:4" x14ac:dyDescent="0.2">
      <c r="A4327" s="138"/>
      <c r="D4327" s="8"/>
    </row>
    <row r="4328" spans="1:4" x14ac:dyDescent="0.2">
      <c r="A4328" s="138"/>
      <c r="D4328" s="8"/>
    </row>
    <row r="4329" spans="1:4" x14ac:dyDescent="0.2">
      <c r="A4329" s="138"/>
      <c r="D4329" s="8"/>
    </row>
    <row r="4330" spans="1:4" x14ac:dyDescent="0.2">
      <c r="A4330" s="138"/>
      <c r="D4330" s="8"/>
    </row>
    <row r="4331" spans="1:4" x14ac:dyDescent="0.2">
      <c r="A4331" s="138"/>
      <c r="D4331" s="8"/>
    </row>
    <row r="4332" spans="1:4" x14ac:dyDescent="0.2">
      <c r="A4332" s="138"/>
      <c r="D4332" s="8"/>
    </row>
    <row r="4333" spans="1:4" x14ac:dyDescent="0.2">
      <c r="A4333" s="138"/>
      <c r="D4333" s="8"/>
    </row>
    <row r="4334" spans="1:4" x14ac:dyDescent="0.2">
      <c r="A4334" s="138"/>
      <c r="D4334" s="8"/>
    </row>
    <row r="4335" spans="1:4" x14ac:dyDescent="0.2">
      <c r="A4335" s="138"/>
      <c r="D4335" s="8"/>
    </row>
    <row r="4336" spans="1:4" x14ac:dyDescent="0.2">
      <c r="A4336" s="138"/>
      <c r="D4336" s="8"/>
    </row>
    <row r="4337" spans="1:4" x14ac:dyDescent="0.2">
      <c r="A4337" s="138"/>
      <c r="D4337" s="8"/>
    </row>
    <row r="4338" spans="1:4" x14ac:dyDescent="0.2">
      <c r="A4338" s="138"/>
      <c r="D4338" s="8"/>
    </row>
    <row r="4339" spans="1:4" x14ac:dyDescent="0.2">
      <c r="A4339" s="138"/>
      <c r="D4339" s="8"/>
    </row>
    <row r="4340" spans="1:4" x14ac:dyDescent="0.2">
      <c r="A4340" s="138"/>
      <c r="D4340" s="8"/>
    </row>
    <row r="4341" spans="1:4" x14ac:dyDescent="0.2">
      <c r="A4341" s="138"/>
      <c r="D4341" s="8"/>
    </row>
    <row r="4342" spans="1:4" x14ac:dyDescent="0.2">
      <c r="A4342" s="138"/>
      <c r="D4342" s="8"/>
    </row>
    <row r="4343" spans="1:4" x14ac:dyDescent="0.2">
      <c r="A4343" s="138"/>
      <c r="D4343" s="8"/>
    </row>
    <row r="4344" spans="1:4" x14ac:dyDescent="0.2">
      <c r="A4344" s="138"/>
      <c r="D4344" s="8"/>
    </row>
    <row r="4345" spans="1:4" x14ac:dyDescent="0.2">
      <c r="A4345" s="138"/>
      <c r="D4345" s="8"/>
    </row>
    <row r="4346" spans="1:4" x14ac:dyDescent="0.2">
      <c r="A4346" s="138"/>
      <c r="D4346" s="8"/>
    </row>
    <row r="4347" spans="1:4" x14ac:dyDescent="0.2">
      <c r="A4347" s="138"/>
      <c r="D4347" s="8"/>
    </row>
    <row r="4348" spans="1:4" x14ac:dyDescent="0.2">
      <c r="A4348" s="138"/>
      <c r="D4348" s="8"/>
    </row>
    <row r="4349" spans="1:4" x14ac:dyDescent="0.2">
      <c r="A4349" s="138"/>
      <c r="D4349" s="8"/>
    </row>
    <row r="4350" spans="1:4" x14ac:dyDescent="0.2">
      <c r="A4350" s="138"/>
      <c r="D4350" s="8"/>
    </row>
    <row r="4351" spans="1:4" x14ac:dyDescent="0.2">
      <c r="A4351" s="138"/>
      <c r="D4351" s="8"/>
    </row>
    <row r="4352" spans="1:4" x14ac:dyDescent="0.2">
      <c r="A4352" s="138"/>
      <c r="D4352" s="8"/>
    </row>
    <row r="4353" spans="1:4" x14ac:dyDescent="0.2">
      <c r="A4353" s="138"/>
      <c r="D4353" s="8"/>
    </row>
    <row r="4354" spans="1:4" x14ac:dyDescent="0.2">
      <c r="A4354" s="138"/>
      <c r="D4354" s="8"/>
    </row>
    <row r="4355" spans="1:4" x14ac:dyDescent="0.2">
      <c r="A4355" s="138"/>
      <c r="D4355" s="8"/>
    </row>
    <row r="4356" spans="1:4" x14ac:dyDescent="0.2">
      <c r="A4356" s="138"/>
      <c r="D4356" s="8"/>
    </row>
    <row r="4357" spans="1:4" x14ac:dyDescent="0.2">
      <c r="A4357" s="138"/>
      <c r="D4357" s="8"/>
    </row>
    <row r="4358" spans="1:4" x14ac:dyDescent="0.2">
      <c r="A4358" s="138"/>
      <c r="D4358" s="8"/>
    </row>
    <row r="4359" spans="1:4" x14ac:dyDescent="0.2">
      <c r="A4359" s="138"/>
      <c r="D4359" s="8"/>
    </row>
    <row r="4360" spans="1:4" x14ac:dyDescent="0.2">
      <c r="A4360" s="138"/>
      <c r="D4360" s="8"/>
    </row>
    <row r="4361" spans="1:4" x14ac:dyDescent="0.2">
      <c r="A4361" s="138"/>
      <c r="D4361" s="8"/>
    </row>
    <row r="4362" spans="1:4" x14ac:dyDescent="0.2">
      <c r="A4362" s="138"/>
      <c r="D4362" s="8"/>
    </row>
    <row r="4363" spans="1:4" x14ac:dyDescent="0.2">
      <c r="A4363" s="138"/>
      <c r="D4363" s="8"/>
    </row>
    <row r="4364" spans="1:4" x14ac:dyDescent="0.2">
      <c r="A4364" s="138"/>
      <c r="D4364" s="8"/>
    </row>
    <row r="4365" spans="1:4" x14ac:dyDescent="0.2">
      <c r="A4365" s="138"/>
      <c r="D4365" s="8"/>
    </row>
    <row r="4366" spans="1:4" x14ac:dyDescent="0.2">
      <c r="A4366" s="138"/>
      <c r="D4366" s="8"/>
    </row>
    <row r="4367" spans="1:4" x14ac:dyDescent="0.2">
      <c r="A4367" s="138"/>
      <c r="D4367" s="8"/>
    </row>
    <row r="4368" spans="1:4" x14ac:dyDescent="0.2">
      <c r="A4368" s="138"/>
      <c r="D4368" s="8"/>
    </row>
    <row r="4369" spans="1:4" x14ac:dyDescent="0.2">
      <c r="A4369" s="138"/>
      <c r="D4369" s="8"/>
    </row>
    <row r="4370" spans="1:4" x14ac:dyDescent="0.2">
      <c r="A4370" s="138"/>
      <c r="D4370" s="8"/>
    </row>
    <row r="4371" spans="1:4" x14ac:dyDescent="0.2">
      <c r="A4371" s="138"/>
      <c r="D4371" s="8"/>
    </row>
    <row r="4372" spans="1:4" x14ac:dyDescent="0.2">
      <c r="A4372" s="138"/>
      <c r="D4372" s="8"/>
    </row>
    <row r="4373" spans="1:4" x14ac:dyDescent="0.2">
      <c r="A4373" s="138"/>
      <c r="D4373" s="8"/>
    </row>
    <row r="4374" spans="1:4" x14ac:dyDescent="0.2">
      <c r="A4374" s="138"/>
      <c r="D4374" s="8"/>
    </row>
    <row r="4375" spans="1:4" x14ac:dyDescent="0.2">
      <c r="A4375" s="138"/>
      <c r="D4375" s="8"/>
    </row>
    <row r="4376" spans="1:4" x14ac:dyDescent="0.2">
      <c r="A4376" s="138"/>
      <c r="D4376" s="8"/>
    </row>
    <row r="4377" spans="1:4" x14ac:dyDescent="0.2">
      <c r="A4377" s="138"/>
      <c r="D4377" s="8"/>
    </row>
    <row r="4378" spans="1:4" x14ac:dyDescent="0.2">
      <c r="A4378" s="138"/>
      <c r="D4378" s="8"/>
    </row>
    <row r="4379" spans="1:4" x14ac:dyDescent="0.2">
      <c r="A4379" s="138"/>
      <c r="D4379" s="8"/>
    </row>
    <row r="4380" spans="1:4" x14ac:dyDescent="0.2">
      <c r="A4380" s="138"/>
      <c r="D4380" s="8"/>
    </row>
    <row r="4381" spans="1:4" x14ac:dyDescent="0.2">
      <c r="A4381" s="138"/>
      <c r="D4381" s="8"/>
    </row>
    <row r="4382" spans="1:4" x14ac:dyDescent="0.2">
      <c r="A4382" s="138"/>
      <c r="D4382" s="8"/>
    </row>
    <row r="4383" spans="1:4" x14ac:dyDescent="0.2">
      <c r="A4383" s="138"/>
      <c r="D4383" s="8"/>
    </row>
    <row r="4384" spans="1:4" x14ac:dyDescent="0.2">
      <c r="A4384" s="138"/>
      <c r="D4384" s="8"/>
    </row>
    <row r="4385" spans="1:4" x14ac:dyDescent="0.2">
      <c r="A4385" s="138"/>
      <c r="D4385" s="8"/>
    </row>
    <row r="4386" spans="1:4" x14ac:dyDescent="0.2">
      <c r="A4386" s="138"/>
      <c r="D4386" s="8"/>
    </row>
    <row r="4387" spans="1:4" x14ac:dyDescent="0.2">
      <c r="A4387" s="138"/>
      <c r="D4387" s="8"/>
    </row>
    <row r="4388" spans="1:4" x14ac:dyDescent="0.2">
      <c r="A4388" s="138"/>
      <c r="D4388" s="8"/>
    </row>
    <row r="4389" spans="1:4" x14ac:dyDescent="0.2">
      <c r="A4389" s="138"/>
      <c r="D4389" s="8"/>
    </row>
    <row r="4390" spans="1:4" x14ac:dyDescent="0.2">
      <c r="A4390" s="138"/>
      <c r="D4390" s="8"/>
    </row>
    <row r="4391" spans="1:4" x14ac:dyDescent="0.2">
      <c r="A4391" s="138"/>
      <c r="D4391" s="8"/>
    </row>
    <row r="4392" spans="1:4" x14ac:dyDescent="0.2">
      <c r="A4392" s="138"/>
      <c r="D4392" s="8"/>
    </row>
    <row r="4393" spans="1:4" x14ac:dyDescent="0.2">
      <c r="A4393" s="138"/>
      <c r="D4393" s="8"/>
    </row>
    <row r="4394" spans="1:4" x14ac:dyDescent="0.2">
      <c r="A4394" s="138"/>
      <c r="D4394" s="8"/>
    </row>
    <row r="4395" spans="1:4" x14ac:dyDescent="0.2">
      <c r="A4395" s="138"/>
      <c r="D4395" s="8"/>
    </row>
    <row r="4396" spans="1:4" x14ac:dyDescent="0.2">
      <c r="A4396" s="138"/>
      <c r="D4396" s="8"/>
    </row>
    <row r="4397" spans="1:4" x14ac:dyDescent="0.2">
      <c r="A4397" s="138"/>
      <c r="D4397" s="8"/>
    </row>
    <row r="4398" spans="1:4" x14ac:dyDescent="0.2">
      <c r="A4398" s="138"/>
      <c r="D4398" s="8"/>
    </row>
    <row r="4399" spans="1:4" x14ac:dyDescent="0.2">
      <c r="A4399" s="138"/>
      <c r="D4399" s="8"/>
    </row>
    <row r="4400" spans="1:4" x14ac:dyDescent="0.2">
      <c r="A4400" s="138"/>
      <c r="D4400" s="8"/>
    </row>
    <row r="4401" spans="1:4" x14ac:dyDescent="0.2">
      <c r="A4401" s="138"/>
      <c r="D4401" s="8"/>
    </row>
    <row r="4402" spans="1:4" x14ac:dyDescent="0.2">
      <c r="A4402" s="138"/>
      <c r="D4402" s="8"/>
    </row>
    <row r="4403" spans="1:4" x14ac:dyDescent="0.2">
      <c r="A4403" s="138"/>
      <c r="D4403" s="8"/>
    </row>
    <row r="4404" spans="1:4" x14ac:dyDescent="0.2">
      <c r="A4404" s="138"/>
      <c r="D4404" s="8"/>
    </row>
    <row r="4405" spans="1:4" x14ac:dyDescent="0.2">
      <c r="A4405" s="138"/>
      <c r="D4405" s="8"/>
    </row>
    <row r="4406" spans="1:4" x14ac:dyDescent="0.2">
      <c r="A4406" s="138"/>
      <c r="D4406" s="8"/>
    </row>
    <row r="4407" spans="1:4" x14ac:dyDescent="0.2">
      <c r="A4407" s="138"/>
      <c r="D4407" s="8"/>
    </row>
    <row r="4408" spans="1:4" x14ac:dyDescent="0.2">
      <c r="A4408" s="138"/>
      <c r="D4408" s="8"/>
    </row>
    <row r="4409" spans="1:4" x14ac:dyDescent="0.2">
      <c r="A4409" s="138"/>
      <c r="D4409" s="8"/>
    </row>
    <row r="4410" spans="1:4" x14ac:dyDescent="0.2">
      <c r="A4410" s="138"/>
      <c r="D4410" s="8"/>
    </row>
    <row r="4411" spans="1:4" x14ac:dyDescent="0.2">
      <c r="A4411" s="138"/>
      <c r="D4411" s="8"/>
    </row>
    <row r="4412" spans="1:4" x14ac:dyDescent="0.2">
      <c r="A4412" s="138"/>
      <c r="D4412" s="8"/>
    </row>
    <row r="4413" spans="1:4" x14ac:dyDescent="0.2">
      <c r="A4413" s="138"/>
      <c r="D4413" s="8"/>
    </row>
    <row r="4414" spans="1:4" x14ac:dyDescent="0.2">
      <c r="A4414" s="138"/>
      <c r="D4414" s="8"/>
    </row>
    <row r="4415" spans="1:4" x14ac:dyDescent="0.2">
      <c r="A4415" s="138"/>
      <c r="D4415" s="8"/>
    </row>
    <row r="4416" spans="1:4" x14ac:dyDescent="0.2">
      <c r="A4416" s="138"/>
      <c r="D4416" s="8"/>
    </row>
    <row r="4417" spans="1:4" x14ac:dyDescent="0.2">
      <c r="A4417" s="138"/>
      <c r="D4417" s="8"/>
    </row>
    <row r="4418" spans="1:4" x14ac:dyDescent="0.2">
      <c r="A4418" s="138"/>
      <c r="D4418" s="8"/>
    </row>
    <row r="4419" spans="1:4" x14ac:dyDescent="0.2">
      <c r="A4419" s="138"/>
      <c r="D4419" s="8"/>
    </row>
    <row r="4420" spans="1:4" x14ac:dyDescent="0.2">
      <c r="A4420" s="138"/>
      <c r="D4420" s="8"/>
    </row>
    <row r="4421" spans="1:4" x14ac:dyDescent="0.2">
      <c r="A4421" s="138"/>
      <c r="D4421" s="8"/>
    </row>
    <row r="4422" spans="1:4" x14ac:dyDescent="0.2">
      <c r="A4422" s="138"/>
      <c r="D4422" s="8"/>
    </row>
    <row r="4423" spans="1:4" x14ac:dyDescent="0.2">
      <c r="A4423" s="138"/>
      <c r="D4423" s="8"/>
    </row>
    <row r="4424" spans="1:4" x14ac:dyDescent="0.2">
      <c r="A4424" s="138"/>
      <c r="D4424" s="8"/>
    </row>
    <row r="4425" spans="1:4" x14ac:dyDescent="0.2">
      <c r="A4425" s="138"/>
      <c r="D4425" s="8"/>
    </row>
    <row r="4426" spans="1:4" x14ac:dyDescent="0.2">
      <c r="A4426" s="138"/>
      <c r="D4426" s="8"/>
    </row>
    <row r="4427" spans="1:4" x14ac:dyDescent="0.2">
      <c r="A4427" s="138"/>
      <c r="D4427" s="8"/>
    </row>
    <row r="4428" spans="1:4" x14ac:dyDescent="0.2">
      <c r="A4428" s="138"/>
      <c r="D4428" s="8"/>
    </row>
    <row r="4429" spans="1:4" x14ac:dyDescent="0.2">
      <c r="A4429" s="138"/>
      <c r="D4429" s="8"/>
    </row>
    <row r="4430" spans="1:4" x14ac:dyDescent="0.2">
      <c r="A4430" s="138"/>
      <c r="D4430" s="8"/>
    </row>
    <row r="4431" spans="1:4" x14ac:dyDescent="0.2">
      <c r="A4431" s="138"/>
      <c r="D4431" s="8"/>
    </row>
    <row r="4432" spans="1:4" x14ac:dyDescent="0.2">
      <c r="A4432" s="138"/>
      <c r="D4432" s="8"/>
    </row>
    <row r="4433" spans="1:4" x14ac:dyDescent="0.2">
      <c r="A4433" s="138"/>
      <c r="D4433" s="8"/>
    </row>
    <row r="4434" spans="1:4" x14ac:dyDescent="0.2">
      <c r="A4434" s="138"/>
      <c r="D4434" s="8"/>
    </row>
    <row r="4435" spans="1:4" x14ac:dyDescent="0.2">
      <c r="A4435" s="138"/>
      <c r="D4435" s="8"/>
    </row>
    <row r="4436" spans="1:4" x14ac:dyDescent="0.2">
      <c r="A4436" s="138"/>
      <c r="D4436" s="8"/>
    </row>
    <row r="4437" spans="1:4" x14ac:dyDescent="0.2">
      <c r="A4437" s="138"/>
      <c r="D4437" s="8"/>
    </row>
    <row r="4438" spans="1:4" x14ac:dyDescent="0.2">
      <c r="A4438" s="138"/>
      <c r="D4438" s="8"/>
    </row>
    <row r="4439" spans="1:4" x14ac:dyDescent="0.2">
      <c r="A4439" s="138"/>
      <c r="D4439" s="8"/>
    </row>
    <row r="4440" spans="1:4" x14ac:dyDescent="0.2">
      <c r="A4440" s="138"/>
      <c r="D4440" s="8"/>
    </row>
    <row r="4441" spans="1:4" x14ac:dyDescent="0.2">
      <c r="A4441" s="138"/>
      <c r="D4441" s="8"/>
    </row>
    <row r="4442" spans="1:4" x14ac:dyDescent="0.2">
      <c r="A4442" s="138"/>
      <c r="D4442" s="8"/>
    </row>
    <row r="4443" spans="1:4" x14ac:dyDescent="0.2">
      <c r="A4443" s="138"/>
      <c r="D4443" s="8"/>
    </row>
    <row r="4444" spans="1:4" x14ac:dyDescent="0.2">
      <c r="A4444" s="138"/>
      <c r="D4444" s="8"/>
    </row>
    <row r="4445" spans="1:4" x14ac:dyDescent="0.2">
      <c r="A4445" s="138"/>
      <c r="D4445" s="8"/>
    </row>
    <row r="4446" spans="1:4" x14ac:dyDescent="0.2">
      <c r="A4446" s="138"/>
      <c r="D4446" s="8"/>
    </row>
    <row r="4447" spans="1:4" x14ac:dyDescent="0.2">
      <c r="A4447" s="138"/>
      <c r="D4447" s="8"/>
    </row>
    <row r="4448" spans="1:4" x14ac:dyDescent="0.2">
      <c r="A4448" s="138"/>
      <c r="D4448" s="8"/>
    </row>
    <row r="4449" spans="1:4" x14ac:dyDescent="0.2">
      <c r="A4449" s="138"/>
      <c r="D4449" s="8"/>
    </row>
    <row r="4450" spans="1:4" x14ac:dyDescent="0.2">
      <c r="A4450" s="138"/>
      <c r="D4450" s="8"/>
    </row>
    <row r="4451" spans="1:4" x14ac:dyDescent="0.2">
      <c r="A4451" s="138"/>
      <c r="D4451" s="8"/>
    </row>
    <row r="4452" spans="1:4" x14ac:dyDescent="0.2">
      <c r="A4452" s="138"/>
      <c r="D4452" s="8"/>
    </row>
    <row r="4453" spans="1:4" x14ac:dyDescent="0.2">
      <c r="A4453" s="138"/>
      <c r="D4453" s="8"/>
    </row>
    <row r="4454" spans="1:4" x14ac:dyDescent="0.2">
      <c r="A4454" s="138"/>
      <c r="D4454" s="8"/>
    </row>
    <row r="4455" spans="1:4" x14ac:dyDescent="0.2">
      <c r="A4455" s="138"/>
      <c r="D4455" s="8"/>
    </row>
    <row r="4456" spans="1:4" x14ac:dyDescent="0.2">
      <c r="A4456" s="138"/>
      <c r="D4456" s="8"/>
    </row>
    <row r="4457" spans="1:4" x14ac:dyDescent="0.2">
      <c r="A4457" s="138"/>
      <c r="D4457" s="8"/>
    </row>
    <row r="4458" spans="1:4" x14ac:dyDescent="0.2">
      <c r="A4458" s="138"/>
      <c r="D4458" s="8"/>
    </row>
    <row r="4459" spans="1:4" x14ac:dyDescent="0.2">
      <c r="A4459" s="138"/>
      <c r="D4459" s="8"/>
    </row>
    <row r="4460" spans="1:4" x14ac:dyDescent="0.2">
      <c r="A4460" s="138"/>
      <c r="D4460" s="8"/>
    </row>
    <row r="4461" spans="1:4" x14ac:dyDescent="0.2">
      <c r="A4461" s="138"/>
      <c r="D4461" s="8"/>
    </row>
    <row r="4462" spans="1:4" x14ac:dyDescent="0.2">
      <c r="A4462" s="138"/>
      <c r="D4462" s="8"/>
    </row>
    <row r="4463" spans="1:4" x14ac:dyDescent="0.2">
      <c r="A4463" s="138"/>
      <c r="D4463" s="8"/>
    </row>
    <row r="4464" spans="1:4" x14ac:dyDescent="0.2">
      <c r="A4464" s="138"/>
      <c r="D4464" s="8"/>
    </row>
    <row r="4465" spans="1:4" x14ac:dyDescent="0.2">
      <c r="A4465" s="138"/>
      <c r="D4465" s="8"/>
    </row>
    <row r="4466" spans="1:4" x14ac:dyDescent="0.2">
      <c r="A4466" s="138"/>
      <c r="D4466" s="8"/>
    </row>
    <row r="4467" spans="1:4" x14ac:dyDescent="0.2">
      <c r="A4467" s="138"/>
      <c r="D4467" s="8"/>
    </row>
    <row r="4468" spans="1:4" x14ac:dyDescent="0.2">
      <c r="A4468" s="138"/>
      <c r="D4468" s="8"/>
    </row>
    <row r="4469" spans="1:4" x14ac:dyDescent="0.2">
      <c r="A4469" s="138"/>
      <c r="D4469" s="8"/>
    </row>
    <row r="4470" spans="1:4" x14ac:dyDescent="0.2">
      <c r="A4470" s="138"/>
      <c r="D4470" s="8"/>
    </row>
    <row r="4471" spans="1:4" x14ac:dyDescent="0.2">
      <c r="A4471" s="138"/>
      <c r="D4471" s="8"/>
    </row>
    <row r="4472" spans="1:4" x14ac:dyDescent="0.2">
      <c r="A4472" s="138"/>
      <c r="D4472" s="8"/>
    </row>
    <row r="4473" spans="1:4" x14ac:dyDescent="0.2">
      <c r="A4473" s="138"/>
      <c r="D4473" s="8"/>
    </row>
    <row r="4474" spans="1:4" x14ac:dyDescent="0.2">
      <c r="A4474" s="138"/>
      <c r="D4474" s="8"/>
    </row>
    <row r="4475" spans="1:4" x14ac:dyDescent="0.2">
      <c r="A4475" s="138"/>
      <c r="D4475" s="8"/>
    </row>
    <row r="4476" spans="1:4" x14ac:dyDescent="0.2">
      <c r="A4476" s="138"/>
      <c r="D4476" s="8"/>
    </row>
    <row r="4477" spans="1:4" x14ac:dyDescent="0.2">
      <c r="A4477" s="138"/>
      <c r="D4477" s="8"/>
    </row>
    <row r="4478" spans="1:4" x14ac:dyDescent="0.2">
      <c r="A4478" s="138"/>
      <c r="D4478" s="8"/>
    </row>
    <row r="4479" spans="1:4" x14ac:dyDescent="0.2">
      <c r="A4479" s="138"/>
      <c r="D4479" s="8"/>
    </row>
    <row r="4480" spans="1:4" x14ac:dyDescent="0.2">
      <c r="A4480" s="138"/>
      <c r="D4480" s="8"/>
    </row>
    <row r="4481" spans="1:4" x14ac:dyDescent="0.2">
      <c r="A4481" s="138"/>
      <c r="D4481" s="8"/>
    </row>
    <row r="4482" spans="1:4" x14ac:dyDescent="0.2">
      <c r="A4482" s="138"/>
      <c r="D4482" s="8"/>
    </row>
    <row r="4483" spans="1:4" x14ac:dyDescent="0.2">
      <c r="A4483" s="138"/>
      <c r="D4483" s="8"/>
    </row>
    <row r="4484" spans="1:4" x14ac:dyDescent="0.2">
      <c r="A4484" s="138"/>
      <c r="D4484" s="8"/>
    </row>
    <row r="4485" spans="1:4" x14ac:dyDescent="0.2">
      <c r="A4485" s="138"/>
      <c r="D4485" s="8"/>
    </row>
    <row r="4486" spans="1:4" x14ac:dyDescent="0.2">
      <c r="A4486" s="138"/>
      <c r="D4486" s="8"/>
    </row>
    <row r="4487" spans="1:4" x14ac:dyDescent="0.2">
      <c r="A4487" s="138"/>
      <c r="D4487" s="8"/>
    </row>
    <row r="4488" spans="1:4" x14ac:dyDescent="0.2">
      <c r="A4488" s="138"/>
      <c r="D4488" s="8"/>
    </row>
    <row r="4489" spans="1:4" x14ac:dyDescent="0.2">
      <c r="A4489" s="138"/>
      <c r="D4489" s="8"/>
    </row>
    <row r="4490" spans="1:4" x14ac:dyDescent="0.2">
      <c r="A4490" s="138"/>
      <c r="D4490" s="8"/>
    </row>
    <row r="4491" spans="1:4" x14ac:dyDescent="0.2">
      <c r="A4491" s="138"/>
      <c r="D4491" s="8"/>
    </row>
    <row r="4492" spans="1:4" x14ac:dyDescent="0.2">
      <c r="A4492" s="138"/>
      <c r="D4492" s="8"/>
    </row>
    <row r="4493" spans="1:4" x14ac:dyDescent="0.2">
      <c r="A4493" s="138"/>
      <c r="D4493" s="8"/>
    </row>
    <row r="4494" spans="1:4" x14ac:dyDescent="0.2">
      <c r="A4494" s="138"/>
      <c r="D4494" s="8"/>
    </row>
    <row r="4495" spans="1:4" x14ac:dyDescent="0.2">
      <c r="A4495" s="138"/>
      <c r="D4495" s="8"/>
    </row>
    <row r="4496" spans="1:4" x14ac:dyDescent="0.2">
      <c r="A4496" s="138"/>
      <c r="D4496" s="8"/>
    </row>
    <row r="4497" spans="1:4" x14ac:dyDescent="0.2">
      <c r="A4497" s="138"/>
      <c r="D4497" s="8"/>
    </row>
    <row r="4498" spans="1:4" x14ac:dyDescent="0.2">
      <c r="A4498" s="138"/>
      <c r="D4498" s="8"/>
    </row>
    <row r="4499" spans="1:4" x14ac:dyDescent="0.2">
      <c r="A4499" s="138"/>
      <c r="D4499" s="8"/>
    </row>
    <row r="4500" spans="1:4" x14ac:dyDescent="0.2">
      <c r="A4500" s="138"/>
      <c r="D4500" s="8"/>
    </row>
    <row r="4501" spans="1:4" x14ac:dyDescent="0.2">
      <c r="A4501" s="138"/>
      <c r="D4501" s="8"/>
    </row>
    <row r="4502" spans="1:4" x14ac:dyDescent="0.2">
      <c r="A4502" s="138"/>
      <c r="D4502" s="8"/>
    </row>
    <row r="4503" spans="1:4" x14ac:dyDescent="0.2">
      <c r="A4503" s="138"/>
      <c r="D4503" s="8"/>
    </row>
    <row r="4504" spans="1:4" x14ac:dyDescent="0.2">
      <c r="A4504" s="138"/>
      <c r="D4504" s="8"/>
    </row>
    <row r="4505" spans="1:4" x14ac:dyDescent="0.2">
      <c r="A4505" s="138"/>
      <c r="D4505" s="8"/>
    </row>
    <row r="4506" spans="1:4" x14ac:dyDescent="0.2">
      <c r="A4506" s="138"/>
      <c r="D4506" s="8"/>
    </row>
    <row r="4507" spans="1:4" x14ac:dyDescent="0.2">
      <c r="A4507" s="138"/>
      <c r="D4507" s="8"/>
    </row>
    <row r="4508" spans="1:4" x14ac:dyDescent="0.2">
      <c r="A4508" s="138"/>
      <c r="D4508" s="8"/>
    </row>
    <row r="4509" spans="1:4" x14ac:dyDescent="0.2">
      <c r="A4509" s="138"/>
      <c r="D4509" s="8"/>
    </row>
    <row r="4510" spans="1:4" x14ac:dyDescent="0.2">
      <c r="A4510" s="138"/>
      <c r="D4510" s="8"/>
    </row>
    <row r="4511" spans="1:4" x14ac:dyDescent="0.2">
      <c r="A4511" s="138"/>
      <c r="D4511" s="8"/>
    </row>
    <row r="4512" spans="1:4" x14ac:dyDescent="0.2">
      <c r="A4512" s="138"/>
      <c r="D4512" s="8"/>
    </row>
    <row r="4513" spans="1:4" x14ac:dyDescent="0.2">
      <c r="A4513" s="138"/>
      <c r="D4513" s="8"/>
    </row>
    <row r="4514" spans="1:4" x14ac:dyDescent="0.2">
      <c r="A4514" s="138"/>
      <c r="D4514" s="8"/>
    </row>
    <row r="4515" spans="1:4" x14ac:dyDescent="0.2">
      <c r="A4515" s="138"/>
      <c r="D4515" s="8"/>
    </row>
    <row r="4516" spans="1:4" x14ac:dyDescent="0.2">
      <c r="A4516" s="138"/>
      <c r="D4516" s="8"/>
    </row>
    <row r="4517" spans="1:4" x14ac:dyDescent="0.2">
      <c r="A4517" s="138"/>
      <c r="D4517" s="8"/>
    </row>
    <row r="4518" spans="1:4" x14ac:dyDescent="0.2">
      <c r="A4518" s="138"/>
      <c r="D4518" s="8"/>
    </row>
    <row r="4519" spans="1:4" x14ac:dyDescent="0.2">
      <c r="A4519" s="138"/>
      <c r="D4519" s="8"/>
    </row>
    <row r="4520" spans="1:4" x14ac:dyDescent="0.2">
      <c r="A4520" s="138"/>
      <c r="D4520" s="8"/>
    </row>
    <row r="4521" spans="1:4" x14ac:dyDescent="0.2">
      <c r="A4521" s="138"/>
      <c r="D4521" s="8"/>
    </row>
    <row r="4522" spans="1:4" x14ac:dyDescent="0.2">
      <c r="A4522" s="138"/>
      <c r="D4522" s="8"/>
    </row>
    <row r="4523" spans="1:4" x14ac:dyDescent="0.2">
      <c r="A4523" s="138"/>
      <c r="D4523" s="8"/>
    </row>
    <row r="4524" spans="1:4" x14ac:dyDescent="0.2">
      <c r="A4524" s="138"/>
      <c r="D4524" s="8"/>
    </row>
    <row r="4525" spans="1:4" x14ac:dyDescent="0.2">
      <c r="A4525" s="138"/>
      <c r="D4525" s="8"/>
    </row>
    <row r="4526" spans="1:4" x14ac:dyDescent="0.2">
      <c r="A4526" s="138"/>
      <c r="D4526" s="8"/>
    </row>
    <row r="4527" spans="1:4" x14ac:dyDescent="0.2">
      <c r="A4527" s="138"/>
      <c r="D4527" s="8"/>
    </row>
    <row r="4528" spans="1:4" x14ac:dyDescent="0.2">
      <c r="A4528" s="138"/>
      <c r="D4528" s="8"/>
    </row>
    <row r="4529" spans="1:4" x14ac:dyDescent="0.2">
      <c r="A4529" s="138"/>
      <c r="D4529" s="8"/>
    </row>
    <row r="4530" spans="1:4" x14ac:dyDescent="0.2">
      <c r="A4530" s="138"/>
      <c r="D4530" s="8"/>
    </row>
    <row r="4531" spans="1:4" x14ac:dyDescent="0.2">
      <c r="A4531" s="138"/>
      <c r="D4531" s="8"/>
    </row>
    <row r="4532" spans="1:4" x14ac:dyDescent="0.2">
      <c r="A4532" s="138"/>
      <c r="D4532" s="8"/>
    </row>
    <row r="4533" spans="1:4" x14ac:dyDescent="0.2">
      <c r="A4533" s="138"/>
      <c r="D4533" s="8"/>
    </row>
    <row r="4534" spans="1:4" x14ac:dyDescent="0.2">
      <c r="A4534" s="138"/>
      <c r="D4534" s="8"/>
    </row>
    <row r="4535" spans="1:4" x14ac:dyDescent="0.2">
      <c r="A4535" s="138"/>
      <c r="D4535" s="8"/>
    </row>
    <row r="4536" spans="1:4" x14ac:dyDescent="0.2">
      <c r="A4536" s="138"/>
      <c r="D4536" s="8"/>
    </row>
    <row r="4537" spans="1:4" x14ac:dyDescent="0.2">
      <c r="A4537" s="138"/>
      <c r="D4537" s="8"/>
    </row>
    <row r="4538" spans="1:4" x14ac:dyDescent="0.2">
      <c r="A4538" s="138"/>
      <c r="D4538" s="8"/>
    </row>
    <row r="4539" spans="1:4" x14ac:dyDescent="0.2">
      <c r="A4539" s="138"/>
      <c r="D4539" s="8"/>
    </row>
    <row r="4540" spans="1:4" x14ac:dyDescent="0.2">
      <c r="A4540" s="138"/>
      <c r="D4540" s="8"/>
    </row>
    <row r="4541" spans="1:4" x14ac:dyDescent="0.2">
      <c r="A4541" s="138"/>
      <c r="D4541" s="8"/>
    </row>
    <row r="4542" spans="1:4" x14ac:dyDescent="0.2">
      <c r="A4542" s="138"/>
      <c r="D4542" s="8"/>
    </row>
    <row r="4543" spans="1:4" x14ac:dyDescent="0.2">
      <c r="A4543" s="138"/>
      <c r="D4543" s="8"/>
    </row>
    <row r="4544" spans="1:4" x14ac:dyDescent="0.2">
      <c r="A4544" s="138"/>
      <c r="D4544" s="8"/>
    </row>
    <row r="4545" spans="1:4" x14ac:dyDescent="0.2">
      <c r="A4545" s="138"/>
      <c r="D4545" s="8"/>
    </row>
    <row r="4546" spans="1:4" x14ac:dyDescent="0.2">
      <c r="A4546" s="138"/>
      <c r="D4546" s="8"/>
    </row>
    <row r="4547" spans="1:4" x14ac:dyDescent="0.2">
      <c r="A4547" s="138"/>
      <c r="D4547" s="8"/>
    </row>
    <row r="4548" spans="1:4" x14ac:dyDescent="0.2">
      <c r="A4548" s="138"/>
      <c r="D4548" s="8"/>
    </row>
    <row r="4549" spans="1:4" x14ac:dyDescent="0.2">
      <c r="A4549" s="138"/>
      <c r="D4549" s="8"/>
    </row>
    <row r="4550" spans="1:4" x14ac:dyDescent="0.2">
      <c r="A4550" s="138"/>
      <c r="D4550" s="8"/>
    </row>
    <row r="4551" spans="1:4" x14ac:dyDescent="0.2">
      <c r="A4551" s="138"/>
      <c r="D4551" s="8"/>
    </row>
    <row r="4552" spans="1:4" x14ac:dyDescent="0.2">
      <c r="A4552" s="138"/>
      <c r="D4552" s="8"/>
    </row>
    <row r="4553" spans="1:4" x14ac:dyDescent="0.2">
      <c r="A4553" s="138"/>
      <c r="D4553" s="8"/>
    </row>
    <row r="4554" spans="1:4" x14ac:dyDescent="0.2">
      <c r="A4554" s="138"/>
      <c r="D4554" s="8"/>
    </row>
    <row r="4555" spans="1:4" x14ac:dyDescent="0.2">
      <c r="A4555" s="138"/>
      <c r="D4555" s="8"/>
    </row>
    <row r="4556" spans="1:4" x14ac:dyDescent="0.2">
      <c r="A4556" s="138"/>
      <c r="D4556" s="8"/>
    </row>
    <row r="4557" spans="1:4" x14ac:dyDescent="0.2">
      <c r="A4557" s="138"/>
      <c r="D4557" s="8"/>
    </row>
    <row r="4558" spans="1:4" x14ac:dyDescent="0.2">
      <c r="A4558" s="138"/>
      <c r="D4558" s="8"/>
    </row>
    <row r="4559" spans="1:4" x14ac:dyDescent="0.2">
      <c r="A4559" s="138"/>
      <c r="D4559" s="8"/>
    </row>
    <row r="4560" spans="1:4" x14ac:dyDescent="0.2">
      <c r="A4560" s="138"/>
      <c r="D4560" s="8"/>
    </row>
    <row r="4561" spans="1:4" x14ac:dyDescent="0.2">
      <c r="A4561" s="138"/>
      <c r="D4561" s="8"/>
    </row>
    <row r="4562" spans="1:4" x14ac:dyDescent="0.2">
      <c r="A4562" s="138"/>
      <c r="D4562" s="8"/>
    </row>
    <row r="4563" spans="1:4" x14ac:dyDescent="0.2">
      <c r="A4563" s="138"/>
      <c r="D4563" s="8"/>
    </row>
    <row r="4564" spans="1:4" x14ac:dyDescent="0.2">
      <c r="A4564" s="138"/>
      <c r="D4564" s="8"/>
    </row>
    <row r="4565" spans="1:4" x14ac:dyDescent="0.2">
      <c r="A4565" s="138"/>
      <c r="D4565" s="8"/>
    </row>
    <row r="4566" spans="1:4" x14ac:dyDescent="0.2">
      <c r="A4566" s="138"/>
      <c r="D4566" s="8"/>
    </row>
    <row r="4567" spans="1:4" x14ac:dyDescent="0.2">
      <c r="A4567" s="138"/>
      <c r="D4567" s="8"/>
    </row>
    <row r="4568" spans="1:4" x14ac:dyDescent="0.2">
      <c r="A4568" s="138"/>
      <c r="D4568" s="8"/>
    </row>
    <row r="4569" spans="1:4" x14ac:dyDescent="0.2">
      <c r="A4569" s="138"/>
      <c r="D4569" s="8"/>
    </row>
    <row r="4570" spans="1:4" x14ac:dyDescent="0.2">
      <c r="A4570" s="138"/>
      <c r="D4570" s="8"/>
    </row>
    <row r="4571" spans="1:4" x14ac:dyDescent="0.2">
      <c r="A4571" s="138"/>
      <c r="D4571" s="8"/>
    </row>
    <row r="4572" spans="1:4" x14ac:dyDescent="0.2">
      <c r="A4572" s="138"/>
      <c r="D4572" s="8"/>
    </row>
    <row r="4573" spans="1:4" x14ac:dyDescent="0.2">
      <c r="A4573" s="138"/>
      <c r="D4573" s="8"/>
    </row>
    <row r="4574" spans="1:4" x14ac:dyDescent="0.2">
      <c r="A4574" s="138"/>
      <c r="D4574" s="8"/>
    </row>
    <row r="4575" spans="1:4" x14ac:dyDescent="0.2">
      <c r="A4575" s="138"/>
      <c r="D4575" s="8"/>
    </row>
    <row r="4576" spans="1:4" x14ac:dyDescent="0.2">
      <c r="A4576" s="138"/>
      <c r="D4576" s="8"/>
    </row>
    <row r="4577" spans="1:4" x14ac:dyDescent="0.2">
      <c r="A4577" s="138"/>
      <c r="D4577" s="8"/>
    </row>
    <row r="4578" spans="1:4" x14ac:dyDescent="0.2">
      <c r="A4578" s="138"/>
      <c r="D4578" s="8"/>
    </row>
    <row r="4579" spans="1:4" x14ac:dyDescent="0.2">
      <c r="A4579" s="138"/>
      <c r="D4579" s="8"/>
    </row>
    <row r="4580" spans="1:4" x14ac:dyDescent="0.2">
      <c r="A4580" s="138"/>
      <c r="D4580" s="8"/>
    </row>
    <row r="4581" spans="1:4" x14ac:dyDescent="0.2">
      <c r="A4581" s="138"/>
      <c r="D4581" s="8"/>
    </row>
    <row r="4582" spans="1:4" x14ac:dyDescent="0.2">
      <c r="A4582" s="138"/>
      <c r="D4582" s="8"/>
    </row>
    <row r="4583" spans="1:4" x14ac:dyDescent="0.2">
      <c r="A4583" s="138"/>
      <c r="D4583" s="8"/>
    </row>
    <row r="4584" spans="1:4" x14ac:dyDescent="0.2">
      <c r="A4584" s="138"/>
      <c r="D4584" s="8"/>
    </row>
    <row r="4585" spans="1:4" x14ac:dyDescent="0.2">
      <c r="A4585" s="138"/>
      <c r="D4585" s="8"/>
    </row>
    <row r="4586" spans="1:4" x14ac:dyDescent="0.2">
      <c r="A4586" s="138"/>
      <c r="D4586" s="8"/>
    </row>
    <row r="4587" spans="1:4" x14ac:dyDescent="0.2">
      <c r="A4587" s="138"/>
      <c r="D4587" s="8"/>
    </row>
    <row r="4588" spans="1:4" x14ac:dyDescent="0.2">
      <c r="A4588" s="138"/>
      <c r="D4588" s="8"/>
    </row>
    <row r="4589" spans="1:4" x14ac:dyDescent="0.2">
      <c r="A4589" s="138"/>
      <c r="D4589" s="8"/>
    </row>
    <row r="4590" spans="1:4" x14ac:dyDescent="0.2">
      <c r="A4590" s="138"/>
      <c r="D4590" s="8"/>
    </row>
    <row r="4591" spans="1:4" x14ac:dyDescent="0.2">
      <c r="A4591" s="138"/>
      <c r="D4591" s="8"/>
    </row>
    <row r="4592" spans="1:4" x14ac:dyDescent="0.2">
      <c r="A4592" s="138"/>
      <c r="D4592" s="8"/>
    </row>
    <row r="4593" spans="1:4" x14ac:dyDescent="0.2">
      <c r="A4593" s="138"/>
      <c r="D4593" s="8"/>
    </row>
    <row r="4594" spans="1:4" x14ac:dyDescent="0.2">
      <c r="A4594" s="138"/>
      <c r="D4594" s="8"/>
    </row>
    <row r="4595" spans="1:4" x14ac:dyDescent="0.2">
      <c r="A4595" s="138"/>
      <c r="D4595" s="8"/>
    </row>
    <row r="4596" spans="1:4" x14ac:dyDescent="0.2">
      <c r="A4596" s="138"/>
      <c r="D4596" s="8"/>
    </row>
    <row r="4597" spans="1:4" x14ac:dyDescent="0.2">
      <c r="A4597" s="138"/>
      <c r="D4597" s="8"/>
    </row>
    <row r="4598" spans="1:4" x14ac:dyDescent="0.2">
      <c r="A4598" s="138"/>
      <c r="D4598" s="8"/>
    </row>
    <row r="4599" spans="1:4" x14ac:dyDescent="0.2">
      <c r="A4599" s="138"/>
      <c r="D4599" s="8"/>
    </row>
    <row r="4600" spans="1:4" x14ac:dyDescent="0.2">
      <c r="A4600" s="138"/>
      <c r="D4600" s="8"/>
    </row>
    <row r="4601" spans="1:4" x14ac:dyDescent="0.2">
      <c r="A4601" s="138"/>
      <c r="D4601" s="8"/>
    </row>
    <row r="4602" spans="1:4" x14ac:dyDescent="0.2">
      <c r="A4602" s="138"/>
      <c r="D4602" s="8"/>
    </row>
    <row r="4603" spans="1:4" x14ac:dyDescent="0.2">
      <c r="A4603" s="138"/>
      <c r="D4603" s="8"/>
    </row>
    <row r="4604" spans="1:4" x14ac:dyDescent="0.2">
      <c r="A4604" s="138"/>
      <c r="D4604" s="8"/>
    </row>
    <row r="4605" spans="1:4" x14ac:dyDescent="0.2">
      <c r="A4605" s="138"/>
      <c r="D4605" s="8"/>
    </row>
    <row r="4606" spans="1:4" x14ac:dyDescent="0.2">
      <c r="A4606" s="138"/>
      <c r="D4606" s="8"/>
    </row>
    <row r="4607" spans="1:4" x14ac:dyDescent="0.2">
      <c r="A4607" s="138"/>
      <c r="D4607" s="8"/>
    </row>
    <row r="4608" spans="1:4" x14ac:dyDescent="0.2">
      <c r="A4608" s="138"/>
      <c r="D4608" s="8"/>
    </row>
    <row r="4609" spans="1:4" x14ac:dyDescent="0.2">
      <c r="A4609" s="138"/>
      <c r="D4609" s="8"/>
    </row>
    <row r="4610" spans="1:4" x14ac:dyDescent="0.2">
      <c r="A4610" s="138"/>
      <c r="D4610" s="8"/>
    </row>
    <row r="4611" spans="1:4" x14ac:dyDescent="0.2">
      <c r="A4611" s="138"/>
      <c r="D4611" s="8"/>
    </row>
    <row r="4612" spans="1:4" x14ac:dyDescent="0.2">
      <c r="A4612" s="138"/>
      <c r="D4612" s="8"/>
    </row>
    <row r="4613" spans="1:4" x14ac:dyDescent="0.2">
      <c r="A4613" s="138"/>
      <c r="D4613" s="8"/>
    </row>
    <row r="4614" spans="1:4" x14ac:dyDescent="0.2">
      <c r="A4614" s="138"/>
      <c r="D4614" s="8"/>
    </row>
    <row r="4615" spans="1:4" x14ac:dyDescent="0.2">
      <c r="A4615" s="138"/>
      <c r="D4615" s="8"/>
    </row>
    <row r="4616" spans="1:4" x14ac:dyDescent="0.2">
      <c r="A4616" s="138"/>
      <c r="D4616" s="8"/>
    </row>
    <row r="4617" spans="1:4" x14ac:dyDescent="0.2">
      <c r="A4617" s="138"/>
      <c r="D4617" s="8"/>
    </row>
    <row r="4618" spans="1:4" x14ac:dyDescent="0.2">
      <c r="A4618" s="138"/>
      <c r="D4618" s="8"/>
    </row>
    <row r="4619" spans="1:4" x14ac:dyDescent="0.2">
      <c r="A4619" s="138"/>
      <c r="D4619" s="8"/>
    </row>
    <row r="4620" spans="1:4" x14ac:dyDescent="0.2">
      <c r="A4620" s="138"/>
      <c r="D4620" s="8"/>
    </row>
    <row r="4621" spans="1:4" x14ac:dyDescent="0.2">
      <c r="A4621" s="138"/>
      <c r="D4621" s="8"/>
    </row>
    <row r="4622" spans="1:4" x14ac:dyDescent="0.2">
      <c r="A4622" s="138"/>
      <c r="D4622" s="8"/>
    </row>
    <row r="4623" spans="1:4" x14ac:dyDescent="0.2">
      <c r="A4623" s="138"/>
      <c r="D4623" s="8"/>
    </row>
    <row r="4624" spans="1:4" x14ac:dyDescent="0.2">
      <c r="A4624" s="138"/>
      <c r="D4624" s="8"/>
    </row>
    <row r="4625" spans="1:4" x14ac:dyDescent="0.2">
      <c r="A4625" s="138"/>
      <c r="D4625" s="8"/>
    </row>
    <row r="4626" spans="1:4" x14ac:dyDescent="0.2">
      <c r="A4626" s="138"/>
      <c r="D4626" s="8"/>
    </row>
    <row r="4627" spans="1:4" x14ac:dyDescent="0.2">
      <c r="A4627" s="138"/>
      <c r="D4627" s="8"/>
    </row>
    <row r="4628" spans="1:4" x14ac:dyDescent="0.2">
      <c r="A4628" s="138"/>
      <c r="D4628" s="8"/>
    </row>
    <row r="4629" spans="1:4" x14ac:dyDescent="0.2">
      <c r="A4629" s="138"/>
      <c r="D4629" s="8"/>
    </row>
    <row r="4630" spans="1:4" x14ac:dyDescent="0.2">
      <c r="A4630" s="138"/>
      <c r="D4630" s="8"/>
    </row>
    <row r="4631" spans="1:4" x14ac:dyDescent="0.2">
      <c r="A4631" s="138"/>
      <c r="D4631" s="8"/>
    </row>
    <row r="4632" spans="1:4" x14ac:dyDescent="0.2">
      <c r="A4632" s="138"/>
      <c r="D4632" s="8"/>
    </row>
    <row r="4633" spans="1:4" x14ac:dyDescent="0.2">
      <c r="A4633" s="138"/>
      <c r="D4633" s="8"/>
    </row>
    <row r="4634" spans="1:4" x14ac:dyDescent="0.2">
      <c r="A4634" s="138"/>
      <c r="D4634" s="8"/>
    </row>
    <row r="4635" spans="1:4" x14ac:dyDescent="0.2">
      <c r="A4635" s="138"/>
      <c r="D4635" s="8"/>
    </row>
    <row r="4636" spans="1:4" x14ac:dyDescent="0.2">
      <c r="A4636" s="138"/>
      <c r="D4636" s="8"/>
    </row>
    <row r="4637" spans="1:4" x14ac:dyDescent="0.2">
      <c r="A4637" s="138"/>
      <c r="D4637" s="8"/>
    </row>
    <row r="4638" spans="1:4" x14ac:dyDescent="0.2">
      <c r="A4638" s="138"/>
      <c r="D4638" s="8"/>
    </row>
    <row r="4639" spans="1:4" x14ac:dyDescent="0.2">
      <c r="A4639" s="138"/>
      <c r="D4639" s="8"/>
    </row>
    <row r="4640" spans="1:4" x14ac:dyDescent="0.2">
      <c r="A4640" s="138"/>
      <c r="D4640" s="8"/>
    </row>
    <row r="4641" spans="1:4" x14ac:dyDescent="0.2">
      <c r="A4641" s="138"/>
      <c r="D4641" s="8"/>
    </row>
    <row r="4642" spans="1:4" x14ac:dyDescent="0.2">
      <c r="A4642" s="138"/>
      <c r="D4642" s="8"/>
    </row>
    <row r="4643" spans="1:4" x14ac:dyDescent="0.2">
      <c r="A4643" s="138"/>
      <c r="D4643" s="8"/>
    </row>
    <row r="4644" spans="1:4" x14ac:dyDescent="0.2">
      <c r="A4644" s="138"/>
      <c r="D4644" s="8"/>
    </row>
    <row r="4645" spans="1:4" x14ac:dyDescent="0.2">
      <c r="A4645" s="138"/>
      <c r="D4645" s="8"/>
    </row>
    <row r="4646" spans="1:4" x14ac:dyDescent="0.2">
      <c r="A4646" s="138"/>
      <c r="D4646" s="8"/>
    </row>
    <row r="4647" spans="1:4" x14ac:dyDescent="0.2">
      <c r="A4647" s="138"/>
      <c r="D4647" s="8"/>
    </row>
    <row r="4648" spans="1:4" x14ac:dyDescent="0.2">
      <c r="A4648" s="138"/>
      <c r="D4648" s="8"/>
    </row>
    <row r="4649" spans="1:4" x14ac:dyDescent="0.2">
      <c r="A4649" s="138"/>
      <c r="D4649" s="8"/>
    </row>
    <row r="4650" spans="1:4" x14ac:dyDescent="0.2">
      <c r="A4650" s="138"/>
      <c r="D4650" s="8"/>
    </row>
    <row r="4651" spans="1:4" x14ac:dyDescent="0.2">
      <c r="A4651" s="138"/>
      <c r="D4651" s="8"/>
    </row>
    <row r="4652" spans="1:4" x14ac:dyDescent="0.2">
      <c r="A4652" s="138"/>
      <c r="D4652" s="8"/>
    </row>
    <row r="4653" spans="1:4" x14ac:dyDescent="0.2">
      <c r="A4653" s="138"/>
      <c r="D4653" s="8"/>
    </row>
    <row r="4654" spans="1:4" x14ac:dyDescent="0.2">
      <c r="A4654" s="138"/>
      <c r="D4654" s="8"/>
    </row>
    <row r="4655" spans="1:4" x14ac:dyDescent="0.2">
      <c r="A4655" s="138"/>
      <c r="D4655" s="8"/>
    </row>
    <row r="4656" spans="1:4" x14ac:dyDescent="0.2">
      <c r="A4656" s="138"/>
      <c r="D4656" s="8"/>
    </row>
    <row r="4657" spans="1:4" x14ac:dyDescent="0.2">
      <c r="A4657" s="138"/>
      <c r="D4657" s="8"/>
    </row>
    <row r="4658" spans="1:4" x14ac:dyDescent="0.2">
      <c r="A4658" s="138"/>
      <c r="D4658" s="8"/>
    </row>
    <row r="4659" spans="1:4" x14ac:dyDescent="0.2">
      <c r="A4659" s="138"/>
      <c r="D4659" s="8"/>
    </row>
    <row r="4660" spans="1:4" x14ac:dyDescent="0.2">
      <c r="A4660" s="138"/>
      <c r="D4660" s="8"/>
    </row>
    <row r="4661" spans="1:4" x14ac:dyDescent="0.2">
      <c r="A4661" s="138"/>
      <c r="D4661" s="8"/>
    </row>
    <row r="4662" spans="1:4" x14ac:dyDescent="0.2">
      <c r="A4662" s="138"/>
      <c r="D4662" s="8"/>
    </row>
    <row r="4663" spans="1:4" x14ac:dyDescent="0.2">
      <c r="A4663" s="138"/>
      <c r="D4663" s="8"/>
    </row>
    <row r="4664" spans="1:4" x14ac:dyDescent="0.2">
      <c r="A4664" s="138"/>
      <c r="D4664" s="8"/>
    </row>
    <row r="4665" spans="1:4" x14ac:dyDescent="0.2">
      <c r="A4665" s="138"/>
      <c r="D4665" s="8"/>
    </row>
    <row r="4666" spans="1:4" x14ac:dyDescent="0.2">
      <c r="A4666" s="138"/>
      <c r="D4666" s="8"/>
    </row>
    <row r="4667" spans="1:4" x14ac:dyDescent="0.2">
      <c r="A4667" s="138"/>
      <c r="D4667" s="8"/>
    </row>
    <row r="4668" spans="1:4" x14ac:dyDescent="0.2">
      <c r="A4668" s="138"/>
      <c r="D4668" s="8"/>
    </row>
    <row r="4669" spans="1:4" x14ac:dyDescent="0.2">
      <c r="A4669" s="138"/>
      <c r="D4669" s="8"/>
    </row>
    <row r="4670" spans="1:4" x14ac:dyDescent="0.2">
      <c r="A4670" s="138"/>
      <c r="D4670" s="8"/>
    </row>
    <row r="4671" spans="1:4" x14ac:dyDescent="0.2">
      <c r="A4671" s="138"/>
      <c r="D4671" s="8"/>
    </row>
    <row r="4672" spans="1:4" x14ac:dyDescent="0.2">
      <c r="A4672" s="138"/>
      <c r="D4672" s="8"/>
    </row>
    <row r="4673" spans="1:4" x14ac:dyDescent="0.2">
      <c r="A4673" s="138"/>
      <c r="D4673" s="8"/>
    </row>
    <row r="4674" spans="1:4" x14ac:dyDescent="0.2">
      <c r="A4674" s="138"/>
      <c r="D4674" s="8"/>
    </row>
    <row r="4675" spans="1:4" x14ac:dyDescent="0.2">
      <c r="A4675" s="138"/>
      <c r="D4675" s="8"/>
    </row>
    <row r="4676" spans="1:4" x14ac:dyDescent="0.2">
      <c r="A4676" s="138"/>
      <c r="D4676" s="8"/>
    </row>
    <row r="4677" spans="1:4" x14ac:dyDescent="0.2">
      <c r="A4677" s="138"/>
      <c r="D4677" s="8"/>
    </row>
    <row r="4678" spans="1:4" x14ac:dyDescent="0.2">
      <c r="A4678" s="138"/>
      <c r="D4678" s="8"/>
    </row>
    <row r="4679" spans="1:4" x14ac:dyDescent="0.2">
      <c r="A4679" s="138"/>
      <c r="D4679" s="8"/>
    </row>
    <row r="4680" spans="1:4" x14ac:dyDescent="0.2">
      <c r="A4680" s="138"/>
      <c r="D4680" s="8"/>
    </row>
    <row r="4681" spans="1:4" x14ac:dyDescent="0.2">
      <c r="A4681" s="138"/>
      <c r="D4681" s="8"/>
    </row>
    <row r="4682" spans="1:4" x14ac:dyDescent="0.2">
      <c r="A4682" s="138"/>
      <c r="D4682" s="8"/>
    </row>
    <row r="4683" spans="1:4" x14ac:dyDescent="0.2">
      <c r="A4683" s="138"/>
      <c r="D4683" s="8"/>
    </row>
    <row r="4684" spans="1:4" x14ac:dyDescent="0.2">
      <c r="A4684" s="138"/>
      <c r="D4684" s="8"/>
    </row>
    <row r="4685" spans="1:4" x14ac:dyDescent="0.2">
      <c r="A4685" s="138"/>
      <c r="D4685" s="8"/>
    </row>
    <row r="4686" spans="1:4" x14ac:dyDescent="0.2">
      <c r="A4686" s="138"/>
      <c r="D4686" s="8"/>
    </row>
    <row r="4687" spans="1:4" x14ac:dyDescent="0.2">
      <c r="A4687" s="138"/>
      <c r="D4687" s="8"/>
    </row>
    <row r="4688" spans="1:4" x14ac:dyDescent="0.2">
      <c r="A4688" s="138"/>
      <c r="D4688" s="8"/>
    </row>
    <row r="4689" spans="1:4" x14ac:dyDescent="0.2">
      <c r="A4689" s="138"/>
      <c r="D4689" s="8"/>
    </row>
    <row r="4690" spans="1:4" x14ac:dyDescent="0.2">
      <c r="A4690" s="138"/>
      <c r="D4690" s="8"/>
    </row>
    <row r="4691" spans="1:4" x14ac:dyDescent="0.2">
      <c r="A4691" s="138"/>
      <c r="D4691" s="8"/>
    </row>
    <row r="4692" spans="1:4" x14ac:dyDescent="0.2">
      <c r="A4692" s="138"/>
      <c r="D4692" s="8"/>
    </row>
    <row r="4693" spans="1:4" x14ac:dyDescent="0.2">
      <c r="A4693" s="138"/>
      <c r="D4693" s="8"/>
    </row>
    <row r="4694" spans="1:4" x14ac:dyDescent="0.2">
      <c r="A4694" s="138"/>
      <c r="D4694" s="8"/>
    </row>
    <row r="4695" spans="1:4" x14ac:dyDescent="0.2">
      <c r="A4695" s="138"/>
      <c r="D4695" s="8"/>
    </row>
    <row r="4696" spans="1:4" x14ac:dyDescent="0.2">
      <c r="A4696" s="138"/>
      <c r="D4696" s="8"/>
    </row>
    <row r="4697" spans="1:4" x14ac:dyDescent="0.2">
      <c r="A4697" s="138"/>
      <c r="D4697" s="8"/>
    </row>
    <row r="4698" spans="1:4" x14ac:dyDescent="0.2">
      <c r="A4698" s="138"/>
      <c r="D4698" s="8"/>
    </row>
    <row r="4699" spans="1:4" x14ac:dyDescent="0.2">
      <c r="A4699" s="138"/>
      <c r="D4699" s="8"/>
    </row>
    <row r="4700" spans="1:4" x14ac:dyDescent="0.2">
      <c r="A4700" s="138"/>
      <c r="D4700" s="8"/>
    </row>
    <row r="4701" spans="1:4" x14ac:dyDescent="0.2">
      <c r="A4701" s="138"/>
      <c r="D4701" s="8"/>
    </row>
    <row r="4702" spans="1:4" x14ac:dyDescent="0.2">
      <c r="A4702" s="138"/>
      <c r="D4702" s="8"/>
    </row>
    <row r="4703" spans="1:4" x14ac:dyDescent="0.2">
      <c r="A4703" s="138"/>
      <c r="D4703" s="8"/>
    </row>
    <row r="4704" spans="1:4" x14ac:dyDescent="0.2">
      <c r="A4704" s="138"/>
      <c r="D4704" s="8"/>
    </row>
    <row r="4705" spans="1:4" x14ac:dyDescent="0.2">
      <c r="A4705" s="138"/>
      <c r="D4705" s="8"/>
    </row>
    <row r="4706" spans="1:4" x14ac:dyDescent="0.2">
      <c r="A4706" s="138"/>
      <c r="D4706" s="8"/>
    </row>
    <row r="4707" spans="1:4" x14ac:dyDescent="0.2">
      <c r="A4707" s="138"/>
      <c r="D4707" s="8"/>
    </row>
    <row r="4708" spans="1:4" x14ac:dyDescent="0.2">
      <c r="A4708" s="138"/>
      <c r="D4708" s="8"/>
    </row>
    <row r="4709" spans="1:4" x14ac:dyDescent="0.2">
      <c r="A4709" s="138"/>
      <c r="D4709" s="8"/>
    </row>
    <row r="4710" spans="1:4" x14ac:dyDescent="0.2">
      <c r="A4710" s="138"/>
      <c r="D4710" s="8"/>
    </row>
    <row r="4711" spans="1:4" x14ac:dyDescent="0.2">
      <c r="A4711" s="138"/>
      <c r="D4711" s="8"/>
    </row>
    <row r="4712" spans="1:4" x14ac:dyDescent="0.2">
      <c r="A4712" s="138"/>
      <c r="D4712" s="8"/>
    </row>
    <row r="4713" spans="1:4" x14ac:dyDescent="0.2">
      <c r="A4713" s="138"/>
      <c r="D4713" s="8"/>
    </row>
    <row r="4714" spans="1:4" x14ac:dyDescent="0.2">
      <c r="A4714" s="138"/>
      <c r="D4714" s="8"/>
    </row>
    <row r="4715" spans="1:4" x14ac:dyDescent="0.2">
      <c r="A4715" s="138"/>
      <c r="D4715" s="8"/>
    </row>
    <row r="4716" spans="1:4" x14ac:dyDescent="0.2">
      <c r="A4716" s="138"/>
      <c r="D4716" s="8"/>
    </row>
    <row r="4717" spans="1:4" x14ac:dyDescent="0.2">
      <c r="A4717" s="138"/>
      <c r="D4717" s="8"/>
    </row>
    <row r="4718" spans="1:4" x14ac:dyDescent="0.2">
      <c r="A4718" s="138"/>
      <c r="D4718" s="8"/>
    </row>
    <row r="4719" spans="1:4" x14ac:dyDescent="0.2">
      <c r="A4719" s="138"/>
      <c r="D4719" s="8"/>
    </row>
    <row r="4720" spans="1:4" x14ac:dyDescent="0.2">
      <c r="A4720" s="138"/>
      <c r="D4720" s="8"/>
    </row>
    <row r="4721" spans="1:4" x14ac:dyDescent="0.2">
      <c r="A4721" s="138"/>
      <c r="D4721" s="8"/>
    </row>
    <row r="4722" spans="1:4" x14ac:dyDescent="0.2">
      <c r="A4722" s="138"/>
      <c r="D4722" s="8"/>
    </row>
    <row r="4723" spans="1:4" x14ac:dyDescent="0.2">
      <c r="A4723" s="138"/>
      <c r="D4723" s="8"/>
    </row>
    <row r="4724" spans="1:4" x14ac:dyDescent="0.2">
      <c r="A4724" s="138"/>
      <c r="D4724" s="8"/>
    </row>
    <row r="4725" spans="1:4" x14ac:dyDescent="0.2">
      <c r="A4725" s="138"/>
      <c r="D4725" s="8"/>
    </row>
    <row r="4726" spans="1:4" x14ac:dyDescent="0.2">
      <c r="A4726" s="138"/>
      <c r="D4726" s="8"/>
    </row>
    <row r="4727" spans="1:4" x14ac:dyDescent="0.2">
      <c r="A4727" s="138"/>
      <c r="D4727" s="8"/>
    </row>
    <row r="4728" spans="1:4" x14ac:dyDescent="0.2">
      <c r="A4728" s="138"/>
      <c r="D4728" s="8"/>
    </row>
    <row r="4729" spans="1:4" x14ac:dyDescent="0.2">
      <c r="A4729" s="138"/>
      <c r="D4729" s="8"/>
    </row>
    <row r="4730" spans="1:4" x14ac:dyDescent="0.2">
      <c r="A4730" s="138"/>
      <c r="D4730" s="8"/>
    </row>
    <row r="4731" spans="1:4" x14ac:dyDescent="0.2">
      <c r="A4731" s="138"/>
      <c r="D4731" s="8"/>
    </row>
    <row r="4732" spans="1:4" x14ac:dyDescent="0.2">
      <c r="A4732" s="138"/>
      <c r="D4732" s="8"/>
    </row>
    <row r="4733" spans="1:4" x14ac:dyDescent="0.2">
      <c r="A4733" s="138"/>
      <c r="D4733" s="8"/>
    </row>
    <row r="4734" spans="1:4" x14ac:dyDescent="0.2">
      <c r="A4734" s="138"/>
      <c r="D4734" s="8"/>
    </row>
    <row r="4735" spans="1:4" x14ac:dyDescent="0.2">
      <c r="A4735" s="138"/>
      <c r="D4735" s="8"/>
    </row>
    <row r="4736" spans="1:4" x14ac:dyDescent="0.2">
      <c r="A4736" s="138"/>
      <c r="D4736" s="8"/>
    </row>
    <row r="4737" spans="1:4" x14ac:dyDescent="0.2">
      <c r="A4737" s="138"/>
      <c r="D4737" s="8"/>
    </row>
    <row r="4738" spans="1:4" x14ac:dyDescent="0.2">
      <c r="A4738" s="138"/>
      <c r="D4738" s="8"/>
    </row>
    <row r="4739" spans="1:4" x14ac:dyDescent="0.2">
      <c r="A4739" s="138"/>
      <c r="D4739" s="8"/>
    </row>
    <row r="4740" spans="1:4" x14ac:dyDescent="0.2">
      <c r="A4740" s="138"/>
      <c r="D4740" s="8"/>
    </row>
    <row r="4741" spans="1:4" x14ac:dyDescent="0.2">
      <c r="A4741" s="138"/>
      <c r="D4741" s="8"/>
    </row>
    <row r="4742" spans="1:4" x14ac:dyDescent="0.2">
      <c r="A4742" s="138"/>
      <c r="D4742" s="8"/>
    </row>
    <row r="4743" spans="1:4" x14ac:dyDescent="0.2">
      <c r="A4743" s="138"/>
      <c r="D4743" s="8"/>
    </row>
    <row r="4744" spans="1:4" x14ac:dyDescent="0.2">
      <c r="A4744" s="138"/>
      <c r="D4744" s="8"/>
    </row>
    <row r="4745" spans="1:4" x14ac:dyDescent="0.2">
      <c r="A4745" s="138"/>
      <c r="D4745" s="8"/>
    </row>
    <row r="4746" spans="1:4" x14ac:dyDescent="0.2">
      <c r="A4746" s="138"/>
      <c r="D4746" s="8"/>
    </row>
    <row r="4747" spans="1:4" x14ac:dyDescent="0.2">
      <c r="A4747" s="138"/>
      <c r="D4747" s="8"/>
    </row>
    <row r="4748" spans="1:4" x14ac:dyDescent="0.2">
      <c r="A4748" s="138"/>
      <c r="D4748" s="8"/>
    </row>
    <row r="4749" spans="1:4" x14ac:dyDescent="0.2">
      <c r="A4749" s="138"/>
      <c r="D4749" s="8"/>
    </row>
    <row r="4750" spans="1:4" x14ac:dyDescent="0.2">
      <c r="A4750" s="138"/>
      <c r="D4750" s="8"/>
    </row>
    <row r="4751" spans="1:4" x14ac:dyDescent="0.2">
      <c r="A4751" s="138"/>
      <c r="D4751" s="8"/>
    </row>
    <row r="4752" spans="1:4" x14ac:dyDescent="0.2">
      <c r="A4752" s="138"/>
      <c r="D4752" s="8"/>
    </row>
    <row r="4753" spans="1:4" x14ac:dyDescent="0.2">
      <c r="A4753" s="138"/>
      <c r="D4753" s="8"/>
    </row>
    <row r="4754" spans="1:4" x14ac:dyDescent="0.2">
      <c r="A4754" s="138"/>
      <c r="D4754" s="8"/>
    </row>
    <row r="4755" spans="1:4" x14ac:dyDescent="0.2">
      <c r="A4755" s="138"/>
      <c r="D4755" s="8"/>
    </row>
    <row r="4756" spans="1:4" x14ac:dyDescent="0.2">
      <c r="A4756" s="138"/>
      <c r="D4756" s="8"/>
    </row>
    <row r="4757" spans="1:4" x14ac:dyDescent="0.2">
      <c r="A4757" s="138"/>
      <c r="D4757" s="8"/>
    </row>
    <row r="4758" spans="1:4" x14ac:dyDescent="0.2">
      <c r="A4758" s="138"/>
      <c r="D4758" s="8"/>
    </row>
    <row r="4759" spans="1:4" x14ac:dyDescent="0.2">
      <c r="A4759" s="138"/>
      <c r="D4759" s="8"/>
    </row>
    <row r="4760" spans="1:4" x14ac:dyDescent="0.2">
      <c r="A4760" s="138"/>
      <c r="D4760" s="8"/>
    </row>
    <row r="4761" spans="1:4" x14ac:dyDescent="0.2">
      <c r="A4761" s="138"/>
      <c r="D4761" s="8"/>
    </row>
    <row r="4762" spans="1:4" x14ac:dyDescent="0.2">
      <c r="A4762" s="138"/>
      <c r="D4762" s="8"/>
    </row>
    <row r="4763" spans="1:4" x14ac:dyDescent="0.2">
      <c r="A4763" s="138"/>
      <c r="D4763" s="8"/>
    </row>
    <row r="4764" spans="1:4" x14ac:dyDescent="0.2">
      <c r="A4764" s="138"/>
      <c r="D4764" s="8"/>
    </row>
    <row r="4765" spans="1:4" x14ac:dyDescent="0.2">
      <c r="A4765" s="138"/>
      <c r="D4765" s="8"/>
    </row>
    <row r="4766" spans="1:4" x14ac:dyDescent="0.2">
      <c r="A4766" s="138"/>
      <c r="D4766" s="8"/>
    </row>
    <row r="4767" spans="1:4" x14ac:dyDescent="0.2">
      <c r="A4767" s="138"/>
      <c r="D4767" s="8"/>
    </row>
    <row r="4768" spans="1:4" x14ac:dyDescent="0.2">
      <c r="A4768" s="138"/>
      <c r="D4768" s="8"/>
    </row>
    <row r="4769" spans="1:4" x14ac:dyDescent="0.2">
      <c r="A4769" s="138"/>
      <c r="D4769" s="8"/>
    </row>
    <row r="4770" spans="1:4" x14ac:dyDescent="0.2">
      <c r="A4770" s="138"/>
      <c r="D4770" s="8"/>
    </row>
    <row r="4771" spans="1:4" x14ac:dyDescent="0.2">
      <c r="A4771" s="138"/>
      <c r="D4771" s="8"/>
    </row>
    <row r="4772" spans="1:4" x14ac:dyDescent="0.2">
      <c r="A4772" s="138"/>
      <c r="D4772" s="8"/>
    </row>
    <row r="4773" spans="1:4" x14ac:dyDescent="0.2">
      <c r="A4773" s="138"/>
      <c r="D4773" s="8"/>
    </row>
    <row r="4774" spans="1:4" x14ac:dyDescent="0.2">
      <c r="A4774" s="138"/>
      <c r="D4774" s="8"/>
    </row>
    <row r="4775" spans="1:4" x14ac:dyDescent="0.2">
      <c r="A4775" s="138"/>
      <c r="D4775" s="8"/>
    </row>
    <row r="4776" spans="1:4" x14ac:dyDescent="0.2">
      <c r="A4776" s="138"/>
      <c r="D4776" s="8"/>
    </row>
    <row r="4777" spans="1:4" x14ac:dyDescent="0.2">
      <c r="A4777" s="138"/>
      <c r="D4777" s="8"/>
    </row>
    <row r="4778" spans="1:4" x14ac:dyDescent="0.2">
      <c r="A4778" s="138"/>
      <c r="D4778" s="8"/>
    </row>
    <row r="4779" spans="1:4" x14ac:dyDescent="0.2">
      <c r="A4779" s="138"/>
      <c r="D4779" s="8"/>
    </row>
    <row r="4780" spans="1:4" x14ac:dyDescent="0.2">
      <c r="A4780" s="138"/>
      <c r="D4780" s="8"/>
    </row>
    <row r="4781" spans="1:4" x14ac:dyDescent="0.2">
      <c r="A4781" s="138"/>
      <c r="D4781" s="8"/>
    </row>
    <row r="4782" spans="1:4" x14ac:dyDescent="0.2">
      <c r="A4782" s="138"/>
      <c r="D4782" s="8"/>
    </row>
    <row r="4783" spans="1:4" x14ac:dyDescent="0.2">
      <c r="A4783" s="138"/>
      <c r="D4783" s="8"/>
    </row>
    <row r="4784" spans="1:4" x14ac:dyDescent="0.2">
      <c r="A4784" s="138"/>
      <c r="D4784" s="8"/>
    </row>
    <row r="4785" spans="1:4" x14ac:dyDescent="0.2">
      <c r="A4785" s="138"/>
      <c r="D4785" s="8"/>
    </row>
    <row r="4786" spans="1:4" x14ac:dyDescent="0.2">
      <c r="A4786" s="138"/>
      <c r="D4786" s="8"/>
    </row>
    <row r="4787" spans="1:4" x14ac:dyDescent="0.2">
      <c r="A4787" s="138"/>
      <c r="D4787" s="8"/>
    </row>
    <row r="4788" spans="1:4" x14ac:dyDescent="0.2">
      <c r="A4788" s="138"/>
      <c r="D4788" s="8"/>
    </row>
    <row r="4789" spans="1:4" x14ac:dyDescent="0.2">
      <c r="A4789" s="138"/>
      <c r="D4789" s="8"/>
    </row>
    <row r="4790" spans="1:4" x14ac:dyDescent="0.2">
      <c r="A4790" s="138"/>
      <c r="D4790" s="8"/>
    </row>
    <row r="4791" spans="1:4" x14ac:dyDescent="0.2">
      <c r="A4791" s="138"/>
      <c r="D4791" s="8"/>
    </row>
    <row r="4792" spans="1:4" x14ac:dyDescent="0.2">
      <c r="A4792" s="138"/>
      <c r="D4792" s="8"/>
    </row>
    <row r="4793" spans="1:4" x14ac:dyDescent="0.2">
      <c r="A4793" s="138"/>
      <c r="D4793" s="8"/>
    </row>
    <row r="4794" spans="1:4" x14ac:dyDescent="0.2">
      <c r="A4794" s="138"/>
      <c r="D4794" s="8"/>
    </row>
    <row r="4795" spans="1:4" x14ac:dyDescent="0.2">
      <c r="A4795" s="138"/>
      <c r="D4795" s="8"/>
    </row>
    <row r="4796" spans="1:4" x14ac:dyDescent="0.2">
      <c r="A4796" s="138"/>
      <c r="D4796" s="8"/>
    </row>
    <row r="4797" spans="1:4" x14ac:dyDescent="0.2">
      <c r="A4797" s="138"/>
      <c r="D4797" s="8"/>
    </row>
    <row r="4798" spans="1:4" x14ac:dyDescent="0.2">
      <c r="A4798" s="138"/>
      <c r="D4798" s="8"/>
    </row>
    <row r="4799" spans="1:4" x14ac:dyDescent="0.2">
      <c r="A4799" s="138"/>
      <c r="D4799" s="8"/>
    </row>
    <row r="4800" spans="1:4" x14ac:dyDescent="0.2">
      <c r="A4800" s="138"/>
      <c r="D4800" s="8"/>
    </row>
    <row r="4801" spans="1:4" x14ac:dyDescent="0.2">
      <c r="A4801" s="138"/>
      <c r="D4801" s="8"/>
    </row>
    <row r="4802" spans="1:4" x14ac:dyDescent="0.2">
      <c r="A4802" s="138"/>
      <c r="D4802" s="8"/>
    </row>
    <row r="4803" spans="1:4" x14ac:dyDescent="0.2">
      <c r="A4803" s="138"/>
      <c r="D4803" s="8"/>
    </row>
    <row r="4804" spans="1:4" x14ac:dyDescent="0.2">
      <c r="A4804" s="138"/>
      <c r="D4804" s="8"/>
    </row>
    <row r="4805" spans="1:4" x14ac:dyDescent="0.2">
      <c r="A4805" s="138"/>
      <c r="D4805" s="8"/>
    </row>
    <row r="4806" spans="1:4" x14ac:dyDescent="0.2">
      <c r="A4806" s="138"/>
      <c r="D4806" s="8"/>
    </row>
    <row r="4807" spans="1:4" x14ac:dyDescent="0.2">
      <c r="A4807" s="138"/>
      <c r="D4807" s="8"/>
    </row>
    <row r="4808" spans="1:4" x14ac:dyDescent="0.2">
      <c r="A4808" s="138"/>
      <c r="D4808" s="8"/>
    </row>
    <row r="4809" spans="1:4" x14ac:dyDescent="0.2">
      <c r="A4809" s="138"/>
      <c r="D4809" s="8"/>
    </row>
    <row r="4810" spans="1:4" x14ac:dyDescent="0.2">
      <c r="A4810" s="138"/>
      <c r="D4810" s="8"/>
    </row>
    <row r="4811" spans="1:4" x14ac:dyDescent="0.2">
      <c r="A4811" s="138"/>
      <c r="D4811" s="8"/>
    </row>
    <row r="4812" spans="1:4" x14ac:dyDescent="0.2">
      <c r="A4812" s="138"/>
      <c r="D4812" s="8"/>
    </row>
    <row r="4813" spans="1:4" x14ac:dyDescent="0.2">
      <c r="A4813" s="138"/>
      <c r="D4813" s="8"/>
    </row>
    <row r="4814" spans="1:4" x14ac:dyDescent="0.2">
      <c r="A4814" s="138"/>
      <c r="D4814" s="8"/>
    </row>
    <row r="4815" spans="1:4" x14ac:dyDescent="0.2">
      <c r="A4815" s="138"/>
      <c r="D4815" s="8"/>
    </row>
    <row r="4816" spans="1:4" x14ac:dyDescent="0.2">
      <c r="A4816" s="138"/>
      <c r="D4816" s="8"/>
    </row>
    <row r="4817" spans="1:4" x14ac:dyDescent="0.2">
      <c r="A4817" s="138"/>
      <c r="D4817" s="8"/>
    </row>
    <row r="4818" spans="1:4" x14ac:dyDescent="0.2">
      <c r="A4818" s="138"/>
      <c r="D4818" s="8"/>
    </row>
    <row r="4819" spans="1:4" x14ac:dyDescent="0.2">
      <c r="A4819" s="138"/>
      <c r="D4819" s="8"/>
    </row>
    <row r="4820" spans="1:4" x14ac:dyDescent="0.2">
      <c r="A4820" s="138"/>
      <c r="D4820" s="8"/>
    </row>
    <row r="4821" spans="1:4" x14ac:dyDescent="0.2">
      <c r="A4821" s="138"/>
      <c r="D4821" s="8"/>
    </row>
    <row r="4822" spans="1:4" x14ac:dyDescent="0.2">
      <c r="A4822" s="138"/>
      <c r="D4822" s="8"/>
    </row>
    <row r="4823" spans="1:4" x14ac:dyDescent="0.2">
      <c r="A4823" s="138"/>
      <c r="D4823" s="8"/>
    </row>
    <row r="4824" spans="1:4" x14ac:dyDescent="0.2">
      <c r="A4824" s="138"/>
      <c r="D4824" s="8"/>
    </row>
    <row r="4825" spans="1:4" x14ac:dyDescent="0.2">
      <c r="A4825" s="138"/>
      <c r="D4825" s="8"/>
    </row>
    <row r="4826" spans="1:4" x14ac:dyDescent="0.2">
      <c r="A4826" s="138"/>
      <c r="D4826" s="8"/>
    </row>
    <row r="4827" spans="1:4" x14ac:dyDescent="0.2">
      <c r="A4827" s="138"/>
      <c r="D4827" s="8"/>
    </row>
    <row r="4828" spans="1:4" x14ac:dyDescent="0.2">
      <c r="A4828" s="138"/>
      <c r="D4828" s="8"/>
    </row>
    <row r="4829" spans="1:4" x14ac:dyDescent="0.2">
      <c r="A4829" s="138"/>
      <c r="D4829" s="8"/>
    </row>
    <row r="4830" spans="1:4" x14ac:dyDescent="0.2">
      <c r="A4830" s="138"/>
      <c r="D4830" s="8"/>
    </row>
    <row r="4831" spans="1:4" x14ac:dyDescent="0.2">
      <c r="A4831" s="138"/>
      <c r="D4831" s="8"/>
    </row>
    <row r="4832" spans="1:4" x14ac:dyDescent="0.2">
      <c r="A4832" s="138"/>
      <c r="D4832" s="8"/>
    </row>
    <row r="4833" spans="1:4" x14ac:dyDescent="0.2">
      <c r="A4833" s="138"/>
      <c r="D4833" s="8"/>
    </row>
    <row r="4834" spans="1:4" x14ac:dyDescent="0.2">
      <c r="A4834" s="138"/>
      <c r="D4834" s="8"/>
    </row>
    <row r="4835" spans="1:4" x14ac:dyDescent="0.2">
      <c r="A4835" s="138"/>
      <c r="D4835" s="8"/>
    </row>
    <row r="4836" spans="1:4" x14ac:dyDescent="0.2">
      <c r="A4836" s="138"/>
      <c r="D4836" s="8"/>
    </row>
    <row r="4837" spans="1:4" x14ac:dyDescent="0.2">
      <c r="A4837" s="138"/>
      <c r="D4837" s="8"/>
    </row>
    <row r="4838" spans="1:4" x14ac:dyDescent="0.2">
      <c r="A4838" s="138"/>
      <c r="D4838" s="8"/>
    </row>
    <row r="4839" spans="1:4" x14ac:dyDescent="0.2">
      <c r="A4839" s="138"/>
      <c r="D4839" s="8"/>
    </row>
    <row r="4840" spans="1:4" x14ac:dyDescent="0.2">
      <c r="A4840" s="138"/>
      <c r="D4840" s="8"/>
    </row>
    <row r="4841" spans="1:4" x14ac:dyDescent="0.2">
      <c r="A4841" s="138"/>
      <c r="D4841" s="8"/>
    </row>
    <row r="4842" spans="1:4" x14ac:dyDescent="0.2">
      <c r="A4842" s="138"/>
      <c r="D4842" s="8"/>
    </row>
    <row r="4843" spans="1:4" x14ac:dyDescent="0.2">
      <c r="A4843" s="138"/>
      <c r="D4843" s="8"/>
    </row>
    <row r="4844" spans="1:4" x14ac:dyDescent="0.2">
      <c r="A4844" s="138"/>
      <c r="D4844" s="8"/>
    </row>
    <row r="4845" spans="1:4" x14ac:dyDescent="0.2">
      <c r="A4845" s="138"/>
      <c r="D4845" s="8"/>
    </row>
    <row r="4846" spans="1:4" x14ac:dyDescent="0.2">
      <c r="A4846" s="138"/>
      <c r="D4846" s="8"/>
    </row>
    <row r="4847" spans="1:4" x14ac:dyDescent="0.2">
      <c r="A4847" s="138"/>
      <c r="D4847" s="8"/>
    </row>
    <row r="4848" spans="1:4" x14ac:dyDescent="0.2">
      <c r="A4848" s="138"/>
      <c r="D4848" s="8"/>
    </row>
    <row r="4849" spans="1:4" x14ac:dyDescent="0.2">
      <c r="A4849" s="138"/>
      <c r="D4849" s="8"/>
    </row>
    <row r="4850" spans="1:4" x14ac:dyDescent="0.2">
      <c r="A4850" s="138"/>
      <c r="D4850" s="8"/>
    </row>
    <row r="4851" spans="1:4" x14ac:dyDescent="0.2">
      <c r="A4851" s="138"/>
      <c r="D4851" s="8"/>
    </row>
    <row r="4852" spans="1:4" x14ac:dyDescent="0.2">
      <c r="A4852" s="138"/>
      <c r="D4852" s="8"/>
    </row>
    <row r="4853" spans="1:4" x14ac:dyDescent="0.2">
      <c r="A4853" s="138"/>
      <c r="D4853" s="8"/>
    </row>
    <row r="4854" spans="1:4" x14ac:dyDescent="0.2">
      <c r="A4854" s="138"/>
      <c r="D4854" s="8"/>
    </row>
    <row r="4855" spans="1:4" x14ac:dyDescent="0.2">
      <c r="A4855" s="138"/>
      <c r="D4855" s="8"/>
    </row>
    <row r="4856" spans="1:4" x14ac:dyDescent="0.2">
      <c r="A4856" s="138"/>
      <c r="D4856" s="8"/>
    </row>
    <row r="4857" spans="1:4" x14ac:dyDescent="0.2">
      <c r="A4857" s="138"/>
      <c r="D4857" s="8"/>
    </row>
    <row r="4858" spans="1:4" x14ac:dyDescent="0.2">
      <c r="A4858" s="138"/>
      <c r="D4858" s="8"/>
    </row>
    <row r="4859" spans="1:4" x14ac:dyDescent="0.2">
      <c r="A4859" s="138"/>
      <c r="D4859" s="8"/>
    </row>
    <row r="4860" spans="1:4" x14ac:dyDescent="0.2">
      <c r="A4860" s="138"/>
      <c r="D4860" s="8"/>
    </row>
    <row r="4861" spans="1:4" x14ac:dyDescent="0.2">
      <c r="A4861" s="138"/>
      <c r="D4861" s="8"/>
    </row>
    <row r="4862" spans="1:4" x14ac:dyDescent="0.2">
      <c r="A4862" s="138"/>
      <c r="D4862" s="8"/>
    </row>
    <row r="4863" spans="1:4" x14ac:dyDescent="0.2">
      <c r="A4863" s="138"/>
      <c r="D4863" s="8"/>
    </row>
    <row r="4864" spans="1:4" x14ac:dyDescent="0.2">
      <c r="A4864" s="138"/>
      <c r="D4864" s="8"/>
    </row>
    <row r="4865" spans="1:4" x14ac:dyDescent="0.2">
      <c r="A4865" s="138"/>
      <c r="D4865" s="8"/>
    </row>
    <row r="4866" spans="1:4" x14ac:dyDescent="0.2">
      <c r="A4866" s="138"/>
      <c r="D4866" s="8"/>
    </row>
    <row r="4867" spans="1:4" x14ac:dyDescent="0.2">
      <c r="A4867" s="138"/>
      <c r="D4867" s="8"/>
    </row>
    <row r="4868" spans="1:4" x14ac:dyDescent="0.2">
      <c r="A4868" s="138"/>
      <c r="D4868" s="8"/>
    </row>
    <row r="4869" spans="1:4" x14ac:dyDescent="0.2">
      <c r="A4869" s="138"/>
      <c r="D4869" s="8"/>
    </row>
    <row r="4870" spans="1:4" x14ac:dyDescent="0.2">
      <c r="A4870" s="138"/>
      <c r="D4870" s="8"/>
    </row>
    <row r="4871" spans="1:4" x14ac:dyDescent="0.2">
      <c r="A4871" s="138"/>
      <c r="D4871" s="8"/>
    </row>
    <row r="4872" spans="1:4" x14ac:dyDescent="0.2">
      <c r="A4872" s="138"/>
      <c r="D4872" s="8"/>
    </row>
    <row r="4873" spans="1:4" x14ac:dyDescent="0.2">
      <c r="A4873" s="138"/>
      <c r="D4873" s="8"/>
    </row>
    <row r="4874" spans="1:4" x14ac:dyDescent="0.2">
      <c r="A4874" s="138"/>
      <c r="D4874" s="8"/>
    </row>
    <row r="4875" spans="1:4" x14ac:dyDescent="0.2">
      <c r="A4875" s="138"/>
      <c r="D4875" s="8"/>
    </row>
    <row r="4876" spans="1:4" x14ac:dyDescent="0.2">
      <c r="A4876" s="138"/>
      <c r="D4876" s="8"/>
    </row>
    <row r="4877" spans="1:4" x14ac:dyDescent="0.2">
      <c r="A4877" s="138"/>
      <c r="D4877" s="8"/>
    </row>
    <row r="4878" spans="1:4" x14ac:dyDescent="0.2">
      <c r="A4878" s="138"/>
      <c r="D4878" s="8"/>
    </row>
    <row r="4879" spans="1:4" x14ac:dyDescent="0.2">
      <c r="A4879" s="138"/>
      <c r="D4879" s="8"/>
    </row>
    <row r="4880" spans="1:4" x14ac:dyDescent="0.2">
      <c r="A4880" s="138"/>
      <c r="D4880" s="8"/>
    </row>
    <row r="4881" spans="1:4" x14ac:dyDescent="0.2">
      <c r="A4881" s="138"/>
      <c r="D4881" s="8"/>
    </row>
    <row r="4882" spans="1:4" x14ac:dyDescent="0.2">
      <c r="A4882" s="138"/>
      <c r="D4882" s="8"/>
    </row>
    <row r="4883" spans="1:4" x14ac:dyDescent="0.2">
      <c r="A4883" s="138"/>
      <c r="D4883" s="8"/>
    </row>
    <row r="4884" spans="1:4" x14ac:dyDescent="0.2">
      <c r="A4884" s="138"/>
      <c r="D4884" s="8"/>
    </row>
    <row r="4885" spans="1:4" x14ac:dyDescent="0.2">
      <c r="A4885" s="138"/>
      <c r="D4885" s="8"/>
    </row>
    <row r="4886" spans="1:4" x14ac:dyDescent="0.2">
      <c r="A4886" s="138"/>
      <c r="D4886" s="8"/>
    </row>
    <row r="4887" spans="1:4" x14ac:dyDescent="0.2">
      <c r="A4887" s="138"/>
      <c r="D4887" s="8"/>
    </row>
    <row r="4888" spans="1:4" x14ac:dyDescent="0.2">
      <c r="A4888" s="138"/>
      <c r="D4888" s="8"/>
    </row>
    <row r="4889" spans="1:4" x14ac:dyDescent="0.2">
      <c r="A4889" s="138"/>
      <c r="D4889" s="8"/>
    </row>
    <row r="4890" spans="1:4" x14ac:dyDescent="0.2">
      <c r="A4890" s="138"/>
      <c r="D4890" s="8"/>
    </row>
    <row r="4891" spans="1:4" x14ac:dyDescent="0.2">
      <c r="A4891" s="138"/>
      <c r="D4891" s="8"/>
    </row>
    <row r="4892" spans="1:4" x14ac:dyDescent="0.2">
      <c r="A4892" s="138"/>
      <c r="D4892" s="8"/>
    </row>
    <row r="4893" spans="1:4" x14ac:dyDescent="0.2">
      <c r="A4893" s="138"/>
      <c r="D4893" s="8"/>
    </row>
    <row r="4894" spans="1:4" x14ac:dyDescent="0.2">
      <c r="A4894" s="138"/>
      <c r="D4894" s="8"/>
    </row>
    <row r="4895" spans="1:4" x14ac:dyDescent="0.2">
      <c r="A4895" s="138"/>
      <c r="D4895" s="8"/>
    </row>
    <row r="4896" spans="1:4" x14ac:dyDescent="0.2">
      <c r="A4896" s="138"/>
      <c r="D4896" s="8"/>
    </row>
    <row r="4897" spans="1:4" x14ac:dyDescent="0.2">
      <c r="A4897" s="138"/>
      <c r="D4897" s="8"/>
    </row>
    <row r="4898" spans="1:4" x14ac:dyDescent="0.2">
      <c r="A4898" s="138"/>
      <c r="D4898" s="8"/>
    </row>
    <row r="4899" spans="1:4" x14ac:dyDescent="0.2">
      <c r="A4899" s="138"/>
      <c r="D4899" s="8"/>
    </row>
    <row r="4900" spans="1:4" x14ac:dyDescent="0.2">
      <c r="A4900" s="138"/>
      <c r="D4900" s="8"/>
    </row>
    <row r="4901" spans="1:4" x14ac:dyDescent="0.2">
      <c r="A4901" s="138"/>
      <c r="D4901" s="8"/>
    </row>
    <row r="4902" spans="1:4" x14ac:dyDescent="0.2">
      <c r="A4902" s="138"/>
      <c r="D4902" s="8"/>
    </row>
    <row r="4903" spans="1:4" x14ac:dyDescent="0.2">
      <c r="A4903" s="138"/>
      <c r="D4903" s="8"/>
    </row>
    <row r="4904" spans="1:4" x14ac:dyDescent="0.2">
      <c r="A4904" s="138"/>
      <c r="D4904" s="8"/>
    </row>
    <row r="4905" spans="1:4" x14ac:dyDescent="0.2">
      <c r="A4905" s="138"/>
      <c r="D4905" s="8"/>
    </row>
    <row r="4906" spans="1:4" x14ac:dyDescent="0.2">
      <c r="A4906" s="138"/>
      <c r="D4906" s="8"/>
    </row>
    <row r="4907" spans="1:4" x14ac:dyDescent="0.2">
      <c r="A4907" s="138"/>
      <c r="D4907" s="8"/>
    </row>
    <row r="4908" spans="1:4" x14ac:dyDescent="0.2">
      <c r="A4908" s="138"/>
      <c r="D4908" s="8"/>
    </row>
    <row r="4909" spans="1:4" x14ac:dyDescent="0.2">
      <c r="A4909" s="138"/>
      <c r="D4909" s="8"/>
    </row>
    <row r="4910" spans="1:4" x14ac:dyDescent="0.2">
      <c r="A4910" s="138"/>
      <c r="D4910" s="8"/>
    </row>
    <row r="4911" spans="1:4" x14ac:dyDescent="0.2">
      <c r="A4911" s="138"/>
      <c r="D4911" s="8"/>
    </row>
    <row r="4912" spans="1:4" x14ac:dyDescent="0.2">
      <c r="A4912" s="138"/>
      <c r="D4912" s="8"/>
    </row>
    <row r="4913" spans="1:4" x14ac:dyDescent="0.2">
      <c r="A4913" s="138"/>
      <c r="D4913" s="8"/>
    </row>
    <row r="4914" spans="1:4" x14ac:dyDescent="0.2">
      <c r="A4914" s="138"/>
      <c r="D4914" s="8"/>
    </row>
    <row r="4915" spans="1:4" x14ac:dyDescent="0.2">
      <c r="A4915" s="138"/>
      <c r="D4915" s="8"/>
    </row>
    <row r="4916" spans="1:4" x14ac:dyDescent="0.2">
      <c r="A4916" s="138"/>
      <c r="D4916" s="8"/>
    </row>
    <row r="4917" spans="1:4" x14ac:dyDescent="0.2">
      <c r="A4917" s="138"/>
      <c r="D4917" s="8"/>
    </row>
    <row r="4918" spans="1:4" x14ac:dyDescent="0.2">
      <c r="A4918" s="138"/>
      <c r="D4918" s="8"/>
    </row>
    <row r="4919" spans="1:4" x14ac:dyDescent="0.2">
      <c r="A4919" s="138"/>
      <c r="D4919" s="8"/>
    </row>
    <row r="4920" spans="1:4" x14ac:dyDescent="0.2">
      <c r="A4920" s="138"/>
      <c r="D4920" s="8"/>
    </row>
    <row r="4921" spans="1:4" x14ac:dyDescent="0.2">
      <c r="A4921" s="138"/>
      <c r="D4921" s="8"/>
    </row>
    <row r="4922" spans="1:4" x14ac:dyDescent="0.2">
      <c r="A4922" s="138"/>
      <c r="D4922" s="8"/>
    </row>
    <row r="4923" spans="1:4" x14ac:dyDescent="0.2">
      <c r="A4923" s="138"/>
      <c r="D4923" s="8"/>
    </row>
    <row r="4924" spans="1:4" x14ac:dyDescent="0.2">
      <c r="A4924" s="138"/>
      <c r="D4924" s="8"/>
    </row>
    <row r="4925" spans="1:4" x14ac:dyDescent="0.2">
      <c r="A4925" s="138"/>
      <c r="D4925" s="8"/>
    </row>
    <row r="4926" spans="1:4" x14ac:dyDescent="0.2">
      <c r="A4926" s="138"/>
      <c r="D4926" s="8"/>
    </row>
    <row r="4927" spans="1:4" x14ac:dyDescent="0.2">
      <c r="A4927" s="138"/>
      <c r="D4927" s="8"/>
    </row>
    <row r="4928" spans="1:4" x14ac:dyDescent="0.2">
      <c r="A4928" s="138"/>
      <c r="D4928" s="8"/>
    </row>
    <row r="4929" spans="1:4" x14ac:dyDescent="0.2">
      <c r="A4929" s="138"/>
      <c r="D4929" s="8"/>
    </row>
    <row r="4930" spans="1:4" x14ac:dyDescent="0.2">
      <c r="A4930" s="138"/>
      <c r="D4930" s="8"/>
    </row>
    <row r="4931" spans="1:4" x14ac:dyDescent="0.2">
      <c r="A4931" s="138"/>
      <c r="D4931" s="8"/>
    </row>
    <row r="4932" spans="1:4" x14ac:dyDescent="0.2">
      <c r="A4932" s="138"/>
      <c r="D4932" s="8"/>
    </row>
    <row r="4933" spans="1:4" x14ac:dyDescent="0.2">
      <c r="A4933" s="138"/>
      <c r="D4933" s="8"/>
    </row>
    <row r="4934" spans="1:4" x14ac:dyDescent="0.2">
      <c r="A4934" s="138"/>
      <c r="D4934" s="8"/>
    </row>
    <row r="4935" spans="1:4" x14ac:dyDescent="0.2">
      <c r="A4935" s="138"/>
      <c r="D4935" s="8"/>
    </row>
    <row r="4936" spans="1:4" x14ac:dyDescent="0.2">
      <c r="A4936" s="138"/>
      <c r="D4936" s="8"/>
    </row>
    <row r="4937" spans="1:4" x14ac:dyDescent="0.2">
      <c r="A4937" s="138"/>
      <c r="D4937" s="8"/>
    </row>
    <row r="4938" spans="1:4" x14ac:dyDescent="0.2">
      <c r="A4938" s="138"/>
      <c r="D4938" s="8"/>
    </row>
    <row r="4939" spans="1:4" x14ac:dyDescent="0.2">
      <c r="A4939" s="138"/>
      <c r="D4939" s="8"/>
    </row>
    <row r="4940" spans="1:4" x14ac:dyDescent="0.2">
      <c r="A4940" s="138"/>
      <c r="D4940" s="8"/>
    </row>
    <row r="4941" spans="1:4" x14ac:dyDescent="0.2">
      <c r="A4941" s="138"/>
      <c r="D4941" s="8"/>
    </row>
    <row r="4942" spans="1:4" x14ac:dyDescent="0.2">
      <c r="A4942" s="138"/>
      <c r="D4942" s="8"/>
    </row>
    <row r="4943" spans="1:4" x14ac:dyDescent="0.2">
      <c r="A4943" s="138"/>
      <c r="D4943" s="8"/>
    </row>
    <row r="4944" spans="1:4" x14ac:dyDescent="0.2">
      <c r="A4944" s="138"/>
      <c r="D4944" s="8"/>
    </row>
    <row r="4945" spans="1:4" x14ac:dyDescent="0.2">
      <c r="A4945" s="138"/>
      <c r="D4945" s="8"/>
    </row>
    <row r="4946" spans="1:4" x14ac:dyDescent="0.2">
      <c r="A4946" s="138"/>
      <c r="D4946" s="8"/>
    </row>
    <row r="4947" spans="1:4" x14ac:dyDescent="0.2">
      <c r="A4947" s="138"/>
      <c r="D4947" s="8"/>
    </row>
    <row r="4948" spans="1:4" x14ac:dyDescent="0.2">
      <c r="A4948" s="138"/>
      <c r="D4948" s="8"/>
    </row>
    <row r="4949" spans="1:4" x14ac:dyDescent="0.2">
      <c r="A4949" s="138"/>
      <c r="D4949" s="8"/>
    </row>
    <row r="4950" spans="1:4" x14ac:dyDescent="0.2">
      <c r="A4950" s="138"/>
      <c r="D4950" s="8"/>
    </row>
    <row r="4951" spans="1:4" x14ac:dyDescent="0.2">
      <c r="A4951" s="138"/>
      <c r="D4951" s="8"/>
    </row>
    <row r="4952" spans="1:4" x14ac:dyDescent="0.2">
      <c r="A4952" s="138"/>
      <c r="D4952" s="8"/>
    </row>
    <row r="4953" spans="1:4" x14ac:dyDescent="0.2">
      <c r="A4953" s="138"/>
      <c r="D4953" s="8"/>
    </row>
    <row r="4954" spans="1:4" x14ac:dyDescent="0.2">
      <c r="A4954" s="138"/>
      <c r="D4954" s="8"/>
    </row>
    <row r="4955" spans="1:4" x14ac:dyDescent="0.2">
      <c r="A4955" s="138"/>
      <c r="D4955" s="8"/>
    </row>
    <row r="4956" spans="1:4" x14ac:dyDescent="0.2">
      <c r="A4956" s="138"/>
      <c r="D4956" s="8"/>
    </row>
    <row r="4957" spans="1:4" x14ac:dyDescent="0.2">
      <c r="A4957" s="138"/>
      <c r="D4957" s="8"/>
    </row>
    <row r="4958" spans="1:4" x14ac:dyDescent="0.2">
      <c r="A4958" s="138"/>
      <c r="D4958" s="8"/>
    </row>
    <row r="4959" spans="1:4" x14ac:dyDescent="0.2">
      <c r="A4959" s="138"/>
      <c r="D4959" s="8"/>
    </row>
    <row r="4960" spans="1:4" x14ac:dyDescent="0.2">
      <c r="A4960" s="138"/>
      <c r="D4960" s="8"/>
    </row>
    <row r="4961" spans="1:4" x14ac:dyDescent="0.2">
      <c r="A4961" s="138"/>
      <c r="D4961" s="8"/>
    </row>
    <row r="4962" spans="1:4" x14ac:dyDescent="0.2">
      <c r="A4962" s="138"/>
      <c r="D4962" s="8"/>
    </row>
    <row r="4963" spans="1:4" x14ac:dyDescent="0.2">
      <c r="A4963" s="138"/>
      <c r="D4963" s="8"/>
    </row>
    <row r="4964" spans="1:4" x14ac:dyDescent="0.2">
      <c r="A4964" s="138"/>
      <c r="D4964" s="8"/>
    </row>
    <row r="4965" spans="1:4" x14ac:dyDescent="0.2">
      <c r="A4965" s="138"/>
      <c r="D4965" s="8"/>
    </row>
    <row r="4966" spans="1:4" x14ac:dyDescent="0.2">
      <c r="A4966" s="138"/>
      <c r="D4966" s="8"/>
    </row>
    <row r="4967" spans="1:4" x14ac:dyDescent="0.2">
      <c r="A4967" s="138"/>
      <c r="D4967" s="8"/>
    </row>
    <row r="4968" spans="1:4" x14ac:dyDescent="0.2">
      <c r="A4968" s="138"/>
      <c r="D4968" s="8"/>
    </row>
    <row r="4969" spans="1:4" x14ac:dyDescent="0.2">
      <c r="A4969" s="138"/>
      <c r="D4969" s="8"/>
    </row>
    <row r="4970" spans="1:4" x14ac:dyDescent="0.2">
      <c r="A4970" s="138"/>
      <c r="D4970" s="8"/>
    </row>
    <row r="4971" spans="1:4" x14ac:dyDescent="0.2">
      <c r="A4971" s="138"/>
      <c r="D4971" s="8"/>
    </row>
    <row r="4972" spans="1:4" x14ac:dyDescent="0.2">
      <c r="A4972" s="138"/>
      <c r="D4972" s="8"/>
    </row>
    <row r="4973" spans="1:4" x14ac:dyDescent="0.2">
      <c r="A4973" s="138"/>
      <c r="D4973" s="8"/>
    </row>
    <row r="4974" spans="1:4" x14ac:dyDescent="0.2">
      <c r="A4974" s="138"/>
      <c r="D4974" s="8"/>
    </row>
    <row r="4975" spans="1:4" x14ac:dyDescent="0.2">
      <c r="A4975" s="138"/>
      <c r="D4975" s="8"/>
    </row>
    <row r="4976" spans="1:4" x14ac:dyDescent="0.2">
      <c r="A4976" s="138"/>
      <c r="D4976" s="8"/>
    </row>
    <row r="4977" spans="1:4" x14ac:dyDescent="0.2">
      <c r="A4977" s="138"/>
      <c r="D4977" s="8"/>
    </row>
    <row r="4978" spans="1:4" x14ac:dyDescent="0.2">
      <c r="A4978" s="138"/>
      <c r="D4978" s="8"/>
    </row>
    <row r="4979" spans="1:4" x14ac:dyDescent="0.2">
      <c r="A4979" s="138"/>
      <c r="D4979" s="8"/>
    </row>
    <row r="4980" spans="1:4" x14ac:dyDescent="0.2">
      <c r="A4980" s="138"/>
      <c r="D4980" s="8"/>
    </row>
    <row r="4981" spans="1:4" x14ac:dyDescent="0.2">
      <c r="A4981" s="138"/>
      <c r="D4981" s="8"/>
    </row>
    <row r="4982" spans="1:4" x14ac:dyDescent="0.2">
      <c r="A4982" s="138"/>
      <c r="D4982" s="8"/>
    </row>
    <row r="4983" spans="1:4" x14ac:dyDescent="0.2">
      <c r="A4983" s="138"/>
      <c r="D4983" s="8"/>
    </row>
    <row r="4984" spans="1:4" x14ac:dyDescent="0.2">
      <c r="A4984" s="138"/>
      <c r="D4984" s="8"/>
    </row>
    <row r="4985" spans="1:4" x14ac:dyDescent="0.2">
      <c r="A4985" s="138"/>
      <c r="D4985" s="8"/>
    </row>
    <row r="4986" spans="1:4" x14ac:dyDescent="0.2">
      <c r="A4986" s="138"/>
      <c r="D4986" s="8"/>
    </row>
    <row r="4987" spans="1:4" x14ac:dyDescent="0.2">
      <c r="A4987" s="138"/>
      <c r="D4987" s="8"/>
    </row>
    <row r="4988" spans="1:4" x14ac:dyDescent="0.2">
      <c r="A4988" s="138"/>
      <c r="D4988" s="8"/>
    </row>
    <row r="4989" spans="1:4" x14ac:dyDescent="0.2">
      <c r="A4989" s="138"/>
      <c r="D4989" s="8"/>
    </row>
    <row r="4990" spans="1:4" x14ac:dyDescent="0.2">
      <c r="A4990" s="138"/>
      <c r="D4990" s="8"/>
    </row>
    <row r="4991" spans="1:4" x14ac:dyDescent="0.2">
      <c r="A4991" s="138"/>
      <c r="D4991" s="8"/>
    </row>
    <row r="4992" spans="1:4" x14ac:dyDescent="0.2">
      <c r="A4992" s="138"/>
      <c r="D4992" s="8"/>
    </row>
    <row r="4993" spans="1:4" x14ac:dyDescent="0.2">
      <c r="A4993" s="138"/>
      <c r="D4993" s="8"/>
    </row>
    <row r="4994" spans="1:4" x14ac:dyDescent="0.2">
      <c r="A4994" s="138"/>
      <c r="D4994" s="8"/>
    </row>
    <row r="4995" spans="1:4" x14ac:dyDescent="0.2">
      <c r="A4995" s="138"/>
      <c r="D4995" s="8"/>
    </row>
    <row r="4996" spans="1:4" x14ac:dyDescent="0.2">
      <c r="A4996" s="138"/>
      <c r="D4996" s="8"/>
    </row>
    <row r="4997" spans="1:4" x14ac:dyDescent="0.2">
      <c r="A4997" s="138"/>
      <c r="D4997" s="8"/>
    </row>
    <row r="4998" spans="1:4" x14ac:dyDescent="0.2">
      <c r="A4998" s="138"/>
      <c r="D4998" s="8"/>
    </row>
    <row r="4999" spans="1:4" x14ac:dyDescent="0.2">
      <c r="A4999" s="138"/>
      <c r="D4999" s="8"/>
    </row>
    <row r="5000" spans="1:4" x14ac:dyDescent="0.2">
      <c r="A5000" s="138"/>
      <c r="D5000" s="8"/>
    </row>
  </sheetData>
  <sheetProtection algorithmName="SHA-512" hashValue="QJextTSReeOJa4W1A2KMM++h2BNkIy1CG6w9qDzqlqCeihx3SKR9CnAu4+XIxkTi9bqeowD6ONjzlLFw3Z316w==" saltValue="4GOqSZkQo3Mx//HhMGAdCQ==" spinCount="100000" sheet="1"/>
  <mergeCells count="32">
    <mergeCell ref="B35:G35"/>
    <mergeCell ref="A1:G1"/>
    <mergeCell ref="C2:G2"/>
    <mergeCell ref="C3:G3"/>
    <mergeCell ref="C4:G4"/>
    <mergeCell ref="C5:G5"/>
    <mergeCell ref="C6:G6"/>
    <mergeCell ref="C7:G7"/>
    <mergeCell ref="B13:G13"/>
    <mergeCell ref="B26:G26"/>
    <mergeCell ref="B28:D28"/>
    <mergeCell ref="B33:G33"/>
    <mergeCell ref="B59:G59"/>
    <mergeCell ref="B37:G37"/>
    <mergeCell ref="B39:G39"/>
    <mergeCell ref="B41:G41"/>
    <mergeCell ref="B43:G43"/>
    <mergeCell ref="B45:G45"/>
    <mergeCell ref="B47:G47"/>
    <mergeCell ref="B49:G49"/>
    <mergeCell ref="B51:G51"/>
    <mergeCell ref="B53:G53"/>
    <mergeCell ref="B55:G55"/>
    <mergeCell ref="B57:G57"/>
    <mergeCell ref="B75:G75"/>
    <mergeCell ref="B77:G77"/>
    <mergeCell ref="B61:G61"/>
    <mergeCell ref="B63:G63"/>
    <mergeCell ref="B65:G65"/>
    <mergeCell ref="B67:G67"/>
    <mergeCell ref="B71:G71"/>
    <mergeCell ref="B73:G73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6"/>
  <sheetViews>
    <sheetView showGridLines="0" topLeftCell="B37" zoomScaleNormal="100" zoomScaleSheetLayoutView="75" workbookViewId="0">
      <selection activeCell="H4" sqref="H4"/>
    </sheetView>
  </sheetViews>
  <sheetFormatPr defaultColWidth="9" defaultRowHeight="12.75" x14ac:dyDescent="0.2"/>
  <cols>
    <col min="1" max="1" width="8.5703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t="s">
        <v>40</v>
      </c>
      <c r="B1" s="206" t="s">
        <v>41</v>
      </c>
      <c r="C1" s="207"/>
      <c r="D1" s="207"/>
      <c r="E1" s="207"/>
      <c r="F1" s="207"/>
      <c r="G1" s="207"/>
      <c r="H1" s="207"/>
      <c r="I1" s="207"/>
      <c r="J1" s="208"/>
    </row>
    <row r="2" spans="1:15" ht="23.25" customHeight="1" x14ac:dyDescent="0.2">
      <c r="B2" s="73" t="s">
        <v>21</v>
      </c>
      <c r="C2" s="74"/>
      <c r="D2" s="75"/>
      <c r="E2" s="75" t="s">
        <v>2358</v>
      </c>
      <c r="F2" s="76"/>
      <c r="G2" s="76"/>
      <c r="H2" s="76"/>
      <c r="I2" s="76"/>
      <c r="J2" s="69"/>
      <c r="O2" s="1"/>
    </row>
    <row r="3" spans="1:15" ht="23.25" hidden="1" customHeight="1" x14ac:dyDescent="0.2">
      <c r="B3" s="77"/>
      <c r="C3" s="78"/>
      <c r="D3" s="79"/>
      <c r="E3" s="79"/>
      <c r="F3" s="80"/>
      <c r="G3" s="80"/>
      <c r="H3" s="78"/>
      <c r="I3" s="81"/>
      <c r="J3" s="70"/>
    </row>
    <row r="4" spans="1:15" ht="23.25" customHeight="1" x14ac:dyDescent="0.2">
      <c r="A4" s="72">
        <v>121050</v>
      </c>
      <c r="B4" s="77"/>
      <c r="C4" s="78"/>
      <c r="D4" s="82"/>
      <c r="E4" s="82"/>
      <c r="F4" s="83"/>
      <c r="G4" s="83"/>
      <c r="H4" s="83"/>
      <c r="I4" s="83"/>
      <c r="J4" s="71"/>
    </row>
    <row r="5" spans="1:15" ht="24" customHeight="1" x14ac:dyDescent="0.2">
      <c r="B5" s="44" t="s">
        <v>42</v>
      </c>
      <c r="C5" s="31"/>
      <c r="D5" s="30"/>
      <c r="E5" s="34"/>
      <c r="F5" s="34"/>
      <c r="G5" s="34"/>
      <c r="H5" s="35" t="s">
        <v>33</v>
      </c>
      <c r="I5" s="30"/>
      <c r="J5" s="45"/>
    </row>
    <row r="6" spans="1:15" ht="15.75" customHeight="1" x14ac:dyDescent="0.2">
      <c r="B6" s="46"/>
      <c r="C6" s="13"/>
      <c r="D6" s="10"/>
      <c r="E6" s="19"/>
      <c r="F6" s="19"/>
      <c r="G6" s="19"/>
      <c r="H6" s="14" t="s">
        <v>34</v>
      </c>
      <c r="I6" s="10"/>
      <c r="J6" s="47"/>
    </row>
    <row r="7" spans="1:15" ht="15.75" customHeight="1" x14ac:dyDescent="0.2">
      <c r="B7" s="48"/>
      <c r="C7" s="28"/>
      <c r="D7" s="27"/>
      <c r="E7" s="27"/>
      <c r="F7" s="36"/>
      <c r="G7" s="36"/>
      <c r="H7" s="36"/>
      <c r="I7" s="36"/>
      <c r="J7" s="49"/>
    </row>
    <row r="8" spans="1:15" ht="24" hidden="1" customHeight="1" x14ac:dyDescent="0.2">
      <c r="B8" s="43" t="s">
        <v>19</v>
      </c>
      <c r="D8" s="10"/>
      <c r="H8" s="14" t="s">
        <v>33</v>
      </c>
      <c r="I8" s="10"/>
      <c r="J8" s="47"/>
    </row>
    <row r="9" spans="1:15" ht="15.75" hidden="1" customHeight="1" x14ac:dyDescent="0.2">
      <c r="B9" s="50"/>
      <c r="D9" s="10"/>
      <c r="H9" s="14" t="s">
        <v>34</v>
      </c>
      <c r="I9" s="10"/>
      <c r="J9" s="47"/>
    </row>
    <row r="10" spans="1:15" ht="15.75" hidden="1" customHeight="1" x14ac:dyDescent="0.2">
      <c r="B10" s="51"/>
      <c r="D10" s="10"/>
      <c r="E10" s="10"/>
      <c r="F10" s="19"/>
      <c r="I10" s="37"/>
      <c r="J10" s="47"/>
    </row>
    <row r="11" spans="1:15" ht="24" customHeight="1" x14ac:dyDescent="0.2">
      <c r="B11" s="44" t="s">
        <v>18</v>
      </c>
      <c r="C11" s="31"/>
      <c r="D11" s="216"/>
      <c r="E11" s="216"/>
      <c r="F11" s="216"/>
      <c r="G11" s="216"/>
      <c r="H11" s="35" t="s">
        <v>33</v>
      </c>
      <c r="I11" s="84"/>
      <c r="J11" s="45"/>
    </row>
    <row r="12" spans="1:15" ht="15.75" customHeight="1" x14ac:dyDescent="0.2">
      <c r="B12" s="46"/>
      <c r="C12" s="13"/>
      <c r="D12" s="219"/>
      <c r="E12" s="219"/>
      <c r="F12" s="219"/>
      <c r="G12" s="219"/>
      <c r="H12" s="14" t="s">
        <v>34</v>
      </c>
      <c r="I12" s="85"/>
      <c r="J12" s="47"/>
    </row>
    <row r="13" spans="1:15" ht="15.75" customHeight="1" x14ac:dyDescent="0.2">
      <c r="B13" s="48"/>
      <c r="C13" s="28"/>
      <c r="D13" s="86"/>
      <c r="E13" s="203"/>
      <c r="F13" s="203"/>
      <c r="G13" s="203"/>
      <c r="H13" s="203"/>
      <c r="I13" s="36"/>
      <c r="J13" s="49"/>
    </row>
    <row r="14" spans="1:15" ht="24" hidden="1" customHeight="1" x14ac:dyDescent="0.2">
      <c r="B14" s="52" t="s">
        <v>20</v>
      </c>
      <c r="C14" s="3"/>
      <c r="D14" s="38"/>
      <c r="E14" s="13"/>
      <c r="F14" s="13"/>
      <c r="G14" s="13"/>
      <c r="H14" s="14"/>
      <c r="I14" s="13"/>
      <c r="J14" s="47"/>
    </row>
    <row r="15" spans="1:15" ht="32.25" customHeight="1" x14ac:dyDescent="0.2">
      <c r="B15" s="51" t="s">
        <v>31</v>
      </c>
      <c r="C15" s="20"/>
      <c r="E15" s="215"/>
      <c r="F15" s="215"/>
      <c r="G15" s="217"/>
      <c r="H15" s="217"/>
      <c r="I15" s="217" t="s">
        <v>28</v>
      </c>
      <c r="J15" s="218"/>
    </row>
    <row r="16" spans="1:15" ht="23.25" customHeight="1" x14ac:dyDescent="0.2">
      <c r="A16" s="136" t="s">
        <v>23</v>
      </c>
      <c r="B16" s="137" t="s">
        <v>23</v>
      </c>
      <c r="C16" s="21"/>
      <c r="D16" s="22"/>
      <c r="E16" s="198"/>
      <c r="F16" s="199"/>
      <c r="G16" s="198"/>
      <c r="H16" s="200"/>
      <c r="I16" s="199">
        <f>SUMIF(F55:F105,A16,I55:I105)+SUMIF(F55:F105,"PSU",I55:I105)</f>
        <v>0</v>
      </c>
      <c r="J16" s="200"/>
    </row>
    <row r="17" spans="1:10" ht="23.25" customHeight="1" x14ac:dyDescent="0.2">
      <c r="A17" s="136" t="s">
        <v>24</v>
      </c>
      <c r="B17" s="137" t="s">
        <v>24</v>
      </c>
      <c r="C17" s="21"/>
      <c r="D17" s="22"/>
      <c r="E17" s="198"/>
      <c r="F17" s="199"/>
      <c r="G17" s="198"/>
      <c r="H17" s="200"/>
      <c r="I17" s="199">
        <f>SUMIF(F55:F105,A17,I55:I105)</f>
        <v>0</v>
      </c>
      <c r="J17" s="200"/>
    </row>
    <row r="18" spans="1:10" ht="23.25" customHeight="1" x14ac:dyDescent="0.2">
      <c r="A18" s="136" t="s">
        <v>25</v>
      </c>
      <c r="B18" s="137" t="s">
        <v>25</v>
      </c>
      <c r="C18" s="21"/>
      <c r="D18" s="22"/>
      <c r="E18" s="198"/>
      <c r="F18" s="199"/>
      <c r="G18" s="198"/>
      <c r="H18" s="200"/>
      <c r="I18" s="199">
        <f>SUMIF(F55:F105,A18,I55:I105)</f>
        <v>0</v>
      </c>
      <c r="J18" s="200"/>
    </row>
    <row r="19" spans="1:10" ht="23.25" customHeight="1" x14ac:dyDescent="0.2">
      <c r="A19" s="136" t="s">
        <v>163</v>
      </c>
      <c r="B19" s="137" t="s">
        <v>163</v>
      </c>
      <c r="C19" s="21"/>
      <c r="D19" s="22"/>
      <c r="E19" s="198"/>
      <c r="F19" s="199"/>
      <c r="G19" s="198"/>
      <c r="H19" s="200"/>
      <c r="I19" s="199">
        <f>SUMIF(F55:F105,A19,I55:I105)</f>
        <v>0</v>
      </c>
      <c r="J19" s="200"/>
    </row>
    <row r="20" spans="1:10" ht="23.25" customHeight="1" x14ac:dyDescent="0.2">
      <c r="A20" s="136" t="s">
        <v>164</v>
      </c>
      <c r="B20" s="137" t="s">
        <v>164</v>
      </c>
      <c r="C20" s="21"/>
      <c r="D20" s="22"/>
      <c r="E20" s="198"/>
      <c r="F20" s="199"/>
      <c r="G20" s="198"/>
      <c r="H20" s="200"/>
      <c r="I20" s="199">
        <f>SUMIF(F55:F105,A20,I55:I105)</f>
        <v>0</v>
      </c>
      <c r="J20" s="200"/>
    </row>
    <row r="21" spans="1:10" ht="23.25" customHeight="1" x14ac:dyDescent="0.2">
      <c r="B21" s="54" t="s">
        <v>28</v>
      </c>
      <c r="C21" s="23"/>
      <c r="D21" s="24"/>
      <c r="E21" s="213"/>
      <c r="F21" s="201"/>
      <c r="G21" s="213"/>
      <c r="H21" s="202"/>
      <c r="I21" s="201">
        <f>SUM(I16:J20)</f>
        <v>0</v>
      </c>
      <c r="J21" s="202"/>
    </row>
    <row r="22" spans="1:10" ht="33" customHeight="1" x14ac:dyDescent="0.2">
      <c r="B22" s="51" t="s">
        <v>32</v>
      </c>
      <c r="C22" s="10"/>
      <c r="E22" s="25"/>
      <c r="F22" s="26"/>
      <c r="G22" s="13"/>
      <c r="H22" s="13"/>
      <c r="I22" s="13"/>
      <c r="J22" s="55"/>
    </row>
    <row r="23" spans="1:10" ht="23.25" customHeight="1" x14ac:dyDescent="0.2">
      <c r="B23" s="44" t="s">
        <v>11</v>
      </c>
      <c r="C23" s="30"/>
      <c r="D23" s="31"/>
      <c r="E23" s="66">
        <v>15</v>
      </c>
      <c r="F23" s="32" t="s">
        <v>0</v>
      </c>
      <c r="G23" s="205">
        <f>ZakladDPHSniVypocet</f>
        <v>0</v>
      </c>
      <c r="H23" s="205"/>
      <c r="I23" s="205"/>
      <c r="J23" s="56" t="str">
        <f t="shared" ref="J23:J28" si="0">Mena</f>
        <v>CZK</v>
      </c>
    </row>
    <row r="24" spans="1:10" ht="23.25" hidden="1" customHeight="1" x14ac:dyDescent="0.2">
      <c r="B24" s="53" t="s">
        <v>12</v>
      </c>
      <c r="C24" s="21"/>
      <c r="D24" s="22"/>
      <c r="E24" s="67">
        <f>SazbaDPH1</f>
        <v>15</v>
      </c>
      <c r="F24" s="33" t="s">
        <v>0</v>
      </c>
      <c r="G24" s="204">
        <f>I23*E23/100</f>
        <v>0</v>
      </c>
      <c r="H24" s="204"/>
      <c r="I24" s="204"/>
      <c r="J24" s="57" t="str">
        <f t="shared" si="0"/>
        <v>CZK</v>
      </c>
    </row>
    <row r="25" spans="1:10" ht="23.25" customHeight="1" x14ac:dyDescent="0.2">
      <c r="B25" s="53" t="s">
        <v>13</v>
      </c>
      <c r="C25" s="21"/>
      <c r="D25" s="22"/>
      <c r="E25" s="67">
        <v>21</v>
      </c>
      <c r="F25" s="33" t="s">
        <v>0</v>
      </c>
      <c r="G25" s="212">
        <f>ZakladDPHZaklVypocet</f>
        <v>0</v>
      </c>
      <c r="H25" s="212"/>
      <c r="I25" s="212"/>
      <c r="J25" s="57" t="str">
        <f t="shared" si="0"/>
        <v>CZK</v>
      </c>
    </row>
    <row r="26" spans="1:10" ht="23.25" hidden="1" customHeight="1" x14ac:dyDescent="0.2">
      <c r="B26" s="58" t="s">
        <v>14</v>
      </c>
      <c r="C26" s="27"/>
      <c r="D26" s="28"/>
      <c r="E26" s="68">
        <f>SazbaDPH2</f>
        <v>21</v>
      </c>
      <c r="F26" s="29" t="s">
        <v>0</v>
      </c>
      <c r="G26" s="209">
        <f>I25*E25/100</f>
        <v>0</v>
      </c>
      <c r="H26" s="209"/>
      <c r="I26" s="209"/>
      <c r="J26" s="59" t="str">
        <f t="shared" si="0"/>
        <v>CZK</v>
      </c>
    </row>
    <row r="27" spans="1:10" ht="23.25" customHeight="1" x14ac:dyDescent="0.2">
      <c r="B27" s="43" t="s">
        <v>4</v>
      </c>
      <c r="C27" s="10"/>
      <c r="D27" s="12"/>
      <c r="E27" s="10"/>
      <c r="F27" s="11"/>
      <c r="G27" s="210">
        <f>0</f>
        <v>0</v>
      </c>
      <c r="H27" s="210"/>
      <c r="I27" s="210"/>
      <c r="J27" s="55" t="str">
        <f t="shared" si="0"/>
        <v>CZK</v>
      </c>
    </row>
    <row r="28" spans="1:10" ht="27.75" customHeight="1" x14ac:dyDescent="0.2">
      <c r="B28" s="111" t="s">
        <v>22</v>
      </c>
      <c r="C28" s="112"/>
      <c r="D28" s="112"/>
      <c r="E28" s="113"/>
      <c r="F28" s="114"/>
      <c r="G28" s="214">
        <f>ZakladDPHSniVypocet+ZakladDPHZaklVypocet</f>
        <v>0</v>
      </c>
      <c r="H28" s="214"/>
      <c r="I28" s="214"/>
      <c r="J28" s="115" t="str">
        <f t="shared" si="0"/>
        <v>CZK</v>
      </c>
    </row>
    <row r="29" spans="1:10" ht="27.75" hidden="1" customHeight="1" x14ac:dyDescent="0.2">
      <c r="B29" s="111" t="s">
        <v>35</v>
      </c>
      <c r="C29" s="116"/>
      <c r="D29" s="116"/>
      <c r="E29" s="116"/>
      <c r="F29" s="116"/>
      <c r="G29" s="211">
        <f>ZakladDPHSni+DPHSni+ZakladDPHZakl+DPHZakl+Zaokrouhleni</f>
        <v>0</v>
      </c>
      <c r="H29" s="211"/>
      <c r="I29" s="211"/>
      <c r="J29" s="117" t="s">
        <v>64</v>
      </c>
    </row>
    <row r="30" spans="1:10" ht="12.75" customHeight="1" x14ac:dyDescent="0.2">
      <c r="B30" s="50"/>
      <c r="J30" s="60"/>
    </row>
    <row r="31" spans="1:10" ht="30" customHeight="1" x14ac:dyDescent="0.2">
      <c r="B31" s="50"/>
      <c r="J31" s="60"/>
    </row>
    <row r="32" spans="1:10" ht="18.75" customHeight="1" x14ac:dyDescent="0.2">
      <c r="B32" s="61" t="s">
        <v>39</v>
      </c>
      <c r="C32" s="39"/>
      <c r="D32" s="40"/>
      <c r="E32" s="40"/>
      <c r="F32" s="9" t="s">
        <v>10</v>
      </c>
      <c r="G32" s="40"/>
      <c r="H32" s="41"/>
      <c r="I32" s="40"/>
      <c r="J32" s="60"/>
    </row>
    <row r="33" spans="1:10" ht="47.25" customHeight="1" x14ac:dyDescent="0.2">
      <c r="B33" s="50"/>
      <c r="J33" s="60"/>
    </row>
    <row r="34" spans="1:10" s="15" customFormat="1" ht="18.75" customHeight="1" x14ac:dyDescent="0.2">
      <c r="B34" s="62"/>
      <c r="C34" s="42"/>
      <c r="D34" s="42"/>
      <c r="E34" s="42"/>
      <c r="G34" s="42"/>
      <c r="H34" s="42"/>
      <c r="I34" s="42"/>
      <c r="J34" s="63"/>
    </row>
    <row r="35" spans="1:10" ht="12.75" customHeight="1" x14ac:dyDescent="0.2">
      <c r="B35" s="50"/>
      <c r="C35" s="197" t="s">
        <v>2</v>
      </c>
      <c r="D35" s="197"/>
      <c r="E35" s="197"/>
      <c r="H35" s="8" t="s">
        <v>3</v>
      </c>
      <c r="J35" s="60"/>
    </row>
    <row r="36" spans="1:10" ht="13.5" customHeight="1" x14ac:dyDescent="0.2">
      <c r="B36" s="64"/>
      <c r="C36" s="28"/>
      <c r="D36" s="28"/>
      <c r="E36" s="28"/>
      <c r="F36" s="28"/>
      <c r="G36" s="28"/>
      <c r="H36" s="28"/>
      <c r="I36" s="28"/>
      <c r="J36" s="65"/>
    </row>
    <row r="37" spans="1:10" ht="27" customHeight="1" x14ac:dyDescent="0.25">
      <c r="B37" s="16" t="s">
        <v>15</v>
      </c>
      <c r="C37" s="2"/>
      <c r="D37" s="2"/>
      <c r="E37" s="2"/>
      <c r="F37" s="100"/>
      <c r="G37" s="100"/>
      <c r="H37" s="100"/>
      <c r="I37" s="100"/>
      <c r="J37" s="2"/>
    </row>
    <row r="38" spans="1:10" ht="29.25" customHeight="1" x14ac:dyDescent="0.2">
      <c r="A38" s="87" t="s">
        <v>36</v>
      </c>
      <c r="B38" s="88" t="s">
        <v>16</v>
      </c>
      <c r="C38" s="89" t="s">
        <v>5</v>
      </c>
      <c r="D38" s="89"/>
      <c r="E38" s="90"/>
      <c r="F38" s="101" t="str">
        <f>B23</f>
        <v>Základ pro sníženou DPH</v>
      </c>
      <c r="G38" s="101" t="str">
        <f>B25</f>
        <v>Základ pro základní DPH</v>
      </c>
      <c r="H38" s="102" t="s">
        <v>17</v>
      </c>
      <c r="I38" s="103" t="s">
        <v>1</v>
      </c>
      <c r="J38" s="91" t="s">
        <v>0</v>
      </c>
    </row>
    <row r="39" spans="1:10" ht="23.25" customHeight="1" x14ac:dyDescent="0.2">
      <c r="A39" s="92">
        <v>1</v>
      </c>
      <c r="B39" s="93" t="s">
        <v>43</v>
      </c>
      <c r="C39" s="194" t="s">
        <v>44</v>
      </c>
      <c r="D39" s="194"/>
      <c r="E39" s="194"/>
      <c r="F39" s="104">
        <f>OVN!AC41+'01.1'!AC717+'01.2'!AC255+'01.3'!AC131+'01.4'!AC247+'01.5'!AC303+'01.6'!AC79</f>
        <v>0</v>
      </c>
      <c r="G39" s="104">
        <f>OVN!AD41+'01.1'!AD717+'01.2'!AD255+'01.3'!AD131+'01.4'!AD247+'01.5'!AD303+'01.6'!AD79</f>
        <v>0</v>
      </c>
      <c r="H39" s="105"/>
      <c r="I39" s="106">
        <f t="shared" ref="I39:I48" si="1">F39+G39+H39</f>
        <v>0</v>
      </c>
      <c r="J39" s="94" t="str">
        <f t="shared" ref="J39:J48" si="2">IF(CenaCelkemVypocet=0,"",I39/CenaCelkemVypocet*100)</f>
        <v/>
      </c>
    </row>
    <row r="40" spans="1:10" ht="23.25" customHeight="1" x14ac:dyDescent="0.2">
      <c r="A40" s="92">
        <v>2</v>
      </c>
      <c r="B40" s="95" t="s">
        <v>47</v>
      </c>
      <c r="C40" s="194" t="s">
        <v>48</v>
      </c>
      <c r="D40" s="194"/>
      <c r="E40" s="194"/>
      <c r="F40" s="105">
        <f>OVN!AC41</f>
        <v>0</v>
      </c>
      <c r="G40" s="105">
        <f>OVN!AD41</f>
        <v>0</v>
      </c>
      <c r="H40" s="105"/>
      <c r="I40" s="106">
        <f t="shared" si="1"/>
        <v>0</v>
      </c>
      <c r="J40" s="94" t="str">
        <f t="shared" si="2"/>
        <v/>
      </c>
    </row>
    <row r="41" spans="1:10" ht="23.25" customHeight="1" x14ac:dyDescent="0.2">
      <c r="A41" s="92">
        <v>3</v>
      </c>
      <c r="B41" s="96" t="s">
        <v>47</v>
      </c>
      <c r="C41" s="194" t="s">
        <v>48</v>
      </c>
      <c r="D41" s="194"/>
      <c r="E41" s="194"/>
      <c r="F41" s="105">
        <f>OVN!AC41</f>
        <v>0</v>
      </c>
      <c r="G41" s="105">
        <f>OVN!AD41</f>
        <v>0</v>
      </c>
      <c r="H41" s="105"/>
      <c r="I41" s="106">
        <f t="shared" si="1"/>
        <v>0</v>
      </c>
      <c r="J41" s="94" t="str">
        <f t="shared" si="2"/>
        <v/>
      </c>
    </row>
    <row r="42" spans="1:10" ht="23.25" customHeight="1" x14ac:dyDescent="0.2">
      <c r="A42" s="92">
        <v>2</v>
      </c>
      <c r="B42" s="95" t="s">
        <v>49</v>
      </c>
      <c r="C42" s="194" t="s">
        <v>50</v>
      </c>
      <c r="D42" s="194"/>
      <c r="E42" s="194"/>
      <c r="F42" s="105">
        <f>'01.1'!AC717+'01.2'!AC255+'01.3'!AC131+'01.4'!AC247+'01.5'!AC303+'01.6'!AC79</f>
        <v>0</v>
      </c>
      <c r="G42" s="105">
        <f>'01.1'!AD717+'01.2'!AD255+'01.3'!AD131+'01.4'!AD247+'01.5'!AD303+'01.6'!AD79</f>
        <v>0</v>
      </c>
      <c r="H42" s="105"/>
      <c r="I42" s="106">
        <f t="shared" si="1"/>
        <v>0</v>
      </c>
      <c r="J42" s="94" t="str">
        <f t="shared" si="2"/>
        <v/>
      </c>
    </row>
    <row r="43" spans="1:10" ht="23.25" customHeight="1" x14ac:dyDescent="0.2">
      <c r="A43" s="92">
        <v>3</v>
      </c>
      <c r="B43" s="96" t="s">
        <v>51</v>
      </c>
      <c r="C43" s="194" t="s">
        <v>52</v>
      </c>
      <c r="D43" s="194"/>
      <c r="E43" s="194"/>
      <c r="F43" s="105">
        <f>'01.1'!AC717</f>
        <v>0</v>
      </c>
      <c r="G43" s="105">
        <f>'01.1'!AD717</f>
        <v>0</v>
      </c>
      <c r="H43" s="105"/>
      <c r="I43" s="106">
        <f t="shared" si="1"/>
        <v>0</v>
      </c>
      <c r="J43" s="94" t="str">
        <f t="shared" si="2"/>
        <v/>
      </c>
    </row>
    <row r="44" spans="1:10" ht="23.25" customHeight="1" x14ac:dyDescent="0.2">
      <c r="A44" s="92">
        <v>3</v>
      </c>
      <c r="B44" s="96" t="s">
        <v>53</v>
      </c>
      <c r="C44" s="194" t="s">
        <v>54</v>
      </c>
      <c r="D44" s="194"/>
      <c r="E44" s="194"/>
      <c r="F44" s="105">
        <f>'01.2'!AC255</f>
        <v>0</v>
      </c>
      <c r="G44" s="105">
        <f>'01.2'!AD255</f>
        <v>0</v>
      </c>
      <c r="H44" s="105"/>
      <c r="I44" s="106">
        <f t="shared" si="1"/>
        <v>0</v>
      </c>
      <c r="J44" s="94" t="str">
        <f t="shared" si="2"/>
        <v/>
      </c>
    </row>
    <row r="45" spans="1:10" ht="23.25" customHeight="1" x14ac:dyDescent="0.2">
      <c r="A45" s="92">
        <v>3</v>
      </c>
      <c r="B45" s="96" t="s">
        <v>55</v>
      </c>
      <c r="C45" s="194" t="s">
        <v>56</v>
      </c>
      <c r="D45" s="194"/>
      <c r="E45" s="194"/>
      <c r="F45" s="105">
        <f>'01.3'!AC131</f>
        <v>0</v>
      </c>
      <c r="G45" s="105">
        <f>'01.3'!AD131</f>
        <v>0</v>
      </c>
      <c r="H45" s="105"/>
      <c r="I45" s="106">
        <f t="shared" si="1"/>
        <v>0</v>
      </c>
      <c r="J45" s="94" t="str">
        <f t="shared" si="2"/>
        <v/>
      </c>
    </row>
    <row r="46" spans="1:10" ht="23.25" customHeight="1" x14ac:dyDescent="0.2">
      <c r="A46" s="92">
        <v>3</v>
      </c>
      <c r="B46" s="96" t="s">
        <v>57</v>
      </c>
      <c r="C46" s="194" t="s">
        <v>58</v>
      </c>
      <c r="D46" s="194"/>
      <c r="E46" s="194"/>
      <c r="F46" s="105">
        <f>'01.4'!AC247</f>
        <v>0</v>
      </c>
      <c r="G46" s="105">
        <f>'01.4'!AD247</f>
        <v>0</v>
      </c>
      <c r="H46" s="105"/>
      <c r="I46" s="106">
        <f t="shared" si="1"/>
        <v>0</v>
      </c>
      <c r="J46" s="94" t="str">
        <f t="shared" si="2"/>
        <v/>
      </c>
    </row>
    <row r="47" spans="1:10" ht="23.25" customHeight="1" x14ac:dyDescent="0.2">
      <c r="A47" s="92">
        <v>3</v>
      </c>
      <c r="B47" s="96" t="s">
        <v>59</v>
      </c>
      <c r="C47" s="194" t="s">
        <v>60</v>
      </c>
      <c r="D47" s="194"/>
      <c r="E47" s="194"/>
      <c r="F47" s="105">
        <f>'01.5'!AC303</f>
        <v>0</v>
      </c>
      <c r="G47" s="105">
        <f>'01.5'!AD303</f>
        <v>0</v>
      </c>
      <c r="H47" s="105"/>
      <c r="I47" s="106">
        <f t="shared" si="1"/>
        <v>0</v>
      </c>
      <c r="J47" s="94" t="str">
        <f t="shared" si="2"/>
        <v/>
      </c>
    </row>
    <row r="48" spans="1:10" ht="23.25" customHeight="1" x14ac:dyDescent="0.2">
      <c r="A48" s="92">
        <v>3</v>
      </c>
      <c r="B48" s="97" t="s">
        <v>61</v>
      </c>
      <c r="C48" s="194" t="s">
        <v>62</v>
      </c>
      <c r="D48" s="194"/>
      <c r="E48" s="194"/>
      <c r="F48" s="107">
        <f>'01.6'!AC79</f>
        <v>0</v>
      </c>
      <c r="G48" s="107">
        <f>'01.6'!AD79</f>
        <v>0</v>
      </c>
      <c r="H48" s="107"/>
      <c r="I48" s="108">
        <f t="shared" si="1"/>
        <v>0</v>
      </c>
      <c r="J48" s="98" t="str">
        <f t="shared" si="2"/>
        <v/>
      </c>
    </row>
    <row r="49" spans="1:10" ht="23.25" customHeight="1" x14ac:dyDescent="0.2">
      <c r="A49" s="87"/>
      <c r="B49" s="195" t="s">
        <v>63</v>
      </c>
      <c r="C49" s="196"/>
      <c r="D49" s="196"/>
      <c r="E49" s="196"/>
      <c r="F49" s="109">
        <f>SUMIF(A39:A48,"=1",F39:F48)</f>
        <v>0</v>
      </c>
      <c r="G49" s="109">
        <f>SUMIF(A39:A48,"=1",G39:G48)</f>
        <v>0</v>
      </c>
      <c r="H49" s="109">
        <f>SUMIF(A39:A48,"=1",H39:H48)</f>
        <v>0</v>
      </c>
      <c r="I49" s="110">
        <f>SUMIF(A39:A48,"=1",I39:I48)</f>
        <v>0</v>
      </c>
      <c r="J49" s="99">
        <f>SUMIF(A39:A48,"=1",J39:J48)</f>
        <v>0</v>
      </c>
    </row>
    <row r="53" spans="1:10" ht="15.75" x14ac:dyDescent="0.25">
      <c r="B53" s="118" t="s">
        <v>65</v>
      </c>
    </row>
    <row r="54" spans="1:10" ht="23.25" customHeight="1" x14ac:dyDescent="0.2">
      <c r="A54" s="119"/>
      <c r="B54" s="120" t="s">
        <v>16</v>
      </c>
      <c r="C54" s="90" t="s">
        <v>5</v>
      </c>
      <c r="D54" s="90"/>
      <c r="E54" s="90"/>
      <c r="F54" s="121" t="s">
        <v>66</v>
      </c>
      <c r="G54" s="122"/>
      <c r="H54" s="122"/>
      <c r="I54" s="123" t="s">
        <v>28</v>
      </c>
      <c r="J54" s="123" t="s">
        <v>0</v>
      </c>
    </row>
    <row r="55" spans="1:10" ht="23.25" customHeight="1" x14ac:dyDescent="0.2">
      <c r="A55" s="87"/>
      <c r="B55" s="93" t="s">
        <v>49</v>
      </c>
      <c r="C55" s="194" t="s">
        <v>67</v>
      </c>
      <c r="D55" s="194"/>
      <c r="E55" s="194"/>
      <c r="F55" s="124" t="s">
        <v>23</v>
      </c>
      <c r="G55" s="104"/>
      <c r="H55" s="104"/>
      <c r="I55" s="131">
        <f>'01.6'!G11</f>
        <v>0</v>
      </c>
      <c r="J55" s="128" t="str">
        <f>IF(I106=0,"",I55/I106*100)</f>
        <v/>
      </c>
    </row>
    <row r="56" spans="1:10" ht="23.25" customHeight="1" x14ac:dyDescent="0.2">
      <c r="A56" s="87"/>
      <c r="B56" s="93" t="s">
        <v>49</v>
      </c>
      <c r="C56" s="194" t="s">
        <v>68</v>
      </c>
      <c r="D56" s="194"/>
      <c r="E56" s="194"/>
      <c r="F56" s="124" t="s">
        <v>23</v>
      </c>
      <c r="G56" s="104"/>
      <c r="H56" s="104"/>
      <c r="I56" s="131">
        <f>'01.5'!G11</f>
        <v>0</v>
      </c>
      <c r="J56" s="128" t="str">
        <f>IF(I106=0,"",I56/I106*100)</f>
        <v/>
      </c>
    </row>
    <row r="57" spans="1:10" ht="23.25" customHeight="1" x14ac:dyDescent="0.2">
      <c r="A57" s="87"/>
      <c r="B57" s="93" t="s">
        <v>69</v>
      </c>
      <c r="C57" s="194" t="s">
        <v>70</v>
      </c>
      <c r="D57" s="194"/>
      <c r="E57" s="194"/>
      <c r="F57" s="124" t="s">
        <v>23</v>
      </c>
      <c r="G57" s="104"/>
      <c r="H57" s="104"/>
      <c r="I57" s="131">
        <f>'01.5'!G17</f>
        <v>0</v>
      </c>
      <c r="J57" s="128" t="str">
        <f>IF(I106=0,"",I57/I106*100)</f>
        <v/>
      </c>
    </row>
    <row r="58" spans="1:10" ht="23.25" customHeight="1" x14ac:dyDescent="0.2">
      <c r="A58" s="87"/>
      <c r="B58" s="93" t="s">
        <v>71</v>
      </c>
      <c r="C58" s="194" t="s">
        <v>72</v>
      </c>
      <c r="D58" s="194"/>
      <c r="E58" s="194"/>
      <c r="F58" s="124" t="s">
        <v>23</v>
      </c>
      <c r="G58" s="104"/>
      <c r="H58" s="104"/>
      <c r="I58" s="131">
        <f>'01.5'!G45</f>
        <v>0</v>
      </c>
      <c r="J58" s="128" t="str">
        <f>IF(I106=0,"",I58/I106*100)</f>
        <v/>
      </c>
    </row>
    <row r="59" spans="1:10" ht="23.25" customHeight="1" x14ac:dyDescent="0.2">
      <c r="A59" s="87"/>
      <c r="B59" s="93" t="s">
        <v>73</v>
      </c>
      <c r="C59" s="194" t="s">
        <v>74</v>
      </c>
      <c r="D59" s="194"/>
      <c r="E59" s="194"/>
      <c r="F59" s="124" t="s">
        <v>23</v>
      </c>
      <c r="G59" s="104"/>
      <c r="H59" s="104"/>
      <c r="I59" s="131">
        <f>'01.5'!G77</f>
        <v>0</v>
      </c>
      <c r="J59" s="128" t="str">
        <f>IF(I106=0,"",I59/I106*100)</f>
        <v/>
      </c>
    </row>
    <row r="60" spans="1:10" ht="23.25" customHeight="1" x14ac:dyDescent="0.2">
      <c r="A60" s="87"/>
      <c r="B60" s="93" t="s">
        <v>75</v>
      </c>
      <c r="C60" s="194" t="s">
        <v>76</v>
      </c>
      <c r="D60" s="194"/>
      <c r="E60" s="194"/>
      <c r="F60" s="124" t="s">
        <v>23</v>
      </c>
      <c r="G60" s="104"/>
      <c r="H60" s="104"/>
      <c r="I60" s="131">
        <f>'01.5'!G111</f>
        <v>0</v>
      </c>
      <c r="J60" s="128" t="str">
        <f>IF(I106=0,"",I60/I106*100)</f>
        <v/>
      </c>
    </row>
    <row r="61" spans="1:10" ht="23.25" customHeight="1" x14ac:dyDescent="0.2">
      <c r="A61" s="87"/>
      <c r="B61" s="93" t="s">
        <v>77</v>
      </c>
      <c r="C61" s="194" t="s">
        <v>78</v>
      </c>
      <c r="D61" s="194"/>
      <c r="E61" s="194"/>
      <c r="F61" s="124" t="s">
        <v>23</v>
      </c>
      <c r="G61" s="104"/>
      <c r="H61" s="104"/>
      <c r="I61" s="131">
        <f>'01.5'!G143</f>
        <v>0</v>
      </c>
      <c r="J61" s="128" t="str">
        <f>IF(I106=0,"",I61/I106*100)</f>
        <v/>
      </c>
    </row>
    <row r="62" spans="1:10" ht="23.25" customHeight="1" x14ac:dyDescent="0.2">
      <c r="A62" s="87"/>
      <c r="B62" s="93" t="s">
        <v>79</v>
      </c>
      <c r="C62" s="194" t="s">
        <v>80</v>
      </c>
      <c r="D62" s="194"/>
      <c r="E62" s="194"/>
      <c r="F62" s="124" t="s">
        <v>23</v>
      </c>
      <c r="G62" s="104"/>
      <c r="H62" s="104"/>
      <c r="I62" s="131">
        <f>'01.1'!G11</f>
        <v>0</v>
      </c>
      <c r="J62" s="128" t="str">
        <f>IF(I106=0,"",I62/I106*100)</f>
        <v/>
      </c>
    </row>
    <row r="63" spans="1:10" ht="23.25" customHeight="1" x14ac:dyDescent="0.2">
      <c r="A63" s="87"/>
      <c r="B63" s="93" t="s">
        <v>81</v>
      </c>
      <c r="C63" s="194" t="s">
        <v>82</v>
      </c>
      <c r="D63" s="194"/>
      <c r="E63" s="194"/>
      <c r="F63" s="124" t="s">
        <v>23</v>
      </c>
      <c r="G63" s="104"/>
      <c r="H63" s="104"/>
      <c r="I63" s="131">
        <f>'01.5'!G165</f>
        <v>0</v>
      </c>
      <c r="J63" s="128" t="str">
        <f>IF(I106=0,"",I63/I106*100)</f>
        <v/>
      </c>
    </row>
    <row r="64" spans="1:10" ht="23.25" customHeight="1" x14ac:dyDescent="0.2">
      <c r="A64" s="87"/>
      <c r="B64" s="93" t="s">
        <v>83</v>
      </c>
      <c r="C64" s="194" t="s">
        <v>84</v>
      </c>
      <c r="D64" s="194"/>
      <c r="E64" s="194"/>
      <c r="F64" s="124" t="s">
        <v>23</v>
      </c>
      <c r="G64" s="104"/>
      <c r="H64" s="104"/>
      <c r="I64" s="131">
        <f>'01.5'!G201</f>
        <v>0</v>
      </c>
      <c r="J64" s="128" t="str">
        <f>IF(I106=0,"",I64/I106*100)</f>
        <v/>
      </c>
    </row>
    <row r="65" spans="1:10" ht="23.25" customHeight="1" x14ac:dyDescent="0.2">
      <c r="A65" s="87"/>
      <c r="B65" s="93" t="s">
        <v>85</v>
      </c>
      <c r="C65" s="194" t="s">
        <v>86</v>
      </c>
      <c r="D65" s="194"/>
      <c r="E65" s="194"/>
      <c r="F65" s="124" t="s">
        <v>23</v>
      </c>
      <c r="G65" s="104"/>
      <c r="H65" s="104"/>
      <c r="I65" s="131">
        <f>'01.1'!G51</f>
        <v>0</v>
      </c>
      <c r="J65" s="128" t="str">
        <f>IF(I106=0,"",I65/I106*100)</f>
        <v/>
      </c>
    </row>
    <row r="66" spans="1:10" ht="23.25" customHeight="1" x14ac:dyDescent="0.2">
      <c r="A66" s="87"/>
      <c r="B66" s="93" t="s">
        <v>87</v>
      </c>
      <c r="C66" s="194" t="s">
        <v>88</v>
      </c>
      <c r="D66" s="194"/>
      <c r="E66" s="194"/>
      <c r="F66" s="124" t="s">
        <v>23</v>
      </c>
      <c r="G66" s="104"/>
      <c r="H66" s="104"/>
      <c r="I66" s="131">
        <f>'01.5'!G225</f>
        <v>0</v>
      </c>
      <c r="J66" s="128" t="str">
        <f>IF(I106=0,"",I66/I106*100)</f>
        <v/>
      </c>
    </row>
    <row r="67" spans="1:10" ht="23.25" customHeight="1" x14ac:dyDescent="0.2">
      <c r="A67" s="87"/>
      <c r="B67" s="93" t="s">
        <v>89</v>
      </c>
      <c r="C67" s="194" t="s">
        <v>90</v>
      </c>
      <c r="D67" s="194"/>
      <c r="E67" s="194"/>
      <c r="F67" s="124" t="s">
        <v>23</v>
      </c>
      <c r="G67" s="104"/>
      <c r="H67" s="104"/>
      <c r="I67" s="131">
        <f>'01.5'!G259</f>
        <v>0</v>
      </c>
      <c r="J67" s="128" t="str">
        <f>IF(I106=0,"",I67/I106*100)</f>
        <v/>
      </c>
    </row>
    <row r="68" spans="1:10" ht="23.25" customHeight="1" x14ac:dyDescent="0.2">
      <c r="A68" s="87"/>
      <c r="B68" s="93" t="s">
        <v>91</v>
      </c>
      <c r="C68" s="194" t="s">
        <v>92</v>
      </c>
      <c r="D68" s="194"/>
      <c r="E68" s="194"/>
      <c r="F68" s="124" t="s">
        <v>23</v>
      </c>
      <c r="G68" s="104"/>
      <c r="H68" s="104"/>
      <c r="I68" s="131">
        <f>'01.1'!G142+'01.1'!G365</f>
        <v>0</v>
      </c>
      <c r="J68" s="128" t="str">
        <f>IF(I106=0,"",I68/I106*100)</f>
        <v/>
      </c>
    </row>
    <row r="69" spans="1:10" ht="23.25" customHeight="1" x14ac:dyDescent="0.2">
      <c r="A69" s="87"/>
      <c r="B69" s="93" t="s">
        <v>93</v>
      </c>
      <c r="C69" s="194" t="s">
        <v>94</v>
      </c>
      <c r="D69" s="194"/>
      <c r="E69" s="194"/>
      <c r="F69" s="124" t="s">
        <v>23</v>
      </c>
      <c r="G69" s="104"/>
      <c r="H69" s="104"/>
      <c r="I69" s="131">
        <f>'01.1'!G264</f>
        <v>0</v>
      </c>
      <c r="J69" s="128" t="str">
        <f>IF(I106=0,"",I69/I106*100)</f>
        <v/>
      </c>
    </row>
    <row r="70" spans="1:10" ht="23.25" customHeight="1" x14ac:dyDescent="0.2">
      <c r="A70" s="87"/>
      <c r="B70" s="93" t="s">
        <v>95</v>
      </c>
      <c r="C70" s="194" t="s">
        <v>96</v>
      </c>
      <c r="D70" s="194"/>
      <c r="E70" s="194"/>
      <c r="F70" s="124" t="s">
        <v>23</v>
      </c>
      <c r="G70" s="104"/>
      <c r="H70" s="104"/>
      <c r="I70" s="131">
        <f>'01.1'!G371</f>
        <v>0</v>
      </c>
      <c r="J70" s="128" t="str">
        <f>IF(I106=0,"",I70/I106*100)</f>
        <v/>
      </c>
    </row>
    <row r="71" spans="1:10" ht="23.25" customHeight="1" x14ac:dyDescent="0.2">
      <c r="A71" s="87"/>
      <c r="B71" s="93" t="s">
        <v>97</v>
      </c>
      <c r="C71" s="194" t="s">
        <v>98</v>
      </c>
      <c r="D71" s="194"/>
      <c r="E71" s="194"/>
      <c r="F71" s="124" t="s">
        <v>23</v>
      </c>
      <c r="G71" s="104"/>
      <c r="H71" s="104"/>
      <c r="I71" s="131">
        <f>'01.1'!G380</f>
        <v>0</v>
      </c>
      <c r="J71" s="128" t="str">
        <f>IF(I106=0,"",I71/I106*100)</f>
        <v/>
      </c>
    </row>
    <row r="72" spans="1:10" ht="23.25" customHeight="1" x14ac:dyDescent="0.2">
      <c r="A72" s="87"/>
      <c r="B72" s="93" t="s">
        <v>99</v>
      </c>
      <c r="C72" s="194" t="s">
        <v>100</v>
      </c>
      <c r="D72" s="194"/>
      <c r="E72" s="194"/>
      <c r="F72" s="124" t="s">
        <v>23</v>
      </c>
      <c r="G72" s="104"/>
      <c r="H72" s="104"/>
      <c r="I72" s="131">
        <f>'01.1'!G396</f>
        <v>0</v>
      </c>
      <c r="J72" s="128" t="str">
        <f>IF(I106=0,"",I72/I106*100)</f>
        <v/>
      </c>
    </row>
    <row r="73" spans="1:10" ht="23.25" customHeight="1" x14ac:dyDescent="0.2">
      <c r="A73" s="87"/>
      <c r="B73" s="93" t="s">
        <v>101</v>
      </c>
      <c r="C73" s="194" t="s">
        <v>102</v>
      </c>
      <c r="D73" s="194"/>
      <c r="E73" s="194"/>
      <c r="F73" s="124" t="s">
        <v>23</v>
      </c>
      <c r="G73" s="104"/>
      <c r="H73" s="104"/>
      <c r="I73" s="131">
        <f>'01.1'!G419</f>
        <v>0</v>
      </c>
      <c r="J73" s="128" t="str">
        <f>IF(I106=0,"",I73/I106*100)</f>
        <v/>
      </c>
    </row>
    <row r="74" spans="1:10" ht="23.25" customHeight="1" x14ac:dyDescent="0.2">
      <c r="A74" s="87"/>
      <c r="B74" s="93" t="s">
        <v>103</v>
      </c>
      <c r="C74" s="194" t="s">
        <v>104</v>
      </c>
      <c r="D74" s="194"/>
      <c r="E74" s="194"/>
      <c r="F74" s="124" t="s">
        <v>23</v>
      </c>
      <c r="G74" s="104"/>
      <c r="H74" s="104"/>
      <c r="I74" s="131">
        <f>'01.1'!G441</f>
        <v>0</v>
      </c>
      <c r="J74" s="128" t="str">
        <f>IF(I106=0,"",I74/I106*100)</f>
        <v/>
      </c>
    </row>
    <row r="75" spans="1:10" ht="23.25" customHeight="1" x14ac:dyDescent="0.2">
      <c r="A75" s="87"/>
      <c r="B75" s="93" t="s">
        <v>105</v>
      </c>
      <c r="C75" s="194" t="s">
        <v>106</v>
      </c>
      <c r="D75" s="194"/>
      <c r="E75" s="194"/>
      <c r="F75" s="124" t="s">
        <v>23</v>
      </c>
      <c r="G75" s="104"/>
      <c r="H75" s="104"/>
      <c r="I75" s="131">
        <f>'01.1'!G503</f>
        <v>0</v>
      </c>
      <c r="J75" s="128" t="str">
        <f>IF(I106=0,"",I75/I106*100)</f>
        <v/>
      </c>
    </row>
    <row r="76" spans="1:10" ht="23.25" customHeight="1" x14ac:dyDescent="0.2">
      <c r="A76" s="87"/>
      <c r="B76" s="93" t="s">
        <v>107</v>
      </c>
      <c r="C76" s="194" t="s">
        <v>108</v>
      </c>
      <c r="D76" s="194"/>
      <c r="E76" s="194"/>
      <c r="F76" s="124" t="s">
        <v>23</v>
      </c>
      <c r="G76" s="104"/>
      <c r="H76" s="104"/>
      <c r="I76" s="131">
        <f>'01.1'!G507</f>
        <v>0</v>
      </c>
      <c r="J76" s="128" t="str">
        <f>IF(I106=0,"",I76/I106*100)</f>
        <v/>
      </c>
    </row>
    <row r="77" spans="1:10" ht="23.25" customHeight="1" x14ac:dyDescent="0.2">
      <c r="A77" s="87"/>
      <c r="B77" s="93" t="s">
        <v>109</v>
      </c>
      <c r="C77" s="194" t="s">
        <v>110</v>
      </c>
      <c r="D77" s="194"/>
      <c r="E77" s="194"/>
      <c r="F77" s="124" t="s">
        <v>23</v>
      </c>
      <c r="G77" s="104"/>
      <c r="H77" s="104"/>
      <c r="I77" s="131">
        <f>'01.1'!G517</f>
        <v>0</v>
      </c>
      <c r="J77" s="128" t="str">
        <f>IF(I106=0,"",I77/I106*100)</f>
        <v/>
      </c>
    </row>
    <row r="78" spans="1:10" ht="23.25" customHeight="1" x14ac:dyDescent="0.2">
      <c r="A78" s="87"/>
      <c r="B78" s="93" t="s">
        <v>111</v>
      </c>
      <c r="C78" s="194" t="s">
        <v>112</v>
      </c>
      <c r="D78" s="194"/>
      <c r="E78" s="194"/>
      <c r="F78" s="124" t="s">
        <v>23</v>
      </c>
      <c r="G78" s="104"/>
      <c r="H78" s="104"/>
      <c r="I78" s="131">
        <f>'01.1'!G521</f>
        <v>0</v>
      </c>
      <c r="J78" s="128" t="str">
        <f>IF(I106=0,"",I78/I106*100)</f>
        <v/>
      </c>
    </row>
    <row r="79" spans="1:10" ht="23.25" customHeight="1" x14ac:dyDescent="0.2">
      <c r="A79" s="87"/>
      <c r="B79" s="93" t="s">
        <v>113</v>
      </c>
      <c r="C79" s="194" t="s">
        <v>114</v>
      </c>
      <c r="D79" s="194"/>
      <c r="E79" s="194"/>
      <c r="F79" s="124" t="s">
        <v>24</v>
      </c>
      <c r="G79" s="104"/>
      <c r="H79" s="104"/>
      <c r="I79" s="131">
        <f>'01.1'!G525</f>
        <v>0</v>
      </c>
      <c r="J79" s="128" t="str">
        <f>IF(I106=0,"",I79/I106*100)</f>
        <v/>
      </c>
    </row>
    <row r="80" spans="1:10" ht="23.25" customHeight="1" x14ac:dyDescent="0.2">
      <c r="A80" s="87"/>
      <c r="B80" s="93" t="s">
        <v>115</v>
      </c>
      <c r="C80" s="194" t="s">
        <v>116</v>
      </c>
      <c r="D80" s="194"/>
      <c r="E80" s="194"/>
      <c r="F80" s="124" t="s">
        <v>24</v>
      </c>
      <c r="G80" s="104"/>
      <c r="H80" s="104"/>
      <c r="I80" s="131">
        <f>'01.1'!G548</f>
        <v>0</v>
      </c>
      <c r="J80" s="128" t="str">
        <f>IF(I106=0,"",I80/I106*100)</f>
        <v/>
      </c>
    </row>
    <row r="81" spans="1:10" ht="23.25" customHeight="1" x14ac:dyDescent="0.2">
      <c r="A81" s="87"/>
      <c r="B81" s="93" t="s">
        <v>117</v>
      </c>
      <c r="C81" s="194" t="s">
        <v>118</v>
      </c>
      <c r="D81" s="194"/>
      <c r="E81" s="194"/>
      <c r="F81" s="124" t="s">
        <v>24</v>
      </c>
      <c r="G81" s="104"/>
      <c r="H81" s="104"/>
      <c r="I81" s="131">
        <f>'01.1'!G569+'01.3'!G11</f>
        <v>0</v>
      </c>
      <c r="J81" s="128" t="str">
        <f>IF(I106=0,"",I81/I106*100)</f>
        <v/>
      </c>
    </row>
    <row r="82" spans="1:10" ht="23.25" customHeight="1" x14ac:dyDescent="0.2">
      <c r="A82" s="87"/>
      <c r="B82" s="93" t="s">
        <v>119</v>
      </c>
      <c r="C82" s="194" t="s">
        <v>120</v>
      </c>
      <c r="D82" s="194"/>
      <c r="E82" s="194"/>
      <c r="F82" s="124" t="s">
        <v>24</v>
      </c>
      <c r="G82" s="104"/>
      <c r="H82" s="104"/>
      <c r="I82" s="131">
        <f>'01.2'!G11</f>
        <v>0</v>
      </c>
      <c r="J82" s="128" t="str">
        <f>IF(I106=0,"",I82/I106*100)</f>
        <v/>
      </c>
    </row>
    <row r="83" spans="1:10" ht="23.25" customHeight="1" x14ac:dyDescent="0.2">
      <c r="A83" s="87"/>
      <c r="B83" s="93" t="s">
        <v>121</v>
      </c>
      <c r="C83" s="194" t="s">
        <v>122</v>
      </c>
      <c r="D83" s="194"/>
      <c r="E83" s="194"/>
      <c r="F83" s="124" t="s">
        <v>24</v>
      </c>
      <c r="G83" s="104"/>
      <c r="H83" s="104"/>
      <c r="I83" s="131">
        <f>'01.2'!G73</f>
        <v>0</v>
      </c>
      <c r="J83" s="128" t="str">
        <f>IF(I106=0,"",I83/I106*100)</f>
        <v/>
      </c>
    </row>
    <row r="84" spans="1:10" ht="23.25" customHeight="1" x14ac:dyDescent="0.2">
      <c r="A84" s="87"/>
      <c r="B84" s="93" t="s">
        <v>123</v>
      </c>
      <c r="C84" s="194" t="s">
        <v>124</v>
      </c>
      <c r="D84" s="194"/>
      <c r="E84" s="194"/>
      <c r="F84" s="124" t="s">
        <v>24</v>
      </c>
      <c r="G84" s="104"/>
      <c r="H84" s="104"/>
      <c r="I84" s="131">
        <f>'01.2'!G109</f>
        <v>0</v>
      </c>
      <c r="J84" s="128" t="str">
        <f>IF(I106=0,"",I84/I106*100)</f>
        <v/>
      </c>
    </row>
    <row r="85" spans="1:10" ht="23.25" customHeight="1" x14ac:dyDescent="0.2">
      <c r="A85" s="87"/>
      <c r="B85" s="93" t="s">
        <v>125</v>
      </c>
      <c r="C85" s="194" t="s">
        <v>126</v>
      </c>
      <c r="D85" s="194"/>
      <c r="E85" s="194"/>
      <c r="F85" s="124" t="s">
        <v>24</v>
      </c>
      <c r="G85" s="104"/>
      <c r="H85" s="104"/>
      <c r="I85" s="131">
        <f>'01.2'!G173</f>
        <v>0</v>
      </c>
      <c r="J85" s="128" t="str">
        <f>IF(I106=0,"",I85/I106*100)</f>
        <v/>
      </c>
    </row>
    <row r="86" spans="1:10" ht="23.25" customHeight="1" x14ac:dyDescent="0.2">
      <c r="A86" s="87"/>
      <c r="B86" s="93" t="s">
        <v>127</v>
      </c>
      <c r="C86" s="194" t="s">
        <v>128</v>
      </c>
      <c r="D86" s="194"/>
      <c r="E86" s="194"/>
      <c r="F86" s="124" t="s">
        <v>24</v>
      </c>
      <c r="G86" s="104"/>
      <c r="H86" s="104"/>
      <c r="I86" s="131">
        <f>'01.2'!G195</f>
        <v>0</v>
      </c>
      <c r="J86" s="128" t="str">
        <f>IF(I106=0,"",I86/I106*100)</f>
        <v/>
      </c>
    </row>
    <row r="87" spans="1:10" ht="23.25" customHeight="1" x14ac:dyDescent="0.2">
      <c r="A87" s="87"/>
      <c r="B87" s="93" t="s">
        <v>129</v>
      </c>
      <c r="C87" s="194" t="s">
        <v>130</v>
      </c>
      <c r="D87" s="194"/>
      <c r="E87" s="194"/>
      <c r="F87" s="124" t="s">
        <v>24</v>
      </c>
      <c r="G87" s="104"/>
      <c r="H87" s="104"/>
      <c r="I87" s="131">
        <f>'01.2'!G211+'01.3'!G31</f>
        <v>0</v>
      </c>
      <c r="J87" s="128" t="str">
        <f>IF(I106=0,"",I87/I106*100)</f>
        <v/>
      </c>
    </row>
    <row r="88" spans="1:10" ht="23.25" customHeight="1" x14ac:dyDescent="0.2">
      <c r="A88" s="87"/>
      <c r="B88" s="93" t="s">
        <v>131</v>
      </c>
      <c r="C88" s="194" t="s">
        <v>132</v>
      </c>
      <c r="D88" s="194"/>
      <c r="E88" s="194"/>
      <c r="F88" s="124" t="s">
        <v>24</v>
      </c>
      <c r="G88" s="104"/>
      <c r="H88" s="104"/>
      <c r="I88" s="131">
        <f>'01.3'!G37</f>
        <v>0</v>
      </c>
      <c r="J88" s="128" t="str">
        <f>IF(I106=0,"",I88/I106*100)</f>
        <v/>
      </c>
    </row>
    <row r="89" spans="1:10" ht="23.25" customHeight="1" x14ac:dyDescent="0.2">
      <c r="A89" s="87"/>
      <c r="B89" s="93" t="s">
        <v>133</v>
      </c>
      <c r="C89" s="194" t="s">
        <v>134</v>
      </c>
      <c r="D89" s="194"/>
      <c r="E89" s="194"/>
      <c r="F89" s="124" t="s">
        <v>24</v>
      </c>
      <c r="G89" s="104"/>
      <c r="H89" s="104"/>
      <c r="I89" s="131">
        <f>'01.3'!G49</f>
        <v>0</v>
      </c>
      <c r="J89" s="128" t="str">
        <f>IF(I106=0,"",I89/I106*100)</f>
        <v/>
      </c>
    </row>
    <row r="90" spans="1:10" ht="23.25" customHeight="1" x14ac:dyDescent="0.2">
      <c r="A90" s="87"/>
      <c r="B90" s="93" t="s">
        <v>135</v>
      </c>
      <c r="C90" s="194" t="s">
        <v>136</v>
      </c>
      <c r="D90" s="194"/>
      <c r="E90" s="194"/>
      <c r="F90" s="124" t="s">
        <v>24</v>
      </c>
      <c r="G90" s="104"/>
      <c r="H90" s="104"/>
      <c r="I90" s="131">
        <f>'01.3'!G61</f>
        <v>0</v>
      </c>
      <c r="J90" s="128" t="str">
        <f>IF(I106=0,"",I90/I106*100)</f>
        <v/>
      </c>
    </row>
    <row r="91" spans="1:10" ht="23.25" customHeight="1" x14ac:dyDescent="0.2">
      <c r="A91" s="87"/>
      <c r="B91" s="93" t="s">
        <v>137</v>
      </c>
      <c r="C91" s="194" t="s">
        <v>138</v>
      </c>
      <c r="D91" s="194"/>
      <c r="E91" s="194"/>
      <c r="F91" s="124" t="s">
        <v>24</v>
      </c>
      <c r="G91" s="104"/>
      <c r="H91" s="104"/>
      <c r="I91" s="131">
        <f>'01.3'!G93</f>
        <v>0</v>
      </c>
      <c r="J91" s="128" t="str">
        <f>IF(I106=0,"",I91/I106*100)</f>
        <v/>
      </c>
    </row>
    <row r="92" spans="1:10" ht="23.25" customHeight="1" x14ac:dyDescent="0.2">
      <c r="A92" s="87"/>
      <c r="B92" s="93" t="s">
        <v>139</v>
      </c>
      <c r="C92" s="194" t="s">
        <v>140</v>
      </c>
      <c r="D92" s="194"/>
      <c r="E92" s="194"/>
      <c r="F92" s="124" t="s">
        <v>24</v>
      </c>
      <c r="G92" s="104"/>
      <c r="H92" s="104"/>
      <c r="I92" s="131">
        <f>'01.3'!G111</f>
        <v>0</v>
      </c>
      <c r="J92" s="128" t="str">
        <f>IF(I106=0,"",I92/I106*100)</f>
        <v/>
      </c>
    </row>
    <row r="93" spans="1:10" ht="23.25" customHeight="1" x14ac:dyDescent="0.2">
      <c r="A93" s="87"/>
      <c r="B93" s="93" t="s">
        <v>141</v>
      </c>
      <c r="C93" s="194" t="s">
        <v>142</v>
      </c>
      <c r="D93" s="194"/>
      <c r="E93" s="194"/>
      <c r="F93" s="124" t="s">
        <v>24</v>
      </c>
      <c r="G93" s="104"/>
      <c r="H93" s="104"/>
      <c r="I93" s="131">
        <f>'01.1'!G603</f>
        <v>0</v>
      </c>
      <c r="J93" s="128" t="str">
        <f>IF(I106=0,"",I93/I106*100)</f>
        <v/>
      </c>
    </row>
    <row r="94" spans="1:10" ht="23.25" customHeight="1" x14ac:dyDescent="0.2">
      <c r="A94" s="87"/>
      <c r="B94" s="93" t="s">
        <v>143</v>
      </c>
      <c r="C94" s="194" t="s">
        <v>144</v>
      </c>
      <c r="D94" s="194"/>
      <c r="E94" s="194"/>
      <c r="F94" s="124" t="s">
        <v>24</v>
      </c>
      <c r="G94" s="104"/>
      <c r="H94" s="104"/>
      <c r="I94" s="131">
        <f>'01.1'!G619</f>
        <v>0</v>
      </c>
      <c r="J94" s="128" t="str">
        <f>IF(I106=0,"",I94/I106*100)</f>
        <v/>
      </c>
    </row>
    <row r="95" spans="1:10" ht="23.25" customHeight="1" x14ac:dyDescent="0.2">
      <c r="A95" s="87"/>
      <c r="B95" s="93" t="s">
        <v>145</v>
      </c>
      <c r="C95" s="194" t="s">
        <v>146</v>
      </c>
      <c r="D95" s="194"/>
      <c r="E95" s="194"/>
      <c r="F95" s="124" t="s">
        <v>24</v>
      </c>
      <c r="G95" s="104"/>
      <c r="H95" s="104"/>
      <c r="I95" s="131">
        <f>'01.1'!G629</f>
        <v>0</v>
      </c>
      <c r="J95" s="128" t="str">
        <f>IF(I106=0,"",I95/I106*100)</f>
        <v/>
      </c>
    </row>
    <row r="96" spans="1:10" ht="23.25" customHeight="1" x14ac:dyDescent="0.2">
      <c r="A96" s="87"/>
      <c r="B96" s="93" t="s">
        <v>147</v>
      </c>
      <c r="C96" s="194" t="s">
        <v>148</v>
      </c>
      <c r="D96" s="194"/>
      <c r="E96" s="194"/>
      <c r="F96" s="124" t="s">
        <v>24</v>
      </c>
      <c r="G96" s="104"/>
      <c r="H96" s="104"/>
      <c r="I96" s="131">
        <f>'01.1'!G646</f>
        <v>0</v>
      </c>
      <c r="J96" s="128" t="str">
        <f>IF(I106=0,"",I96/I106*100)</f>
        <v/>
      </c>
    </row>
    <row r="97" spans="1:10" ht="23.25" customHeight="1" x14ac:dyDescent="0.2">
      <c r="A97" s="87"/>
      <c r="B97" s="93" t="s">
        <v>149</v>
      </c>
      <c r="C97" s="194" t="s">
        <v>150</v>
      </c>
      <c r="D97" s="194"/>
      <c r="E97" s="194"/>
      <c r="F97" s="124" t="s">
        <v>24</v>
      </c>
      <c r="G97" s="104"/>
      <c r="H97" s="104"/>
      <c r="I97" s="131">
        <f>'01.1'!G671</f>
        <v>0</v>
      </c>
      <c r="J97" s="128" t="str">
        <f>IF(I106=0,"",I97/I106*100)</f>
        <v/>
      </c>
    </row>
    <row r="98" spans="1:10" ht="23.25" customHeight="1" x14ac:dyDescent="0.2">
      <c r="A98" s="87"/>
      <c r="B98" s="93" t="s">
        <v>151</v>
      </c>
      <c r="C98" s="194" t="s">
        <v>152</v>
      </c>
      <c r="D98" s="194"/>
      <c r="E98" s="194"/>
      <c r="F98" s="124" t="s">
        <v>24</v>
      </c>
      <c r="G98" s="104"/>
      <c r="H98" s="104"/>
      <c r="I98" s="131">
        <f>'01.1'!G682</f>
        <v>0</v>
      </c>
      <c r="J98" s="128" t="str">
        <f>IF(I106=0,"",I98/I106*100)</f>
        <v/>
      </c>
    </row>
    <row r="99" spans="1:10" ht="23.25" customHeight="1" x14ac:dyDescent="0.2">
      <c r="A99" s="87"/>
      <c r="B99" s="93" t="s">
        <v>153</v>
      </c>
      <c r="C99" s="194" t="s">
        <v>154</v>
      </c>
      <c r="D99" s="194"/>
      <c r="E99" s="194"/>
      <c r="F99" s="124" t="s">
        <v>24</v>
      </c>
      <c r="G99" s="104"/>
      <c r="H99" s="104"/>
      <c r="I99" s="131">
        <f>'01.1'!G664</f>
        <v>0</v>
      </c>
      <c r="J99" s="128" t="str">
        <f>IF(I106=0,"",I99/I106*100)</f>
        <v/>
      </c>
    </row>
    <row r="100" spans="1:10" ht="23.25" customHeight="1" x14ac:dyDescent="0.2">
      <c r="A100" s="87"/>
      <c r="B100" s="93" t="s">
        <v>155</v>
      </c>
      <c r="C100" s="194" t="s">
        <v>156</v>
      </c>
      <c r="D100" s="194"/>
      <c r="E100" s="194"/>
      <c r="F100" s="124" t="s">
        <v>24</v>
      </c>
      <c r="G100" s="104"/>
      <c r="H100" s="104"/>
      <c r="I100" s="131">
        <f>'01.1'!G678</f>
        <v>0</v>
      </c>
      <c r="J100" s="128" t="str">
        <f>IF(I106=0,"",I100/I106*100)</f>
        <v/>
      </c>
    </row>
    <row r="101" spans="1:10" ht="23.25" customHeight="1" x14ac:dyDescent="0.2">
      <c r="A101" s="87"/>
      <c r="B101" s="93" t="s">
        <v>157</v>
      </c>
      <c r="C101" s="194" t="s">
        <v>158</v>
      </c>
      <c r="D101" s="194"/>
      <c r="E101" s="194"/>
      <c r="F101" s="124" t="s">
        <v>24</v>
      </c>
      <c r="G101" s="104"/>
      <c r="H101" s="104"/>
      <c r="I101" s="131">
        <f>'01.1'!G707</f>
        <v>0</v>
      </c>
      <c r="J101" s="128" t="str">
        <f>IF(I106=0,"",I101/I106*100)</f>
        <v/>
      </c>
    </row>
    <row r="102" spans="1:10" ht="23.25" customHeight="1" x14ac:dyDescent="0.2">
      <c r="A102" s="87"/>
      <c r="B102" s="93" t="s">
        <v>159</v>
      </c>
      <c r="C102" s="194" t="s">
        <v>160</v>
      </c>
      <c r="D102" s="194"/>
      <c r="E102" s="194"/>
      <c r="F102" s="124" t="s">
        <v>25</v>
      </c>
      <c r="G102" s="104"/>
      <c r="H102" s="104"/>
      <c r="I102" s="131">
        <f>'01.1'!G713+'01.4'!G11</f>
        <v>0</v>
      </c>
      <c r="J102" s="128" t="str">
        <f>IF(I106=0,"",I102/I106*100)</f>
        <v/>
      </c>
    </row>
    <row r="103" spans="1:10" ht="23.25" customHeight="1" x14ac:dyDescent="0.2">
      <c r="A103" s="87"/>
      <c r="B103" s="93" t="s">
        <v>161</v>
      </c>
      <c r="C103" s="194" t="s">
        <v>162</v>
      </c>
      <c r="D103" s="194"/>
      <c r="E103" s="194"/>
      <c r="F103" s="124" t="s">
        <v>25</v>
      </c>
      <c r="G103" s="104"/>
      <c r="H103" s="104"/>
      <c r="I103" s="131">
        <f>'01.4'!G185</f>
        <v>0</v>
      </c>
      <c r="J103" s="128" t="str">
        <f>IF(I106=0,"",I103/I106*100)</f>
        <v/>
      </c>
    </row>
    <row r="104" spans="1:10" ht="23.25" customHeight="1" x14ac:dyDescent="0.2">
      <c r="A104" s="87"/>
      <c r="B104" s="93" t="s">
        <v>163</v>
      </c>
      <c r="C104" s="194" t="s">
        <v>26</v>
      </c>
      <c r="D104" s="194"/>
      <c r="E104" s="194"/>
      <c r="F104" s="124" t="s">
        <v>163</v>
      </c>
      <c r="G104" s="104"/>
      <c r="H104" s="104"/>
      <c r="I104" s="131">
        <f>OVN!G11</f>
        <v>0</v>
      </c>
      <c r="J104" s="128" t="str">
        <f>IF(I106=0,"",I104/I106*100)</f>
        <v/>
      </c>
    </row>
    <row r="105" spans="1:10" ht="23.25" customHeight="1" x14ac:dyDescent="0.2">
      <c r="A105" s="87"/>
      <c r="B105" s="125" t="s">
        <v>164</v>
      </c>
      <c r="C105" s="194" t="s">
        <v>27</v>
      </c>
      <c r="D105" s="194"/>
      <c r="E105" s="194"/>
      <c r="F105" s="126" t="s">
        <v>164</v>
      </c>
      <c r="G105" s="132"/>
      <c r="H105" s="132"/>
      <c r="I105" s="133">
        <f>OVN!G27+'01.5'!G293+'01.6'!G69</f>
        <v>0</v>
      </c>
      <c r="J105" s="129" t="str">
        <f>IF(I106=0,"",I105/I106*100)</f>
        <v/>
      </c>
    </row>
    <row r="106" spans="1:10" ht="23.25" customHeight="1" x14ac:dyDescent="0.2">
      <c r="A106" s="87"/>
      <c r="B106" s="195" t="s">
        <v>1</v>
      </c>
      <c r="C106" s="196"/>
      <c r="D106" s="196"/>
      <c r="E106" s="196"/>
      <c r="F106" s="127"/>
      <c r="G106" s="134"/>
      <c r="H106" s="134"/>
      <c r="I106" s="135">
        <f>SUM(I55:I105)</f>
        <v>0</v>
      </c>
      <c r="J106" s="130">
        <f>SUM(J55:J105)</f>
        <v>0</v>
      </c>
    </row>
  </sheetData>
  <sheetProtection algorithmName="SHA-512" hashValue="NrkqRfnRsPG4E3lwN0si7jXp92lq1eMjFZlyUlf4GDTyk69EB6xO4nWCz+7x5R+zAcbHf0DkDso6y7RlM0Ulig==" saltValue="X/4FGSyYdm6xeyf/c2cn1g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6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C35:E35"/>
    <mergeCell ref="E20:F20"/>
    <mergeCell ref="I20:J20"/>
    <mergeCell ref="I21:J21"/>
    <mergeCell ref="G19:H19"/>
    <mergeCell ref="G20:H20"/>
    <mergeCell ref="E19:F19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B49:E49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104:E104"/>
    <mergeCell ref="C105:E105"/>
    <mergeCell ref="B106:E106"/>
    <mergeCell ref="C99:E99"/>
    <mergeCell ref="C100:E100"/>
    <mergeCell ref="C101:E101"/>
    <mergeCell ref="C102:E102"/>
    <mergeCell ref="C103:E10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sqref="A1:G1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0" t="s">
        <v>6</v>
      </c>
      <c r="B1" s="220"/>
      <c r="C1" s="221"/>
      <c r="D1" s="220"/>
      <c r="E1" s="220"/>
      <c r="F1" s="220"/>
      <c r="G1" s="220"/>
    </row>
    <row r="2" spans="1:7" ht="24.95" customHeight="1" x14ac:dyDescent="0.2">
      <c r="A2" s="18" t="s">
        <v>7</v>
      </c>
      <c r="B2" s="17"/>
      <c r="C2" s="222"/>
      <c r="D2" s="222"/>
      <c r="E2" s="222"/>
      <c r="F2" s="222"/>
      <c r="G2" s="223"/>
    </row>
    <row r="3" spans="1:7" ht="24.95" customHeight="1" x14ac:dyDescent="0.2">
      <c r="A3" s="18" t="s">
        <v>8</v>
      </c>
      <c r="B3" s="17"/>
      <c r="C3" s="222"/>
      <c r="D3" s="222"/>
      <c r="E3" s="222"/>
      <c r="F3" s="222"/>
      <c r="G3" s="223"/>
    </row>
    <row r="4" spans="1:7" ht="24.95" customHeight="1" x14ac:dyDescent="0.2">
      <c r="A4" s="18" t="s">
        <v>9</v>
      </c>
      <c r="B4" s="17"/>
      <c r="C4" s="222"/>
      <c r="D4" s="222"/>
      <c r="E4" s="222"/>
      <c r="F4" s="222"/>
      <c r="G4" s="223"/>
    </row>
    <row r="5" spans="1:7" x14ac:dyDescent="0.2">
      <c r="B5" s="4"/>
      <c r="C5" s="5"/>
      <c r="D5" s="6"/>
    </row>
  </sheetData>
  <sheetProtection algorithmName="SHA-512" hashValue="Ci1Hx7a2izPUOrU19l2+ygU1L8f32WfSIXHi69XLNhnMz487dzKU94F2a87VnIV4Y87Isd6MkXM5Rvf4Cg4DZA==" saltValue="uQP+81kGV1+E9wLjedMMy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9127-2FB5-4D2B-B188-D866874A51B7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36" customWidth="1"/>
    <col min="3" max="3" width="63.7109375" style="136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21" max="24" width="0" hidden="1" customWidth="1"/>
    <col min="29" max="33" width="0" hidden="1" customWidth="1"/>
    <col min="34" max="34" width="112.5703125" hidden="1" customWidth="1"/>
    <col min="35" max="36" width="81.42578125" hidden="1" customWidth="1"/>
    <col min="37" max="39" width="0" hidden="1" customWidth="1"/>
  </cols>
  <sheetData>
    <row r="1" spans="1:60" ht="15.95" customHeight="1" x14ac:dyDescent="0.25">
      <c r="A1" s="228" t="s">
        <v>165</v>
      </c>
      <c r="B1" s="228"/>
      <c r="C1" s="228"/>
      <c r="D1" s="228"/>
      <c r="E1" s="228"/>
      <c r="F1" s="228"/>
      <c r="G1" s="228"/>
      <c r="AE1" t="s">
        <v>166</v>
      </c>
    </row>
    <row r="2" spans="1:60" ht="15.95" customHeight="1" x14ac:dyDescent="0.2">
      <c r="A2" s="139" t="s">
        <v>7</v>
      </c>
      <c r="B2" s="140" t="s">
        <v>45</v>
      </c>
      <c r="C2" s="229" t="s">
        <v>46</v>
      </c>
      <c r="D2" s="230"/>
      <c r="E2" s="230"/>
      <c r="F2" s="230"/>
      <c r="G2" s="231"/>
      <c r="AE2" t="s">
        <v>167</v>
      </c>
    </row>
    <row r="3" spans="1:60" ht="15.95" hidden="1" customHeight="1" x14ac:dyDescent="0.2">
      <c r="A3" s="139" t="s">
        <v>8</v>
      </c>
      <c r="B3" s="140"/>
      <c r="C3" s="230"/>
      <c r="D3" s="230"/>
      <c r="E3" s="230"/>
      <c r="F3" s="230"/>
      <c r="G3" s="231"/>
      <c r="AE3" t="s">
        <v>168</v>
      </c>
    </row>
    <row r="4" spans="1:60" ht="15.95" hidden="1" customHeight="1" x14ac:dyDescent="0.2">
      <c r="A4" s="139" t="s">
        <v>9</v>
      </c>
      <c r="B4" s="140" t="s">
        <v>43</v>
      </c>
      <c r="C4" s="229" t="s">
        <v>44</v>
      </c>
      <c r="D4" s="230"/>
      <c r="E4" s="230"/>
      <c r="F4" s="230"/>
      <c r="G4" s="231"/>
      <c r="AE4" t="s">
        <v>169</v>
      </c>
    </row>
    <row r="5" spans="1:60" ht="15.95" hidden="1" customHeight="1" x14ac:dyDescent="0.2">
      <c r="A5" s="139" t="s">
        <v>170</v>
      </c>
      <c r="B5" s="140" t="s">
        <v>43</v>
      </c>
      <c r="C5" s="229" t="s">
        <v>44</v>
      </c>
      <c r="D5" s="229"/>
      <c r="E5" s="229"/>
      <c r="F5" s="229"/>
      <c r="G5" s="23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5" customHeight="1" x14ac:dyDescent="0.2">
      <c r="A6" s="139" t="s">
        <v>170</v>
      </c>
      <c r="B6" s="142" t="s">
        <v>47</v>
      </c>
      <c r="C6" s="229" t="s">
        <v>48</v>
      </c>
      <c r="D6" s="229"/>
      <c r="E6" s="229"/>
      <c r="F6" s="229"/>
      <c r="G6" s="23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172</v>
      </c>
    </row>
    <row r="7" spans="1:60" ht="15.95" customHeight="1" x14ac:dyDescent="0.2">
      <c r="A7" s="143" t="s">
        <v>170</v>
      </c>
      <c r="B7" s="144" t="s">
        <v>47</v>
      </c>
      <c r="C7" s="226" t="s">
        <v>48</v>
      </c>
      <c r="D7" s="226"/>
      <c r="E7" s="226"/>
      <c r="F7" s="226"/>
      <c r="G7" s="22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">
      <c r="A8" s="138"/>
      <c r="D8" s="8"/>
    </row>
    <row r="9" spans="1:60" ht="38.25" x14ac:dyDescent="0.2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">
      <c r="A11" s="157" t="s">
        <v>198</v>
      </c>
      <c r="B11" s="170" t="s">
        <v>163</v>
      </c>
      <c r="C11" s="170" t="s">
        <v>26</v>
      </c>
      <c r="D11" s="171"/>
      <c r="E11" s="172"/>
      <c r="F11" s="173"/>
      <c r="G11" s="174">
        <f>SUMIF(AE12:AE25,"&lt;&gt;NOR",G12:G25)</f>
        <v>0</v>
      </c>
      <c r="H11" s="173"/>
      <c r="I11" s="173">
        <f>SUM(I12:I25)</f>
        <v>0</v>
      </c>
      <c r="J11" s="173"/>
      <c r="K11" s="173">
        <f>SUM(K12:K25)</f>
        <v>0</v>
      </c>
      <c r="L11" s="173"/>
      <c r="M11" s="173">
        <f>SUM(M12:M25)</f>
        <v>0</v>
      </c>
      <c r="N11" s="173"/>
      <c r="O11" s="173">
        <f>SUM(O12:O25)</f>
        <v>0</v>
      </c>
      <c r="P11" s="173"/>
      <c r="Q11" s="173">
        <f>SUM(Q12:Q25)</f>
        <v>0</v>
      </c>
      <c r="R11" s="175"/>
      <c r="S11" s="175"/>
      <c r="T11" s="173"/>
      <c r="U11" s="173"/>
      <c r="V11" s="173">
        <f>SUM(V12:V25)</f>
        <v>0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">
      <c r="A12" s="177">
        <v>1</v>
      </c>
      <c r="B12" s="178" t="s">
        <v>200</v>
      </c>
      <c r="C12" s="178" t="s">
        <v>201</v>
      </c>
      <c r="D12" s="179" t="s">
        <v>202</v>
      </c>
      <c r="E12" s="180">
        <v>1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0</v>
      </c>
      <c r="O12" s="181">
        <f>ROUND(E12*N12,2)</f>
        <v>0</v>
      </c>
      <c r="P12" s="181">
        <v>0</v>
      </c>
      <c r="Q12" s="181">
        <f>ROUND(E12*P12,2)</f>
        <v>0</v>
      </c>
      <c r="R12" s="182" t="s">
        <v>203</v>
      </c>
      <c r="S12" s="182" t="s">
        <v>204</v>
      </c>
      <c r="T12" s="181" t="s">
        <v>205</v>
      </c>
      <c r="U12" s="181">
        <v>0</v>
      </c>
      <c r="V12" s="181">
        <f>ROUND(E12*U12,2)</f>
        <v>0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206</v>
      </c>
      <c r="AF12" s="154" t="s">
        <v>207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">
      <c r="A14" s="177">
        <v>2</v>
      </c>
      <c r="B14" s="178" t="s">
        <v>209</v>
      </c>
      <c r="C14" s="178" t="s">
        <v>210</v>
      </c>
      <c r="D14" s="179" t="s">
        <v>202</v>
      </c>
      <c r="E14" s="180">
        <v>1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0</v>
      </c>
      <c r="O14" s="181">
        <f>ROUND(E14*N14,2)</f>
        <v>0</v>
      </c>
      <c r="P14" s="181">
        <v>0</v>
      </c>
      <c r="Q14" s="181">
        <f>ROUND(E14*P14,2)</f>
        <v>0</v>
      </c>
      <c r="R14" s="182" t="s">
        <v>203</v>
      </c>
      <c r="S14" s="182" t="s">
        <v>204</v>
      </c>
      <c r="T14" s="181" t="s">
        <v>205</v>
      </c>
      <c r="U14" s="181">
        <v>0</v>
      </c>
      <c r="V14" s="181">
        <f>ROUND(E14*U14,2)</f>
        <v>0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206</v>
      </c>
      <c r="AF14" s="154" t="s">
        <v>211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">
      <c r="A16" s="177">
        <v>3</v>
      </c>
      <c r="B16" s="178" t="s">
        <v>212</v>
      </c>
      <c r="C16" s="178" t="s">
        <v>213</v>
      </c>
      <c r="D16" s="179" t="s">
        <v>202</v>
      </c>
      <c r="E16" s="180">
        <v>1</v>
      </c>
      <c r="F16" s="183"/>
      <c r="G16" s="181">
        <f>ROUND(E16*F16,2)</f>
        <v>0</v>
      </c>
      <c r="H16" s="183"/>
      <c r="I16" s="181">
        <f>ROUND(E16*H16,2)</f>
        <v>0</v>
      </c>
      <c r="J16" s="183"/>
      <c r="K16" s="181">
        <f>ROUND(E16*J16,2)</f>
        <v>0</v>
      </c>
      <c r="L16" s="181">
        <v>21</v>
      </c>
      <c r="M16" s="181">
        <f>G16*(1+L16/100)</f>
        <v>0</v>
      </c>
      <c r="N16" s="181">
        <v>0</v>
      </c>
      <c r="O16" s="181">
        <f>ROUND(E16*N16,2)</f>
        <v>0</v>
      </c>
      <c r="P16" s="181">
        <v>0</v>
      </c>
      <c r="Q16" s="181">
        <f>ROUND(E16*P16,2)</f>
        <v>0</v>
      </c>
      <c r="R16" s="182" t="s">
        <v>203</v>
      </c>
      <c r="S16" s="182" t="s">
        <v>204</v>
      </c>
      <c r="T16" s="181" t="s">
        <v>205</v>
      </c>
      <c r="U16" s="181">
        <v>0</v>
      </c>
      <c r="V16" s="181">
        <f>ROUND(E16*U16,2)</f>
        <v>0</v>
      </c>
      <c r="W16" s="182"/>
      <c r="X16" s="182"/>
      <c r="Y16" s="154"/>
      <c r="Z16" s="154"/>
      <c r="AA16" s="154"/>
      <c r="AB16" s="154"/>
      <c r="AC16" s="154"/>
      <c r="AD16" s="154"/>
      <c r="AE16" s="154" t="s">
        <v>206</v>
      </c>
      <c r="AF16" s="154" t="s">
        <v>214</v>
      </c>
      <c r="AG16" s="154"/>
      <c r="AH16" s="185"/>
      <c r="AI16" s="185"/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">
      <c r="A17" s="155"/>
      <c r="B17" s="224"/>
      <c r="C17" s="224"/>
      <c r="D17" s="225"/>
      <c r="E17" s="225"/>
      <c r="F17" s="225"/>
      <c r="G17" s="225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208</v>
      </c>
      <c r="AF17" s="154"/>
      <c r="AG17" s="154"/>
      <c r="AH17" s="185"/>
      <c r="AI17" s="185"/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">
      <c r="A18" s="177">
        <v>4</v>
      </c>
      <c r="B18" s="178" t="s">
        <v>215</v>
      </c>
      <c r="C18" s="178" t="s">
        <v>216</v>
      </c>
      <c r="D18" s="179" t="s">
        <v>202</v>
      </c>
      <c r="E18" s="180">
        <v>1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0</v>
      </c>
      <c r="O18" s="181">
        <f>ROUND(E18*N18,2)</f>
        <v>0</v>
      </c>
      <c r="P18" s="181">
        <v>0</v>
      </c>
      <c r="Q18" s="181">
        <f>ROUND(E18*P18,2)</f>
        <v>0</v>
      </c>
      <c r="R18" s="182" t="s">
        <v>203</v>
      </c>
      <c r="S18" s="182" t="s">
        <v>204</v>
      </c>
      <c r="T18" s="181" t="s">
        <v>205</v>
      </c>
      <c r="U18" s="181">
        <v>0</v>
      </c>
      <c r="V18" s="181">
        <f>ROUND(E18*U18,2)</f>
        <v>0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206</v>
      </c>
      <c r="AF18" s="154" t="s">
        <v>217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77">
        <v>5</v>
      </c>
      <c r="B20" s="178" t="s">
        <v>218</v>
      </c>
      <c r="C20" s="178" t="s">
        <v>219</v>
      </c>
      <c r="D20" s="179" t="s">
        <v>202</v>
      </c>
      <c r="E20" s="180">
        <v>1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0</v>
      </c>
      <c r="O20" s="181">
        <f>ROUND(E20*N20,2)</f>
        <v>0</v>
      </c>
      <c r="P20" s="181">
        <v>0</v>
      </c>
      <c r="Q20" s="181">
        <f>ROUND(E20*P20,2)</f>
        <v>0</v>
      </c>
      <c r="R20" s="182" t="s">
        <v>203</v>
      </c>
      <c r="S20" s="182" t="s">
        <v>204</v>
      </c>
      <c r="T20" s="181" t="s">
        <v>205</v>
      </c>
      <c r="U20" s="181">
        <v>0</v>
      </c>
      <c r="V20" s="181">
        <f>ROUND(E20*U20,2)</f>
        <v>0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206</v>
      </c>
      <c r="AF20" s="154" t="s">
        <v>220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77">
        <v>6</v>
      </c>
      <c r="B22" s="178" t="s">
        <v>221</v>
      </c>
      <c r="C22" s="178" t="s">
        <v>222</v>
      </c>
      <c r="D22" s="179" t="s">
        <v>202</v>
      </c>
      <c r="E22" s="180">
        <v>1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0</v>
      </c>
      <c r="O22" s="181">
        <f>ROUND(E22*N22,2)</f>
        <v>0</v>
      </c>
      <c r="P22" s="181">
        <v>0</v>
      </c>
      <c r="Q22" s="181">
        <f>ROUND(E22*P22,2)</f>
        <v>0</v>
      </c>
      <c r="R22" s="182"/>
      <c r="S22" s="182" t="s">
        <v>223</v>
      </c>
      <c r="T22" s="181" t="s">
        <v>205</v>
      </c>
      <c r="U22" s="181">
        <v>0</v>
      </c>
      <c r="V22" s="181">
        <f>ROUND(E22*U22,2)</f>
        <v>0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224</v>
      </c>
      <c r="AF22" s="154" t="s">
        <v>225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77">
        <v>7</v>
      </c>
      <c r="B24" s="178" t="s">
        <v>226</v>
      </c>
      <c r="C24" s="178" t="s">
        <v>227</v>
      </c>
      <c r="D24" s="179" t="s">
        <v>202</v>
      </c>
      <c r="E24" s="180">
        <v>1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0</v>
      </c>
      <c r="O24" s="181">
        <f>ROUND(E24*N24,2)</f>
        <v>0</v>
      </c>
      <c r="P24" s="181">
        <v>0</v>
      </c>
      <c r="Q24" s="181">
        <f>ROUND(E24*P24,2)</f>
        <v>0</v>
      </c>
      <c r="R24" s="182"/>
      <c r="S24" s="182" t="s">
        <v>223</v>
      </c>
      <c r="T24" s="181" t="s">
        <v>205</v>
      </c>
      <c r="U24" s="181">
        <v>0</v>
      </c>
      <c r="V24" s="181">
        <f>ROUND(E24*U24,2)</f>
        <v>0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224</v>
      </c>
      <c r="AF24" s="154" t="s">
        <v>228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x14ac:dyDescent="0.2">
      <c r="A26" s="141"/>
      <c r="B26" s="158"/>
      <c r="C26" s="158"/>
      <c r="D26" s="160"/>
      <c r="E26" s="161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3"/>
      <c r="S26" s="163"/>
      <c r="T26" s="162"/>
      <c r="U26" s="162"/>
      <c r="V26" s="162"/>
      <c r="W26" s="163"/>
      <c r="X26" s="163"/>
      <c r="AH26" s="184"/>
      <c r="AI26" s="184"/>
      <c r="AJ26" s="186"/>
    </row>
    <row r="27" spans="1:60" x14ac:dyDescent="0.2">
      <c r="A27" s="157" t="s">
        <v>198</v>
      </c>
      <c r="B27" s="170" t="s">
        <v>164</v>
      </c>
      <c r="C27" s="170" t="s">
        <v>27</v>
      </c>
      <c r="D27" s="171"/>
      <c r="E27" s="172"/>
      <c r="F27" s="173"/>
      <c r="G27" s="174">
        <f>SUMIF(AE28:AE39,"&lt;&gt;NOR",G28:G39)</f>
        <v>0</v>
      </c>
      <c r="H27" s="173"/>
      <c r="I27" s="173">
        <f>SUM(I28:I39)</f>
        <v>0</v>
      </c>
      <c r="J27" s="173"/>
      <c r="K27" s="173">
        <f>SUM(K28:K39)</f>
        <v>0</v>
      </c>
      <c r="L27" s="173"/>
      <c r="M27" s="173">
        <f>SUM(M28:M39)</f>
        <v>0</v>
      </c>
      <c r="N27" s="173"/>
      <c r="O27" s="173">
        <f>SUM(O28:O39)</f>
        <v>0</v>
      </c>
      <c r="P27" s="173"/>
      <c r="Q27" s="173">
        <f>SUM(Q28:Q39)</f>
        <v>0</v>
      </c>
      <c r="R27" s="175"/>
      <c r="S27" s="175"/>
      <c r="T27" s="173"/>
      <c r="U27" s="173"/>
      <c r="V27" s="173">
        <f>SUM(V28:V39)</f>
        <v>0</v>
      </c>
      <c r="W27" s="175"/>
      <c r="X27" s="176"/>
      <c r="AE27" t="s">
        <v>199</v>
      </c>
      <c r="AH27" s="184"/>
      <c r="AI27" s="184"/>
      <c r="AJ27" s="186"/>
    </row>
    <row r="28" spans="1:60" outlineLevel="1" x14ac:dyDescent="0.2">
      <c r="A28" s="177">
        <v>8</v>
      </c>
      <c r="B28" s="178" t="s">
        <v>229</v>
      </c>
      <c r="C28" s="178" t="s">
        <v>230</v>
      </c>
      <c r="D28" s="179" t="s">
        <v>202</v>
      </c>
      <c r="E28" s="180">
        <v>1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2" t="s">
        <v>203</v>
      </c>
      <c r="S28" s="182" t="s">
        <v>204</v>
      </c>
      <c r="T28" s="181" t="s">
        <v>205</v>
      </c>
      <c r="U28" s="181">
        <v>0</v>
      </c>
      <c r="V28" s="181">
        <f>ROUND(E28*U28,2)</f>
        <v>0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206</v>
      </c>
      <c r="AF28" s="154" t="s">
        <v>231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77">
        <v>9</v>
      </c>
      <c r="B30" s="178" t="s">
        <v>232</v>
      </c>
      <c r="C30" s="178" t="s">
        <v>233</v>
      </c>
      <c r="D30" s="179" t="s">
        <v>202</v>
      </c>
      <c r="E30" s="180">
        <v>1</v>
      </c>
      <c r="F30" s="183"/>
      <c r="G30" s="181">
        <f>ROUND(E30*F30,2)</f>
        <v>0</v>
      </c>
      <c r="H30" s="183"/>
      <c r="I30" s="181">
        <f>ROUND(E30*H30,2)</f>
        <v>0</v>
      </c>
      <c r="J30" s="183"/>
      <c r="K30" s="181">
        <f>ROUND(E30*J30,2)</f>
        <v>0</v>
      </c>
      <c r="L30" s="181">
        <v>21</v>
      </c>
      <c r="M30" s="181">
        <f>G30*(1+L30/100)</f>
        <v>0</v>
      </c>
      <c r="N30" s="181">
        <v>0</v>
      </c>
      <c r="O30" s="181">
        <f>ROUND(E30*N30,2)</f>
        <v>0</v>
      </c>
      <c r="P30" s="181">
        <v>0</v>
      </c>
      <c r="Q30" s="181">
        <f>ROUND(E30*P30,2)</f>
        <v>0</v>
      </c>
      <c r="R30" s="182" t="s">
        <v>203</v>
      </c>
      <c r="S30" s="182" t="s">
        <v>204</v>
      </c>
      <c r="T30" s="181" t="s">
        <v>205</v>
      </c>
      <c r="U30" s="181">
        <v>0</v>
      </c>
      <c r="V30" s="181">
        <f>ROUND(E30*U30,2)</f>
        <v>0</v>
      </c>
      <c r="W30" s="182"/>
      <c r="X30" s="182"/>
      <c r="Y30" s="154"/>
      <c r="Z30" s="154"/>
      <c r="AA30" s="154"/>
      <c r="AB30" s="154"/>
      <c r="AC30" s="154"/>
      <c r="AD30" s="154"/>
      <c r="AE30" s="154" t="s">
        <v>206</v>
      </c>
      <c r="AF30" s="154" t="s">
        <v>234</v>
      </c>
      <c r="AG30" s="154"/>
      <c r="AH30" s="185"/>
      <c r="AI30" s="185"/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224"/>
      <c r="C31" s="224"/>
      <c r="D31" s="225"/>
      <c r="E31" s="225"/>
      <c r="F31" s="225"/>
      <c r="G31" s="225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208</v>
      </c>
      <c r="AF31" s="154"/>
      <c r="AG31" s="154"/>
      <c r="AH31" s="185"/>
      <c r="AI31" s="185"/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">
      <c r="A32" s="177">
        <v>10</v>
      </c>
      <c r="B32" s="178" t="s">
        <v>235</v>
      </c>
      <c r="C32" s="178" t="s">
        <v>236</v>
      </c>
      <c r="D32" s="179" t="s">
        <v>237</v>
      </c>
      <c r="E32" s="180">
        <v>1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0</v>
      </c>
      <c r="O32" s="181">
        <f>ROUND(E32*N32,2)</f>
        <v>0</v>
      </c>
      <c r="P32" s="181">
        <v>0</v>
      </c>
      <c r="Q32" s="181">
        <f>ROUND(E32*P32,2)</f>
        <v>0</v>
      </c>
      <c r="R32" s="182" t="s">
        <v>238</v>
      </c>
      <c r="S32" s="182" t="s">
        <v>238</v>
      </c>
      <c r="T32" s="181" t="s">
        <v>239</v>
      </c>
      <c r="U32" s="181">
        <v>0</v>
      </c>
      <c r="V32" s="181">
        <f>ROUND(E32*U32,2)</f>
        <v>0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240</v>
      </c>
      <c r="AF32" s="154" t="s">
        <v>241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">
      <c r="A34" s="177">
        <v>11</v>
      </c>
      <c r="B34" s="178" t="s">
        <v>242</v>
      </c>
      <c r="C34" s="178" t="s">
        <v>243</v>
      </c>
      <c r="D34" s="179" t="s">
        <v>202</v>
      </c>
      <c r="E34" s="180">
        <v>1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0</v>
      </c>
      <c r="O34" s="181">
        <f>ROUND(E34*N34,2)</f>
        <v>0</v>
      </c>
      <c r="P34" s="181">
        <v>0</v>
      </c>
      <c r="Q34" s="181">
        <f>ROUND(E34*P34,2)</f>
        <v>0</v>
      </c>
      <c r="R34" s="182" t="s">
        <v>203</v>
      </c>
      <c r="S34" s="182" t="s">
        <v>204</v>
      </c>
      <c r="T34" s="181" t="s">
        <v>205</v>
      </c>
      <c r="U34" s="181">
        <v>0</v>
      </c>
      <c r="V34" s="181">
        <f>ROUND(E34*U34,2)</f>
        <v>0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206</v>
      </c>
      <c r="AF34" s="154" t="s">
        <v>244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77">
        <v>12</v>
      </c>
      <c r="B36" s="178" t="s">
        <v>245</v>
      </c>
      <c r="C36" s="178" t="s">
        <v>246</v>
      </c>
      <c r="D36" s="179" t="s">
        <v>202</v>
      </c>
      <c r="E36" s="180">
        <v>1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0</v>
      </c>
      <c r="O36" s="181">
        <f>ROUND(E36*N36,2)</f>
        <v>0</v>
      </c>
      <c r="P36" s="181">
        <v>0</v>
      </c>
      <c r="Q36" s="181">
        <f>ROUND(E36*P36,2)</f>
        <v>0</v>
      </c>
      <c r="R36" s="182" t="s">
        <v>203</v>
      </c>
      <c r="S36" s="182" t="s">
        <v>204</v>
      </c>
      <c r="T36" s="181" t="s">
        <v>205</v>
      </c>
      <c r="U36" s="181">
        <v>0</v>
      </c>
      <c r="V36" s="181">
        <f>ROUND(E36*U36,2)</f>
        <v>0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206</v>
      </c>
      <c r="AF36" s="154" t="s">
        <v>247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77">
        <v>13</v>
      </c>
      <c r="B38" s="178" t="s">
        <v>248</v>
      </c>
      <c r="C38" s="178" t="s">
        <v>249</v>
      </c>
      <c r="D38" s="179" t="s">
        <v>202</v>
      </c>
      <c r="E38" s="180">
        <v>1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0</v>
      </c>
      <c r="O38" s="181">
        <f>ROUND(E38*N38,2)</f>
        <v>0</v>
      </c>
      <c r="P38" s="181">
        <v>0</v>
      </c>
      <c r="Q38" s="181">
        <f>ROUND(E38*P38,2)</f>
        <v>0</v>
      </c>
      <c r="R38" s="182"/>
      <c r="S38" s="182" t="s">
        <v>223</v>
      </c>
      <c r="T38" s="181" t="s">
        <v>205</v>
      </c>
      <c r="U38" s="181">
        <v>0</v>
      </c>
      <c r="V38" s="181">
        <f>ROUND(E38*U38,2)</f>
        <v>0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250</v>
      </c>
      <c r="AF38" s="154" t="s">
        <v>251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x14ac:dyDescent="0.2">
      <c r="A40" s="141"/>
      <c r="B40" s="158"/>
      <c r="C40" s="158"/>
      <c r="D40" s="160"/>
      <c r="E40" s="161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3"/>
      <c r="S40" s="163"/>
      <c r="T40" s="162"/>
      <c r="U40" s="162"/>
      <c r="V40" s="162"/>
      <c r="W40" s="163"/>
      <c r="X40" s="163"/>
      <c r="AC40">
        <v>15</v>
      </c>
      <c r="AD40">
        <v>21</v>
      </c>
      <c r="AH40" s="184"/>
      <c r="AI40" s="184"/>
      <c r="AJ40" s="186"/>
    </row>
    <row r="41" spans="1:60" x14ac:dyDescent="0.2">
      <c r="A41" s="156"/>
      <c r="B41" s="159" t="s">
        <v>28</v>
      </c>
      <c r="C41" s="159"/>
      <c r="D41" s="166"/>
      <c r="E41" s="167"/>
      <c r="F41" s="168"/>
      <c r="G41" s="169">
        <f>G11+G27</f>
        <v>0</v>
      </c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3"/>
      <c r="S41" s="163"/>
      <c r="T41" s="162"/>
      <c r="U41" s="162"/>
      <c r="V41" s="162"/>
      <c r="W41" s="163"/>
      <c r="X41" s="163"/>
      <c r="AC41">
        <f>SUMIF(L7:L39,AC40,G7:G39)</f>
        <v>0</v>
      </c>
      <c r="AD41">
        <f>SUMIF(L7:L39,AD40,G7:G39)</f>
        <v>0</v>
      </c>
      <c r="AE41" t="s">
        <v>252</v>
      </c>
      <c r="AH41" s="184"/>
      <c r="AI41" s="184"/>
      <c r="AJ41" s="186"/>
    </row>
    <row r="42" spans="1:60" x14ac:dyDescent="0.2">
      <c r="A42" s="151"/>
      <c r="B42" s="152"/>
      <c r="C42" s="152"/>
      <c r="D42" s="153"/>
      <c r="E42" s="154"/>
      <c r="F42" s="154"/>
      <c r="G42" s="154"/>
      <c r="AE42" t="s">
        <v>253</v>
      </c>
    </row>
    <row r="43" spans="1:60" x14ac:dyDescent="0.2">
      <c r="A43" s="138"/>
      <c r="D43" s="8"/>
    </row>
    <row r="44" spans="1:60" x14ac:dyDescent="0.2">
      <c r="A44" s="138"/>
      <c r="D44" s="8"/>
    </row>
    <row r="45" spans="1:60" x14ac:dyDescent="0.2">
      <c r="A45" s="138"/>
      <c r="D45" s="8"/>
    </row>
    <row r="46" spans="1:60" x14ac:dyDescent="0.2">
      <c r="A46" s="138"/>
      <c r="D46" s="8"/>
    </row>
    <row r="47" spans="1:60" x14ac:dyDescent="0.2">
      <c r="A47" s="138"/>
      <c r="D47" s="8"/>
    </row>
    <row r="48" spans="1:60" x14ac:dyDescent="0.2">
      <c r="A48" s="138"/>
      <c r="D48" s="8"/>
    </row>
    <row r="49" spans="1:4" x14ac:dyDescent="0.2">
      <c r="A49" s="138"/>
      <c r="D49" s="8"/>
    </row>
    <row r="50" spans="1:4" x14ac:dyDescent="0.2">
      <c r="A50" s="138"/>
      <c r="D50" s="8"/>
    </row>
    <row r="51" spans="1:4" x14ac:dyDescent="0.2">
      <c r="A51" s="138"/>
      <c r="D51" s="8"/>
    </row>
    <row r="52" spans="1:4" x14ac:dyDescent="0.2">
      <c r="A52" s="138"/>
      <c r="D52" s="8"/>
    </row>
    <row r="53" spans="1:4" x14ac:dyDescent="0.2">
      <c r="A53" s="138"/>
      <c r="D53" s="8"/>
    </row>
    <row r="54" spans="1:4" x14ac:dyDescent="0.2">
      <c r="A54" s="138"/>
      <c r="D54" s="8"/>
    </row>
    <row r="55" spans="1:4" x14ac:dyDescent="0.2">
      <c r="A55" s="138"/>
      <c r="D55" s="8"/>
    </row>
    <row r="56" spans="1:4" x14ac:dyDescent="0.2">
      <c r="A56" s="138"/>
      <c r="D56" s="8"/>
    </row>
    <row r="57" spans="1:4" x14ac:dyDescent="0.2">
      <c r="A57" s="138"/>
      <c r="D57" s="8"/>
    </row>
    <row r="58" spans="1:4" x14ac:dyDescent="0.2">
      <c r="A58" s="138"/>
      <c r="D58" s="8"/>
    </row>
    <row r="59" spans="1:4" x14ac:dyDescent="0.2">
      <c r="A59" s="138"/>
      <c r="D59" s="8"/>
    </row>
    <row r="60" spans="1:4" x14ac:dyDescent="0.2">
      <c r="A60" s="138"/>
      <c r="D60" s="8"/>
    </row>
    <row r="61" spans="1:4" x14ac:dyDescent="0.2">
      <c r="A61" s="138"/>
      <c r="D61" s="8"/>
    </row>
    <row r="62" spans="1:4" x14ac:dyDescent="0.2">
      <c r="A62" s="138"/>
      <c r="D62" s="8"/>
    </row>
    <row r="63" spans="1:4" x14ac:dyDescent="0.2">
      <c r="A63" s="138"/>
      <c r="D63" s="8"/>
    </row>
    <row r="64" spans="1:4" x14ac:dyDescent="0.2">
      <c r="A64" s="138"/>
      <c r="D64" s="8"/>
    </row>
    <row r="65" spans="1:4" x14ac:dyDescent="0.2">
      <c r="A65" s="138"/>
      <c r="D65" s="8"/>
    </row>
    <row r="66" spans="1:4" x14ac:dyDescent="0.2">
      <c r="A66" s="138"/>
      <c r="D66" s="8"/>
    </row>
    <row r="67" spans="1:4" x14ac:dyDescent="0.2">
      <c r="A67" s="138"/>
      <c r="D67" s="8"/>
    </row>
    <row r="68" spans="1:4" x14ac:dyDescent="0.2">
      <c r="A68" s="138"/>
      <c r="D68" s="8"/>
    </row>
    <row r="69" spans="1:4" x14ac:dyDescent="0.2">
      <c r="A69" s="138"/>
      <c r="D69" s="8"/>
    </row>
    <row r="70" spans="1:4" x14ac:dyDescent="0.2">
      <c r="A70" s="138"/>
      <c r="D70" s="8"/>
    </row>
    <row r="71" spans="1:4" x14ac:dyDescent="0.2">
      <c r="A71" s="138"/>
      <c r="D71" s="8"/>
    </row>
    <row r="72" spans="1:4" x14ac:dyDescent="0.2">
      <c r="A72" s="138"/>
      <c r="D72" s="8"/>
    </row>
    <row r="73" spans="1:4" x14ac:dyDescent="0.2">
      <c r="A73" s="138"/>
      <c r="D73" s="8"/>
    </row>
    <row r="74" spans="1:4" x14ac:dyDescent="0.2">
      <c r="A74" s="138"/>
      <c r="D74" s="8"/>
    </row>
    <row r="75" spans="1:4" x14ac:dyDescent="0.2">
      <c r="A75" s="138"/>
      <c r="D75" s="8"/>
    </row>
    <row r="76" spans="1:4" x14ac:dyDescent="0.2">
      <c r="A76" s="138"/>
      <c r="D76" s="8"/>
    </row>
    <row r="77" spans="1:4" x14ac:dyDescent="0.2">
      <c r="A77" s="138"/>
      <c r="D77" s="8"/>
    </row>
    <row r="78" spans="1:4" x14ac:dyDescent="0.2">
      <c r="A78" s="138"/>
      <c r="D78" s="8"/>
    </row>
    <row r="79" spans="1:4" x14ac:dyDescent="0.2">
      <c r="A79" s="138"/>
      <c r="D79" s="8"/>
    </row>
    <row r="80" spans="1:4" x14ac:dyDescent="0.2">
      <c r="A80" s="138"/>
      <c r="D80" s="8"/>
    </row>
    <row r="81" spans="1:4" x14ac:dyDescent="0.2">
      <c r="A81" s="138"/>
      <c r="D81" s="8"/>
    </row>
    <row r="82" spans="1:4" x14ac:dyDescent="0.2">
      <c r="A82" s="138"/>
      <c r="D82" s="8"/>
    </row>
    <row r="83" spans="1:4" x14ac:dyDescent="0.2">
      <c r="A83" s="138"/>
      <c r="D83" s="8"/>
    </row>
    <row r="84" spans="1:4" x14ac:dyDescent="0.2">
      <c r="A84" s="138"/>
      <c r="D84" s="8"/>
    </row>
    <row r="85" spans="1:4" x14ac:dyDescent="0.2">
      <c r="A85" s="138"/>
      <c r="D85" s="8"/>
    </row>
    <row r="86" spans="1:4" x14ac:dyDescent="0.2">
      <c r="A86" s="138"/>
      <c r="D86" s="8"/>
    </row>
    <row r="87" spans="1:4" x14ac:dyDescent="0.2">
      <c r="A87" s="138"/>
      <c r="D87" s="8"/>
    </row>
    <row r="88" spans="1:4" x14ac:dyDescent="0.2">
      <c r="A88" s="138"/>
      <c r="D88" s="8"/>
    </row>
    <row r="89" spans="1:4" x14ac:dyDescent="0.2">
      <c r="A89" s="138"/>
      <c r="D89" s="8"/>
    </row>
    <row r="90" spans="1:4" x14ac:dyDescent="0.2">
      <c r="A90" s="138"/>
      <c r="D90" s="8"/>
    </row>
    <row r="91" spans="1:4" x14ac:dyDescent="0.2">
      <c r="A91" s="138"/>
      <c r="D91" s="8"/>
    </row>
    <row r="92" spans="1:4" x14ac:dyDescent="0.2">
      <c r="A92" s="138"/>
      <c r="D92" s="8"/>
    </row>
    <row r="93" spans="1:4" x14ac:dyDescent="0.2">
      <c r="A93" s="138"/>
      <c r="D93" s="8"/>
    </row>
    <row r="94" spans="1:4" x14ac:dyDescent="0.2">
      <c r="A94" s="138"/>
      <c r="D94" s="8"/>
    </row>
    <row r="95" spans="1:4" x14ac:dyDescent="0.2">
      <c r="A95" s="138"/>
      <c r="D95" s="8"/>
    </row>
    <row r="96" spans="1:4" x14ac:dyDescent="0.2">
      <c r="A96" s="138"/>
      <c r="D96" s="8"/>
    </row>
    <row r="97" spans="1:4" x14ac:dyDescent="0.2">
      <c r="A97" s="138"/>
      <c r="D97" s="8"/>
    </row>
    <row r="98" spans="1:4" x14ac:dyDescent="0.2">
      <c r="A98" s="138"/>
      <c r="D98" s="8"/>
    </row>
    <row r="99" spans="1:4" x14ac:dyDescent="0.2">
      <c r="A99" s="138"/>
      <c r="D99" s="8"/>
    </row>
    <row r="100" spans="1:4" x14ac:dyDescent="0.2">
      <c r="A100" s="138"/>
      <c r="D100" s="8"/>
    </row>
    <row r="101" spans="1:4" x14ac:dyDescent="0.2">
      <c r="A101" s="138"/>
      <c r="D101" s="8"/>
    </row>
    <row r="102" spans="1:4" x14ac:dyDescent="0.2">
      <c r="A102" s="138"/>
      <c r="D102" s="8"/>
    </row>
    <row r="103" spans="1:4" x14ac:dyDescent="0.2">
      <c r="A103" s="138"/>
      <c r="D103" s="8"/>
    </row>
    <row r="104" spans="1:4" x14ac:dyDescent="0.2">
      <c r="A104" s="138"/>
      <c r="D104" s="8"/>
    </row>
    <row r="105" spans="1:4" x14ac:dyDescent="0.2">
      <c r="A105" s="138"/>
      <c r="D105" s="8"/>
    </row>
    <row r="106" spans="1:4" x14ac:dyDescent="0.2">
      <c r="A106" s="138"/>
      <c r="D106" s="8"/>
    </row>
    <row r="107" spans="1:4" x14ac:dyDescent="0.2">
      <c r="A107" s="138"/>
      <c r="D107" s="8"/>
    </row>
    <row r="108" spans="1:4" x14ac:dyDescent="0.2">
      <c r="A108" s="138"/>
      <c r="D108" s="8"/>
    </row>
    <row r="109" spans="1:4" x14ac:dyDescent="0.2">
      <c r="A109" s="138"/>
      <c r="D109" s="8"/>
    </row>
    <row r="110" spans="1:4" x14ac:dyDescent="0.2">
      <c r="A110" s="138"/>
      <c r="D110" s="8"/>
    </row>
    <row r="111" spans="1:4" x14ac:dyDescent="0.2">
      <c r="A111" s="138"/>
      <c r="D111" s="8"/>
    </row>
    <row r="112" spans="1:4" x14ac:dyDescent="0.2">
      <c r="A112" s="138"/>
      <c r="D112" s="8"/>
    </row>
    <row r="113" spans="1:4" x14ac:dyDescent="0.2">
      <c r="A113" s="138"/>
      <c r="D113" s="8"/>
    </row>
    <row r="114" spans="1:4" x14ac:dyDescent="0.2">
      <c r="A114" s="138"/>
      <c r="D114" s="8"/>
    </row>
    <row r="115" spans="1:4" x14ac:dyDescent="0.2">
      <c r="A115" s="138"/>
      <c r="D115" s="8"/>
    </row>
    <row r="116" spans="1:4" x14ac:dyDescent="0.2">
      <c r="A116" s="138"/>
      <c r="D116" s="8"/>
    </row>
    <row r="117" spans="1:4" x14ac:dyDescent="0.2">
      <c r="A117" s="138"/>
      <c r="D117" s="8"/>
    </row>
    <row r="118" spans="1:4" x14ac:dyDescent="0.2">
      <c r="A118" s="138"/>
      <c r="D118" s="8"/>
    </row>
    <row r="119" spans="1:4" x14ac:dyDescent="0.2">
      <c r="A119" s="138"/>
      <c r="D119" s="8"/>
    </row>
    <row r="120" spans="1:4" x14ac:dyDescent="0.2">
      <c r="A120" s="138"/>
      <c r="D120" s="8"/>
    </row>
    <row r="121" spans="1:4" x14ac:dyDescent="0.2">
      <c r="A121" s="138"/>
      <c r="D121" s="8"/>
    </row>
    <row r="122" spans="1:4" x14ac:dyDescent="0.2">
      <c r="A122" s="138"/>
      <c r="D122" s="8"/>
    </row>
    <row r="123" spans="1:4" x14ac:dyDescent="0.2">
      <c r="A123" s="138"/>
      <c r="D123" s="8"/>
    </row>
    <row r="124" spans="1:4" x14ac:dyDescent="0.2">
      <c r="A124" s="138"/>
      <c r="D124" s="8"/>
    </row>
    <row r="125" spans="1:4" x14ac:dyDescent="0.2">
      <c r="A125" s="138"/>
      <c r="D125" s="8"/>
    </row>
    <row r="126" spans="1:4" x14ac:dyDescent="0.2">
      <c r="A126" s="138"/>
      <c r="D126" s="8"/>
    </row>
    <row r="127" spans="1:4" x14ac:dyDescent="0.2">
      <c r="A127" s="138"/>
      <c r="D127" s="8"/>
    </row>
    <row r="128" spans="1:4" x14ac:dyDescent="0.2">
      <c r="A128" s="138"/>
      <c r="D128" s="8"/>
    </row>
    <row r="129" spans="1:4" x14ac:dyDescent="0.2">
      <c r="A129" s="138"/>
      <c r="D129" s="8"/>
    </row>
    <row r="130" spans="1:4" x14ac:dyDescent="0.2">
      <c r="A130" s="138"/>
      <c r="D130" s="8"/>
    </row>
    <row r="131" spans="1:4" x14ac:dyDescent="0.2">
      <c r="A131" s="138"/>
      <c r="D131" s="8"/>
    </row>
    <row r="132" spans="1:4" x14ac:dyDescent="0.2">
      <c r="A132" s="138"/>
      <c r="D132" s="8"/>
    </row>
    <row r="133" spans="1:4" x14ac:dyDescent="0.2">
      <c r="A133" s="138"/>
      <c r="D133" s="8"/>
    </row>
    <row r="134" spans="1:4" x14ac:dyDescent="0.2">
      <c r="A134" s="138"/>
      <c r="D134" s="8"/>
    </row>
    <row r="135" spans="1:4" x14ac:dyDescent="0.2">
      <c r="A135" s="138"/>
      <c r="D135" s="8"/>
    </row>
    <row r="136" spans="1:4" x14ac:dyDescent="0.2">
      <c r="A136" s="138"/>
      <c r="D136" s="8"/>
    </row>
    <row r="137" spans="1:4" x14ac:dyDescent="0.2">
      <c r="A137" s="138"/>
      <c r="D137" s="8"/>
    </row>
    <row r="138" spans="1:4" x14ac:dyDescent="0.2">
      <c r="A138" s="138"/>
      <c r="D138" s="8"/>
    </row>
    <row r="139" spans="1:4" x14ac:dyDescent="0.2">
      <c r="A139" s="138"/>
      <c r="D139" s="8"/>
    </row>
    <row r="140" spans="1:4" x14ac:dyDescent="0.2">
      <c r="A140" s="138"/>
      <c r="D140" s="8"/>
    </row>
    <row r="141" spans="1:4" x14ac:dyDescent="0.2">
      <c r="A141" s="138"/>
      <c r="D141" s="8"/>
    </row>
    <row r="142" spans="1:4" x14ac:dyDescent="0.2">
      <c r="A142" s="138"/>
      <c r="D142" s="8"/>
    </row>
    <row r="143" spans="1:4" x14ac:dyDescent="0.2">
      <c r="A143" s="138"/>
      <c r="D143" s="8"/>
    </row>
    <row r="144" spans="1:4" x14ac:dyDescent="0.2">
      <c r="A144" s="138"/>
      <c r="D144" s="8"/>
    </row>
    <row r="145" spans="1:4" x14ac:dyDescent="0.2">
      <c r="A145" s="138"/>
      <c r="D145" s="8"/>
    </row>
    <row r="146" spans="1:4" x14ac:dyDescent="0.2">
      <c r="A146" s="138"/>
      <c r="D146" s="8"/>
    </row>
    <row r="147" spans="1:4" x14ac:dyDescent="0.2">
      <c r="A147" s="138"/>
      <c r="D147" s="8"/>
    </row>
    <row r="148" spans="1:4" x14ac:dyDescent="0.2">
      <c r="A148" s="138"/>
      <c r="D148" s="8"/>
    </row>
    <row r="149" spans="1:4" x14ac:dyDescent="0.2">
      <c r="A149" s="138"/>
      <c r="D149" s="8"/>
    </row>
    <row r="150" spans="1:4" x14ac:dyDescent="0.2">
      <c r="A150" s="138"/>
      <c r="D150" s="8"/>
    </row>
    <row r="151" spans="1:4" x14ac:dyDescent="0.2">
      <c r="A151" s="138"/>
      <c r="D151" s="8"/>
    </row>
    <row r="152" spans="1:4" x14ac:dyDescent="0.2">
      <c r="A152" s="138"/>
      <c r="D152" s="8"/>
    </row>
    <row r="153" spans="1:4" x14ac:dyDescent="0.2">
      <c r="A153" s="138"/>
      <c r="D153" s="8"/>
    </row>
    <row r="154" spans="1:4" x14ac:dyDescent="0.2">
      <c r="A154" s="138"/>
      <c r="D154" s="8"/>
    </row>
    <row r="155" spans="1:4" x14ac:dyDescent="0.2">
      <c r="A155" s="138"/>
      <c r="D155" s="8"/>
    </row>
    <row r="156" spans="1:4" x14ac:dyDescent="0.2">
      <c r="A156" s="138"/>
      <c r="D156" s="8"/>
    </row>
    <row r="157" spans="1:4" x14ac:dyDescent="0.2">
      <c r="A157" s="138"/>
      <c r="D157" s="8"/>
    </row>
    <row r="158" spans="1:4" x14ac:dyDescent="0.2">
      <c r="A158" s="138"/>
      <c r="D158" s="8"/>
    </row>
    <row r="159" spans="1:4" x14ac:dyDescent="0.2">
      <c r="A159" s="138"/>
      <c r="D159" s="8"/>
    </row>
    <row r="160" spans="1:4" x14ac:dyDescent="0.2">
      <c r="A160" s="138"/>
      <c r="D160" s="8"/>
    </row>
    <row r="161" spans="1:4" x14ac:dyDescent="0.2">
      <c r="A161" s="138"/>
      <c r="D161" s="8"/>
    </row>
    <row r="162" spans="1:4" x14ac:dyDescent="0.2">
      <c r="A162" s="138"/>
      <c r="D162" s="8"/>
    </row>
    <row r="163" spans="1:4" x14ac:dyDescent="0.2">
      <c r="A163" s="138"/>
      <c r="D163" s="8"/>
    </row>
    <row r="164" spans="1:4" x14ac:dyDescent="0.2">
      <c r="A164" s="138"/>
      <c r="D164" s="8"/>
    </row>
    <row r="165" spans="1:4" x14ac:dyDescent="0.2">
      <c r="A165" s="138"/>
      <c r="D165" s="8"/>
    </row>
    <row r="166" spans="1:4" x14ac:dyDescent="0.2">
      <c r="A166" s="138"/>
      <c r="D166" s="8"/>
    </row>
    <row r="167" spans="1:4" x14ac:dyDescent="0.2">
      <c r="A167" s="138"/>
      <c r="D167" s="8"/>
    </row>
    <row r="168" spans="1:4" x14ac:dyDescent="0.2">
      <c r="A168" s="138"/>
      <c r="D168" s="8"/>
    </row>
    <row r="169" spans="1:4" x14ac:dyDescent="0.2">
      <c r="A169" s="138"/>
      <c r="D169" s="8"/>
    </row>
    <row r="170" spans="1:4" x14ac:dyDescent="0.2">
      <c r="A170" s="138"/>
      <c r="D170" s="8"/>
    </row>
    <row r="171" spans="1:4" x14ac:dyDescent="0.2">
      <c r="A171" s="138"/>
      <c r="D171" s="8"/>
    </row>
    <row r="172" spans="1:4" x14ac:dyDescent="0.2">
      <c r="A172" s="138"/>
      <c r="D172" s="8"/>
    </row>
    <row r="173" spans="1:4" x14ac:dyDescent="0.2">
      <c r="A173" s="138"/>
      <c r="D173" s="8"/>
    </row>
    <row r="174" spans="1:4" x14ac:dyDescent="0.2">
      <c r="A174" s="138"/>
      <c r="D174" s="8"/>
    </row>
    <row r="175" spans="1:4" x14ac:dyDescent="0.2">
      <c r="A175" s="138"/>
      <c r="D175" s="8"/>
    </row>
    <row r="176" spans="1:4" x14ac:dyDescent="0.2">
      <c r="A176" s="138"/>
      <c r="D176" s="8"/>
    </row>
    <row r="177" spans="1:4" x14ac:dyDescent="0.2">
      <c r="A177" s="138"/>
      <c r="D177" s="8"/>
    </row>
    <row r="178" spans="1:4" x14ac:dyDescent="0.2">
      <c r="A178" s="138"/>
      <c r="D178" s="8"/>
    </row>
    <row r="179" spans="1:4" x14ac:dyDescent="0.2">
      <c r="A179" s="138"/>
      <c r="D179" s="8"/>
    </row>
    <row r="180" spans="1:4" x14ac:dyDescent="0.2">
      <c r="A180" s="138"/>
      <c r="D180" s="8"/>
    </row>
    <row r="181" spans="1:4" x14ac:dyDescent="0.2">
      <c r="A181" s="138"/>
      <c r="D181" s="8"/>
    </row>
    <row r="182" spans="1:4" x14ac:dyDescent="0.2">
      <c r="A182" s="138"/>
      <c r="D182" s="8"/>
    </row>
    <row r="183" spans="1:4" x14ac:dyDescent="0.2">
      <c r="A183" s="138"/>
      <c r="D183" s="8"/>
    </row>
    <row r="184" spans="1:4" x14ac:dyDescent="0.2">
      <c r="A184" s="138"/>
      <c r="D184" s="8"/>
    </row>
    <row r="185" spans="1:4" x14ac:dyDescent="0.2">
      <c r="A185" s="138"/>
      <c r="D185" s="8"/>
    </row>
    <row r="186" spans="1:4" x14ac:dyDescent="0.2">
      <c r="A186" s="138"/>
      <c r="D186" s="8"/>
    </row>
    <row r="187" spans="1:4" x14ac:dyDescent="0.2">
      <c r="A187" s="138"/>
      <c r="D187" s="8"/>
    </row>
    <row r="188" spans="1:4" x14ac:dyDescent="0.2">
      <c r="A188" s="138"/>
      <c r="D188" s="8"/>
    </row>
    <row r="189" spans="1:4" x14ac:dyDescent="0.2">
      <c r="A189" s="138"/>
      <c r="D189" s="8"/>
    </row>
    <row r="190" spans="1:4" x14ac:dyDescent="0.2">
      <c r="A190" s="138"/>
      <c r="D190" s="8"/>
    </row>
    <row r="191" spans="1:4" x14ac:dyDescent="0.2">
      <c r="A191" s="138"/>
      <c r="D191" s="8"/>
    </row>
    <row r="192" spans="1:4" x14ac:dyDescent="0.2">
      <c r="A192" s="138"/>
      <c r="D192" s="8"/>
    </row>
    <row r="193" spans="1:4" x14ac:dyDescent="0.2">
      <c r="A193" s="138"/>
      <c r="D193" s="8"/>
    </row>
    <row r="194" spans="1:4" x14ac:dyDescent="0.2">
      <c r="A194" s="138"/>
      <c r="D194" s="8"/>
    </row>
    <row r="195" spans="1:4" x14ac:dyDescent="0.2">
      <c r="A195" s="138"/>
      <c r="D195" s="8"/>
    </row>
    <row r="196" spans="1:4" x14ac:dyDescent="0.2">
      <c r="A196" s="138"/>
      <c r="D196" s="8"/>
    </row>
    <row r="197" spans="1:4" x14ac:dyDescent="0.2">
      <c r="A197" s="138"/>
      <c r="D197" s="8"/>
    </row>
    <row r="198" spans="1:4" x14ac:dyDescent="0.2">
      <c r="A198" s="138"/>
      <c r="D198" s="8"/>
    </row>
    <row r="199" spans="1:4" x14ac:dyDescent="0.2">
      <c r="A199" s="138"/>
      <c r="D199" s="8"/>
    </row>
    <row r="200" spans="1:4" x14ac:dyDescent="0.2">
      <c r="A200" s="138"/>
      <c r="D200" s="8"/>
    </row>
    <row r="201" spans="1:4" x14ac:dyDescent="0.2">
      <c r="A201" s="138"/>
      <c r="D201" s="8"/>
    </row>
    <row r="202" spans="1:4" x14ac:dyDescent="0.2">
      <c r="A202" s="138"/>
      <c r="D202" s="8"/>
    </row>
    <row r="203" spans="1:4" x14ac:dyDescent="0.2">
      <c r="A203" s="138"/>
      <c r="D203" s="8"/>
    </row>
    <row r="204" spans="1:4" x14ac:dyDescent="0.2">
      <c r="A204" s="138"/>
      <c r="D204" s="8"/>
    </row>
    <row r="205" spans="1:4" x14ac:dyDescent="0.2">
      <c r="A205" s="138"/>
      <c r="D205" s="8"/>
    </row>
    <row r="206" spans="1:4" x14ac:dyDescent="0.2">
      <c r="A206" s="138"/>
      <c r="D206" s="8"/>
    </row>
    <row r="207" spans="1:4" x14ac:dyDescent="0.2">
      <c r="A207" s="138"/>
      <c r="D207" s="8"/>
    </row>
    <row r="208" spans="1:4" x14ac:dyDescent="0.2">
      <c r="A208" s="138"/>
      <c r="D208" s="8"/>
    </row>
    <row r="209" spans="1:4" x14ac:dyDescent="0.2">
      <c r="A209" s="138"/>
      <c r="D209" s="8"/>
    </row>
    <row r="210" spans="1:4" x14ac:dyDescent="0.2">
      <c r="A210" s="138"/>
      <c r="D210" s="8"/>
    </row>
    <row r="211" spans="1:4" x14ac:dyDescent="0.2">
      <c r="A211" s="138"/>
      <c r="D211" s="8"/>
    </row>
    <row r="212" spans="1:4" x14ac:dyDescent="0.2">
      <c r="A212" s="138"/>
      <c r="D212" s="8"/>
    </row>
    <row r="213" spans="1:4" x14ac:dyDescent="0.2">
      <c r="A213" s="138"/>
      <c r="D213" s="8"/>
    </row>
    <row r="214" spans="1:4" x14ac:dyDescent="0.2">
      <c r="A214" s="138"/>
      <c r="D214" s="8"/>
    </row>
    <row r="215" spans="1:4" x14ac:dyDescent="0.2">
      <c r="A215" s="138"/>
      <c r="D215" s="8"/>
    </row>
    <row r="216" spans="1:4" x14ac:dyDescent="0.2">
      <c r="A216" s="138"/>
      <c r="D216" s="8"/>
    </row>
    <row r="217" spans="1:4" x14ac:dyDescent="0.2">
      <c r="A217" s="138"/>
      <c r="D217" s="8"/>
    </row>
    <row r="218" spans="1:4" x14ac:dyDescent="0.2">
      <c r="A218" s="138"/>
      <c r="D218" s="8"/>
    </row>
    <row r="219" spans="1:4" x14ac:dyDescent="0.2">
      <c r="A219" s="138"/>
      <c r="D219" s="8"/>
    </row>
    <row r="220" spans="1:4" x14ac:dyDescent="0.2">
      <c r="A220" s="138"/>
      <c r="D220" s="8"/>
    </row>
    <row r="221" spans="1:4" x14ac:dyDescent="0.2">
      <c r="A221" s="138"/>
      <c r="D221" s="8"/>
    </row>
    <row r="222" spans="1:4" x14ac:dyDescent="0.2">
      <c r="A222" s="138"/>
      <c r="D222" s="8"/>
    </row>
    <row r="223" spans="1:4" x14ac:dyDescent="0.2">
      <c r="A223" s="138"/>
      <c r="D223" s="8"/>
    </row>
    <row r="224" spans="1:4" x14ac:dyDescent="0.2">
      <c r="A224" s="138"/>
      <c r="D224" s="8"/>
    </row>
    <row r="225" spans="1:4" x14ac:dyDescent="0.2">
      <c r="A225" s="138"/>
      <c r="D225" s="8"/>
    </row>
    <row r="226" spans="1:4" x14ac:dyDescent="0.2">
      <c r="A226" s="138"/>
      <c r="D226" s="8"/>
    </row>
    <row r="227" spans="1:4" x14ac:dyDescent="0.2">
      <c r="A227" s="138"/>
      <c r="D227" s="8"/>
    </row>
    <row r="228" spans="1:4" x14ac:dyDescent="0.2">
      <c r="A228" s="138"/>
      <c r="D228" s="8"/>
    </row>
    <row r="229" spans="1:4" x14ac:dyDescent="0.2">
      <c r="A229" s="138"/>
      <c r="D229" s="8"/>
    </row>
    <row r="230" spans="1:4" x14ac:dyDescent="0.2">
      <c r="A230" s="138"/>
      <c r="D230" s="8"/>
    </row>
    <row r="231" spans="1:4" x14ac:dyDescent="0.2">
      <c r="A231" s="138"/>
      <c r="D231" s="8"/>
    </row>
    <row r="232" spans="1:4" x14ac:dyDescent="0.2">
      <c r="A232" s="138"/>
      <c r="D232" s="8"/>
    </row>
    <row r="233" spans="1:4" x14ac:dyDescent="0.2">
      <c r="A233" s="138"/>
      <c r="D233" s="8"/>
    </row>
    <row r="234" spans="1:4" x14ac:dyDescent="0.2">
      <c r="A234" s="138"/>
      <c r="D234" s="8"/>
    </row>
    <row r="235" spans="1:4" x14ac:dyDescent="0.2">
      <c r="A235" s="138"/>
      <c r="D235" s="8"/>
    </row>
    <row r="236" spans="1:4" x14ac:dyDescent="0.2">
      <c r="A236" s="138"/>
      <c r="D236" s="8"/>
    </row>
    <row r="237" spans="1:4" x14ac:dyDescent="0.2">
      <c r="A237" s="138"/>
      <c r="D237" s="8"/>
    </row>
    <row r="238" spans="1:4" x14ac:dyDescent="0.2">
      <c r="A238" s="138"/>
      <c r="D238" s="8"/>
    </row>
    <row r="239" spans="1:4" x14ac:dyDescent="0.2">
      <c r="A239" s="138"/>
      <c r="D239" s="8"/>
    </row>
    <row r="240" spans="1:4" x14ac:dyDescent="0.2">
      <c r="A240" s="138"/>
      <c r="D240" s="8"/>
    </row>
    <row r="241" spans="1:4" x14ac:dyDescent="0.2">
      <c r="A241" s="138"/>
      <c r="D241" s="8"/>
    </row>
    <row r="242" spans="1:4" x14ac:dyDescent="0.2">
      <c r="A242" s="138"/>
      <c r="D242" s="8"/>
    </row>
    <row r="243" spans="1:4" x14ac:dyDescent="0.2">
      <c r="A243" s="138"/>
      <c r="D243" s="8"/>
    </row>
    <row r="244" spans="1:4" x14ac:dyDescent="0.2">
      <c r="A244" s="138"/>
      <c r="D244" s="8"/>
    </row>
    <row r="245" spans="1:4" x14ac:dyDescent="0.2">
      <c r="A245" s="138"/>
      <c r="D245" s="8"/>
    </row>
    <row r="246" spans="1:4" x14ac:dyDescent="0.2">
      <c r="A246" s="138"/>
      <c r="D246" s="8"/>
    </row>
    <row r="247" spans="1:4" x14ac:dyDescent="0.2">
      <c r="A247" s="138"/>
      <c r="D247" s="8"/>
    </row>
    <row r="248" spans="1:4" x14ac:dyDescent="0.2">
      <c r="A248" s="138"/>
      <c r="D248" s="8"/>
    </row>
    <row r="249" spans="1:4" x14ac:dyDescent="0.2">
      <c r="A249" s="138"/>
      <c r="D249" s="8"/>
    </row>
    <row r="250" spans="1:4" x14ac:dyDescent="0.2">
      <c r="A250" s="138"/>
      <c r="D250" s="8"/>
    </row>
    <row r="251" spans="1:4" x14ac:dyDescent="0.2">
      <c r="A251" s="138"/>
      <c r="D251" s="8"/>
    </row>
    <row r="252" spans="1:4" x14ac:dyDescent="0.2">
      <c r="A252" s="138"/>
      <c r="D252" s="8"/>
    </row>
    <row r="253" spans="1:4" x14ac:dyDescent="0.2">
      <c r="A253" s="138"/>
      <c r="D253" s="8"/>
    </row>
    <row r="254" spans="1:4" x14ac:dyDescent="0.2">
      <c r="A254" s="138"/>
      <c r="D254" s="8"/>
    </row>
    <row r="255" spans="1:4" x14ac:dyDescent="0.2">
      <c r="A255" s="138"/>
      <c r="D255" s="8"/>
    </row>
    <row r="256" spans="1:4" x14ac:dyDescent="0.2">
      <c r="A256" s="138"/>
      <c r="D256" s="8"/>
    </row>
    <row r="257" spans="1:4" x14ac:dyDescent="0.2">
      <c r="A257" s="138"/>
      <c r="D257" s="8"/>
    </row>
    <row r="258" spans="1:4" x14ac:dyDescent="0.2">
      <c r="A258" s="138"/>
      <c r="D258" s="8"/>
    </row>
    <row r="259" spans="1:4" x14ac:dyDescent="0.2">
      <c r="A259" s="138"/>
      <c r="D259" s="8"/>
    </row>
    <row r="260" spans="1:4" x14ac:dyDescent="0.2">
      <c r="A260" s="138"/>
      <c r="D260" s="8"/>
    </row>
    <row r="261" spans="1:4" x14ac:dyDescent="0.2">
      <c r="A261" s="138"/>
      <c r="D261" s="8"/>
    </row>
    <row r="262" spans="1:4" x14ac:dyDescent="0.2">
      <c r="A262" s="138"/>
      <c r="D262" s="8"/>
    </row>
    <row r="263" spans="1:4" x14ac:dyDescent="0.2">
      <c r="A263" s="138"/>
      <c r="D263" s="8"/>
    </row>
    <row r="264" spans="1:4" x14ac:dyDescent="0.2">
      <c r="A264" s="138"/>
      <c r="D264" s="8"/>
    </row>
    <row r="265" spans="1:4" x14ac:dyDescent="0.2">
      <c r="A265" s="138"/>
      <c r="D265" s="8"/>
    </row>
    <row r="266" spans="1:4" x14ac:dyDescent="0.2">
      <c r="A266" s="138"/>
      <c r="D266" s="8"/>
    </row>
    <row r="267" spans="1:4" x14ac:dyDescent="0.2">
      <c r="A267" s="138"/>
      <c r="D267" s="8"/>
    </row>
    <row r="268" spans="1:4" x14ac:dyDescent="0.2">
      <c r="A268" s="138"/>
      <c r="D268" s="8"/>
    </row>
    <row r="269" spans="1:4" x14ac:dyDescent="0.2">
      <c r="A269" s="138"/>
      <c r="D269" s="8"/>
    </row>
    <row r="270" spans="1:4" x14ac:dyDescent="0.2">
      <c r="A270" s="138"/>
      <c r="D270" s="8"/>
    </row>
    <row r="271" spans="1:4" x14ac:dyDescent="0.2">
      <c r="A271" s="138"/>
      <c r="D271" s="8"/>
    </row>
    <row r="272" spans="1:4" x14ac:dyDescent="0.2">
      <c r="A272" s="138"/>
      <c r="D272" s="8"/>
    </row>
    <row r="273" spans="1:4" x14ac:dyDescent="0.2">
      <c r="A273" s="138"/>
      <c r="D273" s="8"/>
    </row>
    <row r="274" spans="1:4" x14ac:dyDescent="0.2">
      <c r="A274" s="138"/>
      <c r="D274" s="8"/>
    </row>
    <row r="275" spans="1:4" x14ac:dyDescent="0.2">
      <c r="A275" s="138"/>
      <c r="D275" s="8"/>
    </row>
    <row r="276" spans="1:4" x14ac:dyDescent="0.2">
      <c r="A276" s="138"/>
      <c r="D276" s="8"/>
    </row>
    <row r="277" spans="1:4" x14ac:dyDescent="0.2">
      <c r="A277" s="138"/>
      <c r="D277" s="8"/>
    </row>
    <row r="278" spans="1:4" x14ac:dyDescent="0.2">
      <c r="A278" s="138"/>
      <c r="D278" s="8"/>
    </row>
    <row r="279" spans="1:4" x14ac:dyDescent="0.2">
      <c r="A279" s="138"/>
      <c r="D279" s="8"/>
    </row>
    <row r="280" spans="1:4" x14ac:dyDescent="0.2">
      <c r="A280" s="138"/>
      <c r="D280" s="8"/>
    </row>
    <row r="281" spans="1:4" x14ac:dyDescent="0.2">
      <c r="A281" s="138"/>
      <c r="D281" s="8"/>
    </row>
    <row r="282" spans="1:4" x14ac:dyDescent="0.2">
      <c r="A282" s="138"/>
      <c r="D282" s="8"/>
    </row>
    <row r="283" spans="1:4" x14ac:dyDescent="0.2">
      <c r="A283" s="138"/>
      <c r="D283" s="8"/>
    </row>
    <row r="284" spans="1:4" x14ac:dyDescent="0.2">
      <c r="A284" s="138"/>
      <c r="D284" s="8"/>
    </row>
    <row r="285" spans="1:4" x14ac:dyDescent="0.2">
      <c r="A285" s="138"/>
      <c r="D285" s="8"/>
    </row>
    <row r="286" spans="1:4" x14ac:dyDescent="0.2">
      <c r="A286" s="138"/>
      <c r="D286" s="8"/>
    </row>
    <row r="287" spans="1:4" x14ac:dyDescent="0.2">
      <c r="A287" s="138"/>
      <c r="D287" s="8"/>
    </row>
    <row r="288" spans="1:4" x14ac:dyDescent="0.2">
      <c r="A288" s="138"/>
      <c r="D288" s="8"/>
    </row>
    <row r="289" spans="1:4" x14ac:dyDescent="0.2">
      <c r="A289" s="138"/>
      <c r="D289" s="8"/>
    </row>
    <row r="290" spans="1:4" x14ac:dyDescent="0.2">
      <c r="A290" s="138"/>
      <c r="D290" s="8"/>
    </row>
    <row r="291" spans="1:4" x14ac:dyDescent="0.2">
      <c r="A291" s="138"/>
      <c r="D291" s="8"/>
    </row>
    <row r="292" spans="1:4" x14ac:dyDescent="0.2">
      <c r="A292" s="138"/>
      <c r="D292" s="8"/>
    </row>
    <row r="293" spans="1:4" x14ac:dyDescent="0.2">
      <c r="A293" s="138"/>
      <c r="D293" s="8"/>
    </row>
    <row r="294" spans="1:4" x14ac:dyDescent="0.2">
      <c r="A294" s="138"/>
      <c r="D294" s="8"/>
    </row>
    <row r="295" spans="1:4" x14ac:dyDescent="0.2">
      <c r="A295" s="138"/>
      <c r="D295" s="8"/>
    </row>
    <row r="296" spans="1:4" x14ac:dyDescent="0.2">
      <c r="A296" s="138"/>
      <c r="D296" s="8"/>
    </row>
    <row r="297" spans="1:4" x14ac:dyDescent="0.2">
      <c r="A297" s="138"/>
      <c r="D297" s="8"/>
    </row>
    <row r="298" spans="1:4" x14ac:dyDescent="0.2">
      <c r="A298" s="138"/>
      <c r="D298" s="8"/>
    </row>
    <row r="299" spans="1:4" x14ac:dyDescent="0.2">
      <c r="A299" s="138"/>
      <c r="D299" s="8"/>
    </row>
    <row r="300" spans="1:4" x14ac:dyDescent="0.2">
      <c r="A300" s="138"/>
      <c r="D300" s="8"/>
    </row>
    <row r="301" spans="1:4" x14ac:dyDescent="0.2">
      <c r="A301" s="138"/>
      <c r="D301" s="8"/>
    </row>
    <row r="302" spans="1:4" x14ac:dyDescent="0.2">
      <c r="A302" s="138"/>
      <c r="D302" s="8"/>
    </row>
    <row r="303" spans="1:4" x14ac:dyDescent="0.2">
      <c r="A303" s="138"/>
      <c r="D303" s="8"/>
    </row>
    <row r="304" spans="1:4" x14ac:dyDescent="0.2">
      <c r="A304" s="138"/>
      <c r="D304" s="8"/>
    </row>
    <row r="305" spans="1:4" x14ac:dyDescent="0.2">
      <c r="A305" s="138"/>
      <c r="D305" s="8"/>
    </row>
    <row r="306" spans="1:4" x14ac:dyDescent="0.2">
      <c r="A306" s="138"/>
      <c r="D306" s="8"/>
    </row>
    <row r="307" spans="1:4" x14ac:dyDescent="0.2">
      <c r="A307" s="138"/>
      <c r="D307" s="8"/>
    </row>
    <row r="308" spans="1:4" x14ac:dyDescent="0.2">
      <c r="A308" s="138"/>
      <c r="D308" s="8"/>
    </row>
    <row r="309" spans="1:4" x14ac:dyDescent="0.2">
      <c r="A309" s="138"/>
      <c r="D309" s="8"/>
    </row>
    <row r="310" spans="1:4" x14ac:dyDescent="0.2">
      <c r="A310" s="138"/>
      <c r="D310" s="8"/>
    </row>
    <row r="311" spans="1:4" x14ac:dyDescent="0.2">
      <c r="A311" s="138"/>
      <c r="D311" s="8"/>
    </row>
    <row r="312" spans="1:4" x14ac:dyDescent="0.2">
      <c r="A312" s="138"/>
      <c r="D312" s="8"/>
    </row>
    <row r="313" spans="1:4" x14ac:dyDescent="0.2">
      <c r="A313" s="138"/>
      <c r="D313" s="8"/>
    </row>
    <row r="314" spans="1:4" x14ac:dyDescent="0.2">
      <c r="A314" s="138"/>
      <c r="D314" s="8"/>
    </row>
    <row r="315" spans="1:4" x14ac:dyDescent="0.2">
      <c r="A315" s="138"/>
      <c r="D315" s="8"/>
    </row>
    <row r="316" spans="1:4" x14ac:dyDescent="0.2">
      <c r="A316" s="138"/>
      <c r="D316" s="8"/>
    </row>
    <row r="317" spans="1:4" x14ac:dyDescent="0.2">
      <c r="A317" s="138"/>
      <c r="D317" s="8"/>
    </row>
    <row r="318" spans="1:4" x14ac:dyDescent="0.2">
      <c r="A318" s="138"/>
      <c r="D318" s="8"/>
    </row>
    <row r="319" spans="1:4" x14ac:dyDescent="0.2">
      <c r="A319" s="138"/>
      <c r="D319" s="8"/>
    </row>
    <row r="320" spans="1:4" x14ac:dyDescent="0.2">
      <c r="A320" s="138"/>
      <c r="D320" s="8"/>
    </row>
    <row r="321" spans="1:4" x14ac:dyDescent="0.2">
      <c r="A321" s="138"/>
      <c r="D321" s="8"/>
    </row>
    <row r="322" spans="1:4" x14ac:dyDescent="0.2">
      <c r="A322" s="138"/>
      <c r="D322" s="8"/>
    </row>
    <row r="323" spans="1:4" x14ac:dyDescent="0.2">
      <c r="A323" s="138"/>
      <c r="D323" s="8"/>
    </row>
    <row r="324" spans="1:4" x14ac:dyDescent="0.2">
      <c r="A324" s="138"/>
      <c r="D324" s="8"/>
    </row>
    <row r="325" spans="1:4" x14ac:dyDescent="0.2">
      <c r="A325" s="138"/>
      <c r="D325" s="8"/>
    </row>
    <row r="326" spans="1:4" x14ac:dyDescent="0.2">
      <c r="A326" s="138"/>
      <c r="D326" s="8"/>
    </row>
    <row r="327" spans="1:4" x14ac:dyDescent="0.2">
      <c r="A327" s="138"/>
      <c r="D327" s="8"/>
    </row>
    <row r="328" spans="1:4" x14ac:dyDescent="0.2">
      <c r="A328" s="138"/>
      <c r="D328" s="8"/>
    </row>
    <row r="329" spans="1:4" x14ac:dyDescent="0.2">
      <c r="A329" s="138"/>
      <c r="D329" s="8"/>
    </row>
    <row r="330" spans="1:4" x14ac:dyDescent="0.2">
      <c r="A330" s="138"/>
      <c r="D330" s="8"/>
    </row>
    <row r="331" spans="1:4" x14ac:dyDescent="0.2">
      <c r="A331" s="138"/>
      <c r="D331" s="8"/>
    </row>
    <row r="332" spans="1:4" x14ac:dyDescent="0.2">
      <c r="A332" s="138"/>
      <c r="D332" s="8"/>
    </row>
    <row r="333" spans="1:4" x14ac:dyDescent="0.2">
      <c r="A333" s="138"/>
      <c r="D333" s="8"/>
    </row>
    <row r="334" spans="1:4" x14ac:dyDescent="0.2">
      <c r="A334" s="138"/>
      <c r="D334" s="8"/>
    </row>
    <row r="335" spans="1:4" x14ac:dyDescent="0.2">
      <c r="A335" s="138"/>
      <c r="D335" s="8"/>
    </row>
    <row r="336" spans="1:4" x14ac:dyDescent="0.2">
      <c r="A336" s="138"/>
      <c r="D336" s="8"/>
    </row>
    <row r="337" spans="1:4" x14ac:dyDescent="0.2">
      <c r="A337" s="138"/>
      <c r="D337" s="8"/>
    </row>
    <row r="338" spans="1:4" x14ac:dyDescent="0.2">
      <c r="A338" s="138"/>
      <c r="D338" s="8"/>
    </row>
    <row r="339" spans="1:4" x14ac:dyDescent="0.2">
      <c r="A339" s="138"/>
      <c r="D339" s="8"/>
    </row>
    <row r="340" spans="1:4" x14ac:dyDescent="0.2">
      <c r="A340" s="138"/>
      <c r="D340" s="8"/>
    </row>
    <row r="341" spans="1:4" x14ac:dyDescent="0.2">
      <c r="A341" s="138"/>
      <c r="D341" s="8"/>
    </row>
    <row r="342" spans="1:4" x14ac:dyDescent="0.2">
      <c r="A342" s="138"/>
      <c r="D342" s="8"/>
    </row>
    <row r="343" spans="1:4" x14ac:dyDescent="0.2">
      <c r="A343" s="138"/>
      <c r="D343" s="8"/>
    </row>
    <row r="344" spans="1:4" x14ac:dyDescent="0.2">
      <c r="A344" s="138"/>
      <c r="D344" s="8"/>
    </row>
    <row r="345" spans="1:4" x14ac:dyDescent="0.2">
      <c r="A345" s="138"/>
      <c r="D345" s="8"/>
    </row>
    <row r="346" spans="1:4" x14ac:dyDescent="0.2">
      <c r="A346" s="138"/>
      <c r="D346" s="8"/>
    </row>
    <row r="347" spans="1:4" x14ac:dyDescent="0.2">
      <c r="A347" s="138"/>
      <c r="D347" s="8"/>
    </row>
    <row r="348" spans="1:4" x14ac:dyDescent="0.2">
      <c r="A348" s="138"/>
      <c r="D348" s="8"/>
    </row>
    <row r="349" spans="1:4" x14ac:dyDescent="0.2">
      <c r="A349" s="138"/>
      <c r="D349" s="8"/>
    </row>
    <row r="350" spans="1:4" x14ac:dyDescent="0.2">
      <c r="A350" s="138"/>
      <c r="D350" s="8"/>
    </row>
    <row r="351" spans="1:4" x14ac:dyDescent="0.2">
      <c r="A351" s="138"/>
      <c r="D351" s="8"/>
    </row>
    <row r="352" spans="1:4" x14ac:dyDescent="0.2">
      <c r="A352" s="138"/>
      <c r="D352" s="8"/>
    </row>
    <row r="353" spans="1:4" x14ac:dyDescent="0.2">
      <c r="A353" s="138"/>
      <c r="D353" s="8"/>
    </row>
    <row r="354" spans="1:4" x14ac:dyDescent="0.2">
      <c r="A354" s="138"/>
      <c r="D354" s="8"/>
    </row>
    <row r="355" spans="1:4" x14ac:dyDescent="0.2">
      <c r="A355" s="138"/>
      <c r="D355" s="8"/>
    </row>
    <row r="356" spans="1:4" x14ac:dyDescent="0.2">
      <c r="A356" s="138"/>
      <c r="D356" s="8"/>
    </row>
    <row r="357" spans="1:4" x14ac:dyDescent="0.2">
      <c r="A357" s="138"/>
      <c r="D357" s="8"/>
    </row>
    <row r="358" spans="1:4" x14ac:dyDescent="0.2">
      <c r="A358" s="138"/>
      <c r="D358" s="8"/>
    </row>
    <row r="359" spans="1:4" x14ac:dyDescent="0.2">
      <c r="A359" s="138"/>
      <c r="D359" s="8"/>
    </row>
    <row r="360" spans="1:4" x14ac:dyDescent="0.2">
      <c r="A360" s="138"/>
      <c r="D360" s="8"/>
    </row>
    <row r="361" spans="1:4" x14ac:dyDescent="0.2">
      <c r="A361" s="138"/>
      <c r="D361" s="8"/>
    </row>
    <row r="362" spans="1:4" x14ac:dyDescent="0.2">
      <c r="A362" s="138"/>
      <c r="D362" s="8"/>
    </row>
    <row r="363" spans="1:4" x14ac:dyDescent="0.2">
      <c r="A363" s="138"/>
      <c r="D363" s="8"/>
    </row>
    <row r="364" spans="1:4" x14ac:dyDescent="0.2">
      <c r="A364" s="138"/>
      <c r="D364" s="8"/>
    </row>
    <row r="365" spans="1:4" x14ac:dyDescent="0.2">
      <c r="A365" s="138"/>
      <c r="D365" s="8"/>
    </row>
    <row r="366" spans="1:4" x14ac:dyDescent="0.2">
      <c r="A366" s="138"/>
      <c r="D366" s="8"/>
    </row>
    <row r="367" spans="1:4" x14ac:dyDescent="0.2">
      <c r="A367" s="138"/>
      <c r="D367" s="8"/>
    </row>
    <row r="368" spans="1:4" x14ac:dyDescent="0.2">
      <c r="A368" s="138"/>
      <c r="D368" s="8"/>
    </row>
    <row r="369" spans="1:4" x14ac:dyDescent="0.2">
      <c r="A369" s="138"/>
      <c r="D369" s="8"/>
    </row>
    <row r="370" spans="1:4" x14ac:dyDescent="0.2">
      <c r="A370" s="138"/>
      <c r="D370" s="8"/>
    </row>
    <row r="371" spans="1:4" x14ac:dyDescent="0.2">
      <c r="A371" s="138"/>
      <c r="D371" s="8"/>
    </row>
    <row r="372" spans="1:4" x14ac:dyDescent="0.2">
      <c r="A372" s="138"/>
      <c r="D372" s="8"/>
    </row>
    <row r="373" spans="1:4" x14ac:dyDescent="0.2">
      <c r="A373" s="138"/>
      <c r="D373" s="8"/>
    </row>
    <row r="374" spans="1:4" x14ac:dyDescent="0.2">
      <c r="A374" s="138"/>
      <c r="D374" s="8"/>
    </row>
    <row r="375" spans="1:4" x14ac:dyDescent="0.2">
      <c r="A375" s="138"/>
      <c r="D375" s="8"/>
    </row>
    <row r="376" spans="1:4" x14ac:dyDescent="0.2">
      <c r="A376" s="138"/>
      <c r="D376" s="8"/>
    </row>
    <row r="377" spans="1:4" x14ac:dyDescent="0.2">
      <c r="A377" s="138"/>
      <c r="D377" s="8"/>
    </row>
    <row r="378" spans="1:4" x14ac:dyDescent="0.2">
      <c r="A378" s="138"/>
      <c r="D378" s="8"/>
    </row>
    <row r="379" spans="1:4" x14ac:dyDescent="0.2">
      <c r="A379" s="138"/>
      <c r="D379" s="8"/>
    </row>
    <row r="380" spans="1:4" x14ac:dyDescent="0.2">
      <c r="A380" s="138"/>
      <c r="D380" s="8"/>
    </row>
    <row r="381" spans="1:4" x14ac:dyDescent="0.2">
      <c r="A381" s="138"/>
      <c r="D381" s="8"/>
    </row>
    <row r="382" spans="1:4" x14ac:dyDescent="0.2">
      <c r="A382" s="138"/>
      <c r="D382" s="8"/>
    </row>
    <row r="383" spans="1:4" x14ac:dyDescent="0.2">
      <c r="A383" s="138"/>
      <c r="D383" s="8"/>
    </row>
    <row r="384" spans="1:4" x14ac:dyDescent="0.2">
      <c r="A384" s="138"/>
      <c r="D384" s="8"/>
    </row>
    <row r="385" spans="1:4" x14ac:dyDescent="0.2">
      <c r="A385" s="138"/>
      <c r="D385" s="8"/>
    </row>
    <row r="386" spans="1:4" x14ac:dyDescent="0.2">
      <c r="A386" s="138"/>
      <c r="D386" s="8"/>
    </row>
    <row r="387" spans="1:4" x14ac:dyDescent="0.2">
      <c r="A387" s="138"/>
      <c r="D387" s="8"/>
    </row>
    <row r="388" spans="1:4" x14ac:dyDescent="0.2">
      <c r="A388" s="138"/>
      <c r="D388" s="8"/>
    </row>
    <row r="389" spans="1:4" x14ac:dyDescent="0.2">
      <c r="A389" s="138"/>
      <c r="D389" s="8"/>
    </row>
    <row r="390" spans="1:4" x14ac:dyDescent="0.2">
      <c r="A390" s="138"/>
      <c r="D390" s="8"/>
    </row>
    <row r="391" spans="1:4" x14ac:dyDescent="0.2">
      <c r="A391" s="138"/>
      <c r="D391" s="8"/>
    </row>
    <row r="392" spans="1:4" x14ac:dyDescent="0.2">
      <c r="A392" s="138"/>
      <c r="D392" s="8"/>
    </row>
    <row r="393" spans="1:4" x14ac:dyDescent="0.2">
      <c r="A393" s="138"/>
      <c r="D393" s="8"/>
    </row>
    <row r="394" spans="1:4" x14ac:dyDescent="0.2">
      <c r="A394" s="138"/>
      <c r="D394" s="8"/>
    </row>
    <row r="395" spans="1:4" x14ac:dyDescent="0.2">
      <c r="A395" s="138"/>
      <c r="D395" s="8"/>
    </row>
    <row r="396" spans="1:4" x14ac:dyDescent="0.2">
      <c r="A396" s="138"/>
      <c r="D396" s="8"/>
    </row>
    <row r="397" spans="1:4" x14ac:dyDescent="0.2">
      <c r="A397" s="138"/>
      <c r="D397" s="8"/>
    </row>
    <row r="398" spans="1:4" x14ac:dyDescent="0.2">
      <c r="A398" s="138"/>
      <c r="D398" s="8"/>
    </row>
    <row r="399" spans="1:4" x14ac:dyDescent="0.2">
      <c r="A399" s="138"/>
      <c r="D399" s="8"/>
    </row>
    <row r="400" spans="1:4" x14ac:dyDescent="0.2">
      <c r="A400" s="138"/>
      <c r="D400" s="8"/>
    </row>
    <row r="401" spans="1:4" x14ac:dyDescent="0.2">
      <c r="A401" s="138"/>
      <c r="D401" s="8"/>
    </row>
    <row r="402" spans="1:4" x14ac:dyDescent="0.2">
      <c r="A402" s="138"/>
      <c r="D402" s="8"/>
    </row>
    <row r="403" spans="1:4" x14ac:dyDescent="0.2">
      <c r="A403" s="138"/>
      <c r="D403" s="8"/>
    </row>
    <row r="404" spans="1:4" x14ac:dyDescent="0.2">
      <c r="A404" s="138"/>
      <c r="D404" s="8"/>
    </row>
    <row r="405" spans="1:4" x14ac:dyDescent="0.2">
      <c r="A405" s="138"/>
      <c r="D405" s="8"/>
    </row>
    <row r="406" spans="1:4" x14ac:dyDescent="0.2">
      <c r="A406" s="138"/>
      <c r="D406" s="8"/>
    </row>
    <row r="407" spans="1:4" x14ac:dyDescent="0.2">
      <c r="A407" s="138"/>
      <c r="D407" s="8"/>
    </row>
    <row r="408" spans="1:4" x14ac:dyDescent="0.2">
      <c r="A408" s="138"/>
      <c r="D408" s="8"/>
    </row>
    <row r="409" spans="1:4" x14ac:dyDescent="0.2">
      <c r="A409" s="138"/>
      <c r="D409" s="8"/>
    </row>
    <row r="410" spans="1:4" x14ac:dyDescent="0.2">
      <c r="A410" s="138"/>
      <c r="D410" s="8"/>
    </row>
    <row r="411" spans="1:4" x14ac:dyDescent="0.2">
      <c r="A411" s="138"/>
      <c r="D411" s="8"/>
    </row>
    <row r="412" spans="1:4" x14ac:dyDescent="0.2">
      <c r="A412" s="138"/>
      <c r="D412" s="8"/>
    </row>
    <row r="413" spans="1:4" x14ac:dyDescent="0.2">
      <c r="A413" s="138"/>
      <c r="D413" s="8"/>
    </row>
    <row r="414" spans="1:4" x14ac:dyDescent="0.2">
      <c r="A414" s="138"/>
      <c r="D414" s="8"/>
    </row>
    <row r="415" spans="1:4" x14ac:dyDescent="0.2">
      <c r="A415" s="138"/>
      <c r="D415" s="8"/>
    </row>
    <row r="416" spans="1:4" x14ac:dyDescent="0.2">
      <c r="A416" s="138"/>
      <c r="D416" s="8"/>
    </row>
    <row r="417" spans="1:4" x14ac:dyDescent="0.2">
      <c r="A417" s="138"/>
      <c r="D417" s="8"/>
    </row>
    <row r="418" spans="1:4" x14ac:dyDescent="0.2">
      <c r="A418" s="138"/>
      <c r="D418" s="8"/>
    </row>
    <row r="419" spans="1:4" x14ac:dyDescent="0.2">
      <c r="A419" s="138"/>
      <c r="D419" s="8"/>
    </row>
    <row r="420" spans="1:4" x14ac:dyDescent="0.2">
      <c r="A420" s="138"/>
      <c r="D420" s="8"/>
    </row>
    <row r="421" spans="1:4" x14ac:dyDescent="0.2">
      <c r="A421" s="138"/>
      <c r="D421" s="8"/>
    </row>
    <row r="422" spans="1:4" x14ac:dyDescent="0.2">
      <c r="A422" s="138"/>
      <c r="D422" s="8"/>
    </row>
    <row r="423" spans="1:4" x14ac:dyDescent="0.2">
      <c r="A423" s="138"/>
      <c r="D423" s="8"/>
    </row>
    <row r="424" spans="1:4" x14ac:dyDescent="0.2">
      <c r="A424" s="138"/>
      <c r="D424" s="8"/>
    </row>
    <row r="425" spans="1:4" x14ac:dyDescent="0.2">
      <c r="A425" s="138"/>
      <c r="D425" s="8"/>
    </row>
    <row r="426" spans="1:4" x14ac:dyDescent="0.2">
      <c r="A426" s="138"/>
      <c r="D426" s="8"/>
    </row>
    <row r="427" spans="1:4" x14ac:dyDescent="0.2">
      <c r="A427" s="138"/>
      <c r="D427" s="8"/>
    </row>
    <row r="428" spans="1:4" x14ac:dyDescent="0.2">
      <c r="A428" s="138"/>
      <c r="D428" s="8"/>
    </row>
    <row r="429" spans="1:4" x14ac:dyDescent="0.2">
      <c r="A429" s="138"/>
      <c r="D429" s="8"/>
    </row>
    <row r="430" spans="1:4" x14ac:dyDescent="0.2">
      <c r="A430" s="138"/>
      <c r="D430" s="8"/>
    </row>
    <row r="431" spans="1:4" x14ac:dyDescent="0.2">
      <c r="A431" s="138"/>
      <c r="D431" s="8"/>
    </row>
    <row r="432" spans="1:4" x14ac:dyDescent="0.2">
      <c r="A432" s="138"/>
      <c r="D432" s="8"/>
    </row>
    <row r="433" spans="1:4" x14ac:dyDescent="0.2">
      <c r="A433" s="138"/>
      <c r="D433" s="8"/>
    </row>
    <row r="434" spans="1:4" x14ac:dyDescent="0.2">
      <c r="A434" s="138"/>
      <c r="D434" s="8"/>
    </row>
    <row r="435" spans="1:4" x14ac:dyDescent="0.2">
      <c r="A435" s="138"/>
      <c r="D435" s="8"/>
    </row>
    <row r="436" spans="1:4" x14ac:dyDescent="0.2">
      <c r="A436" s="138"/>
      <c r="D436" s="8"/>
    </row>
    <row r="437" spans="1:4" x14ac:dyDescent="0.2">
      <c r="A437" s="138"/>
      <c r="D437" s="8"/>
    </row>
    <row r="438" spans="1:4" x14ac:dyDescent="0.2">
      <c r="A438" s="138"/>
      <c r="D438" s="8"/>
    </row>
    <row r="439" spans="1:4" x14ac:dyDescent="0.2">
      <c r="A439" s="138"/>
      <c r="D439" s="8"/>
    </row>
    <row r="440" spans="1:4" x14ac:dyDescent="0.2">
      <c r="A440" s="138"/>
      <c r="D440" s="8"/>
    </row>
    <row r="441" spans="1:4" x14ac:dyDescent="0.2">
      <c r="A441" s="138"/>
      <c r="D441" s="8"/>
    </row>
    <row r="442" spans="1:4" x14ac:dyDescent="0.2">
      <c r="A442" s="138"/>
      <c r="D442" s="8"/>
    </row>
    <row r="443" spans="1:4" x14ac:dyDescent="0.2">
      <c r="A443" s="138"/>
      <c r="D443" s="8"/>
    </row>
    <row r="444" spans="1:4" x14ac:dyDescent="0.2">
      <c r="A444" s="138"/>
      <c r="D444" s="8"/>
    </row>
    <row r="445" spans="1:4" x14ac:dyDescent="0.2">
      <c r="A445" s="138"/>
      <c r="D445" s="8"/>
    </row>
    <row r="446" spans="1:4" x14ac:dyDescent="0.2">
      <c r="A446" s="138"/>
      <c r="D446" s="8"/>
    </row>
    <row r="447" spans="1:4" x14ac:dyDescent="0.2">
      <c r="A447" s="138"/>
      <c r="D447" s="8"/>
    </row>
    <row r="448" spans="1:4" x14ac:dyDescent="0.2">
      <c r="A448" s="138"/>
      <c r="D448" s="8"/>
    </row>
    <row r="449" spans="1:4" x14ac:dyDescent="0.2">
      <c r="A449" s="138"/>
      <c r="D449" s="8"/>
    </row>
    <row r="450" spans="1:4" x14ac:dyDescent="0.2">
      <c r="A450" s="138"/>
      <c r="D450" s="8"/>
    </row>
    <row r="451" spans="1:4" x14ac:dyDescent="0.2">
      <c r="A451" s="138"/>
      <c r="D451" s="8"/>
    </row>
    <row r="452" spans="1:4" x14ac:dyDescent="0.2">
      <c r="A452" s="138"/>
      <c r="D452" s="8"/>
    </row>
    <row r="453" spans="1:4" x14ac:dyDescent="0.2">
      <c r="A453" s="138"/>
      <c r="D453" s="8"/>
    </row>
    <row r="454" spans="1:4" x14ac:dyDescent="0.2">
      <c r="A454" s="138"/>
      <c r="D454" s="8"/>
    </row>
    <row r="455" spans="1:4" x14ac:dyDescent="0.2">
      <c r="A455" s="138"/>
      <c r="D455" s="8"/>
    </row>
    <row r="456" spans="1:4" x14ac:dyDescent="0.2">
      <c r="A456" s="138"/>
      <c r="D456" s="8"/>
    </row>
    <row r="457" spans="1:4" x14ac:dyDescent="0.2">
      <c r="A457" s="138"/>
      <c r="D457" s="8"/>
    </row>
    <row r="458" spans="1:4" x14ac:dyDescent="0.2">
      <c r="A458" s="138"/>
      <c r="D458" s="8"/>
    </row>
    <row r="459" spans="1:4" x14ac:dyDescent="0.2">
      <c r="A459" s="138"/>
      <c r="D459" s="8"/>
    </row>
    <row r="460" spans="1:4" x14ac:dyDescent="0.2">
      <c r="A460" s="138"/>
      <c r="D460" s="8"/>
    </row>
    <row r="461" spans="1:4" x14ac:dyDescent="0.2">
      <c r="A461" s="138"/>
      <c r="D461" s="8"/>
    </row>
    <row r="462" spans="1:4" x14ac:dyDescent="0.2">
      <c r="A462" s="138"/>
      <c r="D462" s="8"/>
    </row>
    <row r="463" spans="1:4" x14ac:dyDescent="0.2">
      <c r="A463" s="138"/>
      <c r="D463" s="8"/>
    </row>
    <row r="464" spans="1:4" x14ac:dyDescent="0.2">
      <c r="A464" s="138"/>
      <c r="D464" s="8"/>
    </row>
    <row r="465" spans="1:4" x14ac:dyDescent="0.2">
      <c r="A465" s="138"/>
      <c r="D465" s="8"/>
    </row>
    <row r="466" spans="1:4" x14ac:dyDescent="0.2">
      <c r="A466" s="138"/>
      <c r="D466" s="8"/>
    </row>
    <row r="467" spans="1:4" x14ac:dyDescent="0.2">
      <c r="A467" s="138"/>
      <c r="D467" s="8"/>
    </row>
    <row r="468" spans="1:4" x14ac:dyDescent="0.2">
      <c r="A468" s="138"/>
      <c r="D468" s="8"/>
    </row>
    <row r="469" spans="1:4" x14ac:dyDescent="0.2">
      <c r="A469" s="138"/>
      <c r="D469" s="8"/>
    </row>
    <row r="470" spans="1:4" x14ac:dyDescent="0.2">
      <c r="A470" s="138"/>
      <c r="D470" s="8"/>
    </row>
    <row r="471" spans="1:4" x14ac:dyDescent="0.2">
      <c r="A471" s="138"/>
      <c r="D471" s="8"/>
    </row>
    <row r="472" spans="1:4" x14ac:dyDescent="0.2">
      <c r="A472" s="138"/>
      <c r="D472" s="8"/>
    </row>
    <row r="473" spans="1:4" x14ac:dyDescent="0.2">
      <c r="A473" s="138"/>
      <c r="D473" s="8"/>
    </row>
    <row r="474" spans="1:4" x14ac:dyDescent="0.2">
      <c r="A474" s="138"/>
      <c r="D474" s="8"/>
    </row>
    <row r="475" spans="1:4" x14ac:dyDescent="0.2">
      <c r="A475" s="138"/>
      <c r="D475" s="8"/>
    </row>
    <row r="476" spans="1:4" x14ac:dyDescent="0.2">
      <c r="A476" s="138"/>
      <c r="D476" s="8"/>
    </row>
    <row r="477" spans="1:4" x14ac:dyDescent="0.2">
      <c r="A477" s="138"/>
      <c r="D477" s="8"/>
    </row>
    <row r="478" spans="1:4" x14ac:dyDescent="0.2">
      <c r="A478" s="138"/>
      <c r="D478" s="8"/>
    </row>
    <row r="479" spans="1:4" x14ac:dyDescent="0.2">
      <c r="A479" s="138"/>
      <c r="D479" s="8"/>
    </row>
    <row r="480" spans="1:4" x14ac:dyDescent="0.2">
      <c r="A480" s="138"/>
      <c r="D480" s="8"/>
    </row>
    <row r="481" spans="1:4" x14ac:dyDescent="0.2">
      <c r="A481" s="138"/>
      <c r="D481" s="8"/>
    </row>
    <row r="482" spans="1:4" x14ac:dyDescent="0.2">
      <c r="A482" s="138"/>
      <c r="D482" s="8"/>
    </row>
    <row r="483" spans="1:4" x14ac:dyDescent="0.2">
      <c r="A483" s="138"/>
      <c r="D483" s="8"/>
    </row>
    <row r="484" spans="1:4" x14ac:dyDescent="0.2">
      <c r="A484" s="138"/>
      <c r="D484" s="8"/>
    </row>
    <row r="485" spans="1:4" x14ac:dyDescent="0.2">
      <c r="A485" s="138"/>
      <c r="D485" s="8"/>
    </row>
    <row r="486" spans="1:4" x14ac:dyDescent="0.2">
      <c r="A486" s="138"/>
      <c r="D486" s="8"/>
    </row>
    <row r="487" spans="1:4" x14ac:dyDescent="0.2">
      <c r="A487" s="138"/>
      <c r="D487" s="8"/>
    </row>
    <row r="488" spans="1:4" x14ac:dyDescent="0.2">
      <c r="A488" s="138"/>
      <c r="D488" s="8"/>
    </row>
    <row r="489" spans="1:4" x14ac:dyDescent="0.2">
      <c r="A489" s="138"/>
      <c r="D489" s="8"/>
    </row>
    <row r="490" spans="1:4" x14ac:dyDescent="0.2">
      <c r="A490" s="138"/>
      <c r="D490" s="8"/>
    </row>
    <row r="491" spans="1:4" x14ac:dyDescent="0.2">
      <c r="A491" s="138"/>
      <c r="D491" s="8"/>
    </row>
    <row r="492" spans="1:4" x14ac:dyDescent="0.2">
      <c r="A492" s="138"/>
      <c r="D492" s="8"/>
    </row>
    <row r="493" spans="1:4" x14ac:dyDescent="0.2">
      <c r="A493" s="138"/>
      <c r="D493" s="8"/>
    </row>
    <row r="494" spans="1:4" x14ac:dyDescent="0.2">
      <c r="A494" s="138"/>
      <c r="D494" s="8"/>
    </row>
    <row r="495" spans="1:4" x14ac:dyDescent="0.2">
      <c r="A495" s="138"/>
      <c r="D495" s="8"/>
    </row>
    <row r="496" spans="1:4" x14ac:dyDescent="0.2">
      <c r="A496" s="138"/>
      <c r="D496" s="8"/>
    </row>
    <row r="497" spans="1:4" x14ac:dyDescent="0.2">
      <c r="A497" s="138"/>
      <c r="D497" s="8"/>
    </row>
    <row r="498" spans="1:4" x14ac:dyDescent="0.2">
      <c r="A498" s="138"/>
      <c r="D498" s="8"/>
    </row>
    <row r="499" spans="1:4" x14ac:dyDescent="0.2">
      <c r="A499" s="138"/>
      <c r="D499" s="8"/>
    </row>
    <row r="500" spans="1:4" x14ac:dyDescent="0.2">
      <c r="A500" s="138"/>
      <c r="D500" s="8"/>
    </row>
    <row r="501" spans="1:4" x14ac:dyDescent="0.2">
      <c r="A501" s="138"/>
      <c r="D501" s="8"/>
    </row>
    <row r="502" spans="1:4" x14ac:dyDescent="0.2">
      <c r="A502" s="138"/>
      <c r="D502" s="8"/>
    </row>
    <row r="503" spans="1:4" x14ac:dyDescent="0.2">
      <c r="A503" s="138"/>
      <c r="D503" s="8"/>
    </row>
    <row r="504" spans="1:4" x14ac:dyDescent="0.2">
      <c r="A504" s="138"/>
      <c r="D504" s="8"/>
    </row>
    <row r="505" spans="1:4" x14ac:dyDescent="0.2">
      <c r="A505" s="138"/>
      <c r="D505" s="8"/>
    </row>
    <row r="506" spans="1:4" x14ac:dyDescent="0.2">
      <c r="A506" s="138"/>
      <c r="D506" s="8"/>
    </row>
    <row r="507" spans="1:4" x14ac:dyDescent="0.2">
      <c r="A507" s="138"/>
      <c r="D507" s="8"/>
    </row>
    <row r="508" spans="1:4" x14ac:dyDescent="0.2">
      <c r="A508" s="138"/>
      <c r="D508" s="8"/>
    </row>
    <row r="509" spans="1:4" x14ac:dyDescent="0.2">
      <c r="A509" s="138"/>
      <c r="D509" s="8"/>
    </row>
    <row r="510" spans="1:4" x14ac:dyDescent="0.2">
      <c r="A510" s="138"/>
      <c r="D510" s="8"/>
    </row>
    <row r="511" spans="1:4" x14ac:dyDescent="0.2">
      <c r="A511" s="138"/>
      <c r="D511" s="8"/>
    </row>
    <row r="512" spans="1:4" x14ac:dyDescent="0.2">
      <c r="A512" s="138"/>
      <c r="D512" s="8"/>
    </row>
    <row r="513" spans="1:4" x14ac:dyDescent="0.2">
      <c r="A513" s="138"/>
      <c r="D513" s="8"/>
    </row>
    <row r="514" spans="1:4" x14ac:dyDescent="0.2">
      <c r="A514" s="138"/>
      <c r="D514" s="8"/>
    </row>
    <row r="515" spans="1:4" x14ac:dyDescent="0.2">
      <c r="A515" s="138"/>
      <c r="D515" s="8"/>
    </row>
    <row r="516" spans="1:4" x14ac:dyDescent="0.2">
      <c r="A516" s="138"/>
      <c r="D516" s="8"/>
    </row>
    <row r="517" spans="1:4" x14ac:dyDescent="0.2">
      <c r="A517" s="138"/>
      <c r="D517" s="8"/>
    </row>
    <row r="518" spans="1:4" x14ac:dyDescent="0.2">
      <c r="A518" s="138"/>
      <c r="D518" s="8"/>
    </row>
    <row r="519" spans="1:4" x14ac:dyDescent="0.2">
      <c r="A519" s="138"/>
      <c r="D519" s="8"/>
    </row>
    <row r="520" spans="1:4" x14ac:dyDescent="0.2">
      <c r="A520" s="138"/>
      <c r="D520" s="8"/>
    </row>
    <row r="521" spans="1:4" x14ac:dyDescent="0.2">
      <c r="A521" s="138"/>
      <c r="D521" s="8"/>
    </row>
    <row r="522" spans="1:4" x14ac:dyDescent="0.2">
      <c r="A522" s="138"/>
      <c r="D522" s="8"/>
    </row>
    <row r="523" spans="1:4" x14ac:dyDescent="0.2">
      <c r="A523" s="138"/>
      <c r="D523" s="8"/>
    </row>
    <row r="524" spans="1:4" x14ac:dyDescent="0.2">
      <c r="A524" s="138"/>
      <c r="D524" s="8"/>
    </row>
    <row r="525" spans="1:4" x14ac:dyDescent="0.2">
      <c r="A525" s="138"/>
      <c r="D525" s="8"/>
    </row>
    <row r="526" spans="1:4" x14ac:dyDescent="0.2">
      <c r="A526" s="138"/>
      <c r="D526" s="8"/>
    </row>
    <row r="527" spans="1:4" x14ac:dyDescent="0.2">
      <c r="A527" s="138"/>
      <c r="D527" s="8"/>
    </row>
    <row r="528" spans="1:4" x14ac:dyDescent="0.2">
      <c r="A528" s="138"/>
      <c r="D528" s="8"/>
    </row>
    <row r="529" spans="1:4" x14ac:dyDescent="0.2">
      <c r="A529" s="138"/>
      <c r="D529" s="8"/>
    </row>
    <row r="530" spans="1:4" x14ac:dyDescent="0.2">
      <c r="A530" s="138"/>
      <c r="D530" s="8"/>
    </row>
    <row r="531" spans="1:4" x14ac:dyDescent="0.2">
      <c r="A531" s="138"/>
      <c r="D531" s="8"/>
    </row>
    <row r="532" spans="1:4" x14ac:dyDescent="0.2">
      <c r="A532" s="138"/>
      <c r="D532" s="8"/>
    </row>
    <row r="533" spans="1:4" x14ac:dyDescent="0.2">
      <c r="A533" s="138"/>
      <c r="D533" s="8"/>
    </row>
    <row r="534" spans="1:4" x14ac:dyDescent="0.2">
      <c r="A534" s="138"/>
      <c r="D534" s="8"/>
    </row>
    <row r="535" spans="1:4" x14ac:dyDescent="0.2">
      <c r="A535" s="138"/>
      <c r="D535" s="8"/>
    </row>
    <row r="536" spans="1:4" x14ac:dyDescent="0.2">
      <c r="A536" s="138"/>
      <c r="D536" s="8"/>
    </row>
    <row r="537" spans="1:4" x14ac:dyDescent="0.2">
      <c r="A537" s="138"/>
      <c r="D537" s="8"/>
    </row>
    <row r="538" spans="1:4" x14ac:dyDescent="0.2">
      <c r="A538" s="138"/>
      <c r="D538" s="8"/>
    </row>
    <row r="539" spans="1:4" x14ac:dyDescent="0.2">
      <c r="A539" s="138"/>
      <c r="D539" s="8"/>
    </row>
    <row r="540" spans="1:4" x14ac:dyDescent="0.2">
      <c r="A540" s="138"/>
      <c r="D540" s="8"/>
    </row>
    <row r="541" spans="1:4" x14ac:dyDescent="0.2">
      <c r="A541" s="138"/>
      <c r="D541" s="8"/>
    </row>
    <row r="542" spans="1:4" x14ac:dyDescent="0.2">
      <c r="A542" s="138"/>
      <c r="D542" s="8"/>
    </row>
    <row r="543" spans="1:4" x14ac:dyDescent="0.2">
      <c r="A543" s="138"/>
      <c r="D543" s="8"/>
    </row>
    <row r="544" spans="1:4" x14ac:dyDescent="0.2">
      <c r="A544" s="138"/>
      <c r="D544" s="8"/>
    </row>
    <row r="545" spans="1:4" x14ac:dyDescent="0.2">
      <c r="A545" s="138"/>
      <c r="D545" s="8"/>
    </row>
    <row r="546" spans="1:4" x14ac:dyDescent="0.2">
      <c r="A546" s="138"/>
      <c r="D546" s="8"/>
    </row>
    <row r="547" spans="1:4" x14ac:dyDescent="0.2">
      <c r="A547" s="138"/>
      <c r="D547" s="8"/>
    </row>
    <row r="548" spans="1:4" x14ac:dyDescent="0.2">
      <c r="A548" s="138"/>
      <c r="D548" s="8"/>
    </row>
    <row r="549" spans="1:4" x14ac:dyDescent="0.2">
      <c r="A549" s="138"/>
      <c r="D549" s="8"/>
    </row>
    <row r="550" spans="1:4" x14ac:dyDescent="0.2">
      <c r="A550" s="138"/>
      <c r="D550" s="8"/>
    </row>
    <row r="551" spans="1:4" x14ac:dyDescent="0.2">
      <c r="A551" s="138"/>
      <c r="D551" s="8"/>
    </row>
    <row r="552" spans="1:4" x14ac:dyDescent="0.2">
      <c r="A552" s="138"/>
      <c r="D552" s="8"/>
    </row>
    <row r="553" spans="1:4" x14ac:dyDescent="0.2">
      <c r="A553" s="138"/>
      <c r="D553" s="8"/>
    </row>
    <row r="554" spans="1:4" x14ac:dyDescent="0.2">
      <c r="A554" s="138"/>
      <c r="D554" s="8"/>
    </row>
    <row r="555" spans="1:4" x14ac:dyDescent="0.2">
      <c r="A555" s="138"/>
      <c r="D555" s="8"/>
    </row>
    <row r="556" spans="1:4" x14ac:dyDescent="0.2">
      <c r="A556" s="138"/>
      <c r="D556" s="8"/>
    </row>
    <row r="557" spans="1:4" x14ac:dyDescent="0.2">
      <c r="A557" s="138"/>
      <c r="D557" s="8"/>
    </row>
    <row r="558" spans="1:4" x14ac:dyDescent="0.2">
      <c r="A558" s="138"/>
      <c r="D558" s="8"/>
    </row>
    <row r="559" spans="1:4" x14ac:dyDescent="0.2">
      <c r="A559" s="138"/>
      <c r="D559" s="8"/>
    </row>
    <row r="560" spans="1:4" x14ac:dyDescent="0.2">
      <c r="A560" s="138"/>
      <c r="D560" s="8"/>
    </row>
    <row r="561" spans="1:4" x14ac:dyDescent="0.2">
      <c r="A561" s="138"/>
      <c r="D561" s="8"/>
    </row>
    <row r="562" spans="1:4" x14ac:dyDescent="0.2">
      <c r="A562" s="138"/>
      <c r="D562" s="8"/>
    </row>
    <row r="563" spans="1:4" x14ac:dyDescent="0.2">
      <c r="A563" s="138"/>
      <c r="D563" s="8"/>
    </row>
    <row r="564" spans="1:4" x14ac:dyDescent="0.2">
      <c r="A564" s="138"/>
      <c r="D564" s="8"/>
    </row>
    <row r="565" spans="1:4" x14ac:dyDescent="0.2">
      <c r="A565" s="138"/>
      <c r="D565" s="8"/>
    </row>
    <row r="566" spans="1:4" x14ac:dyDescent="0.2">
      <c r="A566" s="138"/>
      <c r="D566" s="8"/>
    </row>
    <row r="567" spans="1:4" x14ac:dyDescent="0.2">
      <c r="A567" s="138"/>
      <c r="D567" s="8"/>
    </row>
    <row r="568" spans="1:4" x14ac:dyDescent="0.2">
      <c r="A568" s="138"/>
      <c r="D568" s="8"/>
    </row>
    <row r="569" spans="1:4" x14ac:dyDescent="0.2">
      <c r="A569" s="138"/>
      <c r="D569" s="8"/>
    </row>
    <row r="570" spans="1:4" x14ac:dyDescent="0.2">
      <c r="A570" s="138"/>
      <c r="D570" s="8"/>
    </row>
    <row r="571" spans="1:4" x14ac:dyDescent="0.2">
      <c r="A571" s="138"/>
      <c r="D571" s="8"/>
    </row>
    <row r="572" spans="1:4" x14ac:dyDescent="0.2">
      <c r="A572" s="138"/>
      <c r="D572" s="8"/>
    </row>
    <row r="573" spans="1:4" x14ac:dyDescent="0.2">
      <c r="A573" s="138"/>
      <c r="D573" s="8"/>
    </row>
    <row r="574" spans="1:4" x14ac:dyDescent="0.2">
      <c r="A574" s="138"/>
      <c r="D574" s="8"/>
    </row>
    <row r="575" spans="1:4" x14ac:dyDescent="0.2">
      <c r="A575" s="138"/>
      <c r="D575" s="8"/>
    </row>
    <row r="576" spans="1:4" x14ac:dyDescent="0.2">
      <c r="A576" s="138"/>
      <c r="D576" s="8"/>
    </row>
    <row r="577" spans="1:4" x14ac:dyDescent="0.2">
      <c r="A577" s="138"/>
      <c r="D577" s="8"/>
    </row>
    <row r="578" spans="1:4" x14ac:dyDescent="0.2">
      <c r="A578" s="138"/>
      <c r="D578" s="8"/>
    </row>
    <row r="579" spans="1:4" x14ac:dyDescent="0.2">
      <c r="A579" s="138"/>
      <c r="D579" s="8"/>
    </row>
    <row r="580" spans="1:4" x14ac:dyDescent="0.2">
      <c r="A580" s="138"/>
      <c r="D580" s="8"/>
    </row>
    <row r="581" spans="1:4" x14ac:dyDescent="0.2">
      <c r="A581" s="138"/>
      <c r="D581" s="8"/>
    </row>
    <row r="582" spans="1:4" x14ac:dyDescent="0.2">
      <c r="A582" s="138"/>
      <c r="D582" s="8"/>
    </row>
    <row r="583" spans="1:4" x14ac:dyDescent="0.2">
      <c r="A583" s="138"/>
      <c r="D583" s="8"/>
    </row>
    <row r="584" spans="1:4" x14ac:dyDescent="0.2">
      <c r="A584" s="138"/>
      <c r="D584" s="8"/>
    </row>
    <row r="585" spans="1:4" x14ac:dyDescent="0.2">
      <c r="A585" s="138"/>
      <c r="D585" s="8"/>
    </row>
    <row r="586" spans="1:4" x14ac:dyDescent="0.2">
      <c r="A586" s="138"/>
      <c r="D586" s="8"/>
    </row>
    <row r="587" spans="1:4" x14ac:dyDescent="0.2">
      <c r="A587" s="138"/>
      <c r="D587" s="8"/>
    </row>
    <row r="588" spans="1:4" x14ac:dyDescent="0.2">
      <c r="A588" s="138"/>
      <c r="D588" s="8"/>
    </row>
    <row r="589" spans="1:4" x14ac:dyDescent="0.2">
      <c r="A589" s="138"/>
      <c r="D589" s="8"/>
    </row>
    <row r="590" spans="1:4" x14ac:dyDescent="0.2">
      <c r="A590" s="138"/>
      <c r="D590" s="8"/>
    </row>
    <row r="591" spans="1:4" x14ac:dyDescent="0.2">
      <c r="A591" s="138"/>
      <c r="D591" s="8"/>
    </row>
    <row r="592" spans="1:4" x14ac:dyDescent="0.2">
      <c r="A592" s="138"/>
      <c r="D592" s="8"/>
    </row>
    <row r="593" spans="1:4" x14ac:dyDescent="0.2">
      <c r="A593" s="138"/>
      <c r="D593" s="8"/>
    </row>
    <row r="594" spans="1:4" x14ac:dyDescent="0.2">
      <c r="A594" s="138"/>
      <c r="D594" s="8"/>
    </row>
    <row r="595" spans="1:4" x14ac:dyDescent="0.2">
      <c r="A595" s="138"/>
      <c r="D595" s="8"/>
    </row>
    <row r="596" spans="1:4" x14ac:dyDescent="0.2">
      <c r="A596" s="138"/>
      <c r="D596" s="8"/>
    </row>
    <row r="597" spans="1:4" x14ac:dyDescent="0.2">
      <c r="A597" s="138"/>
      <c r="D597" s="8"/>
    </row>
    <row r="598" spans="1:4" x14ac:dyDescent="0.2">
      <c r="A598" s="138"/>
      <c r="D598" s="8"/>
    </row>
    <row r="599" spans="1:4" x14ac:dyDescent="0.2">
      <c r="A599" s="138"/>
      <c r="D599" s="8"/>
    </row>
    <row r="600" spans="1:4" x14ac:dyDescent="0.2">
      <c r="A600" s="138"/>
      <c r="D600" s="8"/>
    </row>
    <row r="601" spans="1:4" x14ac:dyDescent="0.2">
      <c r="A601" s="138"/>
      <c r="D601" s="8"/>
    </row>
    <row r="602" spans="1:4" x14ac:dyDescent="0.2">
      <c r="A602" s="138"/>
      <c r="D602" s="8"/>
    </row>
    <row r="603" spans="1:4" x14ac:dyDescent="0.2">
      <c r="A603" s="138"/>
      <c r="D603" s="8"/>
    </row>
    <row r="604" spans="1:4" x14ac:dyDescent="0.2">
      <c r="A604" s="138"/>
      <c r="D604" s="8"/>
    </row>
    <row r="605" spans="1:4" x14ac:dyDescent="0.2">
      <c r="A605" s="138"/>
      <c r="D605" s="8"/>
    </row>
    <row r="606" spans="1:4" x14ac:dyDescent="0.2">
      <c r="A606" s="138"/>
      <c r="D606" s="8"/>
    </row>
    <row r="607" spans="1:4" x14ac:dyDescent="0.2">
      <c r="A607" s="138"/>
      <c r="D607" s="8"/>
    </row>
    <row r="608" spans="1:4" x14ac:dyDescent="0.2">
      <c r="A608" s="138"/>
      <c r="D608" s="8"/>
    </row>
    <row r="609" spans="1:4" x14ac:dyDescent="0.2">
      <c r="A609" s="138"/>
      <c r="D609" s="8"/>
    </row>
    <row r="610" spans="1:4" x14ac:dyDescent="0.2">
      <c r="A610" s="138"/>
      <c r="D610" s="8"/>
    </row>
    <row r="611" spans="1:4" x14ac:dyDescent="0.2">
      <c r="A611" s="138"/>
      <c r="D611" s="8"/>
    </row>
    <row r="612" spans="1:4" x14ac:dyDescent="0.2">
      <c r="A612" s="138"/>
      <c r="D612" s="8"/>
    </row>
    <row r="613" spans="1:4" x14ac:dyDescent="0.2">
      <c r="A613" s="138"/>
      <c r="D613" s="8"/>
    </row>
    <row r="614" spans="1:4" x14ac:dyDescent="0.2">
      <c r="A614" s="138"/>
      <c r="D614" s="8"/>
    </row>
    <row r="615" spans="1:4" x14ac:dyDescent="0.2">
      <c r="A615" s="138"/>
      <c r="D615" s="8"/>
    </row>
    <row r="616" spans="1:4" x14ac:dyDescent="0.2">
      <c r="A616" s="138"/>
      <c r="D616" s="8"/>
    </row>
    <row r="617" spans="1:4" x14ac:dyDescent="0.2">
      <c r="A617" s="138"/>
      <c r="D617" s="8"/>
    </row>
    <row r="618" spans="1:4" x14ac:dyDescent="0.2">
      <c r="A618" s="138"/>
      <c r="D618" s="8"/>
    </row>
    <row r="619" spans="1:4" x14ac:dyDescent="0.2">
      <c r="A619" s="138"/>
      <c r="D619" s="8"/>
    </row>
    <row r="620" spans="1:4" x14ac:dyDescent="0.2">
      <c r="A620" s="138"/>
      <c r="D620" s="8"/>
    </row>
    <row r="621" spans="1:4" x14ac:dyDescent="0.2">
      <c r="A621" s="138"/>
      <c r="D621" s="8"/>
    </row>
    <row r="622" spans="1:4" x14ac:dyDescent="0.2">
      <c r="A622" s="138"/>
      <c r="D622" s="8"/>
    </row>
    <row r="623" spans="1:4" x14ac:dyDescent="0.2">
      <c r="A623" s="138"/>
      <c r="D623" s="8"/>
    </row>
    <row r="624" spans="1:4" x14ac:dyDescent="0.2">
      <c r="A624" s="138"/>
      <c r="D624" s="8"/>
    </row>
    <row r="625" spans="1:4" x14ac:dyDescent="0.2">
      <c r="A625" s="138"/>
      <c r="D625" s="8"/>
    </row>
    <row r="626" spans="1:4" x14ac:dyDescent="0.2">
      <c r="A626" s="138"/>
      <c r="D626" s="8"/>
    </row>
    <row r="627" spans="1:4" x14ac:dyDescent="0.2">
      <c r="A627" s="138"/>
      <c r="D627" s="8"/>
    </row>
    <row r="628" spans="1:4" x14ac:dyDescent="0.2">
      <c r="A628" s="138"/>
      <c r="D628" s="8"/>
    </row>
    <row r="629" spans="1:4" x14ac:dyDescent="0.2">
      <c r="A629" s="138"/>
      <c r="D629" s="8"/>
    </row>
    <row r="630" spans="1:4" x14ac:dyDescent="0.2">
      <c r="A630" s="138"/>
      <c r="D630" s="8"/>
    </row>
    <row r="631" spans="1:4" x14ac:dyDescent="0.2">
      <c r="A631" s="138"/>
      <c r="D631" s="8"/>
    </row>
    <row r="632" spans="1:4" x14ac:dyDescent="0.2">
      <c r="A632" s="138"/>
      <c r="D632" s="8"/>
    </row>
    <row r="633" spans="1:4" x14ac:dyDescent="0.2">
      <c r="A633" s="138"/>
      <c r="D633" s="8"/>
    </row>
    <row r="634" spans="1:4" x14ac:dyDescent="0.2">
      <c r="A634" s="138"/>
      <c r="D634" s="8"/>
    </row>
    <row r="635" spans="1:4" x14ac:dyDescent="0.2">
      <c r="A635" s="138"/>
      <c r="D635" s="8"/>
    </row>
    <row r="636" spans="1:4" x14ac:dyDescent="0.2">
      <c r="A636" s="138"/>
      <c r="D636" s="8"/>
    </row>
    <row r="637" spans="1:4" x14ac:dyDescent="0.2">
      <c r="A637" s="138"/>
      <c r="D637" s="8"/>
    </row>
    <row r="638" spans="1:4" x14ac:dyDescent="0.2">
      <c r="A638" s="138"/>
      <c r="D638" s="8"/>
    </row>
    <row r="639" spans="1:4" x14ac:dyDescent="0.2">
      <c r="A639" s="138"/>
      <c r="D639" s="8"/>
    </row>
    <row r="640" spans="1:4" x14ac:dyDescent="0.2">
      <c r="A640" s="138"/>
      <c r="D640" s="8"/>
    </row>
    <row r="641" spans="1:4" x14ac:dyDescent="0.2">
      <c r="A641" s="138"/>
      <c r="D641" s="8"/>
    </row>
    <row r="642" spans="1:4" x14ac:dyDescent="0.2">
      <c r="A642" s="138"/>
      <c r="D642" s="8"/>
    </row>
    <row r="643" spans="1:4" x14ac:dyDescent="0.2">
      <c r="A643" s="138"/>
      <c r="D643" s="8"/>
    </row>
    <row r="644" spans="1:4" x14ac:dyDescent="0.2">
      <c r="A644" s="138"/>
      <c r="D644" s="8"/>
    </row>
    <row r="645" spans="1:4" x14ac:dyDescent="0.2">
      <c r="A645" s="138"/>
      <c r="D645" s="8"/>
    </row>
    <row r="646" spans="1:4" x14ac:dyDescent="0.2">
      <c r="A646" s="138"/>
      <c r="D646" s="8"/>
    </row>
    <row r="647" spans="1:4" x14ac:dyDescent="0.2">
      <c r="A647" s="138"/>
      <c r="D647" s="8"/>
    </row>
    <row r="648" spans="1:4" x14ac:dyDescent="0.2">
      <c r="A648" s="138"/>
      <c r="D648" s="8"/>
    </row>
    <row r="649" spans="1:4" x14ac:dyDescent="0.2">
      <c r="A649" s="138"/>
      <c r="D649" s="8"/>
    </row>
    <row r="650" spans="1:4" x14ac:dyDescent="0.2">
      <c r="A650" s="138"/>
      <c r="D650" s="8"/>
    </row>
    <row r="651" spans="1:4" x14ac:dyDescent="0.2">
      <c r="A651" s="138"/>
      <c r="D651" s="8"/>
    </row>
    <row r="652" spans="1:4" x14ac:dyDescent="0.2">
      <c r="A652" s="138"/>
      <c r="D652" s="8"/>
    </row>
    <row r="653" spans="1:4" x14ac:dyDescent="0.2">
      <c r="A653" s="138"/>
      <c r="D653" s="8"/>
    </row>
    <row r="654" spans="1:4" x14ac:dyDescent="0.2">
      <c r="A654" s="138"/>
      <c r="D654" s="8"/>
    </row>
    <row r="655" spans="1:4" x14ac:dyDescent="0.2">
      <c r="A655" s="138"/>
      <c r="D655" s="8"/>
    </row>
    <row r="656" spans="1:4" x14ac:dyDescent="0.2">
      <c r="A656" s="138"/>
      <c r="D656" s="8"/>
    </row>
    <row r="657" spans="1:4" x14ac:dyDescent="0.2">
      <c r="A657" s="138"/>
      <c r="D657" s="8"/>
    </row>
    <row r="658" spans="1:4" x14ac:dyDescent="0.2">
      <c r="A658" s="138"/>
      <c r="D658" s="8"/>
    </row>
    <row r="659" spans="1:4" x14ac:dyDescent="0.2">
      <c r="A659" s="138"/>
      <c r="D659" s="8"/>
    </row>
    <row r="660" spans="1:4" x14ac:dyDescent="0.2">
      <c r="A660" s="138"/>
      <c r="D660" s="8"/>
    </row>
    <row r="661" spans="1:4" x14ac:dyDescent="0.2">
      <c r="A661" s="138"/>
      <c r="D661" s="8"/>
    </row>
    <row r="662" spans="1:4" x14ac:dyDescent="0.2">
      <c r="A662" s="138"/>
      <c r="D662" s="8"/>
    </row>
    <row r="663" spans="1:4" x14ac:dyDescent="0.2">
      <c r="A663" s="138"/>
      <c r="D663" s="8"/>
    </row>
    <row r="664" spans="1:4" x14ac:dyDescent="0.2">
      <c r="A664" s="138"/>
      <c r="D664" s="8"/>
    </row>
    <row r="665" spans="1:4" x14ac:dyDescent="0.2">
      <c r="A665" s="138"/>
      <c r="D665" s="8"/>
    </row>
    <row r="666" spans="1:4" x14ac:dyDescent="0.2">
      <c r="A666" s="138"/>
      <c r="D666" s="8"/>
    </row>
    <row r="667" spans="1:4" x14ac:dyDescent="0.2">
      <c r="A667" s="138"/>
      <c r="D667" s="8"/>
    </row>
    <row r="668" spans="1:4" x14ac:dyDescent="0.2">
      <c r="A668" s="138"/>
      <c r="D668" s="8"/>
    </row>
    <row r="669" spans="1:4" x14ac:dyDescent="0.2">
      <c r="A669" s="138"/>
      <c r="D669" s="8"/>
    </row>
    <row r="670" spans="1:4" x14ac:dyDescent="0.2">
      <c r="A670" s="138"/>
      <c r="D670" s="8"/>
    </row>
    <row r="671" spans="1:4" x14ac:dyDescent="0.2">
      <c r="A671" s="138"/>
      <c r="D671" s="8"/>
    </row>
    <row r="672" spans="1:4" x14ac:dyDescent="0.2">
      <c r="A672" s="138"/>
      <c r="D672" s="8"/>
    </row>
    <row r="673" spans="1:4" x14ac:dyDescent="0.2">
      <c r="A673" s="138"/>
      <c r="D673" s="8"/>
    </row>
    <row r="674" spans="1:4" x14ac:dyDescent="0.2">
      <c r="A674" s="138"/>
      <c r="D674" s="8"/>
    </row>
    <row r="675" spans="1:4" x14ac:dyDescent="0.2">
      <c r="A675" s="138"/>
      <c r="D675" s="8"/>
    </row>
    <row r="676" spans="1:4" x14ac:dyDescent="0.2">
      <c r="A676" s="138"/>
      <c r="D676" s="8"/>
    </row>
    <row r="677" spans="1:4" x14ac:dyDescent="0.2">
      <c r="A677" s="138"/>
      <c r="D677" s="8"/>
    </row>
    <row r="678" spans="1:4" x14ac:dyDescent="0.2">
      <c r="A678" s="138"/>
      <c r="D678" s="8"/>
    </row>
    <row r="679" spans="1:4" x14ac:dyDescent="0.2">
      <c r="A679" s="138"/>
      <c r="D679" s="8"/>
    </row>
    <row r="680" spans="1:4" x14ac:dyDescent="0.2">
      <c r="A680" s="138"/>
      <c r="D680" s="8"/>
    </row>
    <row r="681" spans="1:4" x14ac:dyDescent="0.2">
      <c r="A681" s="138"/>
      <c r="D681" s="8"/>
    </row>
    <row r="682" spans="1:4" x14ac:dyDescent="0.2">
      <c r="A682" s="138"/>
      <c r="D682" s="8"/>
    </row>
    <row r="683" spans="1:4" x14ac:dyDescent="0.2">
      <c r="A683" s="138"/>
      <c r="D683" s="8"/>
    </row>
    <row r="684" spans="1:4" x14ac:dyDescent="0.2">
      <c r="A684" s="138"/>
      <c r="D684" s="8"/>
    </row>
    <row r="685" spans="1:4" x14ac:dyDescent="0.2">
      <c r="A685" s="138"/>
      <c r="D685" s="8"/>
    </row>
    <row r="686" spans="1:4" x14ac:dyDescent="0.2">
      <c r="A686" s="138"/>
      <c r="D686" s="8"/>
    </row>
    <row r="687" spans="1:4" x14ac:dyDescent="0.2">
      <c r="A687" s="138"/>
      <c r="D687" s="8"/>
    </row>
    <row r="688" spans="1:4" x14ac:dyDescent="0.2">
      <c r="A688" s="138"/>
      <c r="D688" s="8"/>
    </row>
    <row r="689" spans="1:4" x14ac:dyDescent="0.2">
      <c r="A689" s="138"/>
      <c r="D689" s="8"/>
    </row>
    <row r="690" spans="1:4" x14ac:dyDescent="0.2">
      <c r="A690" s="138"/>
      <c r="D690" s="8"/>
    </row>
    <row r="691" spans="1:4" x14ac:dyDescent="0.2">
      <c r="A691" s="138"/>
      <c r="D691" s="8"/>
    </row>
    <row r="692" spans="1:4" x14ac:dyDescent="0.2">
      <c r="A692" s="138"/>
      <c r="D692" s="8"/>
    </row>
    <row r="693" spans="1:4" x14ac:dyDescent="0.2">
      <c r="A693" s="138"/>
      <c r="D693" s="8"/>
    </row>
    <row r="694" spans="1:4" x14ac:dyDescent="0.2">
      <c r="A694" s="138"/>
      <c r="D694" s="8"/>
    </row>
    <row r="695" spans="1:4" x14ac:dyDescent="0.2">
      <c r="A695" s="138"/>
      <c r="D695" s="8"/>
    </row>
    <row r="696" spans="1:4" x14ac:dyDescent="0.2">
      <c r="A696" s="138"/>
      <c r="D696" s="8"/>
    </row>
    <row r="697" spans="1:4" x14ac:dyDescent="0.2">
      <c r="A697" s="138"/>
      <c r="D697" s="8"/>
    </row>
    <row r="698" spans="1:4" x14ac:dyDescent="0.2">
      <c r="A698" s="138"/>
      <c r="D698" s="8"/>
    </row>
    <row r="699" spans="1:4" x14ac:dyDescent="0.2">
      <c r="A699" s="138"/>
      <c r="D699" s="8"/>
    </row>
    <row r="700" spans="1:4" x14ac:dyDescent="0.2">
      <c r="A700" s="138"/>
      <c r="D700" s="8"/>
    </row>
    <row r="701" spans="1:4" x14ac:dyDescent="0.2">
      <c r="A701" s="138"/>
      <c r="D701" s="8"/>
    </row>
    <row r="702" spans="1:4" x14ac:dyDescent="0.2">
      <c r="A702" s="138"/>
      <c r="D702" s="8"/>
    </row>
    <row r="703" spans="1:4" x14ac:dyDescent="0.2">
      <c r="A703" s="138"/>
      <c r="D703" s="8"/>
    </row>
    <row r="704" spans="1:4" x14ac:dyDescent="0.2">
      <c r="A704" s="138"/>
      <c r="D704" s="8"/>
    </row>
    <row r="705" spans="1:4" x14ac:dyDescent="0.2">
      <c r="A705" s="138"/>
      <c r="D705" s="8"/>
    </row>
    <row r="706" spans="1:4" x14ac:dyDescent="0.2">
      <c r="A706" s="138"/>
      <c r="D706" s="8"/>
    </row>
    <row r="707" spans="1:4" x14ac:dyDescent="0.2">
      <c r="A707" s="138"/>
      <c r="D707" s="8"/>
    </row>
    <row r="708" spans="1:4" x14ac:dyDescent="0.2">
      <c r="A708" s="138"/>
      <c r="D708" s="8"/>
    </row>
    <row r="709" spans="1:4" x14ac:dyDescent="0.2">
      <c r="A709" s="138"/>
      <c r="D709" s="8"/>
    </row>
    <row r="710" spans="1:4" x14ac:dyDescent="0.2">
      <c r="A710" s="138"/>
      <c r="D710" s="8"/>
    </row>
    <row r="711" spans="1:4" x14ac:dyDescent="0.2">
      <c r="A711" s="138"/>
      <c r="D711" s="8"/>
    </row>
    <row r="712" spans="1:4" x14ac:dyDescent="0.2">
      <c r="A712" s="138"/>
      <c r="D712" s="8"/>
    </row>
    <row r="713" spans="1:4" x14ac:dyDescent="0.2">
      <c r="A713" s="138"/>
      <c r="D713" s="8"/>
    </row>
    <row r="714" spans="1:4" x14ac:dyDescent="0.2">
      <c r="A714" s="138"/>
      <c r="D714" s="8"/>
    </row>
    <row r="715" spans="1:4" x14ac:dyDescent="0.2">
      <c r="A715" s="138"/>
      <c r="D715" s="8"/>
    </row>
    <row r="716" spans="1:4" x14ac:dyDescent="0.2">
      <c r="A716" s="138"/>
      <c r="D716" s="8"/>
    </row>
    <row r="717" spans="1:4" x14ac:dyDescent="0.2">
      <c r="A717" s="138"/>
      <c r="D717" s="8"/>
    </row>
    <row r="718" spans="1:4" x14ac:dyDescent="0.2">
      <c r="A718" s="138"/>
      <c r="D718" s="8"/>
    </row>
    <row r="719" spans="1:4" x14ac:dyDescent="0.2">
      <c r="A719" s="138"/>
      <c r="D719" s="8"/>
    </row>
    <row r="720" spans="1:4" x14ac:dyDescent="0.2">
      <c r="A720" s="138"/>
      <c r="D720" s="8"/>
    </row>
    <row r="721" spans="1:4" x14ac:dyDescent="0.2">
      <c r="A721" s="138"/>
      <c r="D721" s="8"/>
    </row>
    <row r="722" spans="1:4" x14ac:dyDescent="0.2">
      <c r="A722" s="138"/>
      <c r="D722" s="8"/>
    </row>
    <row r="723" spans="1:4" x14ac:dyDescent="0.2">
      <c r="A723" s="138"/>
      <c r="D723" s="8"/>
    </row>
    <row r="724" spans="1:4" x14ac:dyDescent="0.2">
      <c r="A724" s="138"/>
      <c r="D724" s="8"/>
    </row>
    <row r="725" spans="1:4" x14ac:dyDescent="0.2">
      <c r="A725" s="138"/>
      <c r="D725" s="8"/>
    </row>
    <row r="726" spans="1:4" x14ac:dyDescent="0.2">
      <c r="A726" s="138"/>
      <c r="D726" s="8"/>
    </row>
    <row r="727" spans="1:4" x14ac:dyDescent="0.2">
      <c r="A727" s="138"/>
      <c r="D727" s="8"/>
    </row>
    <row r="728" spans="1:4" x14ac:dyDescent="0.2">
      <c r="A728" s="138"/>
      <c r="D728" s="8"/>
    </row>
    <row r="729" spans="1:4" x14ac:dyDescent="0.2">
      <c r="A729" s="138"/>
      <c r="D729" s="8"/>
    </row>
    <row r="730" spans="1:4" x14ac:dyDescent="0.2">
      <c r="A730" s="138"/>
      <c r="D730" s="8"/>
    </row>
    <row r="731" spans="1:4" x14ac:dyDescent="0.2">
      <c r="A731" s="138"/>
      <c r="D731" s="8"/>
    </row>
    <row r="732" spans="1:4" x14ac:dyDescent="0.2">
      <c r="A732" s="138"/>
      <c r="D732" s="8"/>
    </row>
    <row r="733" spans="1:4" x14ac:dyDescent="0.2">
      <c r="A733" s="138"/>
      <c r="D733" s="8"/>
    </row>
    <row r="734" spans="1:4" x14ac:dyDescent="0.2">
      <c r="A734" s="138"/>
      <c r="D734" s="8"/>
    </row>
    <row r="735" spans="1:4" x14ac:dyDescent="0.2">
      <c r="A735" s="138"/>
      <c r="D735" s="8"/>
    </row>
    <row r="736" spans="1:4" x14ac:dyDescent="0.2">
      <c r="A736" s="138"/>
      <c r="D736" s="8"/>
    </row>
    <row r="737" spans="1:4" x14ac:dyDescent="0.2">
      <c r="A737" s="138"/>
      <c r="D737" s="8"/>
    </row>
    <row r="738" spans="1:4" x14ac:dyDescent="0.2">
      <c r="A738" s="138"/>
      <c r="D738" s="8"/>
    </row>
    <row r="739" spans="1:4" x14ac:dyDescent="0.2">
      <c r="A739" s="138"/>
      <c r="D739" s="8"/>
    </row>
    <row r="740" spans="1:4" x14ac:dyDescent="0.2">
      <c r="A740" s="138"/>
      <c r="D740" s="8"/>
    </row>
    <row r="741" spans="1:4" x14ac:dyDescent="0.2">
      <c r="A741" s="138"/>
      <c r="D741" s="8"/>
    </row>
    <row r="742" spans="1:4" x14ac:dyDescent="0.2">
      <c r="A742" s="138"/>
      <c r="D742" s="8"/>
    </row>
    <row r="743" spans="1:4" x14ac:dyDescent="0.2">
      <c r="A743" s="138"/>
      <c r="D743" s="8"/>
    </row>
    <row r="744" spans="1:4" x14ac:dyDescent="0.2">
      <c r="A744" s="138"/>
      <c r="D744" s="8"/>
    </row>
    <row r="745" spans="1:4" x14ac:dyDescent="0.2">
      <c r="A745" s="138"/>
      <c r="D745" s="8"/>
    </row>
    <row r="746" spans="1:4" x14ac:dyDescent="0.2">
      <c r="A746" s="138"/>
      <c r="D746" s="8"/>
    </row>
    <row r="747" spans="1:4" x14ac:dyDescent="0.2">
      <c r="A747" s="138"/>
      <c r="D747" s="8"/>
    </row>
    <row r="748" spans="1:4" x14ac:dyDescent="0.2">
      <c r="A748" s="138"/>
      <c r="D748" s="8"/>
    </row>
    <row r="749" spans="1:4" x14ac:dyDescent="0.2">
      <c r="A749" s="138"/>
      <c r="D749" s="8"/>
    </row>
    <row r="750" spans="1:4" x14ac:dyDescent="0.2">
      <c r="A750" s="138"/>
      <c r="D750" s="8"/>
    </row>
    <row r="751" spans="1:4" x14ac:dyDescent="0.2">
      <c r="A751" s="138"/>
      <c r="D751" s="8"/>
    </row>
    <row r="752" spans="1:4" x14ac:dyDescent="0.2">
      <c r="A752" s="138"/>
      <c r="D752" s="8"/>
    </row>
    <row r="753" spans="1:4" x14ac:dyDescent="0.2">
      <c r="A753" s="138"/>
      <c r="D753" s="8"/>
    </row>
    <row r="754" spans="1:4" x14ac:dyDescent="0.2">
      <c r="A754" s="138"/>
      <c r="D754" s="8"/>
    </row>
    <row r="755" spans="1:4" x14ac:dyDescent="0.2">
      <c r="A755" s="138"/>
      <c r="D755" s="8"/>
    </row>
    <row r="756" spans="1:4" x14ac:dyDescent="0.2">
      <c r="A756" s="138"/>
      <c r="D756" s="8"/>
    </row>
    <row r="757" spans="1:4" x14ac:dyDescent="0.2">
      <c r="A757" s="138"/>
      <c r="D757" s="8"/>
    </row>
    <row r="758" spans="1:4" x14ac:dyDescent="0.2">
      <c r="A758" s="138"/>
      <c r="D758" s="8"/>
    </row>
    <row r="759" spans="1:4" x14ac:dyDescent="0.2">
      <c r="A759" s="138"/>
      <c r="D759" s="8"/>
    </row>
    <row r="760" spans="1:4" x14ac:dyDescent="0.2">
      <c r="A760" s="138"/>
      <c r="D760" s="8"/>
    </row>
    <row r="761" spans="1:4" x14ac:dyDescent="0.2">
      <c r="A761" s="138"/>
      <c r="D761" s="8"/>
    </row>
    <row r="762" spans="1:4" x14ac:dyDescent="0.2">
      <c r="A762" s="138"/>
      <c r="D762" s="8"/>
    </row>
    <row r="763" spans="1:4" x14ac:dyDescent="0.2">
      <c r="A763" s="138"/>
      <c r="D763" s="8"/>
    </row>
    <row r="764" spans="1:4" x14ac:dyDescent="0.2">
      <c r="A764" s="138"/>
      <c r="D764" s="8"/>
    </row>
    <row r="765" spans="1:4" x14ac:dyDescent="0.2">
      <c r="A765" s="138"/>
      <c r="D765" s="8"/>
    </row>
    <row r="766" spans="1:4" x14ac:dyDescent="0.2">
      <c r="A766" s="138"/>
      <c r="D766" s="8"/>
    </row>
    <row r="767" spans="1:4" x14ac:dyDescent="0.2">
      <c r="A767" s="138"/>
      <c r="D767" s="8"/>
    </row>
    <row r="768" spans="1:4" x14ac:dyDescent="0.2">
      <c r="A768" s="138"/>
      <c r="D768" s="8"/>
    </row>
    <row r="769" spans="1:4" x14ac:dyDescent="0.2">
      <c r="A769" s="138"/>
      <c r="D769" s="8"/>
    </row>
    <row r="770" spans="1:4" x14ac:dyDescent="0.2">
      <c r="A770" s="138"/>
      <c r="D770" s="8"/>
    </row>
    <row r="771" spans="1:4" x14ac:dyDescent="0.2">
      <c r="A771" s="138"/>
      <c r="D771" s="8"/>
    </row>
    <row r="772" spans="1:4" x14ac:dyDescent="0.2">
      <c r="A772" s="138"/>
      <c r="D772" s="8"/>
    </row>
    <row r="773" spans="1:4" x14ac:dyDescent="0.2">
      <c r="A773" s="138"/>
      <c r="D773" s="8"/>
    </row>
    <row r="774" spans="1:4" x14ac:dyDescent="0.2">
      <c r="A774" s="138"/>
      <c r="D774" s="8"/>
    </row>
    <row r="775" spans="1:4" x14ac:dyDescent="0.2">
      <c r="A775" s="138"/>
      <c r="D775" s="8"/>
    </row>
    <row r="776" spans="1:4" x14ac:dyDescent="0.2">
      <c r="A776" s="138"/>
      <c r="D776" s="8"/>
    </row>
    <row r="777" spans="1:4" x14ac:dyDescent="0.2">
      <c r="A777" s="138"/>
      <c r="D777" s="8"/>
    </row>
    <row r="778" spans="1:4" x14ac:dyDescent="0.2">
      <c r="A778" s="138"/>
      <c r="D778" s="8"/>
    </row>
    <row r="779" spans="1:4" x14ac:dyDescent="0.2">
      <c r="A779" s="138"/>
      <c r="D779" s="8"/>
    </row>
    <row r="780" spans="1:4" x14ac:dyDescent="0.2">
      <c r="A780" s="138"/>
      <c r="D780" s="8"/>
    </row>
    <row r="781" spans="1:4" x14ac:dyDescent="0.2">
      <c r="A781" s="138"/>
      <c r="D781" s="8"/>
    </row>
    <row r="782" spans="1:4" x14ac:dyDescent="0.2">
      <c r="A782" s="138"/>
      <c r="D782" s="8"/>
    </row>
    <row r="783" spans="1:4" x14ac:dyDescent="0.2">
      <c r="A783" s="138"/>
      <c r="D783" s="8"/>
    </row>
    <row r="784" spans="1:4" x14ac:dyDescent="0.2">
      <c r="A784" s="138"/>
      <c r="D784" s="8"/>
    </row>
    <row r="785" spans="1:4" x14ac:dyDescent="0.2">
      <c r="A785" s="138"/>
      <c r="D785" s="8"/>
    </row>
    <row r="786" spans="1:4" x14ac:dyDescent="0.2">
      <c r="A786" s="138"/>
      <c r="D786" s="8"/>
    </row>
    <row r="787" spans="1:4" x14ac:dyDescent="0.2">
      <c r="A787" s="138"/>
      <c r="D787" s="8"/>
    </row>
    <row r="788" spans="1:4" x14ac:dyDescent="0.2">
      <c r="A788" s="138"/>
      <c r="D788" s="8"/>
    </row>
    <row r="789" spans="1:4" x14ac:dyDescent="0.2">
      <c r="A789" s="138"/>
      <c r="D789" s="8"/>
    </row>
    <row r="790" spans="1:4" x14ac:dyDescent="0.2">
      <c r="A790" s="138"/>
      <c r="D790" s="8"/>
    </row>
    <row r="791" spans="1:4" x14ac:dyDescent="0.2">
      <c r="A791" s="138"/>
      <c r="D791" s="8"/>
    </row>
    <row r="792" spans="1:4" x14ac:dyDescent="0.2">
      <c r="A792" s="138"/>
      <c r="D792" s="8"/>
    </row>
    <row r="793" spans="1:4" x14ac:dyDescent="0.2">
      <c r="A793" s="138"/>
      <c r="D793" s="8"/>
    </row>
    <row r="794" spans="1:4" x14ac:dyDescent="0.2">
      <c r="A794" s="138"/>
      <c r="D794" s="8"/>
    </row>
    <row r="795" spans="1:4" x14ac:dyDescent="0.2">
      <c r="A795" s="138"/>
      <c r="D795" s="8"/>
    </row>
    <row r="796" spans="1:4" x14ac:dyDescent="0.2">
      <c r="A796" s="138"/>
      <c r="D796" s="8"/>
    </row>
    <row r="797" spans="1:4" x14ac:dyDescent="0.2">
      <c r="A797" s="138"/>
      <c r="D797" s="8"/>
    </row>
    <row r="798" spans="1:4" x14ac:dyDescent="0.2">
      <c r="A798" s="138"/>
      <c r="D798" s="8"/>
    </row>
    <row r="799" spans="1:4" x14ac:dyDescent="0.2">
      <c r="A799" s="138"/>
      <c r="D799" s="8"/>
    </row>
    <row r="800" spans="1:4" x14ac:dyDescent="0.2">
      <c r="A800" s="138"/>
      <c r="D800" s="8"/>
    </row>
    <row r="801" spans="1:4" x14ac:dyDescent="0.2">
      <c r="A801" s="138"/>
      <c r="D801" s="8"/>
    </row>
    <row r="802" spans="1:4" x14ac:dyDescent="0.2">
      <c r="A802" s="138"/>
      <c r="D802" s="8"/>
    </row>
    <row r="803" spans="1:4" x14ac:dyDescent="0.2">
      <c r="A803" s="138"/>
      <c r="D803" s="8"/>
    </row>
    <row r="804" spans="1:4" x14ac:dyDescent="0.2">
      <c r="A804" s="138"/>
      <c r="D804" s="8"/>
    </row>
    <row r="805" spans="1:4" x14ac:dyDescent="0.2">
      <c r="A805" s="138"/>
      <c r="D805" s="8"/>
    </row>
    <row r="806" spans="1:4" x14ac:dyDescent="0.2">
      <c r="A806" s="138"/>
      <c r="D806" s="8"/>
    </row>
    <row r="807" spans="1:4" x14ac:dyDescent="0.2">
      <c r="A807" s="138"/>
      <c r="D807" s="8"/>
    </row>
    <row r="808" spans="1:4" x14ac:dyDescent="0.2">
      <c r="A808" s="138"/>
      <c r="D808" s="8"/>
    </row>
    <row r="809" spans="1:4" x14ac:dyDescent="0.2">
      <c r="A809" s="138"/>
      <c r="D809" s="8"/>
    </row>
    <row r="810" spans="1:4" x14ac:dyDescent="0.2">
      <c r="A810" s="138"/>
      <c r="D810" s="8"/>
    </row>
    <row r="811" spans="1:4" x14ac:dyDescent="0.2">
      <c r="A811" s="138"/>
      <c r="D811" s="8"/>
    </row>
    <row r="812" spans="1:4" x14ac:dyDescent="0.2">
      <c r="A812" s="138"/>
      <c r="D812" s="8"/>
    </row>
    <row r="813" spans="1:4" x14ac:dyDescent="0.2">
      <c r="A813" s="138"/>
      <c r="D813" s="8"/>
    </row>
    <row r="814" spans="1:4" x14ac:dyDescent="0.2">
      <c r="A814" s="138"/>
      <c r="D814" s="8"/>
    </row>
    <row r="815" spans="1:4" x14ac:dyDescent="0.2">
      <c r="A815" s="138"/>
      <c r="D815" s="8"/>
    </row>
    <row r="816" spans="1:4" x14ac:dyDescent="0.2">
      <c r="A816" s="138"/>
      <c r="D816" s="8"/>
    </row>
    <row r="817" spans="1:4" x14ac:dyDescent="0.2">
      <c r="A817" s="138"/>
      <c r="D817" s="8"/>
    </row>
    <row r="818" spans="1:4" x14ac:dyDescent="0.2">
      <c r="A818" s="138"/>
      <c r="D818" s="8"/>
    </row>
    <row r="819" spans="1:4" x14ac:dyDescent="0.2">
      <c r="A819" s="138"/>
      <c r="D819" s="8"/>
    </row>
    <row r="820" spans="1:4" x14ac:dyDescent="0.2">
      <c r="A820" s="138"/>
      <c r="D820" s="8"/>
    </row>
    <row r="821" spans="1:4" x14ac:dyDescent="0.2">
      <c r="A821" s="138"/>
      <c r="D821" s="8"/>
    </row>
    <row r="822" spans="1:4" x14ac:dyDescent="0.2">
      <c r="A822" s="138"/>
      <c r="D822" s="8"/>
    </row>
    <row r="823" spans="1:4" x14ac:dyDescent="0.2">
      <c r="A823" s="138"/>
      <c r="D823" s="8"/>
    </row>
    <row r="824" spans="1:4" x14ac:dyDescent="0.2">
      <c r="A824" s="138"/>
      <c r="D824" s="8"/>
    </row>
    <row r="825" spans="1:4" x14ac:dyDescent="0.2">
      <c r="A825" s="138"/>
      <c r="D825" s="8"/>
    </row>
    <row r="826" spans="1:4" x14ac:dyDescent="0.2">
      <c r="A826" s="138"/>
      <c r="D826" s="8"/>
    </row>
    <row r="827" spans="1:4" x14ac:dyDescent="0.2">
      <c r="A827" s="138"/>
      <c r="D827" s="8"/>
    </row>
    <row r="828" spans="1:4" x14ac:dyDescent="0.2">
      <c r="A828" s="138"/>
      <c r="D828" s="8"/>
    </row>
    <row r="829" spans="1:4" x14ac:dyDescent="0.2">
      <c r="A829" s="138"/>
      <c r="D829" s="8"/>
    </row>
    <row r="830" spans="1:4" x14ac:dyDescent="0.2">
      <c r="A830" s="138"/>
      <c r="D830" s="8"/>
    </row>
    <row r="831" spans="1:4" x14ac:dyDescent="0.2">
      <c r="A831" s="138"/>
      <c r="D831" s="8"/>
    </row>
    <row r="832" spans="1:4" x14ac:dyDescent="0.2">
      <c r="A832" s="138"/>
      <c r="D832" s="8"/>
    </row>
    <row r="833" spans="1:4" x14ac:dyDescent="0.2">
      <c r="A833" s="138"/>
      <c r="D833" s="8"/>
    </row>
    <row r="834" spans="1:4" x14ac:dyDescent="0.2">
      <c r="A834" s="138"/>
      <c r="D834" s="8"/>
    </row>
    <row r="835" spans="1:4" x14ac:dyDescent="0.2">
      <c r="A835" s="138"/>
      <c r="D835" s="8"/>
    </row>
    <row r="836" spans="1:4" x14ac:dyDescent="0.2">
      <c r="A836" s="138"/>
      <c r="D836" s="8"/>
    </row>
    <row r="837" spans="1:4" x14ac:dyDescent="0.2">
      <c r="A837" s="138"/>
      <c r="D837" s="8"/>
    </row>
    <row r="838" spans="1:4" x14ac:dyDescent="0.2">
      <c r="A838" s="138"/>
      <c r="D838" s="8"/>
    </row>
    <row r="839" spans="1:4" x14ac:dyDescent="0.2">
      <c r="A839" s="138"/>
      <c r="D839" s="8"/>
    </row>
    <row r="840" spans="1:4" x14ac:dyDescent="0.2">
      <c r="A840" s="138"/>
      <c r="D840" s="8"/>
    </row>
    <row r="841" spans="1:4" x14ac:dyDescent="0.2">
      <c r="A841" s="138"/>
      <c r="D841" s="8"/>
    </row>
    <row r="842" spans="1:4" x14ac:dyDescent="0.2">
      <c r="A842" s="138"/>
      <c r="D842" s="8"/>
    </row>
    <row r="843" spans="1:4" x14ac:dyDescent="0.2">
      <c r="A843" s="138"/>
      <c r="D843" s="8"/>
    </row>
    <row r="844" spans="1:4" x14ac:dyDescent="0.2">
      <c r="A844" s="138"/>
      <c r="D844" s="8"/>
    </row>
    <row r="845" spans="1:4" x14ac:dyDescent="0.2">
      <c r="A845" s="138"/>
      <c r="D845" s="8"/>
    </row>
    <row r="846" spans="1:4" x14ac:dyDescent="0.2">
      <c r="A846" s="138"/>
      <c r="D846" s="8"/>
    </row>
    <row r="847" spans="1:4" x14ac:dyDescent="0.2">
      <c r="A847" s="138"/>
      <c r="D847" s="8"/>
    </row>
    <row r="848" spans="1:4" x14ac:dyDescent="0.2">
      <c r="A848" s="138"/>
      <c r="D848" s="8"/>
    </row>
    <row r="849" spans="1:4" x14ac:dyDescent="0.2">
      <c r="A849" s="138"/>
      <c r="D849" s="8"/>
    </row>
    <row r="850" spans="1:4" x14ac:dyDescent="0.2">
      <c r="A850" s="138"/>
      <c r="D850" s="8"/>
    </row>
    <row r="851" spans="1:4" x14ac:dyDescent="0.2">
      <c r="A851" s="138"/>
      <c r="D851" s="8"/>
    </row>
    <row r="852" spans="1:4" x14ac:dyDescent="0.2">
      <c r="A852" s="138"/>
      <c r="D852" s="8"/>
    </row>
    <row r="853" spans="1:4" x14ac:dyDescent="0.2">
      <c r="A853" s="138"/>
      <c r="D853" s="8"/>
    </row>
    <row r="854" spans="1:4" x14ac:dyDescent="0.2">
      <c r="A854" s="138"/>
      <c r="D854" s="8"/>
    </row>
    <row r="855" spans="1:4" x14ac:dyDescent="0.2">
      <c r="A855" s="138"/>
      <c r="D855" s="8"/>
    </row>
    <row r="856" spans="1:4" x14ac:dyDescent="0.2">
      <c r="A856" s="138"/>
      <c r="D856" s="8"/>
    </row>
    <row r="857" spans="1:4" x14ac:dyDescent="0.2">
      <c r="A857" s="138"/>
      <c r="D857" s="8"/>
    </row>
    <row r="858" spans="1:4" x14ac:dyDescent="0.2">
      <c r="A858" s="138"/>
      <c r="D858" s="8"/>
    </row>
    <row r="859" spans="1:4" x14ac:dyDescent="0.2">
      <c r="A859" s="138"/>
      <c r="D859" s="8"/>
    </row>
    <row r="860" spans="1:4" x14ac:dyDescent="0.2">
      <c r="A860" s="138"/>
      <c r="D860" s="8"/>
    </row>
    <row r="861" spans="1:4" x14ac:dyDescent="0.2">
      <c r="A861" s="138"/>
      <c r="D861" s="8"/>
    </row>
    <row r="862" spans="1:4" x14ac:dyDescent="0.2">
      <c r="A862" s="138"/>
      <c r="D862" s="8"/>
    </row>
    <row r="863" spans="1:4" x14ac:dyDescent="0.2">
      <c r="A863" s="138"/>
      <c r="D863" s="8"/>
    </row>
    <row r="864" spans="1:4" x14ac:dyDescent="0.2">
      <c r="A864" s="138"/>
      <c r="D864" s="8"/>
    </row>
    <row r="865" spans="1:4" x14ac:dyDescent="0.2">
      <c r="A865" s="138"/>
      <c r="D865" s="8"/>
    </row>
    <row r="866" spans="1:4" x14ac:dyDescent="0.2">
      <c r="A866" s="138"/>
      <c r="D866" s="8"/>
    </row>
    <row r="867" spans="1:4" x14ac:dyDescent="0.2">
      <c r="A867" s="138"/>
      <c r="D867" s="8"/>
    </row>
    <row r="868" spans="1:4" x14ac:dyDescent="0.2">
      <c r="A868" s="138"/>
      <c r="D868" s="8"/>
    </row>
    <row r="869" spans="1:4" x14ac:dyDescent="0.2">
      <c r="A869" s="138"/>
      <c r="D869" s="8"/>
    </row>
    <row r="870" spans="1:4" x14ac:dyDescent="0.2">
      <c r="A870" s="138"/>
      <c r="D870" s="8"/>
    </row>
    <row r="871" spans="1:4" x14ac:dyDescent="0.2">
      <c r="A871" s="138"/>
      <c r="D871" s="8"/>
    </row>
    <row r="872" spans="1:4" x14ac:dyDescent="0.2">
      <c r="A872" s="138"/>
      <c r="D872" s="8"/>
    </row>
    <row r="873" spans="1:4" x14ac:dyDescent="0.2">
      <c r="A873" s="138"/>
      <c r="D873" s="8"/>
    </row>
    <row r="874" spans="1:4" x14ac:dyDescent="0.2">
      <c r="A874" s="138"/>
      <c r="D874" s="8"/>
    </row>
    <row r="875" spans="1:4" x14ac:dyDescent="0.2">
      <c r="A875" s="138"/>
      <c r="D875" s="8"/>
    </row>
    <row r="876" spans="1:4" x14ac:dyDescent="0.2">
      <c r="A876" s="138"/>
      <c r="D876" s="8"/>
    </row>
    <row r="877" spans="1:4" x14ac:dyDescent="0.2">
      <c r="A877" s="138"/>
      <c r="D877" s="8"/>
    </row>
    <row r="878" spans="1:4" x14ac:dyDescent="0.2">
      <c r="A878" s="138"/>
      <c r="D878" s="8"/>
    </row>
    <row r="879" spans="1:4" x14ac:dyDescent="0.2">
      <c r="A879" s="138"/>
      <c r="D879" s="8"/>
    </row>
    <row r="880" spans="1:4" x14ac:dyDescent="0.2">
      <c r="A880" s="138"/>
      <c r="D880" s="8"/>
    </row>
    <row r="881" spans="1:4" x14ac:dyDescent="0.2">
      <c r="A881" s="138"/>
      <c r="D881" s="8"/>
    </row>
    <row r="882" spans="1:4" x14ac:dyDescent="0.2">
      <c r="A882" s="138"/>
      <c r="D882" s="8"/>
    </row>
    <row r="883" spans="1:4" x14ac:dyDescent="0.2">
      <c r="A883" s="138"/>
      <c r="D883" s="8"/>
    </row>
    <row r="884" spans="1:4" x14ac:dyDescent="0.2">
      <c r="A884" s="138"/>
      <c r="D884" s="8"/>
    </row>
    <row r="885" spans="1:4" x14ac:dyDescent="0.2">
      <c r="A885" s="138"/>
      <c r="D885" s="8"/>
    </row>
    <row r="886" spans="1:4" x14ac:dyDescent="0.2">
      <c r="A886" s="138"/>
      <c r="D886" s="8"/>
    </row>
    <row r="887" spans="1:4" x14ac:dyDescent="0.2">
      <c r="A887" s="138"/>
      <c r="D887" s="8"/>
    </row>
    <row r="888" spans="1:4" x14ac:dyDescent="0.2">
      <c r="A888" s="138"/>
      <c r="D888" s="8"/>
    </row>
    <row r="889" spans="1:4" x14ac:dyDescent="0.2">
      <c r="A889" s="138"/>
      <c r="D889" s="8"/>
    </row>
    <row r="890" spans="1:4" x14ac:dyDescent="0.2">
      <c r="A890" s="138"/>
      <c r="D890" s="8"/>
    </row>
    <row r="891" spans="1:4" x14ac:dyDescent="0.2">
      <c r="A891" s="138"/>
      <c r="D891" s="8"/>
    </row>
    <row r="892" spans="1:4" x14ac:dyDescent="0.2">
      <c r="A892" s="138"/>
      <c r="D892" s="8"/>
    </row>
    <row r="893" spans="1:4" x14ac:dyDescent="0.2">
      <c r="A893" s="138"/>
      <c r="D893" s="8"/>
    </row>
    <row r="894" spans="1:4" x14ac:dyDescent="0.2">
      <c r="A894" s="138"/>
      <c r="D894" s="8"/>
    </row>
    <row r="895" spans="1:4" x14ac:dyDescent="0.2">
      <c r="A895" s="138"/>
      <c r="D895" s="8"/>
    </row>
    <row r="896" spans="1:4" x14ac:dyDescent="0.2">
      <c r="A896" s="138"/>
      <c r="D896" s="8"/>
    </row>
    <row r="897" spans="1:4" x14ac:dyDescent="0.2">
      <c r="A897" s="138"/>
      <c r="D897" s="8"/>
    </row>
    <row r="898" spans="1:4" x14ac:dyDescent="0.2">
      <c r="A898" s="138"/>
      <c r="D898" s="8"/>
    </row>
    <row r="899" spans="1:4" x14ac:dyDescent="0.2">
      <c r="A899" s="138"/>
      <c r="D899" s="8"/>
    </row>
    <row r="900" spans="1:4" x14ac:dyDescent="0.2">
      <c r="A900" s="138"/>
      <c r="D900" s="8"/>
    </row>
    <row r="901" spans="1:4" x14ac:dyDescent="0.2">
      <c r="A901" s="138"/>
      <c r="D901" s="8"/>
    </row>
    <row r="902" spans="1:4" x14ac:dyDescent="0.2">
      <c r="A902" s="138"/>
      <c r="D902" s="8"/>
    </row>
    <row r="903" spans="1:4" x14ac:dyDescent="0.2">
      <c r="A903" s="138"/>
      <c r="D903" s="8"/>
    </row>
    <row r="904" spans="1:4" x14ac:dyDescent="0.2">
      <c r="A904" s="138"/>
      <c r="D904" s="8"/>
    </row>
    <row r="905" spans="1:4" x14ac:dyDescent="0.2">
      <c r="A905" s="138"/>
      <c r="D905" s="8"/>
    </row>
    <row r="906" spans="1:4" x14ac:dyDescent="0.2">
      <c r="A906" s="138"/>
      <c r="D906" s="8"/>
    </row>
    <row r="907" spans="1:4" x14ac:dyDescent="0.2">
      <c r="A907" s="138"/>
      <c r="D907" s="8"/>
    </row>
    <row r="908" spans="1:4" x14ac:dyDescent="0.2">
      <c r="A908" s="138"/>
      <c r="D908" s="8"/>
    </row>
    <row r="909" spans="1:4" x14ac:dyDescent="0.2">
      <c r="A909" s="138"/>
      <c r="D909" s="8"/>
    </row>
    <row r="910" spans="1:4" x14ac:dyDescent="0.2">
      <c r="A910" s="138"/>
      <c r="D910" s="8"/>
    </row>
    <row r="911" spans="1:4" x14ac:dyDescent="0.2">
      <c r="A911" s="138"/>
      <c r="D911" s="8"/>
    </row>
    <row r="912" spans="1:4" x14ac:dyDescent="0.2">
      <c r="A912" s="138"/>
      <c r="D912" s="8"/>
    </row>
    <row r="913" spans="1:4" x14ac:dyDescent="0.2">
      <c r="A913" s="138"/>
      <c r="D913" s="8"/>
    </row>
    <row r="914" spans="1:4" x14ac:dyDescent="0.2">
      <c r="A914" s="138"/>
      <c r="D914" s="8"/>
    </row>
    <row r="915" spans="1:4" x14ac:dyDescent="0.2">
      <c r="A915" s="138"/>
      <c r="D915" s="8"/>
    </row>
    <row r="916" spans="1:4" x14ac:dyDescent="0.2">
      <c r="A916" s="138"/>
      <c r="D916" s="8"/>
    </row>
    <row r="917" spans="1:4" x14ac:dyDescent="0.2">
      <c r="A917" s="138"/>
      <c r="D917" s="8"/>
    </row>
    <row r="918" spans="1:4" x14ac:dyDescent="0.2">
      <c r="A918" s="138"/>
      <c r="D918" s="8"/>
    </row>
    <row r="919" spans="1:4" x14ac:dyDescent="0.2">
      <c r="A919" s="138"/>
      <c r="D919" s="8"/>
    </row>
    <row r="920" spans="1:4" x14ac:dyDescent="0.2">
      <c r="A920" s="138"/>
      <c r="D920" s="8"/>
    </row>
    <row r="921" spans="1:4" x14ac:dyDescent="0.2">
      <c r="A921" s="138"/>
      <c r="D921" s="8"/>
    </row>
    <row r="922" spans="1:4" x14ac:dyDescent="0.2">
      <c r="A922" s="138"/>
      <c r="D922" s="8"/>
    </row>
    <row r="923" spans="1:4" x14ac:dyDescent="0.2">
      <c r="A923" s="138"/>
      <c r="D923" s="8"/>
    </row>
    <row r="924" spans="1:4" x14ac:dyDescent="0.2">
      <c r="A924" s="138"/>
      <c r="D924" s="8"/>
    </row>
    <row r="925" spans="1:4" x14ac:dyDescent="0.2">
      <c r="A925" s="138"/>
      <c r="D925" s="8"/>
    </row>
    <row r="926" spans="1:4" x14ac:dyDescent="0.2">
      <c r="A926" s="138"/>
      <c r="D926" s="8"/>
    </row>
    <row r="927" spans="1:4" x14ac:dyDescent="0.2">
      <c r="A927" s="138"/>
      <c r="D927" s="8"/>
    </row>
    <row r="928" spans="1:4" x14ac:dyDescent="0.2">
      <c r="A928" s="138"/>
      <c r="D928" s="8"/>
    </row>
    <row r="929" spans="1:4" x14ac:dyDescent="0.2">
      <c r="A929" s="138"/>
      <c r="D929" s="8"/>
    </row>
    <row r="930" spans="1:4" x14ac:dyDescent="0.2">
      <c r="A930" s="138"/>
      <c r="D930" s="8"/>
    </row>
    <row r="931" spans="1:4" x14ac:dyDescent="0.2">
      <c r="A931" s="138"/>
      <c r="D931" s="8"/>
    </row>
    <row r="932" spans="1:4" x14ac:dyDescent="0.2">
      <c r="A932" s="138"/>
      <c r="D932" s="8"/>
    </row>
    <row r="933" spans="1:4" x14ac:dyDescent="0.2">
      <c r="A933" s="138"/>
      <c r="D933" s="8"/>
    </row>
    <row r="934" spans="1:4" x14ac:dyDescent="0.2">
      <c r="A934" s="138"/>
      <c r="D934" s="8"/>
    </row>
    <row r="935" spans="1:4" x14ac:dyDescent="0.2">
      <c r="A935" s="138"/>
      <c r="D935" s="8"/>
    </row>
    <row r="936" spans="1:4" x14ac:dyDescent="0.2">
      <c r="A936" s="138"/>
      <c r="D936" s="8"/>
    </row>
    <row r="937" spans="1:4" x14ac:dyDescent="0.2">
      <c r="A937" s="138"/>
      <c r="D937" s="8"/>
    </row>
    <row r="938" spans="1:4" x14ac:dyDescent="0.2">
      <c r="A938" s="138"/>
      <c r="D938" s="8"/>
    </row>
    <row r="939" spans="1:4" x14ac:dyDescent="0.2">
      <c r="A939" s="138"/>
      <c r="D939" s="8"/>
    </row>
    <row r="940" spans="1:4" x14ac:dyDescent="0.2">
      <c r="A940" s="138"/>
      <c r="D940" s="8"/>
    </row>
    <row r="941" spans="1:4" x14ac:dyDescent="0.2">
      <c r="A941" s="138"/>
      <c r="D941" s="8"/>
    </row>
    <row r="942" spans="1:4" x14ac:dyDescent="0.2">
      <c r="A942" s="138"/>
      <c r="D942" s="8"/>
    </row>
    <row r="943" spans="1:4" x14ac:dyDescent="0.2">
      <c r="A943" s="138"/>
      <c r="D943" s="8"/>
    </row>
    <row r="944" spans="1:4" x14ac:dyDescent="0.2">
      <c r="A944" s="138"/>
      <c r="D944" s="8"/>
    </row>
    <row r="945" spans="1:4" x14ac:dyDescent="0.2">
      <c r="A945" s="138"/>
      <c r="D945" s="8"/>
    </row>
    <row r="946" spans="1:4" x14ac:dyDescent="0.2">
      <c r="A946" s="138"/>
      <c r="D946" s="8"/>
    </row>
    <row r="947" spans="1:4" x14ac:dyDescent="0.2">
      <c r="A947" s="138"/>
      <c r="D947" s="8"/>
    </row>
    <row r="948" spans="1:4" x14ac:dyDescent="0.2">
      <c r="A948" s="138"/>
      <c r="D948" s="8"/>
    </row>
    <row r="949" spans="1:4" x14ac:dyDescent="0.2">
      <c r="A949" s="138"/>
      <c r="D949" s="8"/>
    </row>
    <row r="950" spans="1:4" x14ac:dyDescent="0.2">
      <c r="A950" s="138"/>
      <c r="D950" s="8"/>
    </row>
    <row r="951" spans="1:4" x14ac:dyDescent="0.2">
      <c r="A951" s="138"/>
      <c r="D951" s="8"/>
    </row>
    <row r="952" spans="1:4" x14ac:dyDescent="0.2">
      <c r="A952" s="138"/>
      <c r="D952" s="8"/>
    </row>
    <row r="953" spans="1:4" x14ac:dyDescent="0.2">
      <c r="A953" s="138"/>
      <c r="D953" s="8"/>
    </row>
    <row r="954" spans="1:4" x14ac:dyDescent="0.2">
      <c r="A954" s="138"/>
      <c r="D954" s="8"/>
    </row>
    <row r="955" spans="1:4" x14ac:dyDescent="0.2">
      <c r="A955" s="138"/>
      <c r="D955" s="8"/>
    </row>
    <row r="956" spans="1:4" x14ac:dyDescent="0.2">
      <c r="A956" s="138"/>
      <c r="D956" s="8"/>
    </row>
    <row r="957" spans="1:4" x14ac:dyDescent="0.2">
      <c r="A957" s="138"/>
      <c r="D957" s="8"/>
    </row>
    <row r="958" spans="1:4" x14ac:dyDescent="0.2">
      <c r="A958" s="138"/>
      <c r="D958" s="8"/>
    </row>
    <row r="959" spans="1:4" x14ac:dyDescent="0.2">
      <c r="A959" s="138"/>
      <c r="D959" s="8"/>
    </row>
    <row r="960" spans="1:4" x14ac:dyDescent="0.2">
      <c r="A960" s="138"/>
      <c r="D960" s="8"/>
    </row>
    <row r="961" spans="1:4" x14ac:dyDescent="0.2">
      <c r="A961" s="138"/>
      <c r="D961" s="8"/>
    </row>
    <row r="962" spans="1:4" x14ac:dyDescent="0.2">
      <c r="A962" s="138"/>
      <c r="D962" s="8"/>
    </row>
    <row r="963" spans="1:4" x14ac:dyDescent="0.2">
      <c r="A963" s="138"/>
      <c r="D963" s="8"/>
    </row>
    <row r="964" spans="1:4" x14ac:dyDescent="0.2">
      <c r="A964" s="138"/>
      <c r="D964" s="8"/>
    </row>
    <row r="965" spans="1:4" x14ac:dyDescent="0.2">
      <c r="A965" s="138"/>
      <c r="D965" s="8"/>
    </row>
    <row r="966" spans="1:4" x14ac:dyDescent="0.2">
      <c r="A966" s="138"/>
      <c r="D966" s="8"/>
    </row>
    <row r="967" spans="1:4" x14ac:dyDescent="0.2">
      <c r="A967" s="138"/>
      <c r="D967" s="8"/>
    </row>
    <row r="968" spans="1:4" x14ac:dyDescent="0.2">
      <c r="A968" s="138"/>
      <c r="D968" s="8"/>
    </row>
    <row r="969" spans="1:4" x14ac:dyDescent="0.2">
      <c r="A969" s="138"/>
      <c r="D969" s="8"/>
    </row>
    <row r="970" spans="1:4" x14ac:dyDescent="0.2">
      <c r="A970" s="138"/>
      <c r="D970" s="8"/>
    </row>
    <row r="971" spans="1:4" x14ac:dyDescent="0.2">
      <c r="A971" s="138"/>
      <c r="D971" s="8"/>
    </row>
    <row r="972" spans="1:4" x14ac:dyDescent="0.2">
      <c r="A972" s="138"/>
      <c r="D972" s="8"/>
    </row>
    <row r="973" spans="1:4" x14ac:dyDescent="0.2">
      <c r="A973" s="138"/>
      <c r="D973" s="8"/>
    </row>
    <row r="974" spans="1:4" x14ac:dyDescent="0.2">
      <c r="A974" s="138"/>
      <c r="D974" s="8"/>
    </row>
    <row r="975" spans="1:4" x14ac:dyDescent="0.2">
      <c r="A975" s="138"/>
      <c r="D975" s="8"/>
    </row>
    <row r="976" spans="1:4" x14ac:dyDescent="0.2">
      <c r="A976" s="138"/>
      <c r="D976" s="8"/>
    </row>
    <row r="977" spans="1:4" x14ac:dyDescent="0.2">
      <c r="A977" s="138"/>
      <c r="D977" s="8"/>
    </row>
    <row r="978" spans="1:4" x14ac:dyDescent="0.2">
      <c r="A978" s="138"/>
      <c r="D978" s="8"/>
    </row>
    <row r="979" spans="1:4" x14ac:dyDescent="0.2">
      <c r="A979" s="138"/>
      <c r="D979" s="8"/>
    </row>
    <row r="980" spans="1:4" x14ac:dyDescent="0.2">
      <c r="A980" s="138"/>
      <c r="D980" s="8"/>
    </row>
    <row r="981" spans="1:4" x14ac:dyDescent="0.2">
      <c r="A981" s="138"/>
      <c r="D981" s="8"/>
    </row>
    <row r="982" spans="1:4" x14ac:dyDescent="0.2">
      <c r="A982" s="138"/>
      <c r="D982" s="8"/>
    </row>
    <row r="983" spans="1:4" x14ac:dyDescent="0.2">
      <c r="A983" s="138"/>
      <c r="D983" s="8"/>
    </row>
    <row r="984" spans="1:4" x14ac:dyDescent="0.2">
      <c r="A984" s="138"/>
      <c r="D984" s="8"/>
    </row>
    <row r="985" spans="1:4" x14ac:dyDescent="0.2">
      <c r="A985" s="138"/>
      <c r="D985" s="8"/>
    </row>
    <row r="986" spans="1:4" x14ac:dyDescent="0.2">
      <c r="A986" s="138"/>
      <c r="D986" s="8"/>
    </row>
    <row r="987" spans="1:4" x14ac:dyDescent="0.2">
      <c r="A987" s="138"/>
      <c r="D987" s="8"/>
    </row>
    <row r="988" spans="1:4" x14ac:dyDescent="0.2">
      <c r="A988" s="138"/>
      <c r="D988" s="8"/>
    </row>
    <row r="989" spans="1:4" x14ac:dyDescent="0.2">
      <c r="A989" s="138"/>
      <c r="D989" s="8"/>
    </row>
    <row r="990" spans="1:4" x14ac:dyDescent="0.2">
      <c r="A990" s="138"/>
      <c r="D990" s="8"/>
    </row>
    <row r="991" spans="1:4" x14ac:dyDescent="0.2">
      <c r="A991" s="138"/>
      <c r="D991" s="8"/>
    </row>
    <row r="992" spans="1:4" x14ac:dyDescent="0.2">
      <c r="A992" s="138"/>
      <c r="D992" s="8"/>
    </row>
    <row r="993" spans="1:4" x14ac:dyDescent="0.2">
      <c r="A993" s="138"/>
      <c r="D993" s="8"/>
    </row>
    <row r="994" spans="1:4" x14ac:dyDescent="0.2">
      <c r="A994" s="138"/>
      <c r="D994" s="8"/>
    </row>
    <row r="995" spans="1:4" x14ac:dyDescent="0.2">
      <c r="A995" s="138"/>
      <c r="D995" s="8"/>
    </row>
    <row r="996" spans="1:4" x14ac:dyDescent="0.2">
      <c r="A996" s="138"/>
      <c r="D996" s="8"/>
    </row>
    <row r="997" spans="1:4" x14ac:dyDescent="0.2">
      <c r="A997" s="138"/>
      <c r="D997" s="8"/>
    </row>
    <row r="998" spans="1:4" x14ac:dyDescent="0.2">
      <c r="A998" s="138"/>
      <c r="D998" s="8"/>
    </row>
    <row r="999" spans="1:4" x14ac:dyDescent="0.2">
      <c r="A999" s="138"/>
      <c r="D999" s="8"/>
    </row>
    <row r="1000" spans="1:4" x14ac:dyDescent="0.2">
      <c r="A1000" s="138"/>
      <c r="D1000" s="8"/>
    </row>
    <row r="1001" spans="1:4" x14ac:dyDescent="0.2">
      <c r="A1001" s="138"/>
      <c r="D1001" s="8"/>
    </row>
    <row r="1002" spans="1:4" x14ac:dyDescent="0.2">
      <c r="A1002" s="138"/>
      <c r="D1002" s="8"/>
    </row>
    <row r="1003" spans="1:4" x14ac:dyDescent="0.2">
      <c r="A1003" s="138"/>
      <c r="D1003" s="8"/>
    </row>
    <row r="1004" spans="1:4" x14ac:dyDescent="0.2">
      <c r="A1004" s="138"/>
      <c r="D1004" s="8"/>
    </row>
    <row r="1005" spans="1:4" x14ac:dyDescent="0.2">
      <c r="A1005" s="138"/>
      <c r="D1005" s="8"/>
    </row>
    <row r="1006" spans="1:4" x14ac:dyDescent="0.2">
      <c r="A1006" s="138"/>
      <c r="D1006" s="8"/>
    </row>
    <row r="1007" spans="1:4" x14ac:dyDescent="0.2">
      <c r="A1007" s="138"/>
      <c r="D1007" s="8"/>
    </row>
    <row r="1008" spans="1:4" x14ac:dyDescent="0.2">
      <c r="A1008" s="138"/>
      <c r="D1008" s="8"/>
    </row>
    <row r="1009" spans="1:4" x14ac:dyDescent="0.2">
      <c r="A1009" s="138"/>
      <c r="D1009" s="8"/>
    </row>
    <row r="1010" spans="1:4" x14ac:dyDescent="0.2">
      <c r="A1010" s="138"/>
      <c r="D1010" s="8"/>
    </row>
    <row r="1011" spans="1:4" x14ac:dyDescent="0.2">
      <c r="A1011" s="138"/>
      <c r="D1011" s="8"/>
    </row>
    <row r="1012" spans="1:4" x14ac:dyDescent="0.2">
      <c r="A1012" s="138"/>
      <c r="D1012" s="8"/>
    </row>
    <row r="1013" spans="1:4" x14ac:dyDescent="0.2">
      <c r="A1013" s="138"/>
      <c r="D1013" s="8"/>
    </row>
    <row r="1014" spans="1:4" x14ac:dyDescent="0.2">
      <c r="A1014" s="138"/>
      <c r="D1014" s="8"/>
    </row>
    <row r="1015" spans="1:4" x14ac:dyDescent="0.2">
      <c r="A1015" s="138"/>
      <c r="D1015" s="8"/>
    </row>
    <row r="1016" spans="1:4" x14ac:dyDescent="0.2">
      <c r="A1016" s="138"/>
      <c r="D1016" s="8"/>
    </row>
    <row r="1017" spans="1:4" x14ac:dyDescent="0.2">
      <c r="A1017" s="138"/>
      <c r="D1017" s="8"/>
    </row>
    <row r="1018" spans="1:4" x14ac:dyDescent="0.2">
      <c r="A1018" s="138"/>
      <c r="D1018" s="8"/>
    </row>
    <row r="1019" spans="1:4" x14ac:dyDescent="0.2">
      <c r="A1019" s="138"/>
      <c r="D1019" s="8"/>
    </row>
    <row r="1020" spans="1:4" x14ac:dyDescent="0.2">
      <c r="A1020" s="138"/>
      <c r="D1020" s="8"/>
    </row>
    <row r="1021" spans="1:4" x14ac:dyDescent="0.2">
      <c r="A1021" s="138"/>
      <c r="D1021" s="8"/>
    </row>
    <row r="1022" spans="1:4" x14ac:dyDescent="0.2">
      <c r="A1022" s="138"/>
      <c r="D1022" s="8"/>
    </row>
    <row r="1023" spans="1:4" x14ac:dyDescent="0.2">
      <c r="A1023" s="138"/>
      <c r="D1023" s="8"/>
    </row>
    <row r="1024" spans="1:4" x14ac:dyDescent="0.2">
      <c r="A1024" s="138"/>
      <c r="D1024" s="8"/>
    </row>
    <row r="1025" spans="1:4" x14ac:dyDescent="0.2">
      <c r="A1025" s="138"/>
      <c r="D1025" s="8"/>
    </row>
    <row r="1026" spans="1:4" x14ac:dyDescent="0.2">
      <c r="A1026" s="138"/>
      <c r="D1026" s="8"/>
    </row>
    <row r="1027" spans="1:4" x14ac:dyDescent="0.2">
      <c r="A1027" s="138"/>
      <c r="D1027" s="8"/>
    </row>
    <row r="1028" spans="1:4" x14ac:dyDescent="0.2">
      <c r="A1028" s="138"/>
      <c r="D1028" s="8"/>
    </row>
    <row r="1029" spans="1:4" x14ac:dyDescent="0.2">
      <c r="A1029" s="138"/>
      <c r="D1029" s="8"/>
    </row>
    <row r="1030" spans="1:4" x14ac:dyDescent="0.2">
      <c r="A1030" s="138"/>
      <c r="D1030" s="8"/>
    </row>
    <row r="1031" spans="1:4" x14ac:dyDescent="0.2">
      <c r="A1031" s="138"/>
      <c r="D1031" s="8"/>
    </row>
    <row r="1032" spans="1:4" x14ac:dyDescent="0.2">
      <c r="A1032" s="138"/>
      <c r="D1032" s="8"/>
    </row>
    <row r="1033" spans="1:4" x14ac:dyDescent="0.2">
      <c r="A1033" s="138"/>
      <c r="D1033" s="8"/>
    </row>
    <row r="1034" spans="1:4" x14ac:dyDescent="0.2">
      <c r="A1034" s="138"/>
      <c r="D1034" s="8"/>
    </row>
    <row r="1035" spans="1:4" x14ac:dyDescent="0.2">
      <c r="A1035" s="138"/>
      <c r="D1035" s="8"/>
    </row>
    <row r="1036" spans="1:4" x14ac:dyDescent="0.2">
      <c r="A1036" s="138"/>
      <c r="D1036" s="8"/>
    </row>
    <row r="1037" spans="1:4" x14ac:dyDescent="0.2">
      <c r="A1037" s="138"/>
      <c r="D1037" s="8"/>
    </row>
    <row r="1038" spans="1:4" x14ac:dyDescent="0.2">
      <c r="A1038" s="138"/>
      <c r="D1038" s="8"/>
    </row>
    <row r="1039" spans="1:4" x14ac:dyDescent="0.2">
      <c r="A1039" s="138"/>
      <c r="D1039" s="8"/>
    </row>
    <row r="1040" spans="1:4" x14ac:dyDescent="0.2">
      <c r="A1040" s="138"/>
      <c r="D1040" s="8"/>
    </row>
    <row r="1041" spans="1:4" x14ac:dyDescent="0.2">
      <c r="A1041" s="138"/>
      <c r="D1041" s="8"/>
    </row>
    <row r="1042" spans="1:4" x14ac:dyDescent="0.2">
      <c r="A1042" s="138"/>
      <c r="D1042" s="8"/>
    </row>
    <row r="1043" spans="1:4" x14ac:dyDescent="0.2">
      <c r="A1043" s="138"/>
      <c r="D1043" s="8"/>
    </row>
    <row r="1044" spans="1:4" x14ac:dyDescent="0.2">
      <c r="A1044" s="138"/>
      <c r="D1044" s="8"/>
    </row>
    <row r="1045" spans="1:4" x14ac:dyDescent="0.2">
      <c r="A1045" s="138"/>
      <c r="D1045" s="8"/>
    </row>
    <row r="1046" spans="1:4" x14ac:dyDescent="0.2">
      <c r="A1046" s="138"/>
      <c r="D1046" s="8"/>
    </row>
    <row r="1047" spans="1:4" x14ac:dyDescent="0.2">
      <c r="A1047" s="138"/>
      <c r="D1047" s="8"/>
    </row>
    <row r="1048" spans="1:4" x14ac:dyDescent="0.2">
      <c r="A1048" s="138"/>
      <c r="D1048" s="8"/>
    </row>
    <row r="1049" spans="1:4" x14ac:dyDescent="0.2">
      <c r="A1049" s="138"/>
      <c r="D1049" s="8"/>
    </row>
    <row r="1050" spans="1:4" x14ac:dyDescent="0.2">
      <c r="A1050" s="138"/>
      <c r="D1050" s="8"/>
    </row>
    <row r="1051" spans="1:4" x14ac:dyDescent="0.2">
      <c r="A1051" s="138"/>
      <c r="D1051" s="8"/>
    </row>
    <row r="1052" spans="1:4" x14ac:dyDescent="0.2">
      <c r="A1052" s="138"/>
      <c r="D1052" s="8"/>
    </row>
    <row r="1053" spans="1:4" x14ac:dyDescent="0.2">
      <c r="A1053" s="138"/>
      <c r="D1053" s="8"/>
    </row>
    <row r="1054" spans="1:4" x14ac:dyDescent="0.2">
      <c r="A1054" s="138"/>
      <c r="D1054" s="8"/>
    </row>
    <row r="1055" spans="1:4" x14ac:dyDescent="0.2">
      <c r="A1055" s="138"/>
      <c r="D1055" s="8"/>
    </row>
    <row r="1056" spans="1:4" x14ac:dyDescent="0.2">
      <c r="A1056" s="138"/>
      <c r="D1056" s="8"/>
    </row>
    <row r="1057" spans="1:4" x14ac:dyDescent="0.2">
      <c r="A1057" s="138"/>
      <c r="D1057" s="8"/>
    </row>
    <row r="1058" spans="1:4" x14ac:dyDescent="0.2">
      <c r="A1058" s="138"/>
      <c r="D1058" s="8"/>
    </row>
    <row r="1059" spans="1:4" x14ac:dyDescent="0.2">
      <c r="A1059" s="138"/>
      <c r="D1059" s="8"/>
    </row>
    <row r="1060" spans="1:4" x14ac:dyDescent="0.2">
      <c r="A1060" s="138"/>
      <c r="D1060" s="8"/>
    </row>
    <row r="1061" spans="1:4" x14ac:dyDescent="0.2">
      <c r="A1061" s="138"/>
      <c r="D1061" s="8"/>
    </row>
    <row r="1062" spans="1:4" x14ac:dyDescent="0.2">
      <c r="A1062" s="138"/>
      <c r="D1062" s="8"/>
    </row>
    <row r="1063" spans="1:4" x14ac:dyDescent="0.2">
      <c r="A1063" s="138"/>
      <c r="D1063" s="8"/>
    </row>
    <row r="1064" spans="1:4" x14ac:dyDescent="0.2">
      <c r="A1064" s="138"/>
      <c r="D1064" s="8"/>
    </row>
    <row r="1065" spans="1:4" x14ac:dyDescent="0.2">
      <c r="A1065" s="138"/>
      <c r="D1065" s="8"/>
    </row>
    <row r="1066" spans="1:4" x14ac:dyDescent="0.2">
      <c r="A1066" s="138"/>
      <c r="D1066" s="8"/>
    </row>
    <row r="1067" spans="1:4" x14ac:dyDescent="0.2">
      <c r="A1067" s="138"/>
      <c r="D1067" s="8"/>
    </row>
    <row r="1068" spans="1:4" x14ac:dyDescent="0.2">
      <c r="A1068" s="138"/>
      <c r="D1068" s="8"/>
    </row>
    <row r="1069" spans="1:4" x14ac:dyDescent="0.2">
      <c r="A1069" s="138"/>
      <c r="D1069" s="8"/>
    </row>
    <row r="1070" spans="1:4" x14ac:dyDescent="0.2">
      <c r="A1070" s="138"/>
      <c r="D1070" s="8"/>
    </row>
    <row r="1071" spans="1:4" x14ac:dyDescent="0.2">
      <c r="A1071" s="138"/>
      <c r="D1071" s="8"/>
    </row>
    <row r="1072" spans="1:4" x14ac:dyDescent="0.2">
      <c r="A1072" s="138"/>
      <c r="D1072" s="8"/>
    </row>
    <row r="1073" spans="1:4" x14ac:dyDescent="0.2">
      <c r="A1073" s="138"/>
      <c r="D1073" s="8"/>
    </row>
    <row r="1074" spans="1:4" x14ac:dyDescent="0.2">
      <c r="A1074" s="138"/>
      <c r="D1074" s="8"/>
    </row>
    <row r="1075" spans="1:4" x14ac:dyDescent="0.2">
      <c r="A1075" s="138"/>
      <c r="D1075" s="8"/>
    </row>
    <row r="1076" spans="1:4" x14ac:dyDescent="0.2">
      <c r="A1076" s="138"/>
      <c r="D1076" s="8"/>
    </row>
    <row r="1077" spans="1:4" x14ac:dyDescent="0.2">
      <c r="A1077" s="138"/>
      <c r="D1077" s="8"/>
    </row>
    <row r="1078" spans="1:4" x14ac:dyDescent="0.2">
      <c r="A1078" s="138"/>
      <c r="D1078" s="8"/>
    </row>
    <row r="1079" spans="1:4" x14ac:dyDescent="0.2">
      <c r="A1079" s="138"/>
      <c r="D1079" s="8"/>
    </row>
    <row r="1080" spans="1:4" x14ac:dyDescent="0.2">
      <c r="A1080" s="138"/>
      <c r="D1080" s="8"/>
    </row>
    <row r="1081" spans="1:4" x14ac:dyDescent="0.2">
      <c r="A1081" s="138"/>
      <c r="D1081" s="8"/>
    </row>
    <row r="1082" spans="1:4" x14ac:dyDescent="0.2">
      <c r="A1082" s="138"/>
      <c r="D1082" s="8"/>
    </row>
    <row r="1083" spans="1:4" x14ac:dyDescent="0.2">
      <c r="A1083" s="138"/>
      <c r="D1083" s="8"/>
    </row>
    <row r="1084" spans="1:4" x14ac:dyDescent="0.2">
      <c r="A1084" s="138"/>
      <c r="D1084" s="8"/>
    </row>
    <row r="1085" spans="1:4" x14ac:dyDescent="0.2">
      <c r="A1085" s="138"/>
      <c r="D1085" s="8"/>
    </row>
    <row r="1086" spans="1:4" x14ac:dyDescent="0.2">
      <c r="A1086" s="138"/>
      <c r="D1086" s="8"/>
    </row>
    <row r="1087" spans="1:4" x14ac:dyDescent="0.2">
      <c r="A1087" s="138"/>
      <c r="D1087" s="8"/>
    </row>
    <row r="1088" spans="1:4" x14ac:dyDescent="0.2">
      <c r="A1088" s="138"/>
      <c r="D1088" s="8"/>
    </row>
    <row r="1089" spans="1:4" x14ac:dyDescent="0.2">
      <c r="A1089" s="138"/>
      <c r="D1089" s="8"/>
    </row>
    <row r="1090" spans="1:4" x14ac:dyDescent="0.2">
      <c r="A1090" s="138"/>
      <c r="D1090" s="8"/>
    </row>
    <row r="1091" spans="1:4" x14ac:dyDescent="0.2">
      <c r="A1091" s="138"/>
      <c r="D1091" s="8"/>
    </row>
    <row r="1092" spans="1:4" x14ac:dyDescent="0.2">
      <c r="A1092" s="138"/>
      <c r="D1092" s="8"/>
    </row>
    <row r="1093" spans="1:4" x14ac:dyDescent="0.2">
      <c r="A1093" s="138"/>
      <c r="D1093" s="8"/>
    </row>
    <row r="1094" spans="1:4" x14ac:dyDescent="0.2">
      <c r="A1094" s="138"/>
      <c r="D1094" s="8"/>
    </row>
    <row r="1095" spans="1:4" x14ac:dyDescent="0.2">
      <c r="A1095" s="138"/>
      <c r="D1095" s="8"/>
    </row>
    <row r="1096" spans="1:4" x14ac:dyDescent="0.2">
      <c r="A1096" s="138"/>
      <c r="D1096" s="8"/>
    </row>
    <row r="1097" spans="1:4" x14ac:dyDescent="0.2">
      <c r="A1097" s="138"/>
      <c r="D1097" s="8"/>
    </row>
    <row r="1098" spans="1:4" x14ac:dyDescent="0.2">
      <c r="A1098" s="138"/>
      <c r="D1098" s="8"/>
    </row>
    <row r="1099" spans="1:4" x14ac:dyDescent="0.2">
      <c r="A1099" s="138"/>
      <c r="D1099" s="8"/>
    </row>
    <row r="1100" spans="1:4" x14ac:dyDescent="0.2">
      <c r="A1100" s="138"/>
      <c r="D1100" s="8"/>
    </row>
    <row r="1101" spans="1:4" x14ac:dyDescent="0.2">
      <c r="A1101" s="138"/>
      <c r="D1101" s="8"/>
    </row>
    <row r="1102" spans="1:4" x14ac:dyDescent="0.2">
      <c r="A1102" s="138"/>
      <c r="D1102" s="8"/>
    </row>
    <row r="1103" spans="1:4" x14ac:dyDescent="0.2">
      <c r="A1103" s="138"/>
      <c r="D1103" s="8"/>
    </row>
    <row r="1104" spans="1:4" x14ac:dyDescent="0.2">
      <c r="A1104" s="138"/>
      <c r="D1104" s="8"/>
    </row>
    <row r="1105" spans="1:4" x14ac:dyDescent="0.2">
      <c r="A1105" s="138"/>
      <c r="D1105" s="8"/>
    </row>
    <row r="1106" spans="1:4" x14ac:dyDescent="0.2">
      <c r="A1106" s="138"/>
      <c r="D1106" s="8"/>
    </row>
    <row r="1107" spans="1:4" x14ac:dyDescent="0.2">
      <c r="A1107" s="138"/>
      <c r="D1107" s="8"/>
    </row>
    <row r="1108" spans="1:4" x14ac:dyDescent="0.2">
      <c r="A1108" s="138"/>
      <c r="D1108" s="8"/>
    </row>
    <row r="1109" spans="1:4" x14ac:dyDescent="0.2">
      <c r="A1109" s="138"/>
      <c r="D1109" s="8"/>
    </row>
    <row r="1110" spans="1:4" x14ac:dyDescent="0.2">
      <c r="A1110" s="138"/>
      <c r="D1110" s="8"/>
    </row>
    <row r="1111" spans="1:4" x14ac:dyDescent="0.2">
      <c r="A1111" s="138"/>
      <c r="D1111" s="8"/>
    </row>
    <row r="1112" spans="1:4" x14ac:dyDescent="0.2">
      <c r="A1112" s="138"/>
      <c r="D1112" s="8"/>
    </row>
    <row r="1113" spans="1:4" x14ac:dyDescent="0.2">
      <c r="A1113" s="138"/>
      <c r="D1113" s="8"/>
    </row>
    <row r="1114" spans="1:4" x14ac:dyDescent="0.2">
      <c r="A1114" s="138"/>
      <c r="D1114" s="8"/>
    </row>
    <row r="1115" spans="1:4" x14ac:dyDescent="0.2">
      <c r="A1115" s="138"/>
      <c r="D1115" s="8"/>
    </row>
    <row r="1116" spans="1:4" x14ac:dyDescent="0.2">
      <c r="A1116" s="138"/>
      <c r="D1116" s="8"/>
    </row>
    <row r="1117" spans="1:4" x14ac:dyDescent="0.2">
      <c r="A1117" s="138"/>
      <c r="D1117" s="8"/>
    </row>
    <row r="1118" spans="1:4" x14ac:dyDescent="0.2">
      <c r="A1118" s="138"/>
      <c r="D1118" s="8"/>
    </row>
    <row r="1119" spans="1:4" x14ac:dyDescent="0.2">
      <c r="A1119" s="138"/>
      <c r="D1119" s="8"/>
    </row>
    <row r="1120" spans="1:4" x14ac:dyDescent="0.2">
      <c r="A1120" s="138"/>
      <c r="D1120" s="8"/>
    </row>
    <row r="1121" spans="1:4" x14ac:dyDescent="0.2">
      <c r="A1121" s="138"/>
      <c r="D1121" s="8"/>
    </row>
    <row r="1122" spans="1:4" x14ac:dyDescent="0.2">
      <c r="A1122" s="138"/>
      <c r="D1122" s="8"/>
    </row>
    <row r="1123" spans="1:4" x14ac:dyDescent="0.2">
      <c r="A1123" s="138"/>
      <c r="D1123" s="8"/>
    </row>
    <row r="1124" spans="1:4" x14ac:dyDescent="0.2">
      <c r="A1124" s="138"/>
      <c r="D1124" s="8"/>
    </row>
    <row r="1125" spans="1:4" x14ac:dyDescent="0.2">
      <c r="A1125" s="138"/>
      <c r="D1125" s="8"/>
    </row>
    <row r="1126" spans="1:4" x14ac:dyDescent="0.2">
      <c r="A1126" s="138"/>
      <c r="D1126" s="8"/>
    </row>
    <row r="1127" spans="1:4" x14ac:dyDescent="0.2">
      <c r="A1127" s="138"/>
      <c r="D1127" s="8"/>
    </row>
    <row r="1128" spans="1:4" x14ac:dyDescent="0.2">
      <c r="A1128" s="138"/>
      <c r="D1128" s="8"/>
    </row>
    <row r="1129" spans="1:4" x14ac:dyDescent="0.2">
      <c r="A1129" s="138"/>
      <c r="D1129" s="8"/>
    </row>
    <row r="1130" spans="1:4" x14ac:dyDescent="0.2">
      <c r="A1130" s="138"/>
      <c r="D1130" s="8"/>
    </row>
    <row r="1131" spans="1:4" x14ac:dyDescent="0.2">
      <c r="A1131" s="138"/>
      <c r="D1131" s="8"/>
    </row>
    <row r="1132" spans="1:4" x14ac:dyDescent="0.2">
      <c r="A1132" s="138"/>
      <c r="D1132" s="8"/>
    </row>
    <row r="1133" spans="1:4" x14ac:dyDescent="0.2">
      <c r="A1133" s="138"/>
      <c r="D1133" s="8"/>
    </row>
    <row r="1134" spans="1:4" x14ac:dyDescent="0.2">
      <c r="A1134" s="138"/>
      <c r="D1134" s="8"/>
    </row>
    <row r="1135" spans="1:4" x14ac:dyDescent="0.2">
      <c r="A1135" s="138"/>
      <c r="D1135" s="8"/>
    </row>
    <row r="1136" spans="1:4" x14ac:dyDescent="0.2">
      <c r="A1136" s="138"/>
      <c r="D1136" s="8"/>
    </row>
    <row r="1137" spans="1:4" x14ac:dyDescent="0.2">
      <c r="A1137" s="138"/>
      <c r="D1137" s="8"/>
    </row>
    <row r="1138" spans="1:4" x14ac:dyDescent="0.2">
      <c r="A1138" s="138"/>
      <c r="D1138" s="8"/>
    </row>
    <row r="1139" spans="1:4" x14ac:dyDescent="0.2">
      <c r="A1139" s="138"/>
      <c r="D1139" s="8"/>
    </row>
    <row r="1140" spans="1:4" x14ac:dyDescent="0.2">
      <c r="A1140" s="138"/>
      <c r="D1140" s="8"/>
    </row>
    <row r="1141" spans="1:4" x14ac:dyDescent="0.2">
      <c r="A1141" s="138"/>
      <c r="D1141" s="8"/>
    </row>
    <row r="1142" spans="1:4" x14ac:dyDescent="0.2">
      <c r="A1142" s="138"/>
      <c r="D1142" s="8"/>
    </row>
    <row r="1143" spans="1:4" x14ac:dyDescent="0.2">
      <c r="A1143" s="138"/>
      <c r="D1143" s="8"/>
    </row>
    <row r="1144" spans="1:4" x14ac:dyDescent="0.2">
      <c r="A1144" s="138"/>
      <c r="D1144" s="8"/>
    </row>
    <row r="1145" spans="1:4" x14ac:dyDescent="0.2">
      <c r="A1145" s="138"/>
      <c r="D1145" s="8"/>
    </row>
    <row r="1146" spans="1:4" x14ac:dyDescent="0.2">
      <c r="A1146" s="138"/>
      <c r="D1146" s="8"/>
    </row>
    <row r="1147" spans="1:4" x14ac:dyDescent="0.2">
      <c r="A1147" s="138"/>
      <c r="D1147" s="8"/>
    </row>
    <row r="1148" spans="1:4" x14ac:dyDescent="0.2">
      <c r="A1148" s="138"/>
      <c r="D1148" s="8"/>
    </row>
    <row r="1149" spans="1:4" x14ac:dyDescent="0.2">
      <c r="A1149" s="138"/>
      <c r="D1149" s="8"/>
    </row>
    <row r="1150" spans="1:4" x14ac:dyDescent="0.2">
      <c r="A1150" s="138"/>
      <c r="D1150" s="8"/>
    </row>
    <row r="1151" spans="1:4" x14ac:dyDescent="0.2">
      <c r="A1151" s="138"/>
      <c r="D1151" s="8"/>
    </row>
    <row r="1152" spans="1:4" x14ac:dyDescent="0.2">
      <c r="A1152" s="138"/>
      <c r="D1152" s="8"/>
    </row>
    <row r="1153" spans="1:4" x14ac:dyDescent="0.2">
      <c r="A1153" s="138"/>
      <c r="D1153" s="8"/>
    </row>
    <row r="1154" spans="1:4" x14ac:dyDescent="0.2">
      <c r="A1154" s="138"/>
      <c r="D1154" s="8"/>
    </row>
    <row r="1155" spans="1:4" x14ac:dyDescent="0.2">
      <c r="A1155" s="138"/>
      <c r="D1155" s="8"/>
    </row>
    <row r="1156" spans="1:4" x14ac:dyDescent="0.2">
      <c r="A1156" s="138"/>
      <c r="D1156" s="8"/>
    </row>
    <row r="1157" spans="1:4" x14ac:dyDescent="0.2">
      <c r="A1157" s="138"/>
      <c r="D1157" s="8"/>
    </row>
    <row r="1158" spans="1:4" x14ac:dyDescent="0.2">
      <c r="A1158" s="138"/>
      <c r="D1158" s="8"/>
    </row>
    <row r="1159" spans="1:4" x14ac:dyDescent="0.2">
      <c r="A1159" s="138"/>
      <c r="D1159" s="8"/>
    </row>
    <row r="1160" spans="1:4" x14ac:dyDescent="0.2">
      <c r="A1160" s="138"/>
      <c r="D1160" s="8"/>
    </row>
    <row r="1161" spans="1:4" x14ac:dyDescent="0.2">
      <c r="A1161" s="138"/>
      <c r="D1161" s="8"/>
    </row>
    <row r="1162" spans="1:4" x14ac:dyDescent="0.2">
      <c r="A1162" s="138"/>
      <c r="D1162" s="8"/>
    </row>
    <row r="1163" spans="1:4" x14ac:dyDescent="0.2">
      <c r="A1163" s="138"/>
      <c r="D1163" s="8"/>
    </row>
    <row r="1164" spans="1:4" x14ac:dyDescent="0.2">
      <c r="A1164" s="138"/>
      <c r="D1164" s="8"/>
    </row>
    <row r="1165" spans="1:4" x14ac:dyDescent="0.2">
      <c r="A1165" s="138"/>
      <c r="D1165" s="8"/>
    </row>
    <row r="1166" spans="1:4" x14ac:dyDescent="0.2">
      <c r="A1166" s="138"/>
      <c r="D1166" s="8"/>
    </row>
    <row r="1167" spans="1:4" x14ac:dyDescent="0.2">
      <c r="A1167" s="138"/>
      <c r="D1167" s="8"/>
    </row>
    <row r="1168" spans="1:4" x14ac:dyDescent="0.2">
      <c r="A1168" s="138"/>
      <c r="D1168" s="8"/>
    </row>
    <row r="1169" spans="1:4" x14ac:dyDescent="0.2">
      <c r="A1169" s="138"/>
      <c r="D1169" s="8"/>
    </row>
    <row r="1170" spans="1:4" x14ac:dyDescent="0.2">
      <c r="A1170" s="138"/>
      <c r="D1170" s="8"/>
    </row>
    <row r="1171" spans="1:4" x14ac:dyDescent="0.2">
      <c r="A1171" s="138"/>
      <c r="D1171" s="8"/>
    </row>
    <row r="1172" spans="1:4" x14ac:dyDescent="0.2">
      <c r="A1172" s="138"/>
      <c r="D1172" s="8"/>
    </row>
    <row r="1173" spans="1:4" x14ac:dyDescent="0.2">
      <c r="A1173" s="138"/>
      <c r="D1173" s="8"/>
    </row>
    <row r="1174" spans="1:4" x14ac:dyDescent="0.2">
      <c r="A1174" s="138"/>
      <c r="D1174" s="8"/>
    </row>
    <row r="1175" spans="1:4" x14ac:dyDescent="0.2">
      <c r="A1175" s="138"/>
      <c r="D1175" s="8"/>
    </row>
    <row r="1176" spans="1:4" x14ac:dyDescent="0.2">
      <c r="A1176" s="138"/>
      <c r="D1176" s="8"/>
    </row>
    <row r="1177" spans="1:4" x14ac:dyDescent="0.2">
      <c r="A1177" s="138"/>
      <c r="D1177" s="8"/>
    </row>
    <row r="1178" spans="1:4" x14ac:dyDescent="0.2">
      <c r="A1178" s="138"/>
      <c r="D1178" s="8"/>
    </row>
    <row r="1179" spans="1:4" x14ac:dyDescent="0.2">
      <c r="A1179" s="138"/>
      <c r="D1179" s="8"/>
    </row>
    <row r="1180" spans="1:4" x14ac:dyDescent="0.2">
      <c r="A1180" s="138"/>
      <c r="D1180" s="8"/>
    </row>
    <row r="1181" spans="1:4" x14ac:dyDescent="0.2">
      <c r="A1181" s="138"/>
      <c r="D1181" s="8"/>
    </row>
    <row r="1182" spans="1:4" x14ac:dyDescent="0.2">
      <c r="A1182" s="138"/>
      <c r="D1182" s="8"/>
    </row>
    <row r="1183" spans="1:4" x14ac:dyDescent="0.2">
      <c r="A1183" s="138"/>
      <c r="D1183" s="8"/>
    </row>
    <row r="1184" spans="1:4" x14ac:dyDescent="0.2">
      <c r="A1184" s="138"/>
      <c r="D1184" s="8"/>
    </row>
    <row r="1185" spans="1:4" x14ac:dyDescent="0.2">
      <c r="A1185" s="138"/>
      <c r="D1185" s="8"/>
    </row>
    <row r="1186" spans="1:4" x14ac:dyDescent="0.2">
      <c r="A1186" s="138"/>
      <c r="D1186" s="8"/>
    </row>
    <row r="1187" spans="1:4" x14ac:dyDescent="0.2">
      <c r="A1187" s="138"/>
      <c r="D1187" s="8"/>
    </row>
    <row r="1188" spans="1:4" x14ac:dyDescent="0.2">
      <c r="A1188" s="138"/>
      <c r="D1188" s="8"/>
    </row>
    <row r="1189" spans="1:4" x14ac:dyDescent="0.2">
      <c r="A1189" s="138"/>
      <c r="D1189" s="8"/>
    </row>
    <row r="1190" spans="1:4" x14ac:dyDescent="0.2">
      <c r="A1190" s="138"/>
      <c r="D1190" s="8"/>
    </row>
    <row r="1191" spans="1:4" x14ac:dyDescent="0.2">
      <c r="A1191" s="138"/>
      <c r="D1191" s="8"/>
    </row>
    <row r="1192" spans="1:4" x14ac:dyDescent="0.2">
      <c r="A1192" s="138"/>
      <c r="D1192" s="8"/>
    </row>
    <row r="1193" spans="1:4" x14ac:dyDescent="0.2">
      <c r="A1193" s="138"/>
      <c r="D1193" s="8"/>
    </row>
    <row r="1194" spans="1:4" x14ac:dyDescent="0.2">
      <c r="A1194" s="138"/>
      <c r="D1194" s="8"/>
    </row>
    <row r="1195" spans="1:4" x14ac:dyDescent="0.2">
      <c r="A1195" s="138"/>
      <c r="D1195" s="8"/>
    </row>
    <row r="1196" spans="1:4" x14ac:dyDescent="0.2">
      <c r="A1196" s="138"/>
      <c r="D1196" s="8"/>
    </row>
    <row r="1197" spans="1:4" x14ac:dyDescent="0.2">
      <c r="A1197" s="138"/>
      <c r="D1197" s="8"/>
    </row>
    <row r="1198" spans="1:4" x14ac:dyDescent="0.2">
      <c r="A1198" s="138"/>
      <c r="D1198" s="8"/>
    </row>
    <row r="1199" spans="1:4" x14ac:dyDescent="0.2">
      <c r="A1199" s="138"/>
      <c r="D1199" s="8"/>
    </row>
    <row r="1200" spans="1:4" x14ac:dyDescent="0.2">
      <c r="A1200" s="138"/>
      <c r="D1200" s="8"/>
    </row>
    <row r="1201" spans="1:4" x14ac:dyDescent="0.2">
      <c r="A1201" s="138"/>
      <c r="D1201" s="8"/>
    </row>
    <row r="1202" spans="1:4" x14ac:dyDescent="0.2">
      <c r="A1202" s="138"/>
      <c r="D1202" s="8"/>
    </row>
    <row r="1203" spans="1:4" x14ac:dyDescent="0.2">
      <c r="A1203" s="138"/>
      <c r="D1203" s="8"/>
    </row>
    <row r="1204" spans="1:4" x14ac:dyDescent="0.2">
      <c r="A1204" s="138"/>
      <c r="D1204" s="8"/>
    </row>
    <row r="1205" spans="1:4" x14ac:dyDescent="0.2">
      <c r="A1205" s="138"/>
      <c r="D1205" s="8"/>
    </row>
    <row r="1206" spans="1:4" x14ac:dyDescent="0.2">
      <c r="A1206" s="138"/>
      <c r="D1206" s="8"/>
    </row>
    <row r="1207" spans="1:4" x14ac:dyDescent="0.2">
      <c r="A1207" s="138"/>
      <c r="D1207" s="8"/>
    </row>
    <row r="1208" spans="1:4" x14ac:dyDescent="0.2">
      <c r="A1208" s="138"/>
      <c r="D1208" s="8"/>
    </row>
    <row r="1209" spans="1:4" x14ac:dyDescent="0.2">
      <c r="A1209" s="138"/>
      <c r="D1209" s="8"/>
    </row>
    <row r="1210" spans="1:4" x14ac:dyDescent="0.2">
      <c r="A1210" s="138"/>
      <c r="D1210" s="8"/>
    </row>
    <row r="1211" spans="1:4" x14ac:dyDescent="0.2">
      <c r="A1211" s="138"/>
      <c r="D1211" s="8"/>
    </row>
    <row r="1212" spans="1:4" x14ac:dyDescent="0.2">
      <c r="A1212" s="138"/>
      <c r="D1212" s="8"/>
    </row>
    <row r="1213" spans="1:4" x14ac:dyDescent="0.2">
      <c r="A1213" s="138"/>
      <c r="D1213" s="8"/>
    </row>
    <row r="1214" spans="1:4" x14ac:dyDescent="0.2">
      <c r="A1214" s="138"/>
      <c r="D1214" s="8"/>
    </row>
    <row r="1215" spans="1:4" x14ac:dyDescent="0.2">
      <c r="A1215" s="138"/>
      <c r="D1215" s="8"/>
    </row>
    <row r="1216" spans="1:4" x14ac:dyDescent="0.2">
      <c r="A1216" s="138"/>
      <c r="D1216" s="8"/>
    </row>
    <row r="1217" spans="1:4" x14ac:dyDescent="0.2">
      <c r="A1217" s="138"/>
      <c r="D1217" s="8"/>
    </row>
    <row r="1218" spans="1:4" x14ac:dyDescent="0.2">
      <c r="A1218" s="138"/>
      <c r="D1218" s="8"/>
    </row>
    <row r="1219" spans="1:4" x14ac:dyDescent="0.2">
      <c r="A1219" s="138"/>
      <c r="D1219" s="8"/>
    </row>
    <row r="1220" spans="1:4" x14ac:dyDescent="0.2">
      <c r="A1220" s="138"/>
      <c r="D1220" s="8"/>
    </row>
    <row r="1221" spans="1:4" x14ac:dyDescent="0.2">
      <c r="A1221" s="138"/>
      <c r="D1221" s="8"/>
    </row>
    <row r="1222" spans="1:4" x14ac:dyDescent="0.2">
      <c r="A1222" s="138"/>
      <c r="D1222" s="8"/>
    </row>
    <row r="1223" spans="1:4" x14ac:dyDescent="0.2">
      <c r="A1223" s="138"/>
      <c r="D1223" s="8"/>
    </row>
    <row r="1224" spans="1:4" x14ac:dyDescent="0.2">
      <c r="A1224" s="138"/>
      <c r="D1224" s="8"/>
    </row>
    <row r="1225" spans="1:4" x14ac:dyDescent="0.2">
      <c r="A1225" s="138"/>
      <c r="D1225" s="8"/>
    </row>
    <row r="1226" spans="1:4" x14ac:dyDescent="0.2">
      <c r="A1226" s="138"/>
      <c r="D1226" s="8"/>
    </row>
    <row r="1227" spans="1:4" x14ac:dyDescent="0.2">
      <c r="A1227" s="138"/>
      <c r="D1227" s="8"/>
    </row>
    <row r="1228" spans="1:4" x14ac:dyDescent="0.2">
      <c r="A1228" s="138"/>
      <c r="D1228" s="8"/>
    </row>
    <row r="1229" spans="1:4" x14ac:dyDescent="0.2">
      <c r="A1229" s="138"/>
      <c r="D1229" s="8"/>
    </row>
    <row r="1230" spans="1:4" x14ac:dyDescent="0.2">
      <c r="A1230" s="138"/>
      <c r="D1230" s="8"/>
    </row>
    <row r="1231" spans="1:4" x14ac:dyDescent="0.2">
      <c r="A1231" s="138"/>
      <c r="D1231" s="8"/>
    </row>
    <row r="1232" spans="1:4" x14ac:dyDescent="0.2">
      <c r="A1232" s="138"/>
      <c r="D1232" s="8"/>
    </row>
    <row r="1233" spans="1:4" x14ac:dyDescent="0.2">
      <c r="A1233" s="138"/>
      <c r="D1233" s="8"/>
    </row>
    <row r="1234" spans="1:4" x14ac:dyDescent="0.2">
      <c r="A1234" s="138"/>
      <c r="D1234" s="8"/>
    </row>
    <row r="1235" spans="1:4" x14ac:dyDescent="0.2">
      <c r="A1235" s="138"/>
      <c r="D1235" s="8"/>
    </row>
    <row r="1236" spans="1:4" x14ac:dyDescent="0.2">
      <c r="A1236" s="138"/>
      <c r="D1236" s="8"/>
    </row>
    <row r="1237" spans="1:4" x14ac:dyDescent="0.2">
      <c r="A1237" s="138"/>
      <c r="D1237" s="8"/>
    </row>
    <row r="1238" spans="1:4" x14ac:dyDescent="0.2">
      <c r="A1238" s="138"/>
      <c r="D1238" s="8"/>
    </row>
    <row r="1239" spans="1:4" x14ac:dyDescent="0.2">
      <c r="A1239" s="138"/>
      <c r="D1239" s="8"/>
    </row>
    <row r="1240" spans="1:4" x14ac:dyDescent="0.2">
      <c r="A1240" s="138"/>
      <c r="D1240" s="8"/>
    </row>
    <row r="1241" spans="1:4" x14ac:dyDescent="0.2">
      <c r="A1241" s="138"/>
      <c r="D1241" s="8"/>
    </row>
    <row r="1242" spans="1:4" x14ac:dyDescent="0.2">
      <c r="A1242" s="138"/>
      <c r="D1242" s="8"/>
    </row>
    <row r="1243" spans="1:4" x14ac:dyDescent="0.2">
      <c r="A1243" s="138"/>
      <c r="D1243" s="8"/>
    </row>
    <row r="1244" spans="1:4" x14ac:dyDescent="0.2">
      <c r="A1244" s="138"/>
      <c r="D1244" s="8"/>
    </row>
    <row r="1245" spans="1:4" x14ac:dyDescent="0.2">
      <c r="A1245" s="138"/>
      <c r="D1245" s="8"/>
    </row>
    <row r="1246" spans="1:4" x14ac:dyDescent="0.2">
      <c r="A1246" s="138"/>
      <c r="D1246" s="8"/>
    </row>
    <row r="1247" spans="1:4" x14ac:dyDescent="0.2">
      <c r="A1247" s="138"/>
      <c r="D1247" s="8"/>
    </row>
    <row r="1248" spans="1:4" x14ac:dyDescent="0.2">
      <c r="A1248" s="138"/>
      <c r="D1248" s="8"/>
    </row>
    <row r="1249" spans="1:4" x14ac:dyDescent="0.2">
      <c r="A1249" s="138"/>
      <c r="D1249" s="8"/>
    </row>
    <row r="1250" spans="1:4" x14ac:dyDescent="0.2">
      <c r="A1250" s="138"/>
      <c r="D1250" s="8"/>
    </row>
    <row r="1251" spans="1:4" x14ac:dyDescent="0.2">
      <c r="A1251" s="138"/>
      <c r="D1251" s="8"/>
    </row>
    <row r="1252" spans="1:4" x14ac:dyDescent="0.2">
      <c r="A1252" s="138"/>
      <c r="D1252" s="8"/>
    </row>
    <row r="1253" spans="1:4" x14ac:dyDescent="0.2">
      <c r="A1253" s="138"/>
      <c r="D1253" s="8"/>
    </row>
    <row r="1254" spans="1:4" x14ac:dyDescent="0.2">
      <c r="A1254" s="138"/>
      <c r="D1254" s="8"/>
    </row>
    <row r="1255" spans="1:4" x14ac:dyDescent="0.2">
      <c r="A1255" s="138"/>
      <c r="D1255" s="8"/>
    </row>
    <row r="1256" spans="1:4" x14ac:dyDescent="0.2">
      <c r="A1256" s="138"/>
      <c r="D1256" s="8"/>
    </row>
    <row r="1257" spans="1:4" x14ac:dyDescent="0.2">
      <c r="A1257" s="138"/>
      <c r="D1257" s="8"/>
    </row>
    <row r="1258" spans="1:4" x14ac:dyDescent="0.2">
      <c r="A1258" s="138"/>
      <c r="D1258" s="8"/>
    </row>
    <row r="1259" spans="1:4" x14ac:dyDescent="0.2">
      <c r="A1259" s="138"/>
      <c r="D1259" s="8"/>
    </row>
    <row r="1260" spans="1:4" x14ac:dyDescent="0.2">
      <c r="A1260" s="138"/>
      <c r="D1260" s="8"/>
    </row>
    <row r="1261" spans="1:4" x14ac:dyDescent="0.2">
      <c r="A1261" s="138"/>
      <c r="D1261" s="8"/>
    </row>
    <row r="1262" spans="1:4" x14ac:dyDescent="0.2">
      <c r="A1262" s="138"/>
      <c r="D1262" s="8"/>
    </row>
    <row r="1263" spans="1:4" x14ac:dyDescent="0.2">
      <c r="A1263" s="138"/>
      <c r="D1263" s="8"/>
    </row>
    <row r="1264" spans="1:4" x14ac:dyDescent="0.2">
      <c r="A1264" s="138"/>
      <c r="D1264" s="8"/>
    </row>
    <row r="1265" spans="1:4" x14ac:dyDescent="0.2">
      <c r="A1265" s="138"/>
      <c r="D1265" s="8"/>
    </row>
    <row r="1266" spans="1:4" x14ac:dyDescent="0.2">
      <c r="A1266" s="138"/>
      <c r="D1266" s="8"/>
    </row>
    <row r="1267" spans="1:4" x14ac:dyDescent="0.2">
      <c r="A1267" s="138"/>
      <c r="D1267" s="8"/>
    </row>
    <row r="1268" spans="1:4" x14ac:dyDescent="0.2">
      <c r="A1268" s="138"/>
      <c r="D1268" s="8"/>
    </row>
    <row r="1269" spans="1:4" x14ac:dyDescent="0.2">
      <c r="A1269" s="138"/>
      <c r="D1269" s="8"/>
    </row>
    <row r="1270" spans="1:4" x14ac:dyDescent="0.2">
      <c r="A1270" s="138"/>
      <c r="D1270" s="8"/>
    </row>
    <row r="1271" spans="1:4" x14ac:dyDescent="0.2">
      <c r="A1271" s="138"/>
      <c r="D1271" s="8"/>
    </row>
    <row r="1272" spans="1:4" x14ac:dyDescent="0.2">
      <c r="A1272" s="138"/>
      <c r="D1272" s="8"/>
    </row>
    <row r="1273" spans="1:4" x14ac:dyDescent="0.2">
      <c r="A1273" s="138"/>
      <c r="D1273" s="8"/>
    </row>
    <row r="1274" spans="1:4" x14ac:dyDescent="0.2">
      <c r="A1274" s="138"/>
      <c r="D1274" s="8"/>
    </row>
    <row r="1275" spans="1:4" x14ac:dyDescent="0.2">
      <c r="A1275" s="138"/>
      <c r="D1275" s="8"/>
    </row>
    <row r="1276" spans="1:4" x14ac:dyDescent="0.2">
      <c r="A1276" s="138"/>
      <c r="D1276" s="8"/>
    </row>
    <row r="1277" spans="1:4" x14ac:dyDescent="0.2">
      <c r="A1277" s="138"/>
      <c r="D1277" s="8"/>
    </row>
    <row r="1278" spans="1:4" x14ac:dyDescent="0.2">
      <c r="A1278" s="138"/>
      <c r="D1278" s="8"/>
    </row>
    <row r="1279" spans="1:4" x14ac:dyDescent="0.2">
      <c r="A1279" s="138"/>
      <c r="D1279" s="8"/>
    </row>
    <row r="1280" spans="1:4" x14ac:dyDescent="0.2">
      <c r="A1280" s="138"/>
      <c r="D1280" s="8"/>
    </row>
    <row r="1281" spans="1:4" x14ac:dyDescent="0.2">
      <c r="A1281" s="138"/>
      <c r="D1281" s="8"/>
    </row>
    <row r="1282" spans="1:4" x14ac:dyDescent="0.2">
      <c r="A1282" s="138"/>
      <c r="D1282" s="8"/>
    </row>
    <row r="1283" spans="1:4" x14ac:dyDescent="0.2">
      <c r="A1283" s="138"/>
      <c r="D1283" s="8"/>
    </row>
    <row r="1284" spans="1:4" x14ac:dyDescent="0.2">
      <c r="A1284" s="138"/>
      <c r="D1284" s="8"/>
    </row>
    <row r="1285" spans="1:4" x14ac:dyDescent="0.2">
      <c r="A1285" s="138"/>
      <c r="D1285" s="8"/>
    </row>
    <row r="1286" spans="1:4" x14ac:dyDescent="0.2">
      <c r="A1286" s="138"/>
      <c r="D1286" s="8"/>
    </row>
    <row r="1287" spans="1:4" x14ac:dyDescent="0.2">
      <c r="A1287" s="138"/>
      <c r="D1287" s="8"/>
    </row>
    <row r="1288" spans="1:4" x14ac:dyDescent="0.2">
      <c r="A1288" s="138"/>
      <c r="D1288" s="8"/>
    </row>
    <row r="1289" spans="1:4" x14ac:dyDescent="0.2">
      <c r="A1289" s="138"/>
      <c r="D1289" s="8"/>
    </row>
    <row r="1290" spans="1:4" x14ac:dyDescent="0.2">
      <c r="A1290" s="138"/>
      <c r="D1290" s="8"/>
    </row>
    <row r="1291" spans="1:4" x14ac:dyDescent="0.2">
      <c r="A1291" s="138"/>
      <c r="D1291" s="8"/>
    </row>
    <row r="1292" spans="1:4" x14ac:dyDescent="0.2">
      <c r="A1292" s="138"/>
      <c r="D1292" s="8"/>
    </row>
    <row r="1293" spans="1:4" x14ac:dyDescent="0.2">
      <c r="A1293" s="138"/>
      <c r="D1293" s="8"/>
    </row>
    <row r="1294" spans="1:4" x14ac:dyDescent="0.2">
      <c r="A1294" s="138"/>
      <c r="D1294" s="8"/>
    </row>
    <row r="1295" spans="1:4" x14ac:dyDescent="0.2">
      <c r="A1295" s="138"/>
      <c r="D1295" s="8"/>
    </row>
    <row r="1296" spans="1:4" x14ac:dyDescent="0.2">
      <c r="A1296" s="138"/>
      <c r="D1296" s="8"/>
    </row>
    <row r="1297" spans="1:4" x14ac:dyDescent="0.2">
      <c r="A1297" s="138"/>
      <c r="D1297" s="8"/>
    </row>
    <row r="1298" spans="1:4" x14ac:dyDescent="0.2">
      <c r="A1298" s="138"/>
      <c r="D1298" s="8"/>
    </row>
    <row r="1299" spans="1:4" x14ac:dyDescent="0.2">
      <c r="A1299" s="138"/>
      <c r="D1299" s="8"/>
    </row>
    <row r="1300" spans="1:4" x14ac:dyDescent="0.2">
      <c r="A1300" s="138"/>
      <c r="D1300" s="8"/>
    </row>
    <row r="1301" spans="1:4" x14ac:dyDescent="0.2">
      <c r="A1301" s="138"/>
      <c r="D1301" s="8"/>
    </row>
    <row r="1302" spans="1:4" x14ac:dyDescent="0.2">
      <c r="A1302" s="138"/>
      <c r="D1302" s="8"/>
    </row>
    <row r="1303" spans="1:4" x14ac:dyDescent="0.2">
      <c r="A1303" s="138"/>
      <c r="D1303" s="8"/>
    </row>
    <row r="1304" spans="1:4" x14ac:dyDescent="0.2">
      <c r="A1304" s="138"/>
      <c r="D1304" s="8"/>
    </row>
    <row r="1305" spans="1:4" x14ac:dyDescent="0.2">
      <c r="A1305" s="138"/>
      <c r="D1305" s="8"/>
    </row>
    <row r="1306" spans="1:4" x14ac:dyDescent="0.2">
      <c r="A1306" s="138"/>
      <c r="D1306" s="8"/>
    </row>
    <row r="1307" spans="1:4" x14ac:dyDescent="0.2">
      <c r="A1307" s="138"/>
      <c r="D1307" s="8"/>
    </row>
    <row r="1308" spans="1:4" x14ac:dyDescent="0.2">
      <c r="A1308" s="138"/>
      <c r="D1308" s="8"/>
    </row>
    <row r="1309" spans="1:4" x14ac:dyDescent="0.2">
      <c r="A1309" s="138"/>
      <c r="D1309" s="8"/>
    </row>
    <row r="1310" spans="1:4" x14ac:dyDescent="0.2">
      <c r="A1310" s="138"/>
      <c r="D1310" s="8"/>
    </row>
    <row r="1311" spans="1:4" x14ac:dyDescent="0.2">
      <c r="A1311" s="138"/>
      <c r="D1311" s="8"/>
    </row>
    <row r="1312" spans="1:4" x14ac:dyDescent="0.2">
      <c r="A1312" s="138"/>
      <c r="D1312" s="8"/>
    </row>
    <row r="1313" spans="1:4" x14ac:dyDescent="0.2">
      <c r="A1313" s="138"/>
      <c r="D1313" s="8"/>
    </row>
    <row r="1314" spans="1:4" x14ac:dyDescent="0.2">
      <c r="A1314" s="138"/>
      <c r="D1314" s="8"/>
    </row>
    <row r="1315" spans="1:4" x14ac:dyDescent="0.2">
      <c r="A1315" s="138"/>
      <c r="D1315" s="8"/>
    </row>
    <row r="1316" spans="1:4" x14ac:dyDescent="0.2">
      <c r="A1316" s="138"/>
      <c r="D1316" s="8"/>
    </row>
    <row r="1317" spans="1:4" x14ac:dyDescent="0.2">
      <c r="A1317" s="138"/>
      <c r="D1317" s="8"/>
    </row>
    <row r="1318" spans="1:4" x14ac:dyDescent="0.2">
      <c r="A1318" s="138"/>
      <c r="D1318" s="8"/>
    </row>
    <row r="1319" spans="1:4" x14ac:dyDescent="0.2">
      <c r="A1319" s="138"/>
      <c r="D1319" s="8"/>
    </row>
    <row r="1320" spans="1:4" x14ac:dyDescent="0.2">
      <c r="A1320" s="138"/>
      <c r="D1320" s="8"/>
    </row>
    <row r="1321" spans="1:4" x14ac:dyDescent="0.2">
      <c r="A1321" s="138"/>
      <c r="D1321" s="8"/>
    </row>
    <row r="1322" spans="1:4" x14ac:dyDescent="0.2">
      <c r="A1322" s="138"/>
      <c r="D1322" s="8"/>
    </row>
    <row r="1323" spans="1:4" x14ac:dyDescent="0.2">
      <c r="A1323" s="138"/>
      <c r="D1323" s="8"/>
    </row>
    <row r="1324" spans="1:4" x14ac:dyDescent="0.2">
      <c r="A1324" s="138"/>
      <c r="D1324" s="8"/>
    </row>
    <row r="1325" spans="1:4" x14ac:dyDescent="0.2">
      <c r="A1325" s="138"/>
      <c r="D1325" s="8"/>
    </row>
    <row r="1326" spans="1:4" x14ac:dyDescent="0.2">
      <c r="A1326" s="138"/>
      <c r="D1326" s="8"/>
    </row>
    <row r="1327" spans="1:4" x14ac:dyDescent="0.2">
      <c r="A1327" s="138"/>
      <c r="D1327" s="8"/>
    </row>
    <row r="1328" spans="1:4" x14ac:dyDescent="0.2">
      <c r="A1328" s="138"/>
      <c r="D1328" s="8"/>
    </row>
    <row r="1329" spans="1:4" x14ac:dyDescent="0.2">
      <c r="A1329" s="138"/>
      <c r="D1329" s="8"/>
    </row>
    <row r="1330" spans="1:4" x14ac:dyDescent="0.2">
      <c r="A1330" s="138"/>
      <c r="D1330" s="8"/>
    </row>
    <row r="1331" spans="1:4" x14ac:dyDescent="0.2">
      <c r="A1331" s="138"/>
      <c r="D1331" s="8"/>
    </row>
    <row r="1332" spans="1:4" x14ac:dyDescent="0.2">
      <c r="A1332" s="138"/>
      <c r="D1332" s="8"/>
    </row>
    <row r="1333" spans="1:4" x14ac:dyDescent="0.2">
      <c r="A1333" s="138"/>
      <c r="D1333" s="8"/>
    </row>
    <row r="1334" spans="1:4" x14ac:dyDescent="0.2">
      <c r="A1334" s="138"/>
      <c r="D1334" s="8"/>
    </row>
    <row r="1335" spans="1:4" x14ac:dyDescent="0.2">
      <c r="A1335" s="138"/>
      <c r="D1335" s="8"/>
    </row>
    <row r="1336" spans="1:4" x14ac:dyDescent="0.2">
      <c r="A1336" s="138"/>
      <c r="D1336" s="8"/>
    </row>
    <row r="1337" spans="1:4" x14ac:dyDescent="0.2">
      <c r="A1337" s="138"/>
      <c r="D1337" s="8"/>
    </row>
    <row r="1338" spans="1:4" x14ac:dyDescent="0.2">
      <c r="A1338" s="138"/>
      <c r="D1338" s="8"/>
    </row>
    <row r="1339" spans="1:4" x14ac:dyDescent="0.2">
      <c r="A1339" s="138"/>
      <c r="D1339" s="8"/>
    </row>
    <row r="1340" spans="1:4" x14ac:dyDescent="0.2">
      <c r="A1340" s="138"/>
      <c r="D1340" s="8"/>
    </row>
    <row r="1341" spans="1:4" x14ac:dyDescent="0.2">
      <c r="A1341" s="138"/>
      <c r="D1341" s="8"/>
    </row>
    <row r="1342" spans="1:4" x14ac:dyDescent="0.2">
      <c r="A1342" s="138"/>
      <c r="D1342" s="8"/>
    </row>
    <row r="1343" spans="1:4" x14ac:dyDescent="0.2">
      <c r="A1343" s="138"/>
      <c r="D1343" s="8"/>
    </row>
    <row r="1344" spans="1:4" x14ac:dyDescent="0.2">
      <c r="A1344" s="138"/>
      <c r="D1344" s="8"/>
    </row>
    <row r="1345" spans="1:4" x14ac:dyDescent="0.2">
      <c r="A1345" s="138"/>
      <c r="D1345" s="8"/>
    </row>
    <row r="1346" spans="1:4" x14ac:dyDescent="0.2">
      <c r="A1346" s="138"/>
      <c r="D1346" s="8"/>
    </row>
    <row r="1347" spans="1:4" x14ac:dyDescent="0.2">
      <c r="A1347" s="138"/>
      <c r="D1347" s="8"/>
    </row>
    <row r="1348" spans="1:4" x14ac:dyDescent="0.2">
      <c r="A1348" s="138"/>
      <c r="D1348" s="8"/>
    </row>
    <row r="1349" spans="1:4" x14ac:dyDescent="0.2">
      <c r="A1349" s="138"/>
      <c r="D1349" s="8"/>
    </row>
    <row r="1350" spans="1:4" x14ac:dyDescent="0.2">
      <c r="A1350" s="138"/>
      <c r="D1350" s="8"/>
    </row>
    <row r="1351" spans="1:4" x14ac:dyDescent="0.2">
      <c r="A1351" s="138"/>
      <c r="D1351" s="8"/>
    </row>
    <row r="1352" spans="1:4" x14ac:dyDescent="0.2">
      <c r="A1352" s="138"/>
      <c r="D1352" s="8"/>
    </row>
    <row r="1353" spans="1:4" x14ac:dyDescent="0.2">
      <c r="A1353" s="138"/>
      <c r="D1353" s="8"/>
    </row>
    <row r="1354" spans="1:4" x14ac:dyDescent="0.2">
      <c r="A1354" s="138"/>
      <c r="D1354" s="8"/>
    </row>
    <row r="1355" spans="1:4" x14ac:dyDescent="0.2">
      <c r="A1355" s="138"/>
      <c r="D1355" s="8"/>
    </row>
    <row r="1356" spans="1:4" x14ac:dyDescent="0.2">
      <c r="A1356" s="138"/>
      <c r="D1356" s="8"/>
    </row>
    <row r="1357" spans="1:4" x14ac:dyDescent="0.2">
      <c r="A1357" s="138"/>
      <c r="D1357" s="8"/>
    </row>
    <row r="1358" spans="1:4" x14ac:dyDescent="0.2">
      <c r="A1358" s="138"/>
      <c r="D1358" s="8"/>
    </row>
    <row r="1359" spans="1:4" x14ac:dyDescent="0.2">
      <c r="A1359" s="138"/>
      <c r="D1359" s="8"/>
    </row>
    <row r="1360" spans="1:4" x14ac:dyDescent="0.2">
      <c r="A1360" s="138"/>
      <c r="D1360" s="8"/>
    </row>
    <row r="1361" spans="1:4" x14ac:dyDescent="0.2">
      <c r="A1361" s="138"/>
      <c r="D1361" s="8"/>
    </row>
    <row r="1362" spans="1:4" x14ac:dyDescent="0.2">
      <c r="A1362" s="138"/>
      <c r="D1362" s="8"/>
    </row>
    <row r="1363" spans="1:4" x14ac:dyDescent="0.2">
      <c r="A1363" s="138"/>
      <c r="D1363" s="8"/>
    </row>
    <row r="1364" spans="1:4" x14ac:dyDescent="0.2">
      <c r="A1364" s="138"/>
      <c r="D1364" s="8"/>
    </row>
    <row r="1365" spans="1:4" x14ac:dyDescent="0.2">
      <c r="A1365" s="138"/>
      <c r="D1365" s="8"/>
    </row>
    <row r="1366" spans="1:4" x14ac:dyDescent="0.2">
      <c r="A1366" s="138"/>
      <c r="D1366" s="8"/>
    </row>
    <row r="1367" spans="1:4" x14ac:dyDescent="0.2">
      <c r="A1367" s="138"/>
      <c r="D1367" s="8"/>
    </row>
    <row r="1368" spans="1:4" x14ac:dyDescent="0.2">
      <c r="A1368" s="138"/>
      <c r="D1368" s="8"/>
    </row>
    <row r="1369" spans="1:4" x14ac:dyDescent="0.2">
      <c r="A1369" s="138"/>
      <c r="D1369" s="8"/>
    </row>
    <row r="1370" spans="1:4" x14ac:dyDescent="0.2">
      <c r="A1370" s="138"/>
      <c r="D1370" s="8"/>
    </row>
    <row r="1371" spans="1:4" x14ac:dyDescent="0.2">
      <c r="A1371" s="138"/>
      <c r="D1371" s="8"/>
    </row>
    <row r="1372" spans="1:4" x14ac:dyDescent="0.2">
      <c r="A1372" s="138"/>
      <c r="D1372" s="8"/>
    </row>
    <row r="1373" spans="1:4" x14ac:dyDescent="0.2">
      <c r="A1373" s="138"/>
      <c r="D1373" s="8"/>
    </row>
    <row r="1374" spans="1:4" x14ac:dyDescent="0.2">
      <c r="A1374" s="138"/>
      <c r="D1374" s="8"/>
    </row>
    <row r="1375" spans="1:4" x14ac:dyDescent="0.2">
      <c r="A1375" s="138"/>
      <c r="D1375" s="8"/>
    </row>
    <row r="1376" spans="1:4" x14ac:dyDescent="0.2">
      <c r="A1376" s="138"/>
      <c r="D1376" s="8"/>
    </row>
    <row r="1377" spans="1:4" x14ac:dyDescent="0.2">
      <c r="A1377" s="138"/>
      <c r="D1377" s="8"/>
    </row>
    <row r="1378" spans="1:4" x14ac:dyDescent="0.2">
      <c r="A1378" s="138"/>
      <c r="D1378" s="8"/>
    </row>
    <row r="1379" spans="1:4" x14ac:dyDescent="0.2">
      <c r="A1379" s="138"/>
      <c r="D1379" s="8"/>
    </row>
    <row r="1380" spans="1:4" x14ac:dyDescent="0.2">
      <c r="A1380" s="138"/>
      <c r="D1380" s="8"/>
    </row>
    <row r="1381" spans="1:4" x14ac:dyDescent="0.2">
      <c r="A1381" s="138"/>
      <c r="D1381" s="8"/>
    </row>
    <row r="1382" spans="1:4" x14ac:dyDescent="0.2">
      <c r="A1382" s="138"/>
      <c r="D1382" s="8"/>
    </row>
    <row r="1383" spans="1:4" x14ac:dyDescent="0.2">
      <c r="A1383" s="138"/>
      <c r="D1383" s="8"/>
    </row>
    <row r="1384" spans="1:4" x14ac:dyDescent="0.2">
      <c r="A1384" s="138"/>
      <c r="D1384" s="8"/>
    </row>
    <row r="1385" spans="1:4" x14ac:dyDescent="0.2">
      <c r="A1385" s="138"/>
      <c r="D1385" s="8"/>
    </row>
    <row r="1386" spans="1:4" x14ac:dyDescent="0.2">
      <c r="A1386" s="138"/>
      <c r="D1386" s="8"/>
    </row>
    <row r="1387" spans="1:4" x14ac:dyDescent="0.2">
      <c r="A1387" s="138"/>
      <c r="D1387" s="8"/>
    </row>
    <row r="1388" spans="1:4" x14ac:dyDescent="0.2">
      <c r="A1388" s="138"/>
      <c r="D1388" s="8"/>
    </row>
    <row r="1389" spans="1:4" x14ac:dyDescent="0.2">
      <c r="A1389" s="138"/>
      <c r="D1389" s="8"/>
    </row>
    <row r="1390" spans="1:4" x14ac:dyDescent="0.2">
      <c r="A1390" s="138"/>
      <c r="D1390" s="8"/>
    </row>
    <row r="1391" spans="1:4" x14ac:dyDescent="0.2">
      <c r="A1391" s="138"/>
      <c r="D1391" s="8"/>
    </row>
    <row r="1392" spans="1:4" x14ac:dyDescent="0.2">
      <c r="A1392" s="138"/>
      <c r="D1392" s="8"/>
    </row>
    <row r="1393" spans="1:4" x14ac:dyDescent="0.2">
      <c r="A1393" s="138"/>
      <c r="D1393" s="8"/>
    </row>
    <row r="1394" spans="1:4" x14ac:dyDescent="0.2">
      <c r="A1394" s="138"/>
      <c r="D1394" s="8"/>
    </row>
    <row r="1395" spans="1:4" x14ac:dyDescent="0.2">
      <c r="A1395" s="138"/>
      <c r="D1395" s="8"/>
    </row>
    <row r="1396" spans="1:4" x14ac:dyDescent="0.2">
      <c r="A1396" s="138"/>
      <c r="D1396" s="8"/>
    </row>
    <row r="1397" spans="1:4" x14ac:dyDescent="0.2">
      <c r="A1397" s="138"/>
      <c r="D1397" s="8"/>
    </row>
    <row r="1398" spans="1:4" x14ac:dyDescent="0.2">
      <c r="A1398" s="138"/>
      <c r="D1398" s="8"/>
    </row>
    <row r="1399" spans="1:4" x14ac:dyDescent="0.2">
      <c r="A1399" s="138"/>
      <c r="D1399" s="8"/>
    </row>
    <row r="1400" spans="1:4" x14ac:dyDescent="0.2">
      <c r="A1400" s="138"/>
      <c r="D1400" s="8"/>
    </row>
    <row r="1401" spans="1:4" x14ac:dyDescent="0.2">
      <c r="A1401" s="138"/>
      <c r="D1401" s="8"/>
    </row>
    <row r="1402" spans="1:4" x14ac:dyDescent="0.2">
      <c r="A1402" s="138"/>
      <c r="D1402" s="8"/>
    </row>
    <row r="1403" spans="1:4" x14ac:dyDescent="0.2">
      <c r="A1403" s="138"/>
      <c r="D1403" s="8"/>
    </row>
    <row r="1404" spans="1:4" x14ac:dyDescent="0.2">
      <c r="A1404" s="138"/>
      <c r="D1404" s="8"/>
    </row>
    <row r="1405" spans="1:4" x14ac:dyDescent="0.2">
      <c r="A1405" s="138"/>
      <c r="D1405" s="8"/>
    </row>
    <row r="1406" spans="1:4" x14ac:dyDescent="0.2">
      <c r="A1406" s="138"/>
      <c r="D1406" s="8"/>
    </row>
    <row r="1407" spans="1:4" x14ac:dyDescent="0.2">
      <c r="A1407" s="138"/>
      <c r="D1407" s="8"/>
    </row>
    <row r="1408" spans="1:4" x14ac:dyDescent="0.2">
      <c r="A1408" s="138"/>
      <c r="D1408" s="8"/>
    </row>
    <row r="1409" spans="1:4" x14ac:dyDescent="0.2">
      <c r="A1409" s="138"/>
      <c r="D1409" s="8"/>
    </row>
    <row r="1410" spans="1:4" x14ac:dyDescent="0.2">
      <c r="A1410" s="138"/>
      <c r="D1410" s="8"/>
    </row>
    <row r="1411" spans="1:4" x14ac:dyDescent="0.2">
      <c r="A1411" s="138"/>
      <c r="D1411" s="8"/>
    </row>
    <row r="1412" spans="1:4" x14ac:dyDescent="0.2">
      <c r="A1412" s="138"/>
      <c r="D1412" s="8"/>
    </row>
    <row r="1413" spans="1:4" x14ac:dyDescent="0.2">
      <c r="A1413" s="138"/>
      <c r="D1413" s="8"/>
    </row>
    <row r="1414" spans="1:4" x14ac:dyDescent="0.2">
      <c r="A1414" s="138"/>
      <c r="D1414" s="8"/>
    </row>
    <row r="1415" spans="1:4" x14ac:dyDescent="0.2">
      <c r="A1415" s="138"/>
      <c r="D1415" s="8"/>
    </row>
    <row r="1416" spans="1:4" x14ac:dyDescent="0.2">
      <c r="A1416" s="138"/>
      <c r="D1416" s="8"/>
    </row>
    <row r="1417" spans="1:4" x14ac:dyDescent="0.2">
      <c r="A1417" s="138"/>
      <c r="D1417" s="8"/>
    </row>
    <row r="1418" spans="1:4" x14ac:dyDescent="0.2">
      <c r="A1418" s="138"/>
      <c r="D1418" s="8"/>
    </row>
    <row r="1419" spans="1:4" x14ac:dyDescent="0.2">
      <c r="A1419" s="138"/>
      <c r="D1419" s="8"/>
    </row>
    <row r="1420" spans="1:4" x14ac:dyDescent="0.2">
      <c r="A1420" s="138"/>
      <c r="D1420" s="8"/>
    </row>
    <row r="1421" spans="1:4" x14ac:dyDescent="0.2">
      <c r="A1421" s="138"/>
      <c r="D1421" s="8"/>
    </row>
    <row r="1422" spans="1:4" x14ac:dyDescent="0.2">
      <c r="A1422" s="138"/>
      <c r="D1422" s="8"/>
    </row>
    <row r="1423" spans="1:4" x14ac:dyDescent="0.2">
      <c r="A1423" s="138"/>
      <c r="D1423" s="8"/>
    </row>
    <row r="1424" spans="1:4" x14ac:dyDescent="0.2">
      <c r="A1424" s="138"/>
      <c r="D1424" s="8"/>
    </row>
    <row r="1425" spans="1:4" x14ac:dyDescent="0.2">
      <c r="A1425" s="138"/>
      <c r="D1425" s="8"/>
    </row>
    <row r="1426" spans="1:4" x14ac:dyDescent="0.2">
      <c r="A1426" s="138"/>
      <c r="D1426" s="8"/>
    </row>
    <row r="1427" spans="1:4" x14ac:dyDescent="0.2">
      <c r="A1427" s="138"/>
      <c r="D1427" s="8"/>
    </row>
    <row r="1428" spans="1:4" x14ac:dyDescent="0.2">
      <c r="A1428" s="138"/>
      <c r="D1428" s="8"/>
    </row>
    <row r="1429" spans="1:4" x14ac:dyDescent="0.2">
      <c r="A1429" s="138"/>
      <c r="D1429" s="8"/>
    </row>
    <row r="1430" spans="1:4" x14ac:dyDescent="0.2">
      <c r="A1430" s="138"/>
      <c r="D1430" s="8"/>
    </row>
    <row r="1431" spans="1:4" x14ac:dyDescent="0.2">
      <c r="A1431" s="138"/>
      <c r="D1431" s="8"/>
    </row>
    <row r="1432" spans="1:4" x14ac:dyDescent="0.2">
      <c r="A1432" s="138"/>
      <c r="D1432" s="8"/>
    </row>
    <row r="1433" spans="1:4" x14ac:dyDescent="0.2">
      <c r="A1433" s="138"/>
      <c r="D1433" s="8"/>
    </row>
    <row r="1434" spans="1:4" x14ac:dyDescent="0.2">
      <c r="A1434" s="138"/>
      <c r="D1434" s="8"/>
    </row>
    <row r="1435" spans="1:4" x14ac:dyDescent="0.2">
      <c r="A1435" s="138"/>
      <c r="D1435" s="8"/>
    </row>
    <row r="1436" spans="1:4" x14ac:dyDescent="0.2">
      <c r="A1436" s="138"/>
      <c r="D1436" s="8"/>
    </row>
    <row r="1437" spans="1:4" x14ac:dyDescent="0.2">
      <c r="A1437" s="138"/>
      <c r="D1437" s="8"/>
    </row>
    <row r="1438" spans="1:4" x14ac:dyDescent="0.2">
      <c r="A1438" s="138"/>
      <c r="D1438" s="8"/>
    </row>
    <row r="1439" spans="1:4" x14ac:dyDescent="0.2">
      <c r="A1439" s="138"/>
      <c r="D1439" s="8"/>
    </row>
    <row r="1440" spans="1:4" x14ac:dyDescent="0.2">
      <c r="A1440" s="138"/>
      <c r="D1440" s="8"/>
    </row>
    <row r="1441" spans="1:4" x14ac:dyDescent="0.2">
      <c r="A1441" s="138"/>
      <c r="D1441" s="8"/>
    </row>
    <row r="1442" spans="1:4" x14ac:dyDescent="0.2">
      <c r="A1442" s="138"/>
      <c r="D1442" s="8"/>
    </row>
    <row r="1443" spans="1:4" x14ac:dyDescent="0.2">
      <c r="A1443" s="138"/>
      <c r="D1443" s="8"/>
    </row>
    <row r="1444" spans="1:4" x14ac:dyDescent="0.2">
      <c r="A1444" s="138"/>
      <c r="D1444" s="8"/>
    </row>
    <row r="1445" spans="1:4" x14ac:dyDescent="0.2">
      <c r="A1445" s="138"/>
      <c r="D1445" s="8"/>
    </row>
    <row r="1446" spans="1:4" x14ac:dyDescent="0.2">
      <c r="A1446" s="138"/>
      <c r="D1446" s="8"/>
    </row>
    <row r="1447" spans="1:4" x14ac:dyDescent="0.2">
      <c r="A1447" s="138"/>
      <c r="D1447" s="8"/>
    </row>
    <row r="1448" spans="1:4" x14ac:dyDescent="0.2">
      <c r="A1448" s="138"/>
      <c r="D1448" s="8"/>
    </row>
    <row r="1449" spans="1:4" x14ac:dyDescent="0.2">
      <c r="A1449" s="138"/>
      <c r="D1449" s="8"/>
    </row>
    <row r="1450" spans="1:4" x14ac:dyDescent="0.2">
      <c r="A1450" s="138"/>
      <c r="D1450" s="8"/>
    </row>
    <row r="1451" spans="1:4" x14ac:dyDescent="0.2">
      <c r="A1451" s="138"/>
      <c r="D1451" s="8"/>
    </row>
    <row r="1452" spans="1:4" x14ac:dyDescent="0.2">
      <c r="A1452" s="138"/>
      <c r="D1452" s="8"/>
    </row>
    <row r="1453" spans="1:4" x14ac:dyDescent="0.2">
      <c r="A1453" s="138"/>
      <c r="D1453" s="8"/>
    </row>
    <row r="1454" spans="1:4" x14ac:dyDescent="0.2">
      <c r="A1454" s="138"/>
      <c r="D1454" s="8"/>
    </row>
    <row r="1455" spans="1:4" x14ac:dyDescent="0.2">
      <c r="A1455" s="138"/>
      <c r="D1455" s="8"/>
    </row>
    <row r="1456" spans="1:4" x14ac:dyDescent="0.2">
      <c r="A1456" s="138"/>
      <c r="D1456" s="8"/>
    </row>
    <row r="1457" spans="1:4" x14ac:dyDescent="0.2">
      <c r="A1457" s="138"/>
      <c r="D1457" s="8"/>
    </row>
    <row r="1458" spans="1:4" x14ac:dyDescent="0.2">
      <c r="A1458" s="138"/>
      <c r="D1458" s="8"/>
    </row>
    <row r="1459" spans="1:4" x14ac:dyDescent="0.2">
      <c r="A1459" s="138"/>
      <c r="D1459" s="8"/>
    </row>
    <row r="1460" spans="1:4" x14ac:dyDescent="0.2">
      <c r="A1460" s="138"/>
      <c r="D1460" s="8"/>
    </row>
    <row r="1461" spans="1:4" x14ac:dyDescent="0.2">
      <c r="A1461" s="138"/>
      <c r="D1461" s="8"/>
    </row>
    <row r="1462" spans="1:4" x14ac:dyDescent="0.2">
      <c r="A1462" s="138"/>
      <c r="D1462" s="8"/>
    </row>
    <row r="1463" spans="1:4" x14ac:dyDescent="0.2">
      <c r="A1463" s="138"/>
      <c r="D1463" s="8"/>
    </row>
    <row r="1464" spans="1:4" x14ac:dyDescent="0.2">
      <c r="A1464" s="138"/>
      <c r="D1464" s="8"/>
    </row>
    <row r="1465" spans="1:4" x14ac:dyDescent="0.2">
      <c r="A1465" s="138"/>
      <c r="D1465" s="8"/>
    </row>
    <row r="1466" spans="1:4" x14ac:dyDescent="0.2">
      <c r="A1466" s="138"/>
      <c r="D1466" s="8"/>
    </row>
    <row r="1467" spans="1:4" x14ac:dyDescent="0.2">
      <c r="A1467" s="138"/>
      <c r="D1467" s="8"/>
    </row>
    <row r="1468" spans="1:4" x14ac:dyDescent="0.2">
      <c r="A1468" s="138"/>
      <c r="D1468" s="8"/>
    </row>
    <row r="1469" spans="1:4" x14ac:dyDescent="0.2">
      <c r="A1469" s="138"/>
      <c r="D1469" s="8"/>
    </row>
    <row r="1470" spans="1:4" x14ac:dyDescent="0.2">
      <c r="A1470" s="138"/>
      <c r="D1470" s="8"/>
    </row>
    <row r="1471" spans="1:4" x14ac:dyDescent="0.2">
      <c r="A1471" s="138"/>
      <c r="D1471" s="8"/>
    </row>
    <row r="1472" spans="1:4" x14ac:dyDescent="0.2">
      <c r="A1472" s="138"/>
      <c r="D1472" s="8"/>
    </row>
    <row r="1473" spans="1:4" x14ac:dyDescent="0.2">
      <c r="A1473" s="138"/>
      <c r="D1473" s="8"/>
    </row>
    <row r="1474" spans="1:4" x14ac:dyDescent="0.2">
      <c r="A1474" s="138"/>
      <c r="D1474" s="8"/>
    </row>
    <row r="1475" spans="1:4" x14ac:dyDescent="0.2">
      <c r="A1475" s="138"/>
      <c r="D1475" s="8"/>
    </row>
    <row r="1476" spans="1:4" x14ac:dyDescent="0.2">
      <c r="A1476" s="138"/>
      <c r="D1476" s="8"/>
    </row>
    <row r="1477" spans="1:4" x14ac:dyDescent="0.2">
      <c r="A1477" s="138"/>
      <c r="D1477" s="8"/>
    </row>
    <row r="1478" spans="1:4" x14ac:dyDescent="0.2">
      <c r="A1478" s="138"/>
      <c r="D1478" s="8"/>
    </row>
    <row r="1479" spans="1:4" x14ac:dyDescent="0.2">
      <c r="A1479" s="138"/>
      <c r="D1479" s="8"/>
    </row>
    <row r="1480" spans="1:4" x14ac:dyDescent="0.2">
      <c r="A1480" s="138"/>
      <c r="D1480" s="8"/>
    </row>
    <row r="1481" spans="1:4" x14ac:dyDescent="0.2">
      <c r="A1481" s="138"/>
      <c r="D1481" s="8"/>
    </row>
    <row r="1482" spans="1:4" x14ac:dyDescent="0.2">
      <c r="A1482" s="138"/>
      <c r="D1482" s="8"/>
    </row>
    <row r="1483" spans="1:4" x14ac:dyDescent="0.2">
      <c r="A1483" s="138"/>
      <c r="D1483" s="8"/>
    </row>
    <row r="1484" spans="1:4" x14ac:dyDescent="0.2">
      <c r="A1484" s="138"/>
      <c r="D1484" s="8"/>
    </row>
    <row r="1485" spans="1:4" x14ac:dyDescent="0.2">
      <c r="A1485" s="138"/>
      <c r="D1485" s="8"/>
    </row>
    <row r="1486" spans="1:4" x14ac:dyDescent="0.2">
      <c r="A1486" s="138"/>
      <c r="D1486" s="8"/>
    </row>
    <row r="1487" spans="1:4" x14ac:dyDescent="0.2">
      <c r="A1487" s="138"/>
      <c r="D1487" s="8"/>
    </row>
    <row r="1488" spans="1:4" x14ac:dyDescent="0.2">
      <c r="A1488" s="138"/>
      <c r="D1488" s="8"/>
    </row>
    <row r="1489" spans="1:4" x14ac:dyDescent="0.2">
      <c r="A1489" s="138"/>
      <c r="D1489" s="8"/>
    </row>
    <row r="1490" spans="1:4" x14ac:dyDescent="0.2">
      <c r="A1490" s="138"/>
      <c r="D1490" s="8"/>
    </row>
    <row r="1491" spans="1:4" x14ac:dyDescent="0.2">
      <c r="A1491" s="138"/>
      <c r="D1491" s="8"/>
    </row>
    <row r="1492" spans="1:4" x14ac:dyDescent="0.2">
      <c r="A1492" s="138"/>
      <c r="D1492" s="8"/>
    </row>
    <row r="1493" spans="1:4" x14ac:dyDescent="0.2">
      <c r="A1493" s="138"/>
      <c r="D1493" s="8"/>
    </row>
    <row r="1494" spans="1:4" x14ac:dyDescent="0.2">
      <c r="A1494" s="138"/>
      <c r="D1494" s="8"/>
    </row>
    <row r="1495" spans="1:4" x14ac:dyDescent="0.2">
      <c r="A1495" s="138"/>
      <c r="D1495" s="8"/>
    </row>
    <row r="1496" spans="1:4" x14ac:dyDescent="0.2">
      <c r="A1496" s="138"/>
      <c r="D1496" s="8"/>
    </row>
    <row r="1497" spans="1:4" x14ac:dyDescent="0.2">
      <c r="A1497" s="138"/>
      <c r="D1497" s="8"/>
    </row>
    <row r="1498" spans="1:4" x14ac:dyDescent="0.2">
      <c r="A1498" s="138"/>
      <c r="D1498" s="8"/>
    </row>
    <row r="1499" spans="1:4" x14ac:dyDescent="0.2">
      <c r="A1499" s="138"/>
      <c r="D1499" s="8"/>
    </row>
    <row r="1500" spans="1:4" x14ac:dyDescent="0.2">
      <c r="A1500" s="138"/>
      <c r="D1500" s="8"/>
    </row>
    <row r="1501" spans="1:4" x14ac:dyDescent="0.2">
      <c r="A1501" s="138"/>
      <c r="D1501" s="8"/>
    </row>
    <row r="1502" spans="1:4" x14ac:dyDescent="0.2">
      <c r="A1502" s="138"/>
      <c r="D1502" s="8"/>
    </row>
    <row r="1503" spans="1:4" x14ac:dyDescent="0.2">
      <c r="A1503" s="138"/>
      <c r="D1503" s="8"/>
    </row>
    <row r="1504" spans="1:4" x14ac:dyDescent="0.2">
      <c r="A1504" s="138"/>
      <c r="D1504" s="8"/>
    </row>
    <row r="1505" spans="1:4" x14ac:dyDescent="0.2">
      <c r="A1505" s="138"/>
      <c r="D1505" s="8"/>
    </row>
    <row r="1506" spans="1:4" x14ac:dyDescent="0.2">
      <c r="A1506" s="138"/>
      <c r="D1506" s="8"/>
    </row>
    <row r="1507" spans="1:4" x14ac:dyDescent="0.2">
      <c r="A1507" s="138"/>
      <c r="D1507" s="8"/>
    </row>
    <row r="1508" spans="1:4" x14ac:dyDescent="0.2">
      <c r="A1508" s="138"/>
      <c r="D1508" s="8"/>
    </row>
    <row r="1509" spans="1:4" x14ac:dyDescent="0.2">
      <c r="A1509" s="138"/>
      <c r="D1509" s="8"/>
    </row>
    <row r="1510" spans="1:4" x14ac:dyDescent="0.2">
      <c r="A1510" s="138"/>
      <c r="D1510" s="8"/>
    </row>
    <row r="1511" spans="1:4" x14ac:dyDescent="0.2">
      <c r="A1511" s="138"/>
      <c r="D1511" s="8"/>
    </row>
    <row r="1512" spans="1:4" x14ac:dyDescent="0.2">
      <c r="A1512" s="138"/>
      <c r="D1512" s="8"/>
    </row>
    <row r="1513" spans="1:4" x14ac:dyDescent="0.2">
      <c r="A1513" s="138"/>
      <c r="D1513" s="8"/>
    </row>
    <row r="1514" spans="1:4" x14ac:dyDescent="0.2">
      <c r="A1514" s="138"/>
      <c r="D1514" s="8"/>
    </row>
    <row r="1515" spans="1:4" x14ac:dyDescent="0.2">
      <c r="A1515" s="138"/>
      <c r="D1515" s="8"/>
    </row>
    <row r="1516" spans="1:4" x14ac:dyDescent="0.2">
      <c r="A1516" s="138"/>
      <c r="D1516" s="8"/>
    </row>
    <row r="1517" spans="1:4" x14ac:dyDescent="0.2">
      <c r="A1517" s="138"/>
      <c r="D1517" s="8"/>
    </row>
    <row r="1518" spans="1:4" x14ac:dyDescent="0.2">
      <c r="A1518" s="138"/>
      <c r="D1518" s="8"/>
    </row>
    <row r="1519" spans="1:4" x14ac:dyDescent="0.2">
      <c r="A1519" s="138"/>
      <c r="D1519" s="8"/>
    </row>
    <row r="1520" spans="1:4" x14ac:dyDescent="0.2">
      <c r="A1520" s="138"/>
      <c r="D1520" s="8"/>
    </row>
    <row r="1521" spans="1:4" x14ac:dyDescent="0.2">
      <c r="A1521" s="138"/>
      <c r="D1521" s="8"/>
    </row>
    <row r="1522" spans="1:4" x14ac:dyDescent="0.2">
      <c r="A1522" s="138"/>
      <c r="D1522" s="8"/>
    </row>
    <row r="1523" spans="1:4" x14ac:dyDescent="0.2">
      <c r="A1523" s="138"/>
      <c r="D1523" s="8"/>
    </row>
    <row r="1524" spans="1:4" x14ac:dyDescent="0.2">
      <c r="A1524" s="138"/>
      <c r="D1524" s="8"/>
    </row>
    <row r="1525" spans="1:4" x14ac:dyDescent="0.2">
      <c r="A1525" s="138"/>
      <c r="D1525" s="8"/>
    </row>
    <row r="1526" spans="1:4" x14ac:dyDescent="0.2">
      <c r="A1526" s="138"/>
      <c r="D1526" s="8"/>
    </row>
    <row r="1527" spans="1:4" x14ac:dyDescent="0.2">
      <c r="A1527" s="138"/>
      <c r="D1527" s="8"/>
    </row>
    <row r="1528" spans="1:4" x14ac:dyDescent="0.2">
      <c r="A1528" s="138"/>
      <c r="D1528" s="8"/>
    </row>
    <row r="1529" spans="1:4" x14ac:dyDescent="0.2">
      <c r="A1529" s="138"/>
      <c r="D1529" s="8"/>
    </row>
    <row r="1530" spans="1:4" x14ac:dyDescent="0.2">
      <c r="A1530" s="138"/>
      <c r="D1530" s="8"/>
    </row>
    <row r="1531" spans="1:4" x14ac:dyDescent="0.2">
      <c r="A1531" s="138"/>
      <c r="D1531" s="8"/>
    </row>
    <row r="1532" spans="1:4" x14ac:dyDescent="0.2">
      <c r="A1532" s="138"/>
      <c r="D1532" s="8"/>
    </row>
    <row r="1533" spans="1:4" x14ac:dyDescent="0.2">
      <c r="A1533" s="138"/>
      <c r="D1533" s="8"/>
    </row>
    <row r="1534" spans="1:4" x14ac:dyDescent="0.2">
      <c r="A1534" s="138"/>
      <c r="D1534" s="8"/>
    </row>
    <row r="1535" spans="1:4" x14ac:dyDescent="0.2">
      <c r="A1535" s="138"/>
      <c r="D1535" s="8"/>
    </row>
    <row r="1536" spans="1:4" x14ac:dyDescent="0.2">
      <c r="A1536" s="138"/>
      <c r="D1536" s="8"/>
    </row>
    <row r="1537" spans="1:4" x14ac:dyDescent="0.2">
      <c r="A1537" s="138"/>
      <c r="D1537" s="8"/>
    </row>
    <row r="1538" spans="1:4" x14ac:dyDescent="0.2">
      <c r="A1538" s="138"/>
      <c r="D1538" s="8"/>
    </row>
    <row r="1539" spans="1:4" x14ac:dyDescent="0.2">
      <c r="A1539" s="138"/>
      <c r="D1539" s="8"/>
    </row>
    <row r="1540" spans="1:4" x14ac:dyDescent="0.2">
      <c r="A1540" s="138"/>
      <c r="D1540" s="8"/>
    </row>
    <row r="1541" spans="1:4" x14ac:dyDescent="0.2">
      <c r="A1541" s="138"/>
      <c r="D1541" s="8"/>
    </row>
    <row r="1542" spans="1:4" x14ac:dyDescent="0.2">
      <c r="A1542" s="138"/>
      <c r="D1542" s="8"/>
    </row>
    <row r="1543" spans="1:4" x14ac:dyDescent="0.2">
      <c r="A1543" s="138"/>
      <c r="D1543" s="8"/>
    </row>
    <row r="1544" spans="1:4" x14ac:dyDescent="0.2">
      <c r="A1544" s="138"/>
      <c r="D1544" s="8"/>
    </row>
    <row r="1545" spans="1:4" x14ac:dyDescent="0.2">
      <c r="A1545" s="138"/>
      <c r="D1545" s="8"/>
    </row>
    <row r="1546" spans="1:4" x14ac:dyDescent="0.2">
      <c r="A1546" s="138"/>
      <c r="D1546" s="8"/>
    </row>
    <row r="1547" spans="1:4" x14ac:dyDescent="0.2">
      <c r="A1547" s="138"/>
      <c r="D1547" s="8"/>
    </row>
    <row r="1548" spans="1:4" x14ac:dyDescent="0.2">
      <c r="A1548" s="138"/>
      <c r="D1548" s="8"/>
    </row>
    <row r="1549" spans="1:4" x14ac:dyDescent="0.2">
      <c r="A1549" s="138"/>
      <c r="D1549" s="8"/>
    </row>
    <row r="1550" spans="1:4" x14ac:dyDescent="0.2">
      <c r="A1550" s="138"/>
      <c r="D1550" s="8"/>
    </row>
    <row r="1551" spans="1:4" x14ac:dyDescent="0.2">
      <c r="A1551" s="138"/>
      <c r="D1551" s="8"/>
    </row>
    <row r="1552" spans="1:4" x14ac:dyDescent="0.2">
      <c r="A1552" s="138"/>
      <c r="D1552" s="8"/>
    </row>
    <row r="1553" spans="1:4" x14ac:dyDescent="0.2">
      <c r="A1553" s="138"/>
      <c r="D1553" s="8"/>
    </row>
    <row r="1554" spans="1:4" x14ac:dyDescent="0.2">
      <c r="A1554" s="138"/>
      <c r="D1554" s="8"/>
    </row>
    <row r="1555" spans="1:4" x14ac:dyDescent="0.2">
      <c r="A1555" s="138"/>
      <c r="D1555" s="8"/>
    </row>
    <row r="1556" spans="1:4" x14ac:dyDescent="0.2">
      <c r="A1556" s="138"/>
      <c r="D1556" s="8"/>
    </row>
    <row r="1557" spans="1:4" x14ac:dyDescent="0.2">
      <c r="A1557" s="138"/>
      <c r="D1557" s="8"/>
    </row>
    <row r="1558" spans="1:4" x14ac:dyDescent="0.2">
      <c r="A1558" s="138"/>
      <c r="D1558" s="8"/>
    </row>
    <row r="1559" spans="1:4" x14ac:dyDescent="0.2">
      <c r="A1559" s="138"/>
      <c r="D1559" s="8"/>
    </row>
    <row r="1560" spans="1:4" x14ac:dyDescent="0.2">
      <c r="A1560" s="138"/>
      <c r="D1560" s="8"/>
    </row>
    <row r="1561" spans="1:4" x14ac:dyDescent="0.2">
      <c r="A1561" s="138"/>
      <c r="D1561" s="8"/>
    </row>
    <row r="1562" spans="1:4" x14ac:dyDescent="0.2">
      <c r="A1562" s="138"/>
      <c r="D1562" s="8"/>
    </row>
    <row r="1563" spans="1:4" x14ac:dyDescent="0.2">
      <c r="A1563" s="138"/>
      <c r="D1563" s="8"/>
    </row>
    <row r="1564" spans="1:4" x14ac:dyDescent="0.2">
      <c r="A1564" s="138"/>
      <c r="D1564" s="8"/>
    </row>
    <row r="1565" spans="1:4" x14ac:dyDescent="0.2">
      <c r="A1565" s="138"/>
      <c r="D1565" s="8"/>
    </row>
    <row r="1566" spans="1:4" x14ac:dyDescent="0.2">
      <c r="A1566" s="138"/>
      <c r="D1566" s="8"/>
    </row>
    <row r="1567" spans="1:4" x14ac:dyDescent="0.2">
      <c r="A1567" s="138"/>
      <c r="D1567" s="8"/>
    </row>
    <row r="1568" spans="1:4" x14ac:dyDescent="0.2">
      <c r="A1568" s="138"/>
      <c r="D1568" s="8"/>
    </row>
    <row r="1569" spans="1:4" x14ac:dyDescent="0.2">
      <c r="A1569" s="138"/>
      <c r="D1569" s="8"/>
    </row>
    <row r="1570" spans="1:4" x14ac:dyDescent="0.2">
      <c r="A1570" s="138"/>
      <c r="D1570" s="8"/>
    </row>
    <row r="1571" spans="1:4" x14ac:dyDescent="0.2">
      <c r="A1571" s="138"/>
      <c r="D1571" s="8"/>
    </row>
    <row r="1572" spans="1:4" x14ac:dyDescent="0.2">
      <c r="A1572" s="138"/>
      <c r="D1572" s="8"/>
    </row>
    <row r="1573" spans="1:4" x14ac:dyDescent="0.2">
      <c r="A1573" s="138"/>
      <c r="D1573" s="8"/>
    </row>
    <row r="1574" spans="1:4" x14ac:dyDescent="0.2">
      <c r="A1574" s="138"/>
      <c r="D1574" s="8"/>
    </row>
    <row r="1575" spans="1:4" x14ac:dyDescent="0.2">
      <c r="A1575" s="138"/>
      <c r="D1575" s="8"/>
    </row>
    <row r="1576" spans="1:4" x14ac:dyDescent="0.2">
      <c r="A1576" s="138"/>
      <c r="D1576" s="8"/>
    </row>
    <row r="1577" spans="1:4" x14ac:dyDescent="0.2">
      <c r="A1577" s="138"/>
      <c r="D1577" s="8"/>
    </row>
    <row r="1578" spans="1:4" x14ac:dyDescent="0.2">
      <c r="A1578" s="138"/>
      <c r="D1578" s="8"/>
    </row>
    <row r="1579" spans="1:4" x14ac:dyDescent="0.2">
      <c r="A1579" s="138"/>
      <c r="D1579" s="8"/>
    </row>
    <row r="1580" spans="1:4" x14ac:dyDescent="0.2">
      <c r="A1580" s="138"/>
      <c r="D1580" s="8"/>
    </row>
    <row r="1581" spans="1:4" x14ac:dyDescent="0.2">
      <c r="A1581" s="138"/>
      <c r="D1581" s="8"/>
    </row>
    <row r="1582" spans="1:4" x14ac:dyDescent="0.2">
      <c r="A1582" s="138"/>
      <c r="D1582" s="8"/>
    </row>
    <row r="1583" spans="1:4" x14ac:dyDescent="0.2">
      <c r="A1583" s="138"/>
      <c r="D1583" s="8"/>
    </row>
    <row r="1584" spans="1:4" x14ac:dyDescent="0.2">
      <c r="A1584" s="138"/>
      <c r="D1584" s="8"/>
    </row>
    <row r="1585" spans="1:4" x14ac:dyDescent="0.2">
      <c r="A1585" s="138"/>
      <c r="D1585" s="8"/>
    </row>
    <row r="1586" spans="1:4" x14ac:dyDescent="0.2">
      <c r="A1586" s="138"/>
      <c r="D1586" s="8"/>
    </row>
    <row r="1587" spans="1:4" x14ac:dyDescent="0.2">
      <c r="A1587" s="138"/>
      <c r="D1587" s="8"/>
    </row>
    <row r="1588" spans="1:4" x14ac:dyDescent="0.2">
      <c r="A1588" s="138"/>
      <c r="D1588" s="8"/>
    </row>
    <row r="1589" spans="1:4" x14ac:dyDescent="0.2">
      <c r="A1589" s="138"/>
      <c r="D1589" s="8"/>
    </row>
    <row r="1590" spans="1:4" x14ac:dyDescent="0.2">
      <c r="A1590" s="138"/>
      <c r="D1590" s="8"/>
    </row>
    <row r="1591" spans="1:4" x14ac:dyDescent="0.2">
      <c r="A1591" s="138"/>
      <c r="D1591" s="8"/>
    </row>
    <row r="1592" spans="1:4" x14ac:dyDescent="0.2">
      <c r="A1592" s="138"/>
      <c r="D1592" s="8"/>
    </row>
    <row r="1593" spans="1:4" x14ac:dyDescent="0.2">
      <c r="A1593" s="138"/>
      <c r="D1593" s="8"/>
    </row>
    <row r="1594" spans="1:4" x14ac:dyDescent="0.2">
      <c r="A1594" s="138"/>
      <c r="D1594" s="8"/>
    </row>
    <row r="1595" spans="1:4" x14ac:dyDescent="0.2">
      <c r="A1595" s="138"/>
      <c r="D1595" s="8"/>
    </row>
    <row r="1596" spans="1:4" x14ac:dyDescent="0.2">
      <c r="A1596" s="138"/>
      <c r="D1596" s="8"/>
    </row>
    <row r="1597" spans="1:4" x14ac:dyDescent="0.2">
      <c r="A1597" s="138"/>
      <c r="D1597" s="8"/>
    </row>
    <row r="1598" spans="1:4" x14ac:dyDescent="0.2">
      <c r="A1598" s="138"/>
      <c r="D1598" s="8"/>
    </row>
    <row r="1599" spans="1:4" x14ac:dyDescent="0.2">
      <c r="A1599" s="138"/>
      <c r="D1599" s="8"/>
    </row>
    <row r="1600" spans="1:4" x14ac:dyDescent="0.2">
      <c r="A1600" s="138"/>
      <c r="D1600" s="8"/>
    </row>
    <row r="1601" spans="1:4" x14ac:dyDescent="0.2">
      <c r="A1601" s="138"/>
      <c r="D1601" s="8"/>
    </row>
    <row r="1602" spans="1:4" x14ac:dyDescent="0.2">
      <c r="A1602" s="138"/>
      <c r="D1602" s="8"/>
    </row>
    <row r="1603" spans="1:4" x14ac:dyDescent="0.2">
      <c r="A1603" s="138"/>
      <c r="D1603" s="8"/>
    </row>
    <row r="1604" spans="1:4" x14ac:dyDescent="0.2">
      <c r="A1604" s="138"/>
      <c r="D1604" s="8"/>
    </row>
    <row r="1605" spans="1:4" x14ac:dyDescent="0.2">
      <c r="A1605" s="138"/>
      <c r="D1605" s="8"/>
    </row>
    <row r="1606" spans="1:4" x14ac:dyDescent="0.2">
      <c r="A1606" s="138"/>
      <c r="D1606" s="8"/>
    </row>
    <row r="1607" spans="1:4" x14ac:dyDescent="0.2">
      <c r="A1607" s="138"/>
      <c r="D1607" s="8"/>
    </row>
    <row r="1608" spans="1:4" x14ac:dyDescent="0.2">
      <c r="A1608" s="138"/>
      <c r="D1608" s="8"/>
    </row>
    <row r="1609" spans="1:4" x14ac:dyDescent="0.2">
      <c r="A1609" s="138"/>
      <c r="D1609" s="8"/>
    </row>
    <row r="1610" spans="1:4" x14ac:dyDescent="0.2">
      <c r="A1610" s="138"/>
      <c r="D1610" s="8"/>
    </row>
    <row r="1611" spans="1:4" x14ac:dyDescent="0.2">
      <c r="A1611" s="138"/>
      <c r="D1611" s="8"/>
    </row>
    <row r="1612" spans="1:4" x14ac:dyDescent="0.2">
      <c r="A1612" s="138"/>
      <c r="D1612" s="8"/>
    </row>
    <row r="1613" spans="1:4" x14ac:dyDescent="0.2">
      <c r="A1613" s="138"/>
      <c r="D1613" s="8"/>
    </row>
    <row r="1614" spans="1:4" x14ac:dyDescent="0.2">
      <c r="A1614" s="138"/>
      <c r="D1614" s="8"/>
    </row>
    <row r="1615" spans="1:4" x14ac:dyDescent="0.2">
      <c r="A1615" s="138"/>
      <c r="D1615" s="8"/>
    </row>
    <row r="1616" spans="1:4" x14ac:dyDescent="0.2">
      <c r="A1616" s="138"/>
      <c r="D1616" s="8"/>
    </row>
    <row r="1617" spans="1:4" x14ac:dyDescent="0.2">
      <c r="A1617" s="138"/>
      <c r="D1617" s="8"/>
    </row>
    <row r="1618" spans="1:4" x14ac:dyDescent="0.2">
      <c r="A1618" s="138"/>
      <c r="D1618" s="8"/>
    </row>
    <row r="1619" spans="1:4" x14ac:dyDescent="0.2">
      <c r="A1619" s="138"/>
      <c r="D1619" s="8"/>
    </row>
    <row r="1620" spans="1:4" x14ac:dyDescent="0.2">
      <c r="A1620" s="138"/>
      <c r="D1620" s="8"/>
    </row>
    <row r="1621" spans="1:4" x14ac:dyDescent="0.2">
      <c r="A1621" s="138"/>
      <c r="D1621" s="8"/>
    </row>
    <row r="1622" spans="1:4" x14ac:dyDescent="0.2">
      <c r="A1622" s="138"/>
      <c r="D1622" s="8"/>
    </row>
    <row r="1623" spans="1:4" x14ac:dyDescent="0.2">
      <c r="A1623" s="138"/>
      <c r="D1623" s="8"/>
    </row>
    <row r="1624" spans="1:4" x14ac:dyDescent="0.2">
      <c r="A1624" s="138"/>
      <c r="D1624" s="8"/>
    </row>
    <row r="1625" spans="1:4" x14ac:dyDescent="0.2">
      <c r="A1625" s="138"/>
      <c r="D1625" s="8"/>
    </row>
    <row r="1626" spans="1:4" x14ac:dyDescent="0.2">
      <c r="A1626" s="138"/>
      <c r="D1626" s="8"/>
    </row>
    <row r="1627" spans="1:4" x14ac:dyDescent="0.2">
      <c r="A1627" s="138"/>
      <c r="D1627" s="8"/>
    </row>
    <row r="1628" spans="1:4" x14ac:dyDescent="0.2">
      <c r="A1628" s="138"/>
      <c r="D1628" s="8"/>
    </row>
    <row r="1629" spans="1:4" x14ac:dyDescent="0.2">
      <c r="A1629" s="138"/>
      <c r="D1629" s="8"/>
    </row>
    <row r="1630" spans="1:4" x14ac:dyDescent="0.2">
      <c r="A1630" s="138"/>
      <c r="D1630" s="8"/>
    </row>
    <row r="1631" spans="1:4" x14ac:dyDescent="0.2">
      <c r="A1631" s="138"/>
      <c r="D1631" s="8"/>
    </row>
    <row r="1632" spans="1:4" x14ac:dyDescent="0.2">
      <c r="A1632" s="138"/>
      <c r="D1632" s="8"/>
    </row>
    <row r="1633" spans="1:4" x14ac:dyDescent="0.2">
      <c r="A1633" s="138"/>
      <c r="D1633" s="8"/>
    </row>
    <row r="1634" spans="1:4" x14ac:dyDescent="0.2">
      <c r="A1634" s="138"/>
      <c r="D1634" s="8"/>
    </row>
    <row r="1635" spans="1:4" x14ac:dyDescent="0.2">
      <c r="A1635" s="138"/>
      <c r="D1635" s="8"/>
    </row>
    <row r="1636" spans="1:4" x14ac:dyDescent="0.2">
      <c r="A1636" s="138"/>
      <c r="D1636" s="8"/>
    </row>
    <row r="1637" spans="1:4" x14ac:dyDescent="0.2">
      <c r="A1637" s="138"/>
      <c r="D1637" s="8"/>
    </row>
    <row r="1638" spans="1:4" x14ac:dyDescent="0.2">
      <c r="A1638" s="138"/>
      <c r="D1638" s="8"/>
    </row>
    <row r="1639" spans="1:4" x14ac:dyDescent="0.2">
      <c r="A1639" s="138"/>
      <c r="D1639" s="8"/>
    </row>
    <row r="1640" spans="1:4" x14ac:dyDescent="0.2">
      <c r="A1640" s="138"/>
      <c r="D1640" s="8"/>
    </row>
    <row r="1641" spans="1:4" x14ac:dyDescent="0.2">
      <c r="A1641" s="138"/>
      <c r="D1641" s="8"/>
    </row>
    <row r="1642" spans="1:4" x14ac:dyDescent="0.2">
      <c r="A1642" s="138"/>
      <c r="D1642" s="8"/>
    </row>
    <row r="1643" spans="1:4" x14ac:dyDescent="0.2">
      <c r="A1643" s="138"/>
      <c r="D1643" s="8"/>
    </row>
    <row r="1644" spans="1:4" x14ac:dyDescent="0.2">
      <c r="A1644" s="138"/>
      <c r="D1644" s="8"/>
    </row>
    <row r="1645" spans="1:4" x14ac:dyDescent="0.2">
      <c r="A1645" s="138"/>
      <c r="D1645" s="8"/>
    </row>
    <row r="1646" spans="1:4" x14ac:dyDescent="0.2">
      <c r="A1646" s="138"/>
      <c r="D1646" s="8"/>
    </row>
    <row r="1647" spans="1:4" x14ac:dyDescent="0.2">
      <c r="A1647" s="138"/>
      <c r="D1647" s="8"/>
    </row>
    <row r="1648" spans="1:4" x14ac:dyDescent="0.2">
      <c r="A1648" s="138"/>
      <c r="D1648" s="8"/>
    </row>
    <row r="1649" spans="1:4" x14ac:dyDescent="0.2">
      <c r="A1649" s="138"/>
      <c r="D1649" s="8"/>
    </row>
    <row r="1650" spans="1:4" x14ac:dyDescent="0.2">
      <c r="A1650" s="138"/>
      <c r="D1650" s="8"/>
    </row>
    <row r="1651" spans="1:4" x14ac:dyDescent="0.2">
      <c r="A1651" s="138"/>
      <c r="D1651" s="8"/>
    </row>
    <row r="1652" spans="1:4" x14ac:dyDescent="0.2">
      <c r="A1652" s="138"/>
      <c r="D1652" s="8"/>
    </row>
    <row r="1653" spans="1:4" x14ac:dyDescent="0.2">
      <c r="A1653" s="138"/>
      <c r="D1653" s="8"/>
    </row>
    <row r="1654" spans="1:4" x14ac:dyDescent="0.2">
      <c r="A1654" s="138"/>
      <c r="D1654" s="8"/>
    </row>
    <row r="1655" spans="1:4" x14ac:dyDescent="0.2">
      <c r="A1655" s="138"/>
      <c r="D1655" s="8"/>
    </row>
    <row r="1656" spans="1:4" x14ac:dyDescent="0.2">
      <c r="A1656" s="138"/>
      <c r="D1656" s="8"/>
    </row>
    <row r="1657" spans="1:4" x14ac:dyDescent="0.2">
      <c r="A1657" s="138"/>
      <c r="D1657" s="8"/>
    </row>
    <row r="1658" spans="1:4" x14ac:dyDescent="0.2">
      <c r="A1658" s="138"/>
      <c r="D1658" s="8"/>
    </row>
    <row r="1659" spans="1:4" x14ac:dyDescent="0.2">
      <c r="A1659" s="138"/>
      <c r="D1659" s="8"/>
    </row>
    <row r="1660" spans="1:4" x14ac:dyDescent="0.2">
      <c r="A1660" s="138"/>
      <c r="D1660" s="8"/>
    </row>
    <row r="1661" spans="1:4" x14ac:dyDescent="0.2">
      <c r="A1661" s="138"/>
      <c r="D1661" s="8"/>
    </row>
    <row r="1662" spans="1:4" x14ac:dyDescent="0.2">
      <c r="A1662" s="138"/>
      <c r="D1662" s="8"/>
    </row>
    <row r="1663" spans="1:4" x14ac:dyDescent="0.2">
      <c r="A1663" s="138"/>
      <c r="D1663" s="8"/>
    </row>
    <row r="1664" spans="1:4" x14ac:dyDescent="0.2">
      <c r="A1664" s="138"/>
      <c r="D1664" s="8"/>
    </row>
    <row r="1665" spans="1:4" x14ac:dyDescent="0.2">
      <c r="A1665" s="138"/>
      <c r="D1665" s="8"/>
    </row>
    <row r="1666" spans="1:4" x14ac:dyDescent="0.2">
      <c r="A1666" s="138"/>
      <c r="D1666" s="8"/>
    </row>
    <row r="1667" spans="1:4" x14ac:dyDescent="0.2">
      <c r="A1667" s="138"/>
      <c r="D1667" s="8"/>
    </row>
    <row r="1668" spans="1:4" x14ac:dyDescent="0.2">
      <c r="A1668" s="138"/>
      <c r="D1668" s="8"/>
    </row>
    <row r="1669" spans="1:4" x14ac:dyDescent="0.2">
      <c r="A1669" s="138"/>
      <c r="D1669" s="8"/>
    </row>
    <row r="1670" spans="1:4" x14ac:dyDescent="0.2">
      <c r="A1670" s="138"/>
      <c r="D1670" s="8"/>
    </row>
    <row r="1671" spans="1:4" x14ac:dyDescent="0.2">
      <c r="A1671" s="138"/>
      <c r="D1671" s="8"/>
    </row>
    <row r="1672" spans="1:4" x14ac:dyDescent="0.2">
      <c r="A1672" s="138"/>
      <c r="D1672" s="8"/>
    </row>
    <row r="1673" spans="1:4" x14ac:dyDescent="0.2">
      <c r="A1673" s="138"/>
      <c r="D1673" s="8"/>
    </row>
    <row r="1674" spans="1:4" x14ac:dyDescent="0.2">
      <c r="A1674" s="138"/>
      <c r="D1674" s="8"/>
    </row>
    <row r="1675" spans="1:4" x14ac:dyDescent="0.2">
      <c r="A1675" s="138"/>
      <c r="D1675" s="8"/>
    </row>
    <row r="1676" spans="1:4" x14ac:dyDescent="0.2">
      <c r="A1676" s="138"/>
      <c r="D1676" s="8"/>
    </row>
    <row r="1677" spans="1:4" x14ac:dyDescent="0.2">
      <c r="A1677" s="138"/>
      <c r="D1677" s="8"/>
    </row>
    <row r="1678" spans="1:4" x14ac:dyDescent="0.2">
      <c r="A1678" s="138"/>
      <c r="D1678" s="8"/>
    </row>
    <row r="1679" spans="1:4" x14ac:dyDescent="0.2">
      <c r="A1679" s="138"/>
      <c r="D1679" s="8"/>
    </row>
    <row r="1680" spans="1:4" x14ac:dyDescent="0.2">
      <c r="A1680" s="138"/>
      <c r="D1680" s="8"/>
    </row>
    <row r="1681" spans="1:4" x14ac:dyDescent="0.2">
      <c r="A1681" s="138"/>
      <c r="D1681" s="8"/>
    </row>
    <row r="1682" spans="1:4" x14ac:dyDescent="0.2">
      <c r="A1682" s="138"/>
      <c r="D1682" s="8"/>
    </row>
    <row r="1683" spans="1:4" x14ac:dyDescent="0.2">
      <c r="A1683" s="138"/>
      <c r="D1683" s="8"/>
    </row>
    <row r="1684" spans="1:4" x14ac:dyDescent="0.2">
      <c r="A1684" s="138"/>
      <c r="D1684" s="8"/>
    </row>
    <row r="1685" spans="1:4" x14ac:dyDescent="0.2">
      <c r="A1685" s="138"/>
      <c r="D1685" s="8"/>
    </row>
    <row r="1686" spans="1:4" x14ac:dyDescent="0.2">
      <c r="A1686" s="138"/>
      <c r="D1686" s="8"/>
    </row>
    <row r="1687" spans="1:4" x14ac:dyDescent="0.2">
      <c r="A1687" s="138"/>
      <c r="D1687" s="8"/>
    </row>
    <row r="1688" spans="1:4" x14ac:dyDescent="0.2">
      <c r="A1688" s="138"/>
      <c r="D1688" s="8"/>
    </row>
    <row r="1689" spans="1:4" x14ac:dyDescent="0.2">
      <c r="A1689" s="138"/>
      <c r="D1689" s="8"/>
    </row>
    <row r="1690" spans="1:4" x14ac:dyDescent="0.2">
      <c r="A1690" s="138"/>
      <c r="D1690" s="8"/>
    </row>
    <row r="1691" spans="1:4" x14ac:dyDescent="0.2">
      <c r="A1691" s="138"/>
      <c r="D1691" s="8"/>
    </row>
    <row r="1692" spans="1:4" x14ac:dyDescent="0.2">
      <c r="A1692" s="138"/>
      <c r="D1692" s="8"/>
    </row>
    <row r="1693" spans="1:4" x14ac:dyDescent="0.2">
      <c r="A1693" s="138"/>
      <c r="D1693" s="8"/>
    </row>
    <row r="1694" spans="1:4" x14ac:dyDescent="0.2">
      <c r="A1694" s="138"/>
      <c r="D1694" s="8"/>
    </row>
    <row r="1695" spans="1:4" x14ac:dyDescent="0.2">
      <c r="A1695" s="138"/>
      <c r="D1695" s="8"/>
    </row>
    <row r="1696" spans="1:4" x14ac:dyDescent="0.2">
      <c r="A1696" s="138"/>
      <c r="D1696" s="8"/>
    </row>
    <row r="1697" spans="1:4" x14ac:dyDescent="0.2">
      <c r="A1697" s="138"/>
      <c r="D1697" s="8"/>
    </row>
    <row r="1698" spans="1:4" x14ac:dyDescent="0.2">
      <c r="A1698" s="138"/>
      <c r="D1698" s="8"/>
    </row>
    <row r="1699" spans="1:4" x14ac:dyDescent="0.2">
      <c r="A1699" s="138"/>
      <c r="D1699" s="8"/>
    </row>
    <row r="1700" spans="1:4" x14ac:dyDescent="0.2">
      <c r="A1700" s="138"/>
      <c r="D1700" s="8"/>
    </row>
    <row r="1701" spans="1:4" x14ac:dyDescent="0.2">
      <c r="A1701" s="138"/>
      <c r="D1701" s="8"/>
    </row>
    <row r="1702" spans="1:4" x14ac:dyDescent="0.2">
      <c r="A1702" s="138"/>
      <c r="D1702" s="8"/>
    </row>
    <row r="1703" spans="1:4" x14ac:dyDescent="0.2">
      <c r="A1703" s="138"/>
      <c r="D1703" s="8"/>
    </row>
    <row r="1704" spans="1:4" x14ac:dyDescent="0.2">
      <c r="A1704" s="138"/>
      <c r="D1704" s="8"/>
    </row>
    <row r="1705" spans="1:4" x14ac:dyDescent="0.2">
      <c r="A1705" s="138"/>
      <c r="D1705" s="8"/>
    </row>
    <row r="1706" spans="1:4" x14ac:dyDescent="0.2">
      <c r="A1706" s="138"/>
      <c r="D1706" s="8"/>
    </row>
    <row r="1707" spans="1:4" x14ac:dyDescent="0.2">
      <c r="A1707" s="138"/>
      <c r="D1707" s="8"/>
    </row>
    <row r="1708" spans="1:4" x14ac:dyDescent="0.2">
      <c r="A1708" s="138"/>
      <c r="D1708" s="8"/>
    </row>
    <row r="1709" spans="1:4" x14ac:dyDescent="0.2">
      <c r="A1709" s="138"/>
      <c r="D1709" s="8"/>
    </row>
    <row r="1710" spans="1:4" x14ac:dyDescent="0.2">
      <c r="A1710" s="138"/>
      <c r="D1710" s="8"/>
    </row>
    <row r="1711" spans="1:4" x14ac:dyDescent="0.2">
      <c r="A1711" s="138"/>
      <c r="D1711" s="8"/>
    </row>
    <row r="1712" spans="1:4" x14ac:dyDescent="0.2">
      <c r="A1712" s="138"/>
      <c r="D1712" s="8"/>
    </row>
    <row r="1713" spans="1:4" x14ac:dyDescent="0.2">
      <c r="A1713" s="138"/>
      <c r="D1713" s="8"/>
    </row>
    <row r="1714" spans="1:4" x14ac:dyDescent="0.2">
      <c r="A1714" s="138"/>
      <c r="D1714" s="8"/>
    </row>
    <row r="1715" spans="1:4" x14ac:dyDescent="0.2">
      <c r="A1715" s="138"/>
      <c r="D1715" s="8"/>
    </row>
    <row r="1716" spans="1:4" x14ac:dyDescent="0.2">
      <c r="A1716" s="138"/>
      <c r="D1716" s="8"/>
    </row>
    <row r="1717" spans="1:4" x14ac:dyDescent="0.2">
      <c r="A1717" s="138"/>
      <c r="D1717" s="8"/>
    </row>
    <row r="1718" spans="1:4" x14ac:dyDescent="0.2">
      <c r="A1718" s="138"/>
      <c r="D1718" s="8"/>
    </row>
    <row r="1719" spans="1:4" x14ac:dyDescent="0.2">
      <c r="A1719" s="138"/>
      <c r="D1719" s="8"/>
    </row>
    <row r="1720" spans="1:4" x14ac:dyDescent="0.2">
      <c r="A1720" s="138"/>
      <c r="D1720" s="8"/>
    </row>
    <row r="1721" spans="1:4" x14ac:dyDescent="0.2">
      <c r="A1721" s="138"/>
      <c r="D1721" s="8"/>
    </row>
    <row r="1722" spans="1:4" x14ac:dyDescent="0.2">
      <c r="A1722" s="138"/>
      <c r="D1722" s="8"/>
    </row>
    <row r="1723" spans="1:4" x14ac:dyDescent="0.2">
      <c r="A1723" s="138"/>
      <c r="D1723" s="8"/>
    </row>
    <row r="1724" spans="1:4" x14ac:dyDescent="0.2">
      <c r="A1724" s="138"/>
      <c r="D1724" s="8"/>
    </row>
    <row r="1725" spans="1:4" x14ac:dyDescent="0.2">
      <c r="A1725" s="138"/>
      <c r="D1725" s="8"/>
    </row>
    <row r="1726" spans="1:4" x14ac:dyDescent="0.2">
      <c r="A1726" s="138"/>
      <c r="D1726" s="8"/>
    </row>
    <row r="1727" spans="1:4" x14ac:dyDescent="0.2">
      <c r="A1727" s="138"/>
      <c r="D1727" s="8"/>
    </row>
    <row r="1728" spans="1:4" x14ac:dyDescent="0.2">
      <c r="A1728" s="138"/>
      <c r="D1728" s="8"/>
    </row>
    <row r="1729" spans="1:4" x14ac:dyDescent="0.2">
      <c r="A1729" s="138"/>
      <c r="D1729" s="8"/>
    </row>
    <row r="1730" spans="1:4" x14ac:dyDescent="0.2">
      <c r="A1730" s="138"/>
      <c r="D1730" s="8"/>
    </row>
    <row r="1731" spans="1:4" x14ac:dyDescent="0.2">
      <c r="A1731" s="138"/>
      <c r="D1731" s="8"/>
    </row>
    <row r="1732" spans="1:4" x14ac:dyDescent="0.2">
      <c r="A1732" s="138"/>
      <c r="D1732" s="8"/>
    </row>
    <row r="1733" spans="1:4" x14ac:dyDescent="0.2">
      <c r="A1733" s="138"/>
      <c r="D1733" s="8"/>
    </row>
    <row r="1734" spans="1:4" x14ac:dyDescent="0.2">
      <c r="A1734" s="138"/>
      <c r="D1734" s="8"/>
    </row>
    <row r="1735" spans="1:4" x14ac:dyDescent="0.2">
      <c r="A1735" s="138"/>
      <c r="D1735" s="8"/>
    </row>
    <row r="1736" spans="1:4" x14ac:dyDescent="0.2">
      <c r="A1736" s="138"/>
      <c r="D1736" s="8"/>
    </row>
    <row r="1737" spans="1:4" x14ac:dyDescent="0.2">
      <c r="A1737" s="138"/>
      <c r="D1737" s="8"/>
    </row>
    <row r="1738" spans="1:4" x14ac:dyDescent="0.2">
      <c r="A1738" s="138"/>
      <c r="D1738" s="8"/>
    </row>
    <row r="1739" spans="1:4" x14ac:dyDescent="0.2">
      <c r="A1739" s="138"/>
      <c r="D1739" s="8"/>
    </row>
    <row r="1740" spans="1:4" x14ac:dyDescent="0.2">
      <c r="A1740" s="138"/>
      <c r="D1740" s="8"/>
    </row>
    <row r="1741" spans="1:4" x14ac:dyDescent="0.2">
      <c r="A1741" s="138"/>
      <c r="D1741" s="8"/>
    </row>
    <row r="1742" spans="1:4" x14ac:dyDescent="0.2">
      <c r="A1742" s="138"/>
      <c r="D1742" s="8"/>
    </row>
    <row r="1743" spans="1:4" x14ac:dyDescent="0.2">
      <c r="A1743" s="138"/>
      <c r="D1743" s="8"/>
    </row>
    <row r="1744" spans="1:4" x14ac:dyDescent="0.2">
      <c r="A1744" s="138"/>
      <c r="D1744" s="8"/>
    </row>
    <row r="1745" spans="1:4" x14ac:dyDescent="0.2">
      <c r="A1745" s="138"/>
      <c r="D1745" s="8"/>
    </row>
    <row r="1746" spans="1:4" x14ac:dyDescent="0.2">
      <c r="A1746" s="138"/>
      <c r="D1746" s="8"/>
    </row>
    <row r="1747" spans="1:4" x14ac:dyDescent="0.2">
      <c r="A1747" s="138"/>
      <c r="D1747" s="8"/>
    </row>
    <row r="1748" spans="1:4" x14ac:dyDescent="0.2">
      <c r="A1748" s="138"/>
      <c r="D1748" s="8"/>
    </row>
    <row r="1749" spans="1:4" x14ac:dyDescent="0.2">
      <c r="A1749" s="138"/>
      <c r="D1749" s="8"/>
    </row>
    <row r="1750" spans="1:4" x14ac:dyDescent="0.2">
      <c r="A1750" s="138"/>
      <c r="D1750" s="8"/>
    </row>
    <row r="1751" spans="1:4" x14ac:dyDescent="0.2">
      <c r="A1751" s="138"/>
      <c r="D1751" s="8"/>
    </row>
    <row r="1752" spans="1:4" x14ac:dyDescent="0.2">
      <c r="A1752" s="138"/>
      <c r="D1752" s="8"/>
    </row>
    <row r="1753" spans="1:4" x14ac:dyDescent="0.2">
      <c r="A1753" s="138"/>
      <c r="D1753" s="8"/>
    </row>
    <row r="1754" spans="1:4" x14ac:dyDescent="0.2">
      <c r="A1754" s="138"/>
      <c r="D1754" s="8"/>
    </row>
    <row r="1755" spans="1:4" x14ac:dyDescent="0.2">
      <c r="A1755" s="138"/>
      <c r="D1755" s="8"/>
    </row>
    <row r="1756" spans="1:4" x14ac:dyDescent="0.2">
      <c r="A1756" s="138"/>
      <c r="D1756" s="8"/>
    </row>
    <row r="1757" spans="1:4" x14ac:dyDescent="0.2">
      <c r="A1757" s="138"/>
      <c r="D1757" s="8"/>
    </row>
    <row r="1758" spans="1:4" x14ac:dyDescent="0.2">
      <c r="A1758" s="138"/>
      <c r="D1758" s="8"/>
    </row>
    <row r="1759" spans="1:4" x14ac:dyDescent="0.2">
      <c r="A1759" s="138"/>
      <c r="D1759" s="8"/>
    </row>
    <row r="1760" spans="1:4" x14ac:dyDescent="0.2">
      <c r="A1760" s="138"/>
      <c r="D1760" s="8"/>
    </row>
    <row r="1761" spans="1:4" x14ac:dyDescent="0.2">
      <c r="A1761" s="138"/>
      <c r="D1761" s="8"/>
    </row>
    <row r="1762" spans="1:4" x14ac:dyDescent="0.2">
      <c r="A1762" s="138"/>
      <c r="D1762" s="8"/>
    </row>
    <row r="1763" spans="1:4" x14ac:dyDescent="0.2">
      <c r="A1763" s="138"/>
      <c r="D1763" s="8"/>
    </row>
    <row r="1764" spans="1:4" x14ac:dyDescent="0.2">
      <c r="A1764" s="138"/>
      <c r="D1764" s="8"/>
    </row>
    <row r="1765" spans="1:4" x14ac:dyDescent="0.2">
      <c r="A1765" s="138"/>
      <c r="D1765" s="8"/>
    </row>
    <row r="1766" spans="1:4" x14ac:dyDescent="0.2">
      <c r="A1766" s="138"/>
      <c r="D1766" s="8"/>
    </row>
    <row r="1767" spans="1:4" x14ac:dyDescent="0.2">
      <c r="A1767" s="138"/>
      <c r="D1767" s="8"/>
    </row>
    <row r="1768" spans="1:4" x14ac:dyDescent="0.2">
      <c r="A1768" s="138"/>
      <c r="D1768" s="8"/>
    </row>
    <row r="1769" spans="1:4" x14ac:dyDescent="0.2">
      <c r="A1769" s="138"/>
      <c r="D1769" s="8"/>
    </row>
    <row r="1770" spans="1:4" x14ac:dyDescent="0.2">
      <c r="A1770" s="138"/>
      <c r="D1770" s="8"/>
    </row>
    <row r="1771" spans="1:4" x14ac:dyDescent="0.2">
      <c r="A1771" s="138"/>
      <c r="D1771" s="8"/>
    </row>
    <row r="1772" spans="1:4" x14ac:dyDescent="0.2">
      <c r="A1772" s="138"/>
      <c r="D1772" s="8"/>
    </row>
    <row r="1773" spans="1:4" x14ac:dyDescent="0.2">
      <c r="A1773" s="138"/>
      <c r="D1773" s="8"/>
    </row>
    <row r="1774" spans="1:4" x14ac:dyDescent="0.2">
      <c r="A1774" s="138"/>
      <c r="D1774" s="8"/>
    </row>
    <row r="1775" spans="1:4" x14ac:dyDescent="0.2">
      <c r="A1775" s="138"/>
      <c r="D1775" s="8"/>
    </row>
    <row r="1776" spans="1:4" x14ac:dyDescent="0.2">
      <c r="A1776" s="138"/>
      <c r="D1776" s="8"/>
    </row>
    <row r="1777" spans="1:4" x14ac:dyDescent="0.2">
      <c r="A1777" s="138"/>
      <c r="D1777" s="8"/>
    </row>
    <row r="1778" spans="1:4" x14ac:dyDescent="0.2">
      <c r="A1778" s="138"/>
      <c r="D1778" s="8"/>
    </row>
    <row r="1779" spans="1:4" x14ac:dyDescent="0.2">
      <c r="A1779" s="138"/>
      <c r="D1779" s="8"/>
    </row>
    <row r="1780" spans="1:4" x14ac:dyDescent="0.2">
      <c r="A1780" s="138"/>
      <c r="D1780" s="8"/>
    </row>
    <row r="1781" spans="1:4" x14ac:dyDescent="0.2">
      <c r="A1781" s="138"/>
      <c r="D1781" s="8"/>
    </row>
    <row r="1782" spans="1:4" x14ac:dyDescent="0.2">
      <c r="A1782" s="138"/>
      <c r="D1782" s="8"/>
    </row>
    <row r="1783" spans="1:4" x14ac:dyDescent="0.2">
      <c r="A1783" s="138"/>
      <c r="D1783" s="8"/>
    </row>
    <row r="1784" spans="1:4" x14ac:dyDescent="0.2">
      <c r="A1784" s="138"/>
      <c r="D1784" s="8"/>
    </row>
    <row r="1785" spans="1:4" x14ac:dyDescent="0.2">
      <c r="A1785" s="138"/>
      <c r="D1785" s="8"/>
    </row>
    <row r="1786" spans="1:4" x14ac:dyDescent="0.2">
      <c r="A1786" s="138"/>
      <c r="D1786" s="8"/>
    </row>
    <row r="1787" spans="1:4" x14ac:dyDescent="0.2">
      <c r="A1787" s="138"/>
      <c r="D1787" s="8"/>
    </row>
    <row r="1788" spans="1:4" x14ac:dyDescent="0.2">
      <c r="A1788" s="138"/>
      <c r="D1788" s="8"/>
    </row>
    <row r="1789" spans="1:4" x14ac:dyDescent="0.2">
      <c r="A1789" s="138"/>
      <c r="D1789" s="8"/>
    </row>
    <row r="1790" spans="1:4" x14ac:dyDescent="0.2">
      <c r="A1790" s="138"/>
      <c r="D1790" s="8"/>
    </row>
    <row r="1791" spans="1:4" x14ac:dyDescent="0.2">
      <c r="A1791" s="138"/>
      <c r="D1791" s="8"/>
    </row>
    <row r="1792" spans="1:4" x14ac:dyDescent="0.2">
      <c r="A1792" s="138"/>
      <c r="D1792" s="8"/>
    </row>
    <row r="1793" spans="1:4" x14ac:dyDescent="0.2">
      <c r="A1793" s="138"/>
      <c r="D1793" s="8"/>
    </row>
    <row r="1794" spans="1:4" x14ac:dyDescent="0.2">
      <c r="A1794" s="138"/>
      <c r="D1794" s="8"/>
    </row>
    <row r="1795" spans="1:4" x14ac:dyDescent="0.2">
      <c r="A1795" s="138"/>
      <c r="D1795" s="8"/>
    </row>
    <row r="1796" spans="1:4" x14ac:dyDescent="0.2">
      <c r="A1796" s="138"/>
      <c r="D1796" s="8"/>
    </row>
    <row r="1797" spans="1:4" x14ac:dyDescent="0.2">
      <c r="A1797" s="138"/>
      <c r="D1797" s="8"/>
    </row>
    <row r="1798" spans="1:4" x14ac:dyDescent="0.2">
      <c r="A1798" s="138"/>
      <c r="D1798" s="8"/>
    </row>
    <row r="1799" spans="1:4" x14ac:dyDescent="0.2">
      <c r="A1799" s="138"/>
      <c r="D1799" s="8"/>
    </row>
    <row r="1800" spans="1:4" x14ac:dyDescent="0.2">
      <c r="A1800" s="138"/>
      <c r="D1800" s="8"/>
    </row>
    <row r="1801" spans="1:4" x14ac:dyDescent="0.2">
      <c r="A1801" s="138"/>
      <c r="D1801" s="8"/>
    </row>
    <row r="1802" spans="1:4" x14ac:dyDescent="0.2">
      <c r="A1802" s="138"/>
      <c r="D1802" s="8"/>
    </row>
    <row r="1803" spans="1:4" x14ac:dyDescent="0.2">
      <c r="A1803" s="138"/>
      <c r="D1803" s="8"/>
    </row>
    <row r="1804" spans="1:4" x14ac:dyDescent="0.2">
      <c r="A1804" s="138"/>
      <c r="D1804" s="8"/>
    </row>
    <row r="1805" spans="1:4" x14ac:dyDescent="0.2">
      <c r="A1805" s="138"/>
      <c r="D1805" s="8"/>
    </row>
    <row r="1806" spans="1:4" x14ac:dyDescent="0.2">
      <c r="A1806" s="138"/>
      <c r="D1806" s="8"/>
    </row>
    <row r="1807" spans="1:4" x14ac:dyDescent="0.2">
      <c r="A1807" s="138"/>
      <c r="D1807" s="8"/>
    </row>
    <row r="1808" spans="1:4" x14ac:dyDescent="0.2">
      <c r="A1808" s="138"/>
      <c r="D1808" s="8"/>
    </row>
    <row r="1809" spans="1:4" x14ac:dyDescent="0.2">
      <c r="A1809" s="138"/>
      <c r="D1809" s="8"/>
    </row>
    <row r="1810" spans="1:4" x14ac:dyDescent="0.2">
      <c r="A1810" s="138"/>
      <c r="D1810" s="8"/>
    </row>
    <row r="1811" spans="1:4" x14ac:dyDescent="0.2">
      <c r="A1811" s="138"/>
      <c r="D1811" s="8"/>
    </row>
    <row r="1812" spans="1:4" x14ac:dyDescent="0.2">
      <c r="A1812" s="138"/>
      <c r="D1812" s="8"/>
    </row>
    <row r="1813" spans="1:4" x14ac:dyDescent="0.2">
      <c r="A1813" s="138"/>
      <c r="D1813" s="8"/>
    </row>
    <row r="1814" spans="1:4" x14ac:dyDescent="0.2">
      <c r="A1814" s="138"/>
      <c r="D1814" s="8"/>
    </row>
    <row r="1815" spans="1:4" x14ac:dyDescent="0.2">
      <c r="A1815" s="138"/>
      <c r="D1815" s="8"/>
    </row>
    <row r="1816" spans="1:4" x14ac:dyDescent="0.2">
      <c r="A1816" s="138"/>
      <c r="D1816" s="8"/>
    </row>
    <row r="1817" spans="1:4" x14ac:dyDescent="0.2">
      <c r="A1817" s="138"/>
      <c r="D1817" s="8"/>
    </row>
    <row r="1818" spans="1:4" x14ac:dyDescent="0.2">
      <c r="A1818" s="138"/>
      <c r="D1818" s="8"/>
    </row>
    <row r="1819" spans="1:4" x14ac:dyDescent="0.2">
      <c r="A1819" s="138"/>
      <c r="D1819" s="8"/>
    </row>
    <row r="1820" spans="1:4" x14ac:dyDescent="0.2">
      <c r="A1820" s="138"/>
      <c r="D1820" s="8"/>
    </row>
    <row r="1821" spans="1:4" x14ac:dyDescent="0.2">
      <c r="A1821" s="138"/>
      <c r="D1821" s="8"/>
    </row>
    <row r="1822" spans="1:4" x14ac:dyDescent="0.2">
      <c r="A1822" s="138"/>
      <c r="D1822" s="8"/>
    </row>
    <row r="1823" spans="1:4" x14ac:dyDescent="0.2">
      <c r="A1823" s="138"/>
      <c r="D1823" s="8"/>
    </row>
    <row r="1824" spans="1:4" x14ac:dyDescent="0.2">
      <c r="A1824" s="138"/>
      <c r="D1824" s="8"/>
    </row>
    <row r="1825" spans="1:4" x14ac:dyDescent="0.2">
      <c r="A1825" s="138"/>
      <c r="D1825" s="8"/>
    </row>
    <row r="1826" spans="1:4" x14ac:dyDescent="0.2">
      <c r="A1826" s="138"/>
      <c r="D1826" s="8"/>
    </row>
    <row r="1827" spans="1:4" x14ac:dyDescent="0.2">
      <c r="A1827" s="138"/>
      <c r="D1827" s="8"/>
    </row>
    <row r="1828" spans="1:4" x14ac:dyDescent="0.2">
      <c r="A1828" s="138"/>
      <c r="D1828" s="8"/>
    </row>
    <row r="1829" spans="1:4" x14ac:dyDescent="0.2">
      <c r="A1829" s="138"/>
      <c r="D1829" s="8"/>
    </row>
    <row r="1830" spans="1:4" x14ac:dyDescent="0.2">
      <c r="A1830" s="138"/>
      <c r="D1830" s="8"/>
    </row>
    <row r="1831" spans="1:4" x14ac:dyDescent="0.2">
      <c r="A1831" s="138"/>
      <c r="D1831" s="8"/>
    </row>
    <row r="1832" spans="1:4" x14ac:dyDescent="0.2">
      <c r="A1832" s="138"/>
      <c r="D1832" s="8"/>
    </row>
    <row r="1833" spans="1:4" x14ac:dyDescent="0.2">
      <c r="A1833" s="138"/>
      <c r="D1833" s="8"/>
    </row>
    <row r="1834" spans="1:4" x14ac:dyDescent="0.2">
      <c r="A1834" s="138"/>
      <c r="D1834" s="8"/>
    </row>
    <row r="1835" spans="1:4" x14ac:dyDescent="0.2">
      <c r="A1835" s="138"/>
      <c r="D1835" s="8"/>
    </row>
    <row r="1836" spans="1:4" x14ac:dyDescent="0.2">
      <c r="A1836" s="138"/>
      <c r="D1836" s="8"/>
    </row>
    <row r="1837" spans="1:4" x14ac:dyDescent="0.2">
      <c r="A1837" s="138"/>
      <c r="D1837" s="8"/>
    </row>
    <row r="1838" spans="1:4" x14ac:dyDescent="0.2">
      <c r="A1838" s="138"/>
      <c r="D1838" s="8"/>
    </row>
    <row r="1839" spans="1:4" x14ac:dyDescent="0.2">
      <c r="A1839" s="138"/>
      <c r="D1839" s="8"/>
    </row>
    <row r="1840" spans="1:4" x14ac:dyDescent="0.2">
      <c r="A1840" s="138"/>
      <c r="D1840" s="8"/>
    </row>
    <row r="1841" spans="1:4" x14ac:dyDescent="0.2">
      <c r="A1841" s="138"/>
      <c r="D1841" s="8"/>
    </row>
    <row r="1842" spans="1:4" x14ac:dyDescent="0.2">
      <c r="A1842" s="138"/>
      <c r="D1842" s="8"/>
    </row>
    <row r="1843" spans="1:4" x14ac:dyDescent="0.2">
      <c r="A1843" s="138"/>
      <c r="D1843" s="8"/>
    </row>
    <row r="1844" spans="1:4" x14ac:dyDescent="0.2">
      <c r="A1844" s="138"/>
      <c r="D1844" s="8"/>
    </row>
    <row r="1845" spans="1:4" x14ac:dyDescent="0.2">
      <c r="A1845" s="138"/>
      <c r="D1845" s="8"/>
    </row>
    <row r="1846" spans="1:4" x14ac:dyDescent="0.2">
      <c r="A1846" s="138"/>
      <c r="D1846" s="8"/>
    </row>
    <row r="1847" spans="1:4" x14ac:dyDescent="0.2">
      <c r="A1847" s="138"/>
      <c r="D1847" s="8"/>
    </row>
    <row r="1848" spans="1:4" x14ac:dyDescent="0.2">
      <c r="A1848" s="138"/>
      <c r="D1848" s="8"/>
    </row>
    <row r="1849" spans="1:4" x14ac:dyDescent="0.2">
      <c r="A1849" s="138"/>
      <c r="D1849" s="8"/>
    </row>
    <row r="1850" spans="1:4" x14ac:dyDescent="0.2">
      <c r="A1850" s="138"/>
      <c r="D1850" s="8"/>
    </row>
    <row r="1851" spans="1:4" x14ac:dyDescent="0.2">
      <c r="A1851" s="138"/>
      <c r="D1851" s="8"/>
    </row>
    <row r="1852" spans="1:4" x14ac:dyDescent="0.2">
      <c r="A1852" s="138"/>
      <c r="D1852" s="8"/>
    </row>
    <row r="1853" spans="1:4" x14ac:dyDescent="0.2">
      <c r="A1853" s="138"/>
      <c r="D1853" s="8"/>
    </row>
    <row r="1854" spans="1:4" x14ac:dyDescent="0.2">
      <c r="A1854" s="138"/>
      <c r="D1854" s="8"/>
    </row>
    <row r="1855" spans="1:4" x14ac:dyDescent="0.2">
      <c r="A1855" s="138"/>
      <c r="D1855" s="8"/>
    </row>
    <row r="1856" spans="1:4" x14ac:dyDescent="0.2">
      <c r="A1856" s="138"/>
      <c r="D1856" s="8"/>
    </row>
    <row r="1857" spans="1:4" x14ac:dyDescent="0.2">
      <c r="A1857" s="138"/>
      <c r="D1857" s="8"/>
    </row>
    <row r="1858" spans="1:4" x14ac:dyDescent="0.2">
      <c r="A1858" s="138"/>
      <c r="D1858" s="8"/>
    </row>
    <row r="1859" spans="1:4" x14ac:dyDescent="0.2">
      <c r="A1859" s="138"/>
      <c r="D1859" s="8"/>
    </row>
    <row r="1860" spans="1:4" x14ac:dyDescent="0.2">
      <c r="A1860" s="138"/>
      <c r="D1860" s="8"/>
    </row>
    <row r="1861" spans="1:4" x14ac:dyDescent="0.2">
      <c r="A1861" s="138"/>
      <c r="D1861" s="8"/>
    </row>
    <row r="1862" spans="1:4" x14ac:dyDescent="0.2">
      <c r="A1862" s="138"/>
      <c r="D1862" s="8"/>
    </row>
    <row r="1863" spans="1:4" x14ac:dyDescent="0.2">
      <c r="A1863" s="138"/>
      <c r="D1863" s="8"/>
    </row>
    <row r="1864" spans="1:4" x14ac:dyDescent="0.2">
      <c r="A1864" s="138"/>
      <c r="D1864" s="8"/>
    </row>
    <row r="1865" spans="1:4" x14ac:dyDescent="0.2">
      <c r="A1865" s="138"/>
      <c r="D1865" s="8"/>
    </row>
    <row r="1866" spans="1:4" x14ac:dyDescent="0.2">
      <c r="A1866" s="138"/>
      <c r="D1866" s="8"/>
    </row>
    <row r="1867" spans="1:4" x14ac:dyDescent="0.2">
      <c r="A1867" s="138"/>
      <c r="D1867" s="8"/>
    </row>
    <row r="1868" spans="1:4" x14ac:dyDescent="0.2">
      <c r="A1868" s="138"/>
      <c r="D1868" s="8"/>
    </row>
    <row r="1869" spans="1:4" x14ac:dyDescent="0.2">
      <c r="A1869" s="138"/>
      <c r="D1869" s="8"/>
    </row>
    <row r="1870" spans="1:4" x14ac:dyDescent="0.2">
      <c r="A1870" s="138"/>
      <c r="D1870" s="8"/>
    </row>
    <row r="1871" spans="1:4" x14ac:dyDescent="0.2">
      <c r="A1871" s="138"/>
      <c r="D1871" s="8"/>
    </row>
    <row r="1872" spans="1:4" x14ac:dyDescent="0.2">
      <c r="A1872" s="138"/>
      <c r="D1872" s="8"/>
    </row>
    <row r="1873" spans="1:4" x14ac:dyDescent="0.2">
      <c r="A1873" s="138"/>
      <c r="D1873" s="8"/>
    </row>
    <row r="1874" spans="1:4" x14ac:dyDescent="0.2">
      <c r="A1874" s="138"/>
      <c r="D1874" s="8"/>
    </row>
    <row r="1875" spans="1:4" x14ac:dyDescent="0.2">
      <c r="A1875" s="138"/>
      <c r="D1875" s="8"/>
    </row>
    <row r="1876" spans="1:4" x14ac:dyDescent="0.2">
      <c r="A1876" s="138"/>
      <c r="D1876" s="8"/>
    </row>
    <row r="1877" spans="1:4" x14ac:dyDescent="0.2">
      <c r="A1877" s="138"/>
      <c r="D1877" s="8"/>
    </row>
    <row r="1878" spans="1:4" x14ac:dyDescent="0.2">
      <c r="A1878" s="138"/>
      <c r="D1878" s="8"/>
    </row>
    <row r="1879" spans="1:4" x14ac:dyDescent="0.2">
      <c r="A1879" s="138"/>
      <c r="D1879" s="8"/>
    </row>
    <row r="1880" spans="1:4" x14ac:dyDescent="0.2">
      <c r="A1880" s="138"/>
      <c r="D1880" s="8"/>
    </row>
    <row r="1881" spans="1:4" x14ac:dyDescent="0.2">
      <c r="A1881" s="138"/>
      <c r="D1881" s="8"/>
    </row>
    <row r="1882" spans="1:4" x14ac:dyDescent="0.2">
      <c r="A1882" s="138"/>
      <c r="D1882" s="8"/>
    </row>
    <row r="1883" spans="1:4" x14ac:dyDescent="0.2">
      <c r="A1883" s="138"/>
      <c r="D1883" s="8"/>
    </row>
    <row r="1884" spans="1:4" x14ac:dyDescent="0.2">
      <c r="A1884" s="138"/>
      <c r="D1884" s="8"/>
    </row>
    <row r="1885" spans="1:4" x14ac:dyDescent="0.2">
      <c r="A1885" s="138"/>
      <c r="D1885" s="8"/>
    </row>
    <row r="1886" spans="1:4" x14ac:dyDescent="0.2">
      <c r="A1886" s="138"/>
      <c r="D1886" s="8"/>
    </row>
    <row r="1887" spans="1:4" x14ac:dyDescent="0.2">
      <c r="A1887" s="138"/>
      <c r="D1887" s="8"/>
    </row>
    <row r="1888" spans="1:4" x14ac:dyDescent="0.2">
      <c r="A1888" s="138"/>
      <c r="D1888" s="8"/>
    </row>
    <row r="1889" spans="1:4" x14ac:dyDescent="0.2">
      <c r="A1889" s="138"/>
      <c r="D1889" s="8"/>
    </row>
    <row r="1890" spans="1:4" x14ac:dyDescent="0.2">
      <c r="A1890" s="138"/>
      <c r="D1890" s="8"/>
    </row>
    <row r="1891" spans="1:4" x14ac:dyDescent="0.2">
      <c r="A1891" s="138"/>
      <c r="D1891" s="8"/>
    </row>
    <row r="1892" spans="1:4" x14ac:dyDescent="0.2">
      <c r="A1892" s="138"/>
      <c r="D1892" s="8"/>
    </row>
    <row r="1893" spans="1:4" x14ac:dyDescent="0.2">
      <c r="A1893" s="138"/>
      <c r="D1893" s="8"/>
    </row>
    <row r="1894" spans="1:4" x14ac:dyDescent="0.2">
      <c r="A1894" s="138"/>
      <c r="D1894" s="8"/>
    </row>
    <row r="1895" spans="1:4" x14ac:dyDescent="0.2">
      <c r="A1895" s="138"/>
      <c r="D1895" s="8"/>
    </row>
    <row r="1896" spans="1:4" x14ac:dyDescent="0.2">
      <c r="A1896" s="138"/>
      <c r="D1896" s="8"/>
    </row>
    <row r="1897" spans="1:4" x14ac:dyDescent="0.2">
      <c r="A1897" s="138"/>
      <c r="D1897" s="8"/>
    </row>
    <row r="1898" spans="1:4" x14ac:dyDescent="0.2">
      <c r="A1898" s="138"/>
      <c r="D1898" s="8"/>
    </row>
    <row r="1899" spans="1:4" x14ac:dyDescent="0.2">
      <c r="A1899" s="138"/>
      <c r="D1899" s="8"/>
    </row>
    <row r="1900" spans="1:4" x14ac:dyDescent="0.2">
      <c r="A1900" s="138"/>
      <c r="D1900" s="8"/>
    </row>
    <row r="1901" spans="1:4" x14ac:dyDescent="0.2">
      <c r="A1901" s="138"/>
      <c r="D1901" s="8"/>
    </row>
    <row r="1902" spans="1:4" x14ac:dyDescent="0.2">
      <c r="A1902" s="138"/>
      <c r="D1902" s="8"/>
    </row>
    <row r="1903" spans="1:4" x14ac:dyDescent="0.2">
      <c r="A1903" s="138"/>
      <c r="D1903" s="8"/>
    </row>
    <row r="1904" spans="1:4" x14ac:dyDescent="0.2">
      <c r="A1904" s="138"/>
      <c r="D1904" s="8"/>
    </row>
    <row r="1905" spans="1:4" x14ac:dyDescent="0.2">
      <c r="A1905" s="138"/>
      <c r="D1905" s="8"/>
    </row>
    <row r="1906" spans="1:4" x14ac:dyDescent="0.2">
      <c r="A1906" s="138"/>
      <c r="D1906" s="8"/>
    </row>
    <row r="1907" spans="1:4" x14ac:dyDescent="0.2">
      <c r="A1907" s="138"/>
      <c r="D1907" s="8"/>
    </row>
    <row r="1908" spans="1:4" x14ac:dyDescent="0.2">
      <c r="A1908" s="138"/>
      <c r="D1908" s="8"/>
    </row>
    <row r="1909" spans="1:4" x14ac:dyDescent="0.2">
      <c r="A1909" s="138"/>
      <c r="D1909" s="8"/>
    </row>
    <row r="1910" spans="1:4" x14ac:dyDescent="0.2">
      <c r="A1910" s="138"/>
      <c r="D1910" s="8"/>
    </row>
    <row r="1911" spans="1:4" x14ac:dyDescent="0.2">
      <c r="A1911" s="138"/>
      <c r="D1911" s="8"/>
    </row>
    <row r="1912" spans="1:4" x14ac:dyDescent="0.2">
      <c r="A1912" s="138"/>
      <c r="D1912" s="8"/>
    </row>
    <row r="1913" spans="1:4" x14ac:dyDescent="0.2">
      <c r="A1913" s="138"/>
      <c r="D1913" s="8"/>
    </row>
    <row r="1914" spans="1:4" x14ac:dyDescent="0.2">
      <c r="A1914" s="138"/>
      <c r="D1914" s="8"/>
    </row>
    <row r="1915" spans="1:4" x14ac:dyDescent="0.2">
      <c r="A1915" s="138"/>
      <c r="D1915" s="8"/>
    </row>
    <row r="1916" spans="1:4" x14ac:dyDescent="0.2">
      <c r="A1916" s="138"/>
      <c r="D1916" s="8"/>
    </row>
    <row r="1917" spans="1:4" x14ac:dyDescent="0.2">
      <c r="A1917" s="138"/>
      <c r="D1917" s="8"/>
    </row>
    <row r="1918" spans="1:4" x14ac:dyDescent="0.2">
      <c r="A1918" s="138"/>
      <c r="D1918" s="8"/>
    </row>
    <row r="1919" spans="1:4" x14ac:dyDescent="0.2">
      <c r="A1919" s="138"/>
      <c r="D1919" s="8"/>
    </row>
    <row r="1920" spans="1:4" x14ac:dyDescent="0.2">
      <c r="A1920" s="138"/>
      <c r="D1920" s="8"/>
    </row>
    <row r="1921" spans="1:4" x14ac:dyDescent="0.2">
      <c r="A1921" s="138"/>
      <c r="D1921" s="8"/>
    </row>
    <row r="1922" spans="1:4" x14ac:dyDescent="0.2">
      <c r="A1922" s="138"/>
      <c r="D1922" s="8"/>
    </row>
    <row r="1923" spans="1:4" x14ac:dyDescent="0.2">
      <c r="A1923" s="138"/>
      <c r="D1923" s="8"/>
    </row>
    <row r="1924" spans="1:4" x14ac:dyDescent="0.2">
      <c r="A1924" s="138"/>
      <c r="D1924" s="8"/>
    </row>
    <row r="1925" spans="1:4" x14ac:dyDescent="0.2">
      <c r="A1925" s="138"/>
      <c r="D1925" s="8"/>
    </row>
    <row r="1926" spans="1:4" x14ac:dyDescent="0.2">
      <c r="A1926" s="138"/>
      <c r="D1926" s="8"/>
    </row>
    <row r="1927" spans="1:4" x14ac:dyDescent="0.2">
      <c r="A1927" s="138"/>
      <c r="D1927" s="8"/>
    </row>
    <row r="1928" spans="1:4" x14ac:dyDescent="0.2">
      <c r="A1928" s="138"/>
      <c r="D1928" s="8"/>
    </row>
    <row r="1929" spans="1:4" x14ac:dyDescent="0.2">
      <c r="A1929" s="138"/>
      <c r="D1929" s="8"/>
    </row>
    <row r="1930" spans="1:4" x14ac:dyDescent="0.2">
      <c r="A1930" s="138"/>
      <c r="D1930" s="8"/>
    </row>
    <row r="1931" spans="1:4" x14ac:dyDescent="0.2">
      <c r="A1931" s="138"/>
      <c r="D1931" s="8"/>
    </row>
    <row r="1932" spans="1:4" x14ac:dyDescent="0.2">
      <c r="A1932" s="138"/>
      <c r="D1932" s="8"/>
    </row>
    <row r="1933" spans="1:4" x14ac:dyDescent="0.2">
      <c r="A1933" s="138"/>
      <c r="D1933" s="8"/>
    </row>
    <row r="1934" spans="1:4" x14ac:dyDescent="0.2">
      <c r="A1934" s="138"/>
      <c r="D1934" s="8"/>
    </row>
    <row r="1935" spans="1:4" x14ac:dyDescent="0.2">
      <c r="A1935" s="138"/>
      <c r="D1935" s="8"/>
    </row>
    <row r="1936" spans="1:4" x14ac:dyDescent="0.2">
      <c r="A1936" s="138"/>
      <c r="D1936" s="8"/>
    </row>
    <row r="1937" spans="1:4" x14ac:dyDescent="0.2">
      <c r="A1937" s="138"/>
      <c r="D1937" s="8"/>
    </row>
    <row r="1938" spans="1:4" x14ac:dyDescent="0.2">
      <c r="A1938" s="138"/>
      <c r="D1938" s="8"/>
    </row>
    <row r="1939" spans="1:4" x14ac:dyDescent="0.2">
      <c r="A1939" s="138"/>
      <c r="D1939" s="8"/>
    </row>
    <row r="1940" spans="1:4" x14ac:dyDescent="0.2">
      <c r="A1940" s="138"/>
      <c r="D1940" s="8"/>
    </row>
    <row r="1941" spans="1:4" x14ac:dyDescent="0.2">
      <c r="A1941" s="138"/>
      <c r="D1941" s="8"/>
    </row>
    <row r="1942" spans="1:4" x14ac:dyDescent="0.2">
      <c r="A1942" s="138"/>
      <c r="D1942" s="8"/>
    </row>
    <row r="1943" spans="1:4" x14ac:dyDescent="0.2">
      <c r="A1943" s="138"/>
      <c r="D1943" s="8"/>
    </row>
    <row r="1944" spans="1:4" x14ac:dyDescent="0.2">
      <c r="A1944" s="138"/>
      <c r="D1944" s="8"/>
    </row>
    <row r="1945" spans="1:4" x14ac:dyDescent="0.2">
      <c r="A1945" s="138"/>
      <c r="D1945" s="8"/>
    </row>
    <row r="1946" spans="1:4" x14ac:dyDescent="0.2">
      <c r="A1946" s="138"/>
      <c r="D1946" s="8"/>
    </row>
    <row r="1947" spans="1:4" x14ac:dyDescent="0.2">
      <c r="A1947" s="138"/>
      <c r="D1947" s="8"/>
    </row>
    <row r="1948" spans="1:4" x14ac:dyDescent="0.2">
      <c r="A1948" s="138"/>
      <c r="D1948" s="8"/>
    </row>
    <row r="1949" spans="1:4" x14ac:dyDescent="0.2">
      <c r="A1949" s="138"/>
      <c r="D1949" s="8"/>
    </row>
    <row r="1950" spans="1:4" x14ac:dyDescent="0.2">
      <c r="A1950" s="138"/>
      <c r="D1950" s="8"/>
    </row>
    <row r="1951" spans="1:4" x14ac:dyDescent="0.2">
      <c r="A1951" s="138"/>
      <c r="D1951" s="8"/>
    </row>
    <row r="1952" spans="1:4" x14ac:dyDescent="0.2">
      <c r="A1952" s="138"/>
      <c r="D1952" s="8"/>
    </row>
    <row r="1953" spans="1:4" x14ac:dyDescent="0.2">
      <c r="A1953" s="138"/>
      <c r="D1953" s="8"/>
    </row>
    <row r="1954" spans="1:4" x14ac:dyDescent="0.2">
      <c r="A1954" s="138"/>
      <c r="D1954" s="8"/>
    </row>
    <row r="1955" spans="1:4" x14ac:dyDescent="0.2">
      <c r="A1955" s="138"/>
      <c r="D1955" s="8"/>
    </row>
    <row r="1956" spans="1:4" x14ac:dyDescent="0.2">
      <c r="A1956" s="138"/>
      <c r="D1956" s="8"/>
    </row>
    <row r="1957" spans="1:4" x14ac:dyDescent="0.2">
      <c r="A1957" s="138"/>
      <c r="D1957" s="8"/>
    </row>
    <row r="1958" spans="1:4" x14ac:dyDescent="0.2">
      <c r="A1958" s="138"/>
      <c r="D1958" s="8"/>
    </row>
    <row r="1959" spans="1:4" x14ac:dyDescent="0.2">
      <c r="A1959" s="138"/>
      <c r="D1959" s="8"/>
    </row>
    <row r="1960" spans="1:4" x14ac:dyDescent="0.2">
      <c r="A1960" s="138"/>
      <c r="D1960" s="8"/>
    </row>
    <row r="1961" spans="1:4" x14ac:dyDescent="0.2">
      <c r="A1961" s="138"/>
      <c r="D1961" s="8"/>
    </row>
    <row r="1962" spans="1:4" x14ac:dyDescent="0.2">
      <c r="A1962" s="138"/>
      <c r="D1962" s="8"/>
    </row>
    <row r="1963" spans="1:4" x14ac:dyDescent="0.2">
      <c r="A1963" s="138"/>
      <c r="D1963" s="8"/>
    </row>
    <row r="1964" spans="1:4" x14ac:dyDescent="0.2">
      <c r="A1964" s="138"/>
      <c r="D1964" s="8"/>
    </row>
    <row r="1965" spans="1:4" x14ac:dyDescent="0.2">
      <c r="A1965" s="138"/>
      <c r="D1965" s="8"/>
    </row>
    <row r="1966" spans="1:4" x14ac:dyDescent="0.2">
      <c r="A1966" s="138"/>
      <c r="D1966" s="8"/>
    </row>
    <row r="1967" spans="1:4" x14ac:dyDescent="0.2">
      <c r="A1967" s="138"/>
      <c r="D1967" s="8"/>
    </row>
    <row r="1968" spans="1:4" x14ac:dyDescent="0.2">
      <c r="A1968" s="138"/>
      <c r="D1968" s="8"/>
    </row>
    <row r="1969" spans="1:4" x14ac:dyDescent="0.2">
      <c r="A1969" s="138"/>
      <c r="D1969" s="8"/>
    </row>
    <row r="1970" spans="1:4" x14ac:dyDescent="0.2">
      <c r="A1970" s="138"/>
      <c r="D1970" s="8"/>
    </row>
    <row r="1971" spans="1:4" x14ac:dyDescent="0.2">
      <c r="A1971" s="138"/>
      <c r="D1971" s="8"/>
    </row>
    <row r="1972" spans="1:4" x14ac:dyDescent="0.2">
      <c r="A1972" s="138"/>
      <c r="D1972" s="8"/>
    </row>
    <row r="1973" spans="1:4" x14ac:dyDescent="0.2">
      <c r="A1973" s="138"/>
      <c r="D1973" s="8"/>
    </row>
    <row r="1974" spans="1:4" x14ac:dyDescent="0.2">
      <c r="A1974" s="138"/>
      <c r="D1974" s="8"/>
    </row>
    <row r="1975" spans="1:4" x14ac:dyDescent="0.2">
      <c r="A1975" s="138"/>
      <c r="D1975" s="8"/>
    </row>
    <row r="1976" spans="1:4" x14ac:dyDescent="0.2">
      <c r="A1976" s="138"/>
      <c r="D1976" s="8"/>
    </row>
    <row r="1977" spans="1:4" x14ac:dyDescent="0.2">
      <c r="A1977" s="138"/>
      <c r="D1977" s="8"/>
    </row>
    <row r="1978" spans="1:4" x14ac:dyDescent="0.2">
      <c r="A1978" s="138"/>
      <c r="D1978" s="8"/>
    </row>
    <row r="1979" spans="1:4" x14ac:dyDescent="0.2">
      <c r="A1979" s="138"/>
      <c r="D1979" s="8"/>
    </row>
    <row r="1980" spans="1:4" x14ac:dyDescent="0.2">
      <c r="A1980" s="138"/>
      <c r="D1980" s="8"/>
    </row>
    <row r="1981" spans="1:4" x14ac:dyDescent="0.2">
      <c r="A1981" s="138"/>
      <c r="D1981" s="8"/>
    </row>
    <row r="1982" spans="1:4" x14ac:dyDescent="0.2">
      <c r="A1982" s="138"/>
      <c r="D1982" s="8"/>
    </row>
    <row r="1983" spans="1:4" x14ac:dyDescent="0.2">
      <c r="A1983" s="138"/>
      <c r="D1983" s="8"/>
    </row>
    <row r="1984" spans="1:4" x14ac:dyDescent="0.2">
      <c r="A1984" s="138"/>
      <c r="D1984" s="8"/>
    </row>
    <row r="1985" spans="1:4" x14ac:dyDescent="0.2">
      <c r="A1985" s="138"/>
      <c r="D1985" s="8"/>
    </row>
    <row r="1986" spans="1:4" x14ac:dyDescent="0.2">
      <c r="A1986" s="138"/>
      <c r="D1986" s="8"/>
    </row>
    <row r="1987" spans="1:4" x14ac:dyDescent="0.2">
      <c r="A1987" s="138"/>
      <c r="D1987" s="8"/>
    </row>
    <row r="1988" spans="1:4" x14ac:dyDescent="0.2">
      <c r="A1988" s="138"/>
      <c r="D1988" s="8"/>
    </row>
    <row r="1989" spans="1:4" x14ac:dyDescent="0.2">
      <c r="A1989" s="138"/>
      <c r="D1989" s="8"/>
    </row>
    <row r="1990" spans="1:4" x14ac:dyDescent="0.2">
      <c r="A1990" s="138"/>
      <c r="D1990" s="8"/>
    </row>
    <row r="1991" spans="1:4" x14ac:dyDescent="0.2">
      <c r="A1991" s="138"/>
      <c r="D1991" s="8"/>
    </row>
    <row r="1992" spans="1:4" x14ac:dyDescent="0.2">
      <c r="A1992" s="138"/>
      <c r="D1992" s="8"/>
    </row>
    <row r="1993" spans="1:4" x14ac:dyDescent="0.2">
      <c r="A1993" s="138"/>
      <c r="D1993" s="8"/>
    </row>
    <row r="1994" spans="1:4" x14ac:dyDescent="0.2">
      <c r="A1994" s="138"/>
      <c r="D1994" s="8"/>
    </row>
    <row r="1995" spans="1:4" x14ac:dyDescent="0.2">
      <c r="A1995" s="138"/>
      <c r="D1995" s="8"/>
    </row>
    <row r="1996" spans="1:4" x14ac:dyDescent="0.2">
      <c r="A1996" s="138"/>
      <c r="D1996" s="8"/>
    </row>
    <row r="1997" spans="1:4" x14ac:dyDescent="0.2">
      <c r="A1997" s="138"/>
      <c r="D1997" s="8"/>
    </row>
    <row r="1998" spans="1:4" x14ac:dyDescent="0.2">
      <c r="A1998" s="138"/>
      <c r="D1998" s="8"/>
    </row>
    <row r="1999" spans="1:4" x14ac:dyDescent="0.2">
      <c r="A1999" s="138"/>
      <c r="D1999" s="8"/>
    </row>
    <row r="2000" spans="1:4" x14ac:dyDescent="0.2">
      <c r="A2000" s="138"/>
      <c r="D2000" s="8"/>
    </row>
    <row r="2001" spans="1:4" x14ac:dyDescent="0.2">
      <c r="A2001" s="138"/>
      <c r="D2001" s="8"/>
    </row>
    <row r="2002" spans="1:4" x14ac:dyDescent="0.2">
      <c r="A2002" s="138"/>
      <c r="D2002" s="8"/>
    </row>
    <row r="2003" spans="1:4" x14ac:dyDescent="0.2">
      <c r="A2003" s="138"/>
      <c r="D2003" s="8"/>
    </row>
    <row r="2004" spans="1:4" x14ac:dyDescent="0.2">
      <c r="A2004" s="138"/>
      <c r="D2004" s="8"/>
    </row>
    <row r="2005" spans="1:4" x14ac:dyDescent="0.2">
      <c r="A2005" s="138"/>
      <c r="D2005" s="8"/>
    </row>
    <row r="2006" spans="1:4" x14ac:dyDescent="0.2">
      <c r="A2006" s="138"/>
      <c r="D2006" s="8"/>
    </row>
    <row r="2007" spans="1:4" x14ac:dyDescent="0.2">
      <c r="A2007" s="138"/>
      <c r="D2007" s="8"/>
    </row>
    <row r="2008" spans="1:4" x14ac:dyDescent="0.2">
      <c r="A2008" s="138"/>
      <c r="D2008" s="8"/>
    </row>
    <row r="2009" spans="1:4" x14ac:dyDescent="0.2">
      <c r="A2009" s="138"/>
      <c r="D2009" s="8"/>
    </row>
    <row r="2010" spans="1:4" x14ac:dyDescent="0.2">
      <c r="A2010" s="138"/>
      <c r="D2010" s="8"/>
    </row>
    <row r="2011" spans="1:4" x14ac:dyDescent="0.2">
      <c r="A2011" s="138"/>
      <c r="D2011" s="8"/>
    </row>
    <row r="2012" spans="1:4" x14ac:dyDescent="0.2">
      <c r="A2012" s="138"/>
      <c r="D2012" s="8"/>
    </row>
    <row r="2013" spans="1:4" x14ac:dyDescent="0.2">
      <c r="A2013" s="138"/>
      <c r="D2013" s="8"/>
    </row>
    <row r="2014" spans="1:4" x14ac:dyDescent="0.2">
      <c r="A2014" s="138"/>
      <c r="D2014" s="8"/>
    </row>
    <row r="2015" spans="1:4" x14ac:dyDescent="0.2">
      <c r="A2015" s="138"/>
      <c r="D2015" s="8"/>
    </row>
    <row r="2016" spans="1:4" x14ac:dyDescent="0.2">
      <c r="A2016" s="138"/>
      <c r="D2016" s="8"/>
    </row>
    <row r="2017" spans="1:4" x14ac:dyDescent="0.2">
      <c r="A2017" s="138"/>
      <c r="D2017" s="8"/>
    </row>
    <row r="2018" spans="1:4" x14ac:dyDescent="0.2">
      <c r="A2018" s="138"/>
      <c r="D2018" s="8"/>
    </row>
    <row r="2019" spans="1:4" x14ac:dyDescent="0.2">
      <c r="A2019" s="138"/>
      <c r="D2019" s="8"/>
    </row>
    <row r="2020" spans="1:4" x14ac:dyDescent="0.2">
      <c r="A2020" s="138"/>
      <c r="D2020" s="8"/>
    </row>
    <row r="2021" spans="1:4" x14ac:dyDescent="0.2">
      <c r="A2021" s="138"/>
      <c r="D2021" s="8"/>
    </row>
    <row r="2022" spans="1:4" x14ac:dyDescent="0.2">
      <c r="A2022" s="138"/>
      <c r="D2022" s="8"/>
    </row>
    <row r="2023" spans="1:4" x14ac:dyDescent="0.2">
      <c r="A2023" s="138"/>
      <c r="D2023" s="8"/>
    </row>
    <row r="2024" spans="1:4" x14ac:dyDescent="0.2">
      <c r="A2024" s="138"/>
      <c r="D2024" s="8"/>
    </row>
    <row r="2025" spans="1:4" x14ac:dyDescent="0.2">
      <c r="A2025" s="138"/>
      <c r="D2025" s="8"/>
    </row>
    <row r="2026" spans="1:4" x14ac:dyDescent="0.2">
      <c r="A2026" s="138"/>
      <c r="D2026" s="8"/>
    </row>
    <row r="2027" spans="1:4" x14ac:dyDescent="0.2">
      <c r="A2027" s="138"/>
      <c r="D2027" s="8"/>
    </row>
    <row r="2028" spans="1:4" x14ac:dyDescent="0.2">
      <c r="A2028" s="138"/>
      <c r="D2028" s="8"/>
    </row>
    <row r="2029" spans="1:4" x14ac:dyDescent="0.2">
      <c r="A2029" s="138"/>
      <c r="D2029" s="8"/>
    </row>
    <row r="2030" spans="1:4" x14ac:dyDescent="0.2">
      <c r="A2030" s="138"/>
      <c r="D2030" s="8"/>
    </row>
    <row r="2031" spans="1:4" x14ac:dyDescent="0.2">
      <c r="A2031" s="138"/>
      <c r="D2031" s="8"/>
    </row>
    <row r="2032" spans="1:4" x14ac:dyDescent="0.2">
      <c r="A2032" s="138"/>
      <c r="D2032" s="8"/>
    </row>
    <row r="2033" spans="1:4" x14ac:dyDescent="0.2">
      <c r="A2033" s="138"/>
      <c r="D2033" s="8"/>
    </row>
    <row r="2034" spans="1:4" x14ac:dyDescent="0.2">
      <c r="A2034" s="138"/>
      <c r="D2034" s="8"/>
    </row>
    <row r="2035" spans="1:4" x14ac:dyDescent="0.2">
      <c r="A2035" s="138"/>
      <c r="D2035" s="8"/>
    </row>
    <row r="2036" spans="1:4" x14ac:dyDescent="0.2">
      <c r="A2036" s="138"/>
      <c r="D2036" s="8"/>
    </row>
    <row r="2037" spans="1:4" x14ac:dyDescent="0.2">
      <c r="A2037" s="138"/>
      <c r="D2037" s="8"/>
    </row>
    <row r="2038" spans="1:4" x14ac:dyDescent="0.2">
      <c r="A2038" s="138"/>
      <c r="D2038" s="8"/>
    </row>
    <row r="2039" spans="1:4" x14ac:dyDescent="0.2">
      <c r="A2039" s="138"/>
      <c r="D2039" s="8"/>
    </row>
    <row r="2040" spans="1:4" x14ac:dyDescent="0.2">
      <c r="A2040" s="138"/>
      <c r="D2040" s="8"/>
    </row>
    <row r="2041" spans="1:4" x14ac:dyDescent="0.2">
      <c r="A2041" s="138"/>
      <c r="D2041" s="8"/>
    </row>
    <row r="2042" spans="1:4" x14ac:dyDescent="0.2">
      <c r="A2042" s="138"/>
      <c r="D2042" s="8"/>
    </row>
    <row r="2043" spans="1:4" x14ac:dyDescent="0.2">
      <c r="A2043" s="138"/>
      <c r="D2043" s="8"/>
    </row>
    <row r="2044" spans="1:4" x14ac:dyDescent="0.2">
      <c r="A2044" s="138"/>
      <c r="D2044" s="8"/>
    </row>
    <row r="2045" spans="1:4" x14ac:dyDescent="0.2">
      <c r="A2045" s="138"/>
      <c r="D2045" s="8"/>
    </row>
    <row r="2046" spans="1:4" x14ac:dyDescent="0.2">
      <c r="A2046" s="138"/>
      <c r="D2046" s="8"/>
    </row>
    <row r="2047" spans="1:4" x14ac:dyDescent="0.2">
      <c r="A2047" s="138"/>
      <c r="D2047" s="8"/>
    </row>
    <row r="2048" spans="1:4" x14ac:dyDescent="0.2">
      <c r="A2048" s="138"/>
      <c r="D2048" s="8"/>
    </row>
    <row r="2049" spans="1:4" x14ac:dyDescent="0.2">
      <c r="A2049" s="138"/>
      <c r="D2049" s="8"/>
    </row>
    <row r="2050" spans="1:4" x14ac:dyDescent="0.2">
      <c r="A2050" s="138"/>
      <c r="D2050" s="8"/>
    </row>
    <row r="2051" spans="1:4" x14ac:dyDescent="0.2">
      <c r="A2051" s="138"/>
      <c r="D2051" s="8"/>
    </row>
    <row r="2052" spans="1:4" x14ac:dyDescent="0.2">
      <c r="A2052" s="138"/>
      <c r="D2052" s="8"/>
    </row>
    <row r="2053" spans="1:4" x14ac:dyDescent="0.2">
      <c r="A2053" s="138"/>
      <c r="D2053" s="8"/>
    </row>
    <row r="2054" spans="1:4" x14ac:dyDescent="0.2">
      <c r="A2054" s="138"/>
      <c r="D2054" s="8"/>
    </row>
    <row r="2055" spans="1:4" x14ac:dyDescent="0.2">
      <c r="A2055" s="138"/>
      <c r="D2055" s="8"/>
    </row>
    <row r="2056" spans="1:4" x14ac:dyDescent="0.2">
      <c r="A2056" s="138"/>
      <c r="D2056" s="8"/>
    </row>
    <row r="2057" spans="1:4" x14ac:dyDescent="0.2">
      <c r="A2057" s="138"/>
      <c r="D2057" s="8"/>
    </row>
    <row r="2058" spans="1:4" x14ac:dyDescent="0.2">
      <c r="A2058" s="138"/>
      <c r="D2058" s="8"/>
    </row>
    <row r="2059" spans="1:4" x14ac:dyDescent="0.2">
      <c r="A2059" s="138"/>
      <c r="D2059" s="8"/>
    </row>
    <row r="2060" spans="1:4" x14ac:dyDescent="0.2">
      <c r="A2060" s="138"/>
      <c r="D2060" s="8"/>
    </row>
    <row r="2061" spans="1:4" x14ac:dyDescent="0.2">
      <c r="A2061" s="138"/>
      <c r="D2061" s="8"/>
    </row>
    <row r="2062" spans="1:4" x14ac:dyDescent="0.2">
      <c r="A2062" s="138"/>
      <c r="D2062" s="8"/>
    </row>
    <row r="2063" spans="1:4" x14ac:dyDescent="0.2">
      <c r="A2063" s="138"/>
      <c r="D2063" s="8"/>
    </row>
    <row r="2064" spans="1:4" x14ac:dyDescent="0.2">
      <c r="A2064" s="138"/>
      <c r="D2064" s="8"/>
    </row>
    <row r="2065" spans="1:4" x14ac:dyDescent="0.2">
      <c r="A2065" s="138"/>
      <c r="D2065" s="8"/>
    </row>
    <row r="2066" spans="1:4" x14ac:dyDescent="0.2">
      <c r="A2066" s="138"/>
      <c r="D2066" s="8"/>
    </row>
    <row r="2067" spans="1:4" x14ac:dyDescent="0.2">
      <c r="A2067" s="138"/>
      <c r="D2067" s="8"/>
    </row>
    <row r="2068" spans="1:4" x14ac:dyDescent="0.2">
      <c r="A2068" s="138"/>
      <c r="D2068" s="8"/>
    </row>
    <row r="2069" spans="1:4" x14ac:dyDescent="0.2">
      <c r="A2069" s="138"/>
      <c r="D2069" s="8"/>
    </row>
    <row r="2070" spans="1:4" x14ac:dyDescent="0.2">
      <c r="A2070" s="138"/>
      <c r="D2070" s="8"/>
    </row>
    <row r="2071" spans="1:4" x14ac:dyDescent="0.2">
      <c r="A2071" s="138"/>
      <c r="D2071" s="8"/>
    </row>
    <row r="2072" spans="1:4" x14ac:dyDescent="0.2">
      <c r="A2072" s="138"/>
      <c r="D2072" s="8"/>
    </row>
    <row r="2073" spans="1:4" x14ac:dyDescent="0.2">
      <c r="A2073" s="138"/>
      <c r="D2073" s="8"/>
    </row>
    <row r="2074" spans="1:4" x14ac:dyDescent="0.2">
      <c r="A2074" s="138"/>
      <c r="D2074" s="8"/>
    </row>
    <row r="2075" spans="1:4" x14ac:dyDescent="0.2">
      <c r="A2075" s="138"/>
      <c r="D2075" s="8"/>
    </row>
    <row r="2076" spans="1:4" x14ac:dyDescent="0.2">
      <c r="A2076" s="138"/>
      <c r="D2076" s="8"/>
    </row>
    <row r="2077" spans="1:4" x14ac:dyDescent="0.2">
      <c r="A2077" s="138"/>
      <c r="D2077" s="8"/>
    </row>
    <row r="2078" spans="1:4" x14ac:dyDescent="0.2">
      <c r="A2078" s="138"/>
      <c r="D2078" s="8"/>
    </row>
    <row r="2079" spans="1:4" x14ac:dyDescent="0.2">
      <c r="A2079" s="138"/>
      <c r="D2079" s="8"/>
    </row>
    <row r="2080" spans="1:4" x14ac:dyDescent="0.2">
      <c r="A2080" s="138"/>
      <c r="D2080" s="8"/>
    </row>
    <row r="2081" spans="1:4" x14ac:dyDescent="0.2">
      <c r="A2081" s="138"/>
      <c r="D2081" s="8"/>
    </row>
    <row r="2082" spans="1:4" x14ac:dyDescent="0.2">
      <c r="A2082" s="138"/>
      <c r="D2082" s="8"/>
    </row>
    <row r="2083" spans="1:4" x14ac:dyDescent="0.2">
      <c r="A2083" s="138"/>
      <c r="D2083" s="8"/>
    </row>
    <row r="2084" spans="1:4" x14ac:dyDescent="0.2">
      <c r="A2084" s="138"/>
      <c r="D2084" s="8"/>
    </row>
    <row r="2085" spans="1:4" x14ac:dyDescent="0.2">
      <c r="A2085" s="138"/>
      <c r="D2085" s="8"/>
    </row>
    <row r="2086" spans="1:4" x14ac:dyDescent="0.2">
      <c r="A2086" s="138"/>
      <c r="D2086" s="8"/>
    </row>
    <row r="2087" spans="1:4" x14ac:dyDescent="0.2">
      <c r="A2087" s="138"/>
      <c r="D2087" s="8"/>
    </row>
    <row r="2088" spans="1:4" x14ac:dyDescent="0.2">
      <c r="A2088" s="138"/>
      <c r="D2088" s="8"/>
    </row>
    <row r="2089" spans="1:4" x14ac:dyDescent="0.2">
      <c r="A2089" s="138"/>
      <c r="D2089" s="8"/>
    </row>
    <row r="2090" spans="1:4" x14ac:dyDescent="0.2">
      <c r="A2090" s="138"/>
      <c r="D2090" s="8"/>
    </row>
    <row r="2091" spans="1:4" x14ac:dyDescent="0.2">
      <c r="A2091" s="138"/>
      <c r="D2091" s="8"/>
    </row>
    <row r="2092" spans="1:4" x14ac:dyDescent="0.2">
      <c r="A2092" s="138"/>
      <c r="D2092" s="8"/>
    </row>
    <row r="2093" spans="1:4" x14ac:dyDescent="0.2">
      <c r="A2093" s="138"/>
      <c r="D2093" s="8"/>
    </row>
    <row r="2094" spans="1:4" x14ac:dyDescent="0.2">
      <c r="A2094" s="138"/>
      <c r="D2094" s="8"/>
    </row>
    <row r="2095" spans="1:4" x14ac:dyDescent="0.2">
      <c r="A2095" s="138"/>
      <c r="D2095" s="8"/>
    </row>
    <row r="2096" spans="1:4" x14ac:dyDescent="0.2">
      <c r="A2096" s="138"/>
      <c r="D2096" s="8"/>
    </row>
    <row r="2097" spans="1:4" x14ac:dyDescent="0.2">
      <c r="A2097" s="138"/>
      <c r="D2097" s="8"/>
    </row>
    <row r="2098" spans="1:4" x14ac:dyDescent="0.2">
      <c r="A2098" s="138"/>
      <c r="D2098" s="8"/>
    </row>
    <row r="2099" spans="1:4" x14ac:dyDescent="0.2">
      <c r="A2099" s="138"/>
      <c r="D2099" s="8"/>
    </row>
    <row r="2100" spans="1:4" x14ac:dyDescent="0.2">
      <c r="A2100" s="138"/>
      <c r="D2100" s="8"/>
    </row>
    <row r="2101" spans="1:4" x14ac:dyDescent="0.2">
      <c r="A2101" s="138"/>
      <c r="D2101" s="8"/>
    </row>
    <row r="2102" spans="1:4" x14ac:dyDescent="0.2">
      <c r="A2102" s="138"/>
      <c r="D2102" s="8"/>
    </row>
    <row r="2103" spans="1:4" x14ac:dyDescent="0.2">
      <c r="A2103" s="138"/>
      <c r="D2103" s="8"/>
    </row>
    <row r="2104" spans="1:4" x14ac:dyDescent="0.2">
      <c r="A2104" s="138"/>
      <c r="D2104" s="8"/>
    </row>
    <row r="2105" spans="1:4" x14ac:dyDescent="0.2">
      <c r="A2105" s="138"/>
      <c r="D2105" s="8"/>
    </row>
    <row r="2106" spans="1:4" x14ac:dyDescent="0.2">
      <c r="A2106" s="138"/>
      <c r="D2106" s="8"/>
    </row>
    <row r="2107" spans="1:4" x14ac:dyDescent="0.2">
      <c r="A2107" s="138"/>
      <c r="D2107" s="8"/>
    </row>
    <row r="2108" spans="1:4" x14ac:dyDescent="0.2">
      <c r="A2108" s="138"/>
      <c r="D2108" s="8"/>
    </row>
    <row r="2109" spans="1:4" x14ac:dyDescent="0.2">
      <c r="A2109" s="138"/>
      <c r="D2109" s="8"/>
    </row>
    <row r="2110" spans="1:4" x14ac:dyDescent="0.2">
      <c r="A2110" s="138"/>
      <c r="D2110" s="8"/>
    </row>
    <row r="2111" spans="1:4" x14ac:dyDescent="0.2">
      <c r="A2111" s="138"/>
      <c r="D2111" s="8"/>
    </row>
    <row r="2112" spans="1:4" x14ac:dyDescent="0.2">
      <c r="A2112" s="138"/>
      <c r="D2112" s="8"/>
    </row>
    <row r="2113" spans="1:4" x14ac:dyDescent="0.2">
      <c r="A2113" s="138"/>
      <c r="D2113" s="8"/>
    </row>
    <row r="2114" spans="1:4" x14ac:dyDescent="0.2">
      <c r="A2114" s="138"/>
      <c r="D2114" s="8"/>
    </row>
    <row r="2115" spans="1:4" x14ac:dyDescent="0.2">
      <c r="A2115" s="138"/>
      <c r="D2115" s="8"/>
    </row>
    <row r="2116" spans="1:4" x14ac:dyDescent="0.2">
      <c r="A2116" s="138"/>
      <c r="D2116" s="8"/>
    </row>
    <row r="2117" spans="1:4" x14ac:dyDescent="0.2">
      <c r="A2117" s="138"/>
      <c r="D2117" s="8"/>
    </row>
    <row r="2118" spans="1:4" x14ac:dyDescent="0.2">
      <c r="A2118" s="138"/>
      <c r="D2118" s="8"/>
    </row>
    <row r="2119" spans="1:4" x14ac:dyDescent="0.2">
      <c r="A2119" s="138"/>
      <c r="D2119" s="8"/>
    </row>
    <row r="2120" spans="1:4" x14ac:dyDescent="0.2">
      <c r="A2120" s="138"/>
      <c r="D2120" s="8"/>
    </row>
    <row r="2121" spans="1:4" x14ac:dyDescent="0.2">
      <c r="A2121" s="138"/>
      <c r="D2121" s="8"/>
    </row>
    <row r="2122" spans="1:4" x14ac:dyDescent="0.2">
      <c r="A2122" s="138"/>
      <c r="D2122" s="8"/>
    </row>
    <row r="2123" spans="1:4" x14ac:dyDescent="0.2">
      <c r="A2123" s="138"/>
      <c r="D2123" s="8"/>
    </row>
    <row r="2124" spans="1:4" x14ac:dyDescent="0.2">
      <c r="A2124" s="138"/>
      <c r="D2124" s="8"/>
    </row>
    <row r="2125" spans="1:4" x14ac:dyDescent="0.2">
      <c r="A2125" s="138"/>
      <c r="D2125" s="8"/>
    </row>
    <row r="2126" spans="1:4" x14ac:dyDescent="0.2">
      <c r="A2126" s="138"/>
      <c r="D2126" s="8"/>
    </row>
    <row r="2127" spans="1:4" x14ac:dyDescent="0.2">
      <c r="A2127" s="138"/>
      <c r="D2127" s="8"/>
    </row>
    <row r="2128" spans="1:4" x14ac:dyDescent="0.2">
      <c r="A2128" s="138"/>
      <c r="D2128" s="8"/>
    </row>
    <row r="2129" spans="1:4" x14ac:dyDescent="0.2">
      <c r="A2129" s="138"/>
      <c r="D2129" s="8"/>
    </row>
    <row r="2130" spans="1:4" x14ac:dyDescent="0.2">
      <c r="A2130" s="138"/>
      <c r="D2130" s="8"/>
    </row>
    <row r="2131" spans="1:4" x14ac:dyDescent="0.2">
      <c r="A2131" s="138"/>
      <c r="D2131" s="8"/>
    </row>
    <row r="2132" spans="1:4" x14ac:dyDescent="0.2">
      <c r="A2132" s="138"/>
      <c r="D2132" s="8"/>
    </row>
    <row r="2133" spans="1:4" x14ac:dyDescent="0.2">
      <c r="A2133" s="138"/>
      <c r="D2133" s="8"/>
    </row>
    <row r="2134" spans="1:4" x14ac:dyDescent="0.2">
      <c r="A2134" s="138"/>
      <c r="D2134" s="8"/>
    </row>
    <row r="2135" spans="1:4" x14ac:dyDescent="0.2">
      <c r="A2135" s="138"/>
      <c r="D2135" s="8"/>
    </row>
    <row r="2136" spans="1:4" x14ac:dyDescent="0.2">
      <c r="A2136" s="138"/>
      <c r="D2136" s="8"/>
    </row>
    <row r="2137" spans="1:4" x14ac:dyDescent="0.2">
      <c r="A2137" s="138"/>
      <c r="D2137" s="8"/>
    </row>
    <row r="2138" spans="1:4" x14ac:dyDescent="0.2">
      <c r="A2138" s="138"/>
      <c r="D2138" s="8"/>
    </row>
    <row r="2139" spans="1:4" x14ac:dyDescent="0.2">
      <c r="A2139" s="138"/>
      <c r="D2139" s="8"/>
    </row>
    <row r="2140" spans="1:4" x14ac:dyDescent="0.2">
      <c r="A2140" s="138"/>
      <c r="D2140" s="8"/>
    </row>
    <row r="2141" spans="1:4" x14ac:dyDescent="0.2">
      <c r="A2141" s="138"/>
      <c r="D2141" s="8"/>
    </row>
    <row r="2142" spans="1:4" x14ac:dyDescent="0.2">
      <c r="A2142" s="138"/>
      <c r="D2142" s="8"/>
    </row>
    <row r="2143" spans="1:4" x14ac:dyDescent="0.2">
      <c r="A2143" s="138"/>
      <c r="D2143" s="8"/>
    </row>
    <row r="2144" spans="1:4" x14ac:dyDescent="0.2">
      <c r="A2144" s="138"/>
      <c r="D2144" s="8"/>
    </row>
    <row r="2145" spans="1:4" x14ac:dyDescent="0.2">
      <c r="A2145" s="138"/>
      <c r="D2145" s="8"/>
    </row>
    <row r="2146" spans="1:4" x14ac:dyDescent="0.2">
      <c r="A2146" s="138"/>
      <c r="D2146" s="8"/>
    </row>
    <row r="2147" spans="1:4" x14ac:dyDescent="0.2">
      <c r="A2147" s="138"/>
      <c r="D2147" s="8"/>
    </row>
    <row r="2148" spans="1:4" x14ac:dyDescent="0.2">
      <c r="A2148" s="138"/>
      <c r="D2148" s="8"/>
    </row>
    <row r="2149" spans="1:4" x14ac:dyDescent="0.2">
      <c r="A2149" s="138"/>
      <c r="D2149" s="8"/>
    </row>
    <row r="2150" spans="1:4" x14ac:dyDescent="0.2">
      <c r="A2150" s="138"/>
      <c r="D2150" s="8"/>
    </row>
    <row r="2151" spans="1:4" x14ac:dyDescent="0.2">
      <c r="A2151" s="138"/>
      <c r="D2151" s="8"/>
    </row>
    <row r="2152" spans="1:4" x14ac:dyDescent="0.2">
      <c r="A2152" s="138"/>
      <c r="D2152" s="8"/>
    </row>
    <row r="2153" spans="1:4" x14ac:dyDescent="0.2">
      <c r="A2153" s="138"/>
      <c r="D2153" s="8"/>
    </row>
    <row r="2154" spans="1:4" x14ac:dyDescent="0.2">
      <c r="A2154" s="138"/>
      <c r="D2154" s="8"/>
    </row>
    <row r="2155" spans="1:4" x14ac:dyDescent="0.2">
      <c r="A2155" s="138"/>
      <c r="D2155" s="8"/>
    </row>
    <row r="2156" spans="1:4" x14ac:dyDescent="0.2">
      <c r="A2156" s="138"/>
      <c r="D2156" s="8"/>
    </row>
    <row r="2157" spans="1:4" x14ac:dyDescent="0.2">
      <c r="A2157" s="138"/>
      <c r="D2157" s="8"/>
    </row>
    <row r="2158" spans="1:4" x14ac:dyDescent="0.2">
      <c r="A2158" s="138"/>
      <c r="D2158" s="8"/>
    </row>
    <row r="2159" spans="1:4" x14ac:dyDescent="0.2">
      <c r="A2159" s="138"/>
      <c r="D2159" s="8"/>
    </row>
    <row r="2160" spans="1:4" x14ac:dyDescent="0.2">
      <c r="A2160" s="138"/>
      <c r="D2160" s="8"/>
    </row>
    <row r="2161" spans="1:4" x14ac:dyDescent="0.2">
      <c r="A2161" s="138"/>
      <c r="D2161" s="8"/>
    </row>
    <row r="2162" spans="1:4" x14ac:dyDescent="0.2">
      <c r="A2162" s="138"/>
      <c r="D2162" s="8"/>
    </row>
    <row r="2163" spans="1:4" x14ac:dyDescent="0.2">
      <c r="A2163" s="138"/>
      <c r="D2163" s="8"/>
    </row>
    <row r="2164" spans="1:4" x14ac:dyDescent="0.2">
      <c r="A2164" s="138"/>
      <c r="D2164" s="8"/>
    </row>
    <row r="2165" spans="1:4" x14ac:dyDescent="0.2">
      <c r="A2165" s="138"/>
      <c r="D2165" s="8"/>
    </row>
    <row r="2166" spans="1:4" x14ac:dyDescent="0.2">
      <c r="A2166" s="138"/>
      <c r="D2166" s="8"/>
    </row>
    <row r="2167" spans="1:4" x14ac:dyDescent="0.2">
      <c r="A2167" s="138"/>
      <c r="D2167" s="8"/>
    </row>
    <row r="2168" spans="1:4" x14ac:dyDescent="0.2">
      <c r="A2168" s="138"/>
      <c r="D2168" s="8"/>
    </row>
    <row r="2169" spans="1:4" x14ac:dyDescent="0.2">
      <c r="A2169" s="138"/>
      <c r="D2169" s="8"/>
    </row>
    <row r="2170" spans="1:4" x14ac:dyDescent="0.2">
      <c r="A2170" s="138"/>
      <c r="D2170" s="8"/>
    </row>
    <row r="2171" spans="1:4" x14ac:dyDescent="0.2">
      <c r="A2171" s="138"/>
      <c r="D2171" s="8"/>
    </row>
    <row r="2172" spans="1:4" x14ac:dyDescent="0.2">
      <c r="A2172" s="138"/>
      <c r="D2172" s="8"/>
    </row>
    <row r="2173" spans="1:4" x14ac:dyDescent="0.2">
      <c r="A2173" s="138"/>
      <c r="D2173" s="8"/>
    </row>
    <row r="2174" spans="1:4" x14ac:dyDescent="0.2">
      <c r="A2174" s="138"/>
      <c r="D2174" s="8"/>
    </row>
    <row r="2175" spans="1:4" x14ac:dyDescent="0.2">
      <c r="A2175" s="138"/>
      <c r="D2175" s="8"/>
    </row>
    <row r="2176" spans="1:4" x14ac:dyDescent="0.2">
      <c r="A2176" s="138"/>
      <c r="D2176" s="8"/>
    </row>
    <row r="2177" spans="1:4" x14ac:dyDescent="0.2">
      <c r="A2177" s="138"/>
      <c r="D2177" s="8"/>
    </row>
    <row r="2178" spans="1:4" x14ac:dyDescent="0.2">
      <c r="A2178" s="138"/>
      <c r="D2178" s="8"/>
    </row>
    <row r="2179" spans="1:4" x14ac:dyDescent="0.2">
      <c r="A2179" s="138"/>
      <c r="D2179" s="8"/>
    </row>
    <row r="2180" spans="1:4" x14ac:dyDescent="0.2">
      <c r="A2180" s="138"/>
      <c r="D2180" s="8"/>
    </row>
    <row r="2181" spans="1:4" x14ac:dyDescent="0.2">
      <c r="A2181" s="138"/>
      <c r="D2181" s="8"/>
    </row>
    <row r="2182" spans="1:4" x14ac:dyDescent="0.2">
      <c r="A2182" s="138"/>
      <c r="D2182" s="8"/>
    </row>
    <row r="2183" spans="1:4" x14ac:dyDescent="0.2">
      <c r="A2183" s="138"/>
      <c r="D2183" s="8"/>
    </row>
    <row r="2184" spans="1:4" x14ac:dyDescent="0.2">
      <c r="A2184" s="138"/>
      <c r="D2184" s="8"/>
    </row>
    <row r="2185" spans="1:4" x14ac:dyDescent="0.2">
      <c r="A2185" s="138"/>
      <c r="D2185" s="8"/>
    </row>
    <row r="2186" spans="1:4" x14ac:dyDescent="0.2">
      <c r="A2186" s="138"/>
      <c r="D2186" s="8"/>
    </row>
    <row r="2187" spans="1:4" x14ac:dyDescent="0.2">
      <c r="A2187" s="138"/>
      <c r="D2187" s="8"/>
    </row>
    <row r="2188" spans="1:4" x14ac:dyDescent="0.2">
      <c r="A2188" s="138"/>
      <c r="D2188" s="8"/>
    </row>
    <row r="2189" spans="1:4" x14ac:dyDescent="0.2">
      <c r="A2189" s="138"/>
      <c r="D2189" s="8"/>
    </row>
    <row r="2190" spans="1:4" x14ac:dyDescent="0.2">
      <c r="A2190" s="138"/>
      <c r="D2190" s="8"/>
    </row>
    <row r="2191" spans="1:4" x14ac:dyDescent="0.2">
      <c r="A2191" s="138"/>
      <c r="D2191" s="8"/>
    </row>
    <row r="2192" spans="1:4" x14ac:dyDescent="0.2">
      <c r="A2192" s="138"/>
      <c r="D2192" s="8"/>
    </row>
    <row r="2193" spans="1:4" x14ac:dyDescent="0.2">
      <c r="A2193" s="138"/>
      <c r="D2193" s="8"/>
    </row>
    <row r="2194" spans="1:4" x14ac:dyDescent="0.2">
      <c r="A2194" s="138"/>
      <c r="D2194" s="8"/>
    </row>
    <row r="2195" spans="1:4" x14ac:dyDescent="0.2">
      <c r="A2195" s="138"/>
      <c r="D2195" s="8"/>
    </row>
    <row r="2196" spans="1:4" x14ac:dyDescent="0.2">
      <c r="A2196" s="138"/>
      <c r="D2196" s="8"/>
    </row>
    <row r="2197" spans="1:4" x14ac:dyDescent="0.2">
      <c r="A2197" s="138"/>
      <c r="D2197" s="8"/>
    </row>
    <row r="2198" spans="1:4" x14ac:dyDescent="0.2">
      <c r="A2198" s="138"/>
      <c r="D2198" s="8"/>
    </row>
    <row r="2199" spans="1:4" x14ac:dyDescent="0.2">
      <c r="A2199" s="138"/>
      <c r="D2199" s="8"/>
    </row>
    <row r="2200" spans="1:4" x14ac:dyDescent="0.2">
      <c r="A2200" s="138"/>
      <c r="D2200" s="8"/>
    </row>
    <row r="2201" spans="1:4" x14ac:dyDescent="0.2">
      <c r="A2201" s="138"/>
      <c r="D2201" s="8"/>
    </row>
    <row r="2202" spans="1:4" x14ac:dyDescent="0.2">
      <c r="A2202" s="138"/>
      <c r="D2202" s="8"/>
    </row>
    <row r="2203" spans="1:4" x14ac:dyDescent="0.2">
      <c r="A2203" s="138"/>
      <c r="D2203" s="8"/>
    </row>
    <row r="2204" spans="1:4" x14ac:dyDescent="0.2">
      <c r="A2204" s="138"/>
      <c r="D2204" s="8"/>
    </row>
    <row r="2205" spans="1:4" x14ac:dyDescent="0.2">
      <c r="A2205" s="138"/>
      <c r="D2205" s="8"/>
    </row>
    <row r="2206" spans="1:4" x14ac:dyDescent="0.2">
      <c r="A2206" s="138"/>
      <c r="D2206" s="8"/>
    </row>
    <row r="2207" spans="1:4" x14ac:dyDescent="0.2">
      <c r="A2207" s="138"/>
      <c r="D2207" s="8"/>
    </row>
    <row r="2208" spans="1:4" x14ac:dyDescent="0.2">
      <c r="A2208" s="138"/>
      <c r="D2208" s="8"/>
    </row>
    <row r="2209" spans="1:4" x14ac:dyDescent="0.2">
      <c r="A2209" s="138"/>
      <c r="D2209" s="8"/>
    </row>
    <row r="2210" spans="1:4" x14ac:dyDescent="0.2">
      <c r="A2210" s="138"/>
      <c r="D2210" s="8"/>
    </row>
    <row r="2211" spans="1:4" x14ac:dyDescent="0.2">
      <c r="A2211" s="138"/>
      <c r="D2211" s="8"/>
    </row>
    <row r="2212" spans="1:4" x14ac:dyDescent="0.2">
      <c r="A2212" s="138"/>
      <c r="D2212" s="8"/>
    </row>
    <row r="2213" spans="1:4" x14ac:dyDescent="0.2">
      <c r="A2213" s="138"/>
      <c r="D2213" s="8"/>
    </row>
    <row r="2214" spans="1:4" x14ac:dyDescent="0.2">
      <c r="A2214" s="138"/>
      <c r="D2214" s="8"/>
    </row>
    <row r="2215" spans="1:4" x14ac:dyDescent="0.2">
      <c r="A2215" s="138"/>
      <c r="D2215" s="8"/>
    </row>
    <row r="2216" spans="1:4" x14ac:dyDescent="0.2">
      <c r="A2216" s="138"/>
      <c r="D2216" s="8"/>
    </row>
    <row r="2217" spans="1:4" x14ac:dyDescent="0.2">
      <c r="A2217" s="138"/>
      <c r="D2217" s="8"/>
    </row>
    <row r="2218" spans="1:4" x14ac:dyDescent="0.2">
      <c r="A2218" s="138"/>
      <c r="D2218" s="8"/>
    </row>
    <row r="2219" spans="1:4" x14ac:dyDescent="0.2">
      <c r="A2219" s="138"/>
      <c r="D2219" s="8"/>
    </row>
    <row r="2220" spans="1:4" x14ac:dyDescent="0.2">
      <c r="A2220" s="138"/>
      <c r="D2220" s="8"/>
    </row>
    <row r="2221" spans="1:4" x14ac:dyDescent="0.2">
      <c r="A2221" s="138"/>
      <c r="D2221" s="8"/>
    </row>
    <row r="2222" spans="1:4" x14ac:dyDescent="0.2">
      <c r="A2222" s="138"/>
      <c r="D2222" s="8"/>
    </row>
    <row r="2223" spans="1:4" x14ac:dyDescent="0.2">
      <c r="A2223" s="138"/>
      <c r="D2223" s="8"/>
    </row>
    <row r="2224" spans="1:4" x14ac:dyDescent="0.2">
      <c r="A2224" s="138"/>
      <c r="D2224" s="8"/>
    </row>
    <row r="2225" spans="1:4" x14ac:dyDescent="0.2">
      <c r="A2225" s="138"/>
      <c r="D2225" s="8"/>
    </row>
    <row r="2226" spans="1:4" x14ac:dyDescent="0.2">
      <c r="A2226" s="138"/>
      <c r="D2226" s="8"/>
    </row>
    <row r="2227" spans="1:4" x14ac:dyDescent="0.2">
      <c r="A2227" s="138"/>
      <c r="D2227" s="8"/>
    </row>
    <row r="2228" spans="1:4" x14ac:dyDescent="0.2">
      <c r="A2228" s="138"/>
      <c r="D2228" s="8"/>
    </row>
    <row r="2229" spans="1:4" x14ac:dyDescent="0.2">
      <c r="A2229" s="138"/>
      <c r="D2229" s="8"/>
    </row>
    <row r="2230" spans="1:4" x14ac:dyDescent="0.2">
      <c r="A2230" s="138"/>
      <c r="D2230" s="8"/>
    </row>
    <row r="2231" spans="1:4" x14ac:dyDescent="0.2">
      <c r="A2231" s="138"/>
      <c r="D2231" s="8"/>
    </row>
    <row r="2232" spans="1:4" x14ac:dyDescent="0.2">
      <c r="A2232" s="138"/>
      <c r="D2232" s="8"/>
    </row>
    <row r="2233" spans="1:4" x14ac:dyDescent="0.2">
      <c r="A2233" s="138"/>
      <c r="D2233" s="8"/>
    </row>
    <row r="2234" spans="1:4" x14ac:dyDescent="0.2">
      <c r="A2234" s="138"/>
      <c r="D2234" s="8"/>
    </row>
    <row r="2235" spans="1:4" x14ac:dyDescent="0.2">
      <c r="A2235" s="138"/>
      <c r="D2235" s="8"/>
    </row>
    <row r="2236" spans="1:4" x14ac:dyDescent="0.2">
      <c r="A2236" s="138"/>
      <c r="D2236" s="8"/>
    </row>
    <row r="2237" spans="1:4" x14ac:dyDescent="0.2">
      <c r="A2237" s="138"/>
      <c r="D2237" s="8"/>
    </row>
    <row r="2238" spans="1:4" x14ac:dyDescent="0.2">
      <c r="A2238" s="138"/>
      <c r="D2238" s="8"/>
    </row>
    <row r="2239" spans="1:4" x14ac:dyDescent="0.2">
      <c r="A2239" s="138"/>
      <c r="D2239" s="8"/>
    </row>
    <row r="2240" spans="1:4" x14ac:dyDescent="0.2">
      <c r="A2240" s="138"/>
      <c r="D2240" s="8"/>
    </row>
    <row r="2241" spans="1:4" x14ac:dyDescent="0.2">
      <c r="A2241" s="138"/>
      <c r="D2241" s="8"/>
    </row>
    <row r="2242" spans="1:4" x14ac:dyDescent="0.2">
      <c r="A2242" s="138"/>
      <c r="D2242" s="8"/>
    </row>
    <row r="2243" spans="1:4" x14ac:dyDescent="0.2">
      <c r="A2243" s="138"/>
      <c r="D2243" s="8"/>
    </row>
    <row r="2244" spans="1:4" x14ac:dyDescent="0.2">
      <c r="A2244" s="138"/>
      <c r="D2244" s="8"/>
    </row>
    <row r="2245" spans="1:4" x14ac:dyDescent="0.2">
      <c r="A2245" s="138"/>
      <c r="D2245" s="8"/>
    </row>
    <row r="2246" spans="1:4" x14ac:dyDescent="0.2">
      <c r="A2246" s="138"/>
      <c r="D2246" s="8"/>
    </row>
    <row r="2247" spans="1:4" x14ac:dyDescent="0.2">
      <c r="A2247" s="138"/>
      <c r="D2247" s="8"/>
    </row>
    <row r="2248" spans="1:4" x14ac:dyDescent="0.2">
      <c r="A2248" s="138"/>
      <c r="D2248" s="8"/>
    </row>
    <row r="2249" spans="1:4" x14ac:dyDescent="0.2">
      <c r="A2249" s="138"/>
      <c r="D2249" s="8"/>
    </row>
    <row r="2250" spans="1:4" x14ac:dyDescent="0.2">
      <c r="A2250" s="138"/>
      <c r="D2250" s="8"/>
    </row>
    <row r="2251" spans="1:4" x14ac:dyDescent="0.2">
      <c r="A2251" s="138"/>
      <c r="D2251" s="8"/>
    </row>
    <row r="2252" spans="1:4" x14ac:dyDescent="0.2">
      <c r="A2252" s="138"/>
      <c r="D2252" s="8"/>
    </row>
    <row r="2253" spans="1:4" x14ac:dyDescent="0.2">
      <c r="A2253" s="138"/>
      <c r="D2253" s="8"/>
    </row>
    <row r="2254" spans="1:4" x14ac:dyDescent="0.2">
      <c r="A2254" s="138"/>
      <c r="D2254" s="8"/>
    </row>
    <row r="2255" spans="1:4" x14ac:dyDescent="0.2">
      <c r="A2255" s="138"/>
      <c r="D2255" s="8"/>
    </row>
    <row r="2256" spans="1:4" x14ac:dyDescent="0.2">
      <c r="A2256" s="138"/>
      <c r="D2256" s="8"/>
    </row>
    <row r="2257" spans="1:4" x14ac:dyDescent="0.2">
      <c r="A2257" s="138"/>
      <c r="D2257" s="8"/>
    </row>
    <row r="2258" spans="1:4" x14ac:dyDescent="0.2">
      <c r="A2258" s="138"/>
      <c r="D2258" s="8"/>
    </row>
    <row r="2259" spans="1:4" x14ac:dyDescent="0.2">
      <c r="A2259" s="138"/>
      <c r="D2259" s="8"/>
    </row>
    <row r="2260" spans="1:4" x14ac:dyDescent="0.2">
      <c r="A2260" s="138"/>
      <c r="D2260" s="8"/>
    </row>
    <row r="2261" spans="1:4" x14ac:dyDescent="0.2">
      <c r="A2261" s="138"/>
      <c r="D2261" s="8"/>
    </row>
    <row r="2262" spans="1:4" x14ac:dyDescent="0.2">
      <c r="A2262" s="138"/>
      <c r="D2262" s="8"/>
    </row>
    <row r="2263" spans="1:4" x14ac:dyDescent="0.2">
      <c r="A2263" s="138"/>
      <c r="D2263" s="8"/>
    </row>
    <row r="2264" spans="1:4" x14ac:dyDescent="0.2">
      <c r="A2264" s="138"/>
      <c r="D2264" s="8"/>
    </row>
    <row r="2265" spans="1:4" x14ac:dyDescent="0.2">
      <c r="A2265" s="138"/>
      <c r="D2265" s="8"/>
    </row>
    <row r="2266" spans="1:4" x14ac:dyDescent="0.2">
      <c r="A2266" s="138"/>
      <c r="D2266" s="8"/>
    </row>
    <row r="2267" spans="1:4" x14ac:dyDescent="0.2">
      <c r="A2267" s="138"/>
      <c r="D2267" s="8"/>
    </row>
    <row r="2268" spans="1:4" x14ac:dyDescent="0.2">
      <c r="A2268" s="138"/>
      <c r="D2268" s="8"/>
    </row>
    <row r="2269" spans="1:4" x14ac:dyDescent="0.2">
      <c r="A2269" s="138"/>
      <c r="D2269" s="8"/>
    </row>
    <row r="2270" spans="1:4" x14ac:dyDescent="0.2">
      <c r="A2270" s="138"/>
      <c r="D2270" s="8"/>
    </row>
    <row r="2271" spans="1:4" x14ac:dyDescent="0.2">
      <c r="A2271" s="138"/>
      <c r="D2271" s="8"/>
    </row>
    <row r="2272" spans="1:4" x14ac:dyDescent="0.2">
      <c r="A2272" s="138"/>
      <c r="D2272" s="8"/>
    </row>
    <row r="2273" spans="1:4" x14ac:dyDescent="0.2">
      <c r="A2273" s="138"/>
      <c r="D2273" s="8"/>
    </row>
    <row r="2274" spans="1:4" x14ac:dyDescent="0.2">
      <c r="A2274" s="138"/>
      <c r="D2274" s="8"/>
    </row>
    <row r="2275" spans="1:4" x14ac:dyDescent="0.2">
      <c r="A2275" s="138"/>
      <c r="D2275" s="8"/>
    </row>
    <row r="2276" spans="1:4" x14ac:dyDescent="0.2">
      <c r="A2276" s="138"/>
      <c r="D2276" s="8"/>
    </row>
    <row r="2277" spans="1:4" x14ac:dyDescent="0.2">
      <c r="A2277" s="138"/>
      <c r="D2277" s="8"/>
    </row>
    <row r="2278" spans="1:4" x14ac:dyDescent="0.2">
      <c r="A2278" s="138"/>
      <c r="D2278" s="8"/>
    </row>
    <row r="2279" spans="1:4" x14ac:dyDescent="0.2">
      <c r="A2279" s="138"/>
      <c r="D2279" s="8"/>
    </row>
    <row r="2280" spans="1:4" x14ac:dyDescent="0.2">
      <c r="A2280" s="138"/>
      <c r="D2280" s="8"/>
    </row>
    <row r="2281" spans="1:4" x14ac:dyDescent="0.2">
      <c r="A2281" s="138"/>
      <c r="D2281" s="8"/>
    </row>
    <row r="2282" spans="1:4" x14ac:dyDescent="0.2">
      <c r="A2282" s="138"/>
      <c r="D2282" s="8"/>
    </row>
    <row r="2283" spans="1:4" x14ac:dyDescent="0.2">
      <c r="A2283" s="138"/>
      <c r="D2283" s="8"/>
    </row>
    <row r="2284" spans="1:4" x14ac:dyDescent="0.2">
      <c r="A2284" s="138"/>
      <c r="D2284" s="8"/>
    </row>
    <row r="2285" spans="1:4" x14ac:dyDescent="0.2">
      <c r="A2285" s="138"/>
      <c r="D2285" s="8"/>
    </row>
    <row r="2286" spans="1:4" x14ac:dyDescent="0.2">
      <c r="A2286" s="138"/>
      <c r="D2286" s="8"/>
    </row>
    <row r="2287" spans="1:4" x14ac:dyDescent="0.2">
      <c r="A2287" s="138"/>
      <c r="D2287" s="8"/>
    </row>
    <row r="2288" spans="1:4" x14ac:dyDescent="0.2">
      <c r="A2288" s="138"/>
      <c r="D2288" s="8"/>
    </row>
    <row r="2289" spans="1:4" x14ac:dyDescent="0.2">
      <c r="A2289" s="138"/>
      <c r="D2289" s="8"/>
    </row>
    <row r="2290" spans="1:4" x14ac:dyDescent="0.2">
      <c r="A2290" s="138"/>
      <c r="D2290" s="8"/>
    </row>
    <row r="2291" spans="1:4" x14ac:dyDescent="0.2">
      <c r="A2291" s="138"/>
      <c r="D2291" s="8"/>
    </row>
    <row r="2292" spans="1:4" x14ac:dyDescent="0.2">
      <c r="A2292" s="138"/>
      <c r="D2292" s="8"/>
    </row>
    <row r="2293" spans="1:4" x14ac:dyDescent="0.2">
      <c r="A2293" s="138"/>
      <c r="D2293" s="8"/>
    </row>
    <row r="2294" spans="1:4" x14ac:dyDescent="0.2">
      <c r="A2294" s="138"/>
      <c r="D2294" s="8"/>
    </row>
    <row r="2295" spans="1:4" x14ac:dyDescent="0.2">
      <c r="A2295" s="138"/>
      <c r="D2295" s="8"/>
    </row>
    <row r="2296" spans="1:4" x14ac:dyDescent="0.2">
      <c r="A2296" s="138"/>
      <c r="D2296" s="8"/>
    </row>
    <row r="2297" spans="1:4" x14ac:dyDescent="0.2">
      <c r="A2297" s="138"/>
      <c r="D2297" s="8"/>
    </row>
    <row r="2298" spans="1:4" x14ac:dyDescent="0.2">
      <c r="A2298" s="138"/>
      <c r="D2298" s="8"/>
    </row>
    <row r="2299" spans="1:4" x14ac:dyDescent="0.2">
      <c r="A2299" s="138"/>
      <c r="D2299" s="8"/>
    </row>
    <row r="2300" spans="1:4" x14ac:dyDescent="0.2">
      <c r="A2300" s="138"/>
      <c r="D2300" s="8"/>
    </row>
    <row r="2301" spans="1:4" x14ac:dyDescent="0.2">
      <c r="A2301" s="138"/>
      <c r="D2301" s="8"/>
    </row>
    <row r="2302" spans="1:4" x14ac:dyDescent="0.2">
      <c r="A2302" s="138"/>
      <c r="D2302" s="8"/>
    </row>
    <row r="2303" spans="1:4" x14ac:dyDescent="0.2">
      <c r="A2303" s="138"/>
      <c r="D2303" s="8"/>
    </row>
    <row r="2304" spans="1:4" x14ac:dyDescent="0.2">
      <c r="A2304" s="138"/>
      <c r="D2304" s="8"/>
    </row>
    <row r="2305" spans="1:4" x14ac:dyDescent="0.2">
      <c r="A2305" s="138"/>
      <c r="D2305" s="8"/>
    </row>
    <row r="2306" spans="1:4" x14ac:dyDescent="0.2">
      <c r="A2306" s="138"/>
      <c r="D2306" s="8"/>
    </row>
    <row r="2307" spans="1:4" x14ac:dyDescent="0.2">
      <c r="A2307" s="138"/>
      <c r="D2307" s="8"/>
    </row>
    <row r="2308" spans="1:4" x14ac:dyDescent="0.2">
      <c r="A2308" s="138"/>
      <c r="D2308" s="8"/>
    </row>
    <row r="2309" spans="1:4" x14ac:dyDescent="0.2">
      <c r="A2309" s="138"/>
      <c r="D2309" s="8"/>
    </row>
    <row r="2310" spans="1:4" x14ac:dyDescent="0.2">
      <c r="A2310" s="138"/>
      <c r="D2310" s="8"/>
    </row>
    <row r="2311" spans="1:4" x14ac:dyDescent="0.2">
      <c r="A2311" s="138"/>
      <c r="D2311" s="8"/>
    </row>
    <row r="2312" spans="1:4" x14ac:dyDescent="0.2">
      <c r="A2312" s="138"/>
      <c r="D2312" s="8"/>
    </row>
    <row r="2313" spans="1:4" x14ac:dyDescent="0.2">
      <c r="A2313" s="138"/>
      <c r="D2313" s="8"/>
    </row>
    <row r="2314" spans="1:4" x14ac:dyDescent="0.2">
      <c r="A2314" s="138"/>
      <c r="D2314" s="8"/>
    </row>
    <row r="2315" spans="1:4" x14ac:dyDescent="0.2">
      <c r="A2315" s="138"/>
      <c r="D2315" s="8"/>
    </row>
    <row r="2316" spans="1:4" x14ac:dyDescent="0.2">
      <c r="A2316" s="138"/>
      <c r="D2316" s="8"/>
    </row>
    <row r="2317" spans="1:4" x14ac:dyDescent="0.2">
      <c r="A2317" s="138"/>
      <c r="D2317" s="8"/>
    </row>
    <row r="2318" spans="1:4" x14ac:dyDescent="0.2">
      <c r="A2318" s="138"/>
      <c r="D2318" s="8"/>
    </row>
    <row r="2319" spans="1:4" x14ac:dyDescent="0.2">
      <c r="A2319" s="138"/>
      <c r="D2319" s="8"/>
    </row>
    <row r="2320" spans="1:4" x14ac:dyDescent="0.2">
      <c r="A2320" s="138"/>
      <c r="D2320" s="8"/>
    </row>
    <row r="2321" spans="1:4" x14ac:dyDescent="0.2">
      <c r="A2321" s="138"/>
      <c r="D2321" s="8"/>
    </row>
    <row r="2322" spans="1:4" x14ac:dyDescent="0.2">
      <c r="A2322" s="138"/>
      <c r="D2322" s="8"/>
    </row>
    <row r="2323" spans="1:4" x14ac:dyDescent="0.2">
      <c r="A2323" s="138"/>
      <c r="D2323" s="8"/>
    </row>
    <row r="2324" spans="1:4" x14ac:dyDescent="0.2">
      <c r="A2324" s="138"/>
      <c r="D2324" s="8"/>
    </row>
    <row r="2325" spans="1:4" x14ac:dyDescent="0.2">
      <c r="A2325" s="138"/>
      <c r="D2325" s="8"/>
    </row>
    <row r="2326" spans="1:4" x14ac:dyDescent="0.2">
      <c r="A2326" s="138"/>
      <c r="D2326" s="8"/>
    </row>
    <row r="2327" spans="1:4" x14ac:dyDescent="0.2">
      <c r="A2327" s="138"/>
      <c r="D2327" s="8"/>
    </row>
    <row r="2328" spans="1:4" x14ac:dyDescent="0.2">
      <c r="A2328" s="138"/>
      <c r="D2328" s="8"/>
    </row>
    <row r="2329" spans="1:4" x14ac:dyDescent="0.2">
      <c r="A2329" s="138"/>
      <c r="D2329" s="8"/>
    </row>
    <row r="2330" spans="1:4" x14ac:dyDescent="0.2">
      <c r="A2330" s="138"/>
      <c r="D2330" s="8"/>
    </row>
    <row r="2331" spans="1:4" x14ac:dyDescent="0.2">
      <c r="A2331" s="138"/>
      <c r="D2331" s="8"/>
    </row>
    <row r="2332" spans="1:4" x14ac:dyDescent="0.2">
      <c r="A2332" s="138"/>
      <c r="D2332" s="8"/>
    </row>
    <row r="2333" spans="1:4" x14ac:dyDescent="0.2">
      <c r="A2333" s="138"/>
      <c r="D2333" s="8"/>
    </row>
    <row r="2334" spans="1:4" x14ac:dyDescent="0.2">
      <c r="A2334" s="138"/>
      <c r="D2334" s="8"/>
    </row>
    <row r="2335" spans="1:4" x14ac:dyDescent="0.2">
      <c r="A2335" s="138"/>
      <c r="D2335" s="8"/>
    </row>
    <row r="2336" spans="1:4" x14ac:dyDescent="0.2">
      <c r="A2336" s="138"/>
      <c r="D2336" s="8"/>
    </row>
    <row r="2337" spans="1:4" x14ac:dyDescent="0.2">
      <c r="A2337" s="138"/>
      <c r="D2337" s="8"/>
    </row>
    <row r="2338" spans="1:4" x14ac:dyDescent="0.2">
      <c r="A2338" s="138"/>
      <c r="D2338" s="8"/>
    </row>
    <row r="2339" spans="1:4" x14ac:dyDescent="0.2">
      <c r="A2339" s="138"/>
      <c r="D2339" s="8"/>
    </row>
    <row r="2340" spans="1:4" x14ac:dyDescent="0.2">
      <c r="A2340" s="138"/>
      <c r="D2340" s="8"/>
    </row>
    <row r="2341" spans="1:4" x14ac:dyDescent="0.2">
      <c r="A2341" s="138"/>
      <c r="D2341" s="8"/>
    </row>
    <row r="2342" spans="1:4" x14ac:dyDescent="0.2">
      <c r="A2342" s="138"/>
      <c r="D2342" s="8"/>
    </row>
    <row r="2343" spans="1:4" x14ac:dyDescent="0.2">
      <c r="A2343" s="138"/>
      <c r="D2343" s="8"/>
    </row>
    <row r="2344" spans="1:4" x14ac:dyDescent="0.2">
      <c r="A2344" s="138"/>
      <c r="D2344" s="8"/>
    </row>
    <row r="2345" spans="1:4" x14ac:dyDescent="0.2">
      <c r="A2345" s="138"/>
      <c r="D2345" s="8"/>
    </row>
    <row r="2346" spans="1:4" x14ac:dyDescent="0.2">
      <c r="A2346" s="138"/>
      <c r="D2346" s="8"/>
    </row>
    <row r="2347" spans="1:4" x14ac:dyDescent="0.2">
      <c r="A2347" s="138"/>
      <c r="D2347" s="8"/>
    </row>
    <row r="2348" spans="1:4" x14ac:dyDescent="0.2">
      <c r="A2348" s="138"/>
      <c r="D2348" s="8"/>
    </row>
    <row r="2349" spans="1:4" x14ac:dyDescent="0.2">
      <c r="A2349" s="138"/>
      <c r="D2349" s="8"/>
    </row>
    <row r="2350" spans="1:4" x14ac:dyDescent="0.2">
      <c r="A2350" s="138"/>
      <c r="D2350" s="8"/>
    </row>
    <row r="2351" spans="1:4" x14ac:dyDescent="0.2">
      <c r="A2351" s="138"/>
      <c r="D2351" s="8"/>
    </row>
    <row r="2352" spans="1:4" x14ac:dyDescent="0.2">
      <c r="A2352" s="138"/>
      <c r="D2352" s="8"/>
    </row>
    <row r="2353" spans="1:4" x14ac:dyDescent="0.2">
      <c r="A2353" s="138"/>
      <c r="D2353" s="8"/>
    </row>
    <row r="2354" spans="1:4" x14ac:dyDescent="0.2">
      <c r="A2354" s="138"/>
      <c r="D2354" s="8"/>
    </row>
    <row r="2355" spans="1:4" x14ac:dyDescent="0.2">
      <c r="A2355" s="138"/>
      <c r="D2355" s="8"/>
    </row>
    <row r="2356" spans="1:4" x14ac:dyDescent="0.2">
      <c r="A2356" s="138"/>
      <c r="D2356" s="8"/>
    </row>
    <row r="2357" spans="1:4" x14ac:dyDescent="0.2">
      <c r="A2357" s="138"/>
      <c r="D2357" s="8"/>
    </row>
    <row r="2358" spans="1:4" x14ac:dyDescent="0.2">
      <c r="A2358" s="138"/>
      <c r="D2358" s="8"/>
    </row>
    <row r="2359" spans="1:4" x14ac:dyDescent="0.2">
      <c r="A2359" s="138"/>
      <c r="D2359" s="8"/>
    </row>
    <row r="2360" spans="1:4" x14ac:dyDescent="0.2">
      <c r="A2360" s="138"/>
      <c r="D2360" s="8"/>
    </row>
    <row r="2361" spans="1:4" x14ac:dyDescent="0.2">
      <c r="A2361" s="138"/>
      <c r="D2361" s="8"/>
    </row>
    <row r="2362" spans="1:4" x14ac:dyDescent="0.2">
      <c r="A2362" s="138"/>
      <c r="D2362" s="8"/>
    </row>
    <row r="2363" spans="1:4" x14ac:dyDescent="0.2">
      <c r="A2363" s="138"/>
      <c r="D2363" s="8"/>
    </row>
    <row r="2364" spans="1:4" x14ac:dyDescent="0.2">
      <c r="A2364" s="138"/>
      <c r="D2364" s="8"/>
    </row>
    <row r="2365" spans="1:4" x14ac:dyDescent="0.2">
      <c r="A2365" s="138"/>
      <c r="D2365" s="8"/>
    </row>
    <row r="2366" spans="1:4" x14ac:dyDescent="0.2">
      <c r="A2366" s="138"/>
      <c r="D2366" s="8"/>
    </row>
    <row r="2367" spans="1:4" x14ac:dyDescent="0.2">
      <c r="A2367" s="138"/>
      <c r="D2367" s="8"/>
    </row>
    <row r="2368" spans="1:4" x14ac:dyDescent="0.2">
      <c r="A2368" s="138"/>
      <c r="D2368" s="8"/>
    </row>
    <row r="2369" spans="1:4" x14ac:dyDescent="0.2">
      <c r="A2369" s="138"/>
      <c r="D2369" s="8"/>
    </row>
    <row r="2370" spans="1:4" x14ac:dyDescent="0.2">
      <c r="A2370" s="138"/>
      <c r="D2370" s="8"/>
    </row>
    <row r="2371" spans="1:4" x14ac:dyDescent="0.2">
      <c r="A2371" s="138"/>
      <c r="D2371" s="8"/>
    </row>
    <row r="2372" spans="1:4" x14ac:dyDescent="0.2">
      <c r="A2372" s="138"/>
      <c r="D2372" s="8"/>
    </row>
    <row r="2373" spans="1:4" x14ac:dyDescent="0.2">
      <c r="A2373" s="138"/>
      <c r="D2373" s="8"/>
    </row>
    <row r="2374" spans="1:4" x14ac:dyDescent="0.2">
      <c r="A2374" s="138"/>
      <c r="D2374" s="8"/>
    </row>
    <row r="2375" spans="1:4" x14ac:dyDescent="0.2">
      <c r="A2375" s="138"/>
      <c r="D2375" s="8"/>
    </row>
    <row r="2376" spans="1:4" x14ac:dyDescent="0.2">
      <c r="A2376" s="138"/>
      <c r="D2376" s="8"/>
    </row>
    <row r="2377" spans="1:4" x14ac:dyDescent="0.2">
      <c r="A2377" s="138"/>
      <c r="D2377" s="8"/>
    </row>
    <row r="2378" spans="1:4" x14ac:dyDescent="0.2">
      <c r="A2378" s="138"/>
      <c r="D2378" s="8"/>
    </row>
    <row r="2379" spans="1:4" x14ac:dyDescent="0.2">
      <c r="A2379" s="138"/>
      <c r="D2379" s="8"/>
    </row>
    <row r="2380" spans="1:4" x14ac:dyDescent="0.2">
      <c r="A2380" s="138"/>
      <c r="D2380" s="8"/>
    </row>
    <row r="2381" spans="1:4" x14ac:dyDescent="0.2">
      <c r="A2381" s="138"/>
      <c r="D2381" s="8"/>
    </row>
    <row r="2382" spans="1:4" x14ac:dyDescent="0.2">
      <c r="A2382" s="138"/>
      <c r="D2382" s="8"/>
    </row>
    <row r="2383" spans="1:4" x14ac:dyDescent="0.2">
      <c r="A2383" s="138"/>
      <c r="D2383" s="8"/>
    </row>
    <row r="2384" spans="1:4" x14ac:dyDescent="0.2">
      <c r="A2384" s="138"/>
      <c r="D2384" s="8"/>
    </row>
    <row r="2385" spans="1:4" x14ac:dyDescent="0.2">
      <c r="A2385" s="138"/>
      <c r="D2385" s="8"/>
    </row>
    <row r="2386" spans="1:4" x14ac:dyDescent="0.2">
      <c r="A2386" s="138"/>
      <c r="D2386" s="8"/>
    </row>
    <row r="2387" spans="1:4" x14ac:dyDescent="0.2">
      <c r="A2387" s="138"/>
      <c r="D2387" s="8"/>
    </row>
    <row r="2388" spans="1:4" x14ac:dyDescent="0.2">
      <c r="A2388" s="138"/>
      <c r="D2388" s="8"/>
    </row>
    <row r="2389" spans="1:4" x14ac:dyDescent="0.2">
      <c r="A2389" s="138"/>
      <c r="D2389" s="8"/>
    </row>
    <row r="2390" spans="1:4" x14ac:dyDescent="0.2">
      <c r="A2390" s="138"/>
      <c r="D2390" s="8"/>
    </row>
    <row r="2391" spans="1:4" x14ac:dyDescent="0.2">
      <c r="A2391" s="138"/>
      <c r="D2391" s="8"/>
    </row>
    <row r="2392" spans="1:4" x14ac:dyDescent="0.2">
      <c r="A2392" s="138"/>
      <c r="D2392" s="8"/>
    </row>
    <row r="2393" spans="1:4" x14ac:dyDescent="0.2">
      <c r="A2393" s="138"/>
      <c r="D2393" s="8"/>
    </row>
    <row r="2394" spans="1:4" x14ac:dyDescent="0.2">
      <c r="A2394" s="138"/>
      <c r="D2394" s="8"/>
    </row>
    <row r="2395" spans="1:4" x14ac:dyDescent="0.2">
      <c r="A2395" s="138"/>
      <c r="D2395" s="8"/>
    </row>
    <row r="2396" spans="1:4" x14ac:dyDescent="0.2">
      <c r="A2396" s="138"/>
      <c r="D2396" s="8"/>
    </row>
    <row r="2397" spans="1:4" x14ac:dyDescent="0.2">
      <c r="A2397" s="138"/>
      <c r="D2397" s="8"/>
    </row>
    <row r="2398" spans="1:4" x14ac:dyDescent="0.2">
      <c r="A2398" s="138"/>
      <c r="D2398" s="8"/>
    </row>
    <row r="2399" spans="1:4" x14ac:dyDescent="0.2">
      <c r="A2399" s="138"/>
      <c r="D2399" s="8"/>
    </row>
    <row r="2400" spans="1:4" x14ac:dyDescent="0.2">
      <c r="A2400" s="138"/>
      <c r="D2400" s="8"/>
    </row>
    <row r="2401" spans="1:4" x14ac:dyDescent="0.2">
      <c r="A2401" s="138"/>
      <c r="D2401" s="8"/>
    </row>
    <row r="2402" spans="1:4" x14ac:dyDescent="0.2">
      <c r="A2402" s="138"/>
      <c r="D2402" s="8"/>
    </row>
    <row r="2403" spans="1:4" x14ac:dyDescent="0.2">
      <c r="A2403" s="138"/>
      <c r="D2403" s="8"/>
    </row>
    <row r="2404" spans="1:4" x14ac:dyDescent="0.2">
      <c r="A2404" s="138"/>
      <c r="D2404" s="8"/>
    </row>
    <row r="2405" spans="1:4" x14ac:dyDescent="0.2">
      <c r="A2405" s="138"/>
      <c r="D2405" s="8"/>
    </row>
    <row r="2406" spans="1:4" x14ac:dyDescent="0.2">
      <c r="A2406" s="138"/>
      <c r="D2406" s="8"/>
    </row>
    <row r="2407" spans="1:4" x14ac:dyDescent="0.2">
      <c r="A2407" s="138"/>
      <c r="D2407" s="8"/>
    </row>
    <row r="2408" spans="1:4" x14ac:dyDescent="0.2">
      <c r="A2408" s="138"/>
      <c r="D2408" s="8"/>
    </row>
    <row r="2409" spans="1:4" x14ac:dyDescent="0.2">
      <c r="A2409" s="138"/>
      <c r="D2409" s="8"/>
    </row>
    <row r="2410" spans="1:4" x14ac:dyDescent="0.2">
      <c r="A2410" s="138"/>
      <c r="D2410" s="8"/>
    </row>
    <row r="2411" spans="1:4" x14ac:dyDescent="0.2">
      <c r="A2411" s="138"/>
      <c r="D2411" s="8"/>
    </row>
    <row r="2412" spans="1:4" x14ac:dyDescent="0.2">
      <c r="A2412" s="138"/>
      <c r="D2412" s="8"/>
    </row>
    <row r="2413" spans="1:4" x14ac:dyDescent="0.2">
      <c r="A2413" s="138"/>
      <c r="D2413" s="8"/>
    </row>
    <row r="2414" spans="1:4" x14ac:dyDescent="0.2">
      <c r="A2414" s="138"/>
      <c r="D2414" s="8"/>
    </row>
    <row r="2415" spans="1:4" x14ac:dyDescent="0.2">
      <c r="A2415" s="138"/>
      <c r="D2415" s="8"/>
    </row>
    <row r="2416" spans="1:4" x14ac:dyDescent="0.2">
      <c r="A2416" s="138"/>
      <c r="D2416" s="8"/>
    </row>
    <row r="2417" spans="1:4" x14ac:dyDescent="0.2">
      <c r="A2417" s="138"/>
      <c r="D2417" s="8"/>
    </row>
    <row r="2418" spans="1:4" x14ac:dyDescent="0.2">
      <c r="A2418" s="138"/>
      <c r="D2418" s="8"/>
    </row>
    <row r="2419" spans="1:4" x14ac:dyDescent="0.2">
      <c r="A2419" s="138"/>
      <c r="D2419" s="8"/>
    </row>
    <row r="2420" spans="1:4" x14ac:dyDescent="0.2">
      <c r="A2420" s="138"/>
      <c r="D2420" s="8"/>
    </row>
    <row r="2421" spans="1:4" x14ac:dyDescent="0.2">
      <c r="A2421" s="138"/>
      <c r="D2421" s="8"/>
    </row>
    <row r="2422" spans="1:4" x14ac:dyDescent="0.2">
      <c r="A2422" s="138"/>
      <c r="D2422" s="8"/>
    </row>
    <row r="2423" spans="1:4" x14ac:dyDescent="0.2">
      <c r="A2423" s="138"/>
      <c r="D2423" s="8"/>
    </row>
    <row r="2424" spans="1:4" x14ac:dyDescent="0.2">
      <c r="A2424" s="138"/>
      <c r="D2424" s="8"/>
    </row>
    <row r="2425" spans="1:4" x14ac:dyDescent="0.2">
      <c r="A2425" s="138"/>
      <c r="D2425" s="8"/>
    </row>
    <row r="2426" spans="1:4" x14ac:dyDescent="0.2">
      <c r="A2426" s="138"/>
      <c r="D2426" s="8"/>
    </row>
    <row r="2427" spans="1:4" x14ac:dyDescent="0.2">
      <c r="A2427" s="138"/>
      <c r="D2427" s="8"/>
    </row>
    <row r="2428" spans="1:4" x14ac:dyDescent="0.2">
      <c r="A2428" s="138"/>
      <c r="D2428" s="8"/>
    </row>
    <row r="2429" spans="1:4" x14ac:dyDescent="0.2">
      <c r="A2429" s="138"/>
      <c r="D2429" s="8"/>
    </row>
    <row r="2430" spans="1:4" x14ac:dyDescent="0.2">
      <c r="A2430" s="138"/>
      <c r="D2430" s="8"/>
    </row>
    <row r="2431" spans="1:4" x14ac:dyDescent="0.2">
      <c r="A2431" s="138"/>
      <c r="D2431" s="8"/>
    </row>
    <row r="2432" spans="1:4" x14ac:dyDescent="0.2">
      <c r="A2432" s="138"/>
      <c r="D2432" s="8"/>
    </row>
    <row r="2433" spans="1:4" x14ac:dyDescent="0.2">
      <c r="A2433" s="138"/>
      <c r="D2433" s="8"/>
    </row>
    <row r="2434" spans="1:4" x14ac:dyDescent="0.2">
      <c r="A2434" s="138"/>
      <c r="D2434" s="8"/>
    </row>
    <row r="2435" spans="1:4" x14ac:dyDescent="0.2">
      <c r="A2435" s="138"/>
      <c r="D2435" s="8"/>
    </row>
    <row r="2436" spans="1:4" x14ac:dyDescent="0.2">
      <c r="A2436" s="138"/>
      <c r="D2436" s="8"/>
    </row>
    <row r="2437" spans="1:4" x14ac:dyDescent="0.2">
      <c r="A2437" s="138"/>
      <c r="D2437" s="8"/>
    </row>
    <row r="2438" spans="1:4" x14ac:dyDescent="0.2">
      <c r="A2438" s="138"/>
      <c r="D2438" s="8"/>
    </row>
    <row r="2439" spans="1:4" x14ac:dyDescent="0.2">
      <c r="A2439" s="138"/>
      <c r="D2439" s="8"/>
    </row>
    <row r="2440" spans="1:4" x14ac:dyDescent="0.2">
      <c r="A2440" s="138"/>
      <c r="D2440" s="8"/>
    </row>
    <row r="2441" spans="1:4" x14ac:dyDescent="0.2">
      <c r="A2441" s="138"/>
      <c r="D2441" s="8"/>
    </row>
    <row r="2442" spans="1:4" x14ac:dyDescent="0.2">
      <c r="A2442" s="138"/>
      <c r="D2442" s="8"/>
    </row>
    <row r="2443" spans="1:4" x14ac:dyDescent="0.2">
      <c r="A2443" s="138"/>
      <c r="D2443" s="8"/>
    </row>
    <row r="2444" spans="1:4" x14ac:dyDescent="0.2">
      <c r="A2444" s="138"/>
      <c r="D2444" s="8"/>
    </row>
    <row r="2445" spans="1:4" x14ac:dyDescent="0.2">
      <c r="A2445" s="138"/>
      <c r="D2445" s="8"/>
    </row>
    <row r="2446" spans="1:4" x14ac:dyDescent="0.2">
      <c r="A2446" s="138"/>
      <c r="D2446" s="8"/>
    </row>
    <row r="2447" spans="1:4" x14ac:dyDescent="0.2">
      <c r="A2447" s="138"/>
      <c r="D2447" s="8"/>
    </row>
    <row r="2448" spans="1:4" x14ac:dyDescent="0.2">
      <c r="A2448" s="138"/>
      <c r="D2448" s="8"/>
    </row>
    <row r="2449" spans="1:4" x14ac:dyDescent="0.2">
      <c r="A2449" s="138"/>
      <c r="D2449" s="8"/>
    </row>
    <row r="2450" spans="1:4" x14ac:dyDescent="0.2">
      <c r="A2450" s="138"/>
      <c r="D2450" s="8"/>
    </row>
    <row r="2451" spans="1:4" x14ac:dyDescent="0.2">
      <c r="A2451" s="138"/>
      <c r="D2451" s="8"/>
    </row>
    <row r="2452" spans="1:4" x14ac:dyDescent="0.2">
      <c r="A2452" s="138"/>
      <c r="D2452" s="8"/>
    </row>
    <row r="2453" spans="1:4" x14ac:dyDescent="0.2">
      <c r="A2453" s="138"/>
      <c r="D2453" s="8"/>
    </row>
    <row r="2454" spans="1:4" x14ac:dyDescent="0.2">
      <c r="A2454" s="138"/>
      <c r="D2454" s="8"/>
    </row>
    <row r="2455" spans="1:4" x14ac:dyDescent="0.2">
      <c r="A2455" s="138"/>
      <c r="D2455" s="8"/>
    </row>
    <row r="2456" spans="1:4" x14ac:dyDescent="0.2">
      <c r="A2456" s="138"/>
      <c r="D2456" s="8"/>
    </row>
    <row r="2457" spans="1:4" x14ac:dyDescent="0.2">
      <c r="A2457" s="138"/>
      <c r="D2457" s="8"/>
    </row>
    <row r="2458" spans="1:4" x14ac:dyDescent="0.2">
      <c r="A2458" s="138"/>
      <c r="D2458" s="8"/>
    </row>
    <row r="2459" spans="1:4" x14ac:dyDescent="0.2">
      <c r="A2459" s="138"/>
      <c r="D2459" s="8"/>
    </row>
    <row r="2460" spans="1:4" x14ac:dyDescent="0.2">
      <c r="A2460" s="138"/>
      <c r="D2460" s="8"/>
    </row>
    <row r="2461" spans="1:4" x14ac:dyDescent="0.2">
      <c r="A2461" s="138"/>
      <c r="D2461" s="8"/>
    </row>
    <row r="2462" spans="1:4" x14ac:dyDescent="0.2">
      <c r="A2462" s="138"/>
      <c r="D2462" s="8"/>
    </row>
    <row r="2463" spans="1:4" x14ac:dyDescent="0.2">
      <c r="A2463" s="138"/>
      <c r="D2463" s="8"/>
    </row>
    <row r="2464" spans="1:4" x14ac:dyDescent="0.2">
      <c r="A2464" s="138"/>
      <c r="D2464" s="8"/>
    </row>
    <row r="2465" spans="1:4" x14ac:dyDescent="0.2">
      <c r="A2465" s="138"/>
      <c r="D2465" s="8"/>
    </row>
    <row r="2466" spans="1:4" x14ac:dyDescent="0.2">
      <c r="A2466" s="138"/>
      <c r="D2466" s="8"/>
    </row>
    <row r="2467" spans="1:4" x14ac:dyDescent="0.2">
      <c r="A2467" s="138"/>
      <c r="D2467" s="8"/>
    </row>
    <row r="2468" spans="1:4" x14ac:dyDescent="0.2">
      <c r="A2468" s="138"/>
      <c r="D2468" s="8"/>
    </row>
    <row r="2469" spans="1:4" x14ac:dyDescent="0.2">
      <c r="A2469" s="138"/>
      <c r="D2469" s="8"/>
    </row>
    <row r="2470" spans="1:4" x14ac:dyDescent="0.2">
      <c r="A2470" s="138"/>
      <c r="D2470" s="8"/>
    </row>
    <row r="2471" spans="1:4" x14ac:dyDescent="0.2">
      <c r="A2471" s="138"/>
      <c r="D2471" s="8"/>
    </row>
    <row r="2472" spans="1:4" x14ac:dyDescent="0.2">
      <c r="A2472" s="138"/>
      <c r="D2472" s="8"/>
    </row>
    <row r="2473" spans="1:4" x14ac:dyDescent="0.2">
      <c r="A2473" s="138"/>
      <c r="D2473" s="8"/>
    </row>
    <row r="2474" spans="1:4" x14ac:dyDescent="0.2">
      <c r="A2474" s="138"/>
      <c r="D2474" s="8"/>
    </row>
    <row r="2475" spans="1:4" x14ac:dyDescent="0.2">
      <c r="A2475" s="138"/>
      <c r="D2475" s="8"/>
    </row>
    <row r="2476" spans="1:4" x14ac:dyDescent="0.2">
      <c r="A2476" s="138"/>
      <c r="D2476" s="8"/>
    </row>
    <row r="2477" spans="1:4" x14ac:dyDescent="0.2">
      <c r="A2477" s="138"/>
      <c r="D2477" s="8"/>
    </row>
    <row r="2478" spans="1:4" x14ac:dyDescent="0.2">
      <c r="A2478" s="138"/>
      <c r="D2478" s="8"/>
    </row>
    <row r="2479" spans="1:4" x14ac:dyDescent="0.2">
      <c r="A2479" s="138"/>
      <c r="D2479" s="8"/>
    </row>
    <row r="2480" spans="1:4" x14ac:dyDescent="0.2">
      <c r="A2480" s="138"/>
      <c r="D2480" s="8"/>
    </row>
    <row r="2481" spans="1:4" x14ac:dyDescent="0.2">
      <c r="A2481" s="138"/>
      <c r="D2481" s="8"/>
    </row>
    <row r="2482" spans="1:4" x14ac:dyDescent="0.2">
      <c r="A2482" s="138"/>
      <c r="D2482" s="8"/>
    </row>
    <row r="2483" spans="1:4" x14ac:dyDescent="0.2">
      <c r="A2483" s="138"/>
      <c r="D2483" s="8"/>
    </row>
    <row r="2484" spans="1:4" x14ac:dyDescent="0.2">
      <c r="A2484" s="138"/>
      <c r="D2484" s="8"/>
    </row>
    <row r="2485" spans="1:4" x14ac:dyDescent="0.2">
      <c r="A2485" s="138"/>
      <c r="D2485" s="8"/>
    </row>
    <row r="2486" spans="1:4" x14ac:dyDescent="0.2">
      <c r="A2486" s="138"/>
      <c r="D2486" s="8"/>
    </row>
    <row r="2487" spans="1:4" x14ac:dyDescent="0.2">
      <c r="A2487" s="138"/>
      <c r="D2487" s="8"/>
    </row>
    <row r="2488" spans="1:4" x14ac:dyDescent="0.2">
      <c r="A2488" s="138"/>
      <c r="D2488" s="8"/>
    </row>
    <row r="2489" spans="1:4" x14ac:dyDescent="0.2">
      <c r="A2489" s="138"/>
      <c r="D2489" s="8"/>
    </row>
    <row r="2490" spans="1:4" x14ac:dyDescent="0.2">
      <c r="A2490" s="138"/>
      <c r="D2490" s="8"/>
    </row>
    <row r="2491" spans="1:4" x14ac:dyDescent="0.2">
      <c r="A2491" s="138"/>
      <c r="D2491" s="8"/>
    </row>
    <row r="2492" spans="1:4" x14ac:dyDescent="0.2">
      <c r="A2492" s="138"/>
      <c r="D2492" s="8"/>
    </row>
    <row r="2493" spans="1:4" x14ac:dyDescent="0.2">
      <c r="A2493" s="138"/>
      <c r="D2493" s="8"/>
    </row>
    <row r="2494" spans="1:4" x14ac:dyDescent="0.2">
      <c r="A2494" s="138"/>
      <c r="D2494" s="8"/>
    </row>
    <row r="2495" spans="1:4" x14ac:dyDescent="0.2">
      <c r="A2495" s="138"/>
      <c r="D2495" s="8"/>
    </row>
    <row r="2496" spans="1:4" x14ac:dyDescent="0.2">
      <c r="A2496" s="138"/>
      <c r="D2496" s="8"/>
    </row>
    <row r="2497" spans="1:4" x14ac:dyDescent="0.2">
      <c r="A2497" s="138"/>
      <c r="D2497" s="8"/>
    </row>
    <row r="2498" spans="1:4" x14ac:dyDescent="0.2">
      <c r="A2498" s="138"/>
      <c r="D2498" s="8"/>
    </row>
    <row r="2499" spans="1:4" x14ac:dyDescent="0.2">
      <c r="A2499" s="138"/>
      <c r="D2499" s="8"/>
    </row>
    <row r="2500" spans="1:4" x14ac:dyDescent="0.2">
      <c r="A2500" s="138"/>
      <c r="D2500" s="8"/>
    </row>
    <row r="2501" spans="1:4" x14ac:dyDescent="0.2">
      <c r="A2501" s="138"/>
      <c r="D2501" s="8"/>
    </row>
    <row r="2502" spans="1:4" x14ac:dyDescent="0.2">
      <c r="A2502" s="138"/>
      <c r="D2502" s="8"/>
    </row>
    <row r="2503" spans="1:4" x14ac:dyDescent="0.2">
      <c r="A2503" s="138"/>
      <c r="D2503" s="8"/>
    </row>
    <row r="2504" spans="1:4" x14ac:dyDescent="0.2">
      <c r="A2504" s="138"/>
      <c r="D2504" s="8"/>
    </row>
    <row r="2505" spans="1:4" x14ac:dyDescent="0.2">
      <c r="A2505" s="138"/>
      <c r="D2505" s="8"/>
    </row>
    <row r="2506" spans="1:4" x14ac:dyDescent="0.2">
      <c r="A2506" s="138"/>
      <c r="D2506" s="8"/>
    </row>
    <row r="2507" spans="1:4" x14ac:dyDescent="0.2">
      <c r="A2507" s="138"/>
      <c r="D2507" s="8"/>
    </row>
    <row r="2508" spans="1:4" x14ac:dyDescent="0.2">
      <c r="A2508" s="138"/>
      <c r="D2508" s="8"/>
    </row>
    <row r="2509" spans="1:4" x14ac:dyDescent="0.2">
      <c r="A2509" s="138"/>
      <c r="D2509" s="8"/>
    </row>
    <row r="2510" spans="1:4" x14ac:dyDescent="0.2">
      <c r="A2510" s="138"/>
      <c r="D2510" s="8"/>
    </row>
    <row r="2511" spans="1:4" x14ac:dyDescent="0.2">
      <c r="A2511" s="138"/>
      <c r="D2511" s="8"/>
    </row>
    <row r="2512" spans="1:4" x14ac:dyDescent="0.2">
      <c r="A2512" s="138"/>
      <c r="D2512" s="8"/>
    </row>
    <row r="2513" spans="1:4" x14ac:dyDescent="0.2">
      <c r="A2513" s="138"/>
      <c r="D2513" s="8"/>
    </row>
    <row r="2514" spans="1:4" x14ac:dyDescent="0.2">
      <c r="A2514" s="138"/>
      <c r="D2514" s="8"/>
    </row>
    <row r="2515" spans="1:4" x14ac:dyDescent="0.2">
      <c r="A2515" s="138"/>
      <c r="D2515" s="8"/>
    </row>
    <row r="2516" spans="1:4" x14ac:dyDescent="0.2">
      <c r="A2516" s="138"/>
      <c r="D2516" s="8"/>
    </row>
    <row r="2517" spans="1:4" x14ac:dyDescent="0.2">
      <c r="A2517" s="138"/>
      <c r="D2517" s="8"/>
    </row>
    <row r="2518" spans="1:4" x14ac:dyDescent="0.2">
      <c r="A2518" s="138"/>
      <c r="D2518" s="8"/>
    </row>
    <row r="2519" spans="1:4" x14ac:dyDescent="0.2">
      <c r="A2519" s="138"/>
      <c r="D2519" s="8"/>
    </row>
    <row r="2520" spans="1:4" x14ac:dyDescent="0.2">
      <c r="A2520" s="138"/>
      <c r="D2520" s="8"/>
    </row>
    <row r="2521" spans="1:4" x14ac:dyDescent="0.2">
      <c r="A2521" s="138"/>
      <c r="D2521" s="8"/>
    </row>
    <row r="2522" spans="1:4" x14ac:dyDescent="0.2">
      <c r="A2522" s="138"/>
      <c r="D2522" s="8"/>
    </row>
    <row r="2523" spans="1:4" x14ac:dyDescent="0.2">
      <c r="A2523" s="138"/>
      <c r="D2523" s="8"/>
    </row>
    <row r="2524" spans="1:4" x14ac:dyDescent="0.2">
      <c r="A2524" s="138"/>
      <c r="D2524" s="8"/>
    </row>
    <row r="2525" spans="1:4" x14ac:dyDescent="0.2">
      <c r="A2525" s="138"/>
      <c r="D2525" s="8"/>
    </row>
    <row r="2526" spans="1:4" x14ac:dyDescent="0.2">
      <c r="A2526" s="138"/>
      <c r="D2526" s="8"/>
    </row>
    <row r="2527" spans="1:4" x14ac:dyDescent="0.2">
      <c r="A2527" s="138"/>
      <c r="D2527" s="8"/>
    </row>
    <row r="2528" spans="1:4" x14ac:dyDescent="0.2">
      <c r="A2528" s="138"/>
      <c r="D2528" s="8"/>
    </row>
    <row r="2529" spans="1:4" x14ac:dyDescent="0.2">
      <c r="A2529" s="138"/>
      <c r="D2529" s="8"/>
    </row>
    <row r="2530" spans="1:4" x14ac:dyDescent="0.2">
      <c r="A2530" s="138"/>
      <c r="D2530" s="8"/>
    </row>
    <row r="2531" spans="1:4" x14ac:dyDescent="0.2">
      <c r="A2531" s="138"/>
      <c r="D2531" s="8"/>
    </row>
    <row r="2532" spans="1:4" x14ac:dyDescent="0.2">
      <c r="A2532" s="138"/>
      <c r="D2532" s="8"/>
    </row>
    <row r="2533" spans="1:4" x14ac:dyDescent="0.2">
      <c r="A2533" s="138"/>
      <c r="D2533" s="8"/>
    </row>
    <row r="2534" spans="1:4" x14ac:dyDescent="0.2">
      <c r="A2534" s="138"/>
      <c r="D2534" s="8"/>
    </row>
    <row r="2535" spans="1:4" x14ac:dyDescent="0.2">
      <c r="A2535" s="138"/>
      <c r="D2535" s="8"/>
    </row>
    <row r="2536" spans="1:4" x14ac:dyDescent="0.2">
      <c r="A2536" s="138"/>
      <c r="D2536" s="8"/>
    </row>
    <row r="2537" spans="1:4" x14ac:dyDescent="0.2">
      <c r="A2537" s="138"/>
      <c r="D2537" s="8"/>
    </row>
    <row r="2538" spans="1:4" x14ac:dyDescent="0.2">
      <c r="A2538" s="138"/>
      <c r="D2538" s="8"/>
    </row>
    <row r="2539" spans="1:4" x14ac:dyDescent="0.2">
      <c r="A2539" s="138"/>
      <c r="D2539" s="8"/>
    </row>
    <row r="2540" spans="1:4" x14ac:dyDescent="0.2">
      <c r="A2540" s="138"/>
      <c r="D2540" s="8"/>
    </row>
    <row r="2541" spans="1:4" x14ac:dyDescent="0.2">
      <c r="A2541" s="138"/>
      <c r="D2541" s="8"/>
    </row>
    <row r="2542" spans="1:4" x14ac:dyDescent="0.2">
      <c r="A2542" s="138"/>
      <c r="D2542" s="8"/>
    </row>
    <row r="2543" spans="1:4" x14ac:dyDescent="0.2">
      <c r="A2543" s="138"/>
      <c r="D2543" s="8"/>
    </row>
    <row r="2544" spans="1:4" x14ac:dyDescent="0.2">
      <c r="A2544" s="138"/>
      <c r="D2544" s="8"/>
    </row>
    <row r="2545" spans="1:4" x14ac:dyDescent="0.2">
      <c r="A2545" s="138"/>
      <c r="D2545" s="8"/>
    </row>
    <row r="2546" spans="1:4" x14ac:dyDescent="0.2">
      <c r="A2546" s="138"/>
      <c r="D2546" s="8"/>
    </row>
    <row r="2547" spans="1:4" x14ac:dyDescent="0.2">
      <c r="A2547" s="138"/>
      <c r="D2547" s="8"/>
    </row>
    <row r="2548" spans="1:4" x14ac:dyDescent="0.2">
      <c r="A2548" s="138"/>
      <c r="D2548" s="8"/>
    </row>
    <row r="2549" spans="1:4" x14ac:dyDescent="0.2">
      <c r="A2549" s="138"/>
      <c r="D2549" s="8"/>
    </row>
    <row r="2550" spans="1:4" x14ac:dyDescent="0.2">
      <c r="A2550" s="138"/>
      <c r="D2550" s="8"/>
    </row>
    <row r="2551" spans="1:4" x14ac:dyDescent="0.2">
      <c r="A2551" s="138"/>
      <c r="D2551" s="8"/>
    </row>
    <row r="2552" spans="1:4" x14ac:dyDescent="0.2">
      <c r="A2552" s="138"/>
      <c r="D2552" s="8"/>
    </row>
    <row r="2553" spans="1:4" x14ac:dyDescent="0.2">
      <c r="A2553" s="138"/>
      <c r="D2553" s="8"/>
    </row>
    <row r="2554" spans="1:4" x14ac:dyDescent="0.2">
      <c r="A2554" s="138"/>
      <c r="D2554" s="8"/>
    </row>
    <row r="2555" spans="1:4" x14ac:dyDescent="0.2">
      <c r="A2555" s="138"/>
      <c r="D2555" s="8"/>
    </row>
    <row r="2556" spans="1:4" x14ac:dyDescent="0.2">
      <c r="A2556" s="138"/>
      <c r="D2556" s="8"/>
    </row>
    <row r="2557" spans="1:4" x14ac:dyDescent="0.2">
      <c r="A2557" s="138"/>
      <c r="D2557" s="8"/>
    </row>
    <row r="2558" spans="1:4" x14ac:dyDescent="0.2">
      <c r="A2558" s="138"/>
      <c r="D2558" s="8"/>
    </row>
    <row r="2559" spans="1:4" x14ac:dyDescent="0.2">
      <c r="A2559" s="138"/>
      <c r="D2559" s="8"/>
    </row>
    <row r="2560" spans="1:4" x14ac:dyDescent="0.2">
      <c r="A2560" s="138"/>
      <c r="D2560" s="8"/>
    </row>
    <row r="2561" spans="1:4" x14ac:dyDescent="0.2">
      <c r="A2561" s="138"/>
      <c r="D2561" s="8"/>
    </row>
    <row r="2562" spans="1:4" x14ac:dyDescent="0.2">
      <c r="A2562" s="138"/>
      <c r="D2562" s="8"/>
    </row>
    <row r="2563" spans="1:4" x14ac:dyDescent="0.2">
      <c r="A2563" s="138"/>
      <c r="D2563" s="8"/>
    </row>
    <row r="2564" spans="1:4" x14ac:dyDescent="0.2">
      <c r="A2564" s="138"/>
      <c r="D2564" s="8"/>
    </row>
    <row r="2565" spans="1:4" x14ac:dyDescent="0.2">
      <c r="A2565" s="138"/>
      <c r="D2565" s="8"/>
    </row>
    <row r="2566" spans="1:4" x14ac:dyDescent="0.2">
      <c r="A2566" s="138"/>
      <c r="D2566" s="8"/>
    </row>
    <row r="2567" spans="1:4" x14ac:dyDescent="0.2">
      <c r="A2567" s="138"/>
      <c r="D2567" s="8"/>
    </row>
    <row r="2568" spans="1:4" x14ac:dyDescent="0.2">
      <c r="A2568" s="138"/>
      <c r="D2568" s="8"/>
    </row>
    <row r="2569" spans="1:4" x14ac:dyDescent="0.2">
      <c r="A2569" s="138"/>
      <c r="D2569" s="8"/>
    </row>
    <row r="2570" spans="1:4" x14ac:dyDescent="0.2">
      <c r="A2570" s="138"/>
      <c r="D2570" s="8"/>
    </row>
    <row r="2571" spans="1:4" x14ac:dyDescent="0.2">
      <c r="A2571" s="138"/>
      <c r="D2571" s="8"/>
    </row>
    <row r="2572" spans="1:4" x14ac:dyDescent="0.2">
      <c r="A2572" s="138"/>
      <c r="D2572" s="8"/>
    </row>
    <row r="2573" spans="1:4" x14ac:dyDescent="0.2">
      <c r="A2573" s="138"/>
      <c r="D2573" s="8"/>
    </row>
    <row r="2574" spans="1:4" x14ac:dyDescent="0.2">
      <c r="A2574" s="138"/>
      <c r="D2574" s="8"/>
    </row>
    <row r="2575" spans="1:4" x14ac:dyDescent="0.2">
      <c r="A2575" s="138"/>
      <c r="D2575" s="8"/>
    </row>
    <row r="2576" spans="1:4" x14ac:dyDescent="0.2">
      <c r="A2576" s="138"/>
      <c r="D2576" s="8"/>
    </row>
    <row r="2577" spans="1:4" x14ac:dyDescent="0.2">
      <c r="A2577" s="138"/>
      <c r="D2577" s="8"/>
    </row>
    <row r="2578" spans="1:4" x14ac:dyDescent="0.2">
      <c r="A2578" s="138"/>
      <c r="D2578" s="8"/>
    </row>
    <row r="2579" spans="1:4" x14ac:dyDescent="0.2">
      <c r="A2579" s="138"/>
      <c r="D2579" s="8"/>
    </row>
    <row r="2580" spans="1:4" x14ac:dyDescent="0.2">
      <c r="A2580" s="138"/>
      <c r="D2580" s="8"/>
    </row>
    <row r="2581" spans="1:4" x14ac:dyDescent="0.2">
      <c r="A2581" s="138"/>
      <c r="D2581" s="8"/>
    </row>
    <row r="2582" spans="1:4" x14ac:dyDescent="0.2">
      <c r="A2582" s="138"/>
      <c r="D2582" s="8"/>
    </row>
    <row r="2583" spans="1:4" x14ac:dyDescent="0.2">
      <c r="A2583" s="138"/>
      <c r="D2583" s="8"/>
    </row>
    <row r="2584" spans="1:4" x14ac:dyDescent="0.2">
      <c r="A2584" s="138"/>
      <c r="D2584" s="8"/>
    </row>
    <row r="2585" spans="1:4" x14ac:dyDescent="0.2">
      <c r="A2585" s="138"/>
      <c r="D2585" s="8"/>
    </row>
    <row r="2586" spans="1:4" x14ac:dyDescent="0.2">
      <c r="A2586" s="138"/>
      <c r="D2586" s="8"/>
    </row>
    <row r="2587" spans="1:4" x14ac:dyDescent="0.2">
      <c r="A2587" s="138"/>
      <c r="D2587" s="8"/>
    </row>
    <row r="2588" spans="1:4" x14ac:dyDescent="0.2">
      <c r="A2588" s="138"/>
      <c r="D2588" s="8"/>
    </row>
    <row r="2589" spans="1:4" x14ac:dyDescent="0.2">
      <c r="A2589" s="138"/>
      <c r="D2589" s="8"/>
    </row>
    <row r="2590" spans="1:4" x14ac:dyDescent="0.2">
      <c r="A2590" s="138"/>
      <c r="D2590" s="8"/>
    </row>
    <row r="2591" spans="1:4" x14ac:dyDescent="0.2">
      <c r="A2591" s="138"/>
      <c r="D2591" s="8"/>
    </row>
    <row r="2592" spans="1:4" x14ac:dyDescent="0.2">
      <c r="A2592" s="138"/>
      <c r="D2592" s="8"/>
    </row>
    <row r="2593" spans="1:4" x14ac:dyDescent="0.2">
      <c r="A2593" s="138"/>
      <c r="D2593" s="8"/>
    </row>
    <row r="2594" spans="1:4" x14ac:dyDescent="0.2">
      <c r="A2594" s="138"/>
      <c r="D2594" s="8"/>
    </row>
    <row r="2595" spans="1:4" x14ac:dyDescent="0.2">
      <c r="A2595" s="138"/>
      <c r="D2595" s="8"/>
    </row>
    <row r="2596" spans="1:4" x14ac:dyDescent="0.2">
      <c r="A2596" s="138"/>
      <c r="D2596" s="8"/>
    </row>
    <row r="2597" spans="1:4" x14ac:dyDescent="0.2">
      <c r="A2597" s="138"/>
      <c r="D2597" s="8"/>
    </row>
    <row r="2598" spans="1:4" x14ac:dyDescent="0.2">
      <c r="A2598" s="138"/>
      <c r="D2598" s="8"/>
    </row>
    <row r="2599" spans="1:4" x14ac:dyDescent="0.2">
      <c r="A2599" s="138"/>
      <c r="D2599" s="8"/>
    </row>
    <row r="2600" spans="1:4" x14ac:dyDescent="0.2">
      <c r="A2600" s="138"/>
      <c r="D2600" s="8"/>
    </row>
    <row r="2601" spans="1:4" x14ac:dyDescent="0.2">
      <c r="A2601" s="138"/>
      <c r="D2601" s="8"/>
    </row>
    <row r="2602" spans="1:4" x14ac:dyDescent="0.2">
      <c r="A2602" s="138"/>
      <c r="D2602" s="8"/>
    </row>
    <row r="2603" spans="1:4" x14ac:dyDescent="0.2">
      <c r="A2603" s="138"/>
      <c r="D2603" s="8"/>
    </row>
    <row r="2604" spans="1:4" x14ac:dyDescent="0.2">
      <c r="A2604" s="138"/>
      <c r="D2604" s="8"/>
    </row>
    <row r="2605" spans="1:4" x14ac:dyDescent="0.2">
      <c r="A2605" s="138"/>
      <c r="D2605" s="8"/>
    </row>
    <row r="2606" spans="1:4" x14ac:dyDescent="0.2">
      <c r="A2606" s="138"/>
      <c r="D2606" s="8"/>
    </row>
    <row r="2607" spans="1:4" x14ac:dyDescent="0.2">
      <c r="A2607" s="138"/>
      <c r="D2607" s="8"/>
    </row>
    <row r="2608" spans="1:4" x14ac:dyDescent="0.2">
      <c r="A2608" s="138"/>
      <c r="D2608" s="8"/>
    </row>
    <row r="2609" spans="1:4" x14ac:dyDescent="0.2">
      <c r="A2609" s="138"/>
      <c r="D2609" s="8"/>
    </row>
    <row r="2610" spans="1:4" x14ac:dyDescent="0.2">
      <c r="A2610" s="138"/>
      <c r="D2610" s="8"/>
    </row>
    <row r="2611" spans="1:4" x14ac:dyDescent="0.2">
      <c r="A2611" s="138"/>
      <c r="D2611" s="8"/>
    </row>
    <row r="2612" spans="1:4" x14ac:dyDescent="0.2">
      <c r="A2612" s="138"/>
      <c r="D2612" s="8"/>
    </row>
    <row r="2613" spans="1:4" x14ac:dyDescent="0.2">
      <c r="A2613" s="138"/>
      <c r="D2613" s="8"/>
    </row>
    <row r="2614" spans="1:4" x14ac:dyDescent="0.2">
      <c r="A2614" s="138"/>
      <c r="D2614" s="8"/>
    </row>
    <row r="2615" spans="1:4" x14ac:dyDescent="0.2">
      <c r="A2615" s="138"/>
      <c r="D2615" s="8"/>
    </row>
    <row r="2616" spans="1:4" x14ac:dyDescent="0.2">
      <c r="A2616" s="138"/>
      <c r="D2616" s="8"/>
    </row>
    <row r="2617" spans="1:4" x14ac:dyDescent="0.2">
      <c r="A2617" s="138"/>
      <c r="D2617" s="8"/>
    </row>
    <row r="2618" spans="1:4" x14ac:dyDescent="0.2">
      <c r="A2618" s="138"/>
      <c r="D2618" s="8"/>
    </row>
    <row r="2619" spans="1:4" x14ac:dyDescent="0.2">
      <c r="A2619" s="138"/>
      <c r="D2619" s="8"/>
    </row>
    <row r="2620" spans="1:4" x14ac:dyDescent="0.2">
      <c r="A2620" s="138"/>
      <c r="D2620" s="8"/>
    </row>
    <row r="2621" spans="1:4" x14ac:dyDescent="0.2">
      <c r="A2621" s="138"/>
      <c r="D2621" s="8"/>
    </row>
    <row r="2622" spans="1:4" x14ac:dyDescent="0.2">
      <c r="A2622" s="138"/>
      <c r="D2622" s="8"/>
    </row>
    <row r="2623" spans="1:4" x14ac:dyDescent="0.2">
      <c r="A2623" s="138"/>
      <c r="D2623" s="8"/>
    </row>
    <row r="2624" spans="1:4" x14ac:dyDescent="0.2">
      <c r="A2624" s="138"/>
      <c r="D2624" s="8"/>
    </row>
    <row r="2625" spans="1:4" x14ac:dyDescent="0.2">
      <c r="A2625" s="138"/>
      <c r="D2625" s="8"/>
    </row>
    <row r="2626" spans="1:4" x14ac:dyDescent="0.2">
      <c r="A2626" s="138"/>
      <c r="D2626" s="8"/>
    </row>
    <row r="2627" spans="1:4" x14ac:dyDescent="0.2">
      <c r="A2627" s="138"/>
      <c r="D2627" s="8"/>
    </row>
    <row r="2628" spans="1:4" x14ac:dyDescent="0.2">
      <c r="A2628" s="138"/>
      <c r="D2628" s="8"/>
    </row>
    <row r="2629" spans="1:4" x14ac:dyDescent="0.2">
      <c r="A2629" s="138"/>
      <c r="D2629" s="8"/>
    </row>
    <row r="2630" spans="1:4" x14ac:dyDescent="0.2">
      <c r="A2630" s="138"/>
      <c r="D2630" s="8"/>
    </row>
    <row r="2631" spans="1:4" x14ac:dyDescent="0.2">
      <c r="A2631" s="138"/>
      <c r="D2631" s="8"/>
    </row>
    <row r="2632" spans="1:4" x14ac:dyDescent="0.2">
      <c r="A2632" s="138"/>
      <c r="D2632" s="8"/>
    </row>
    <row r="2633" spans="1:4" x14ac:dyDescent="0.2">
      <c r="A2633" s="138"/>
      <c r="D2633" s="8"/>
    </row>
    <row r="2634" spans="1:4" x14ac:dyDescent="0.2">
      <c r="A2634" s="138"/>
      <c r="D2634" s="8"/>
    </row>
    <row r="2635" spans="1:4" x14ac:dyDescent="0.2">
      <c r="A2635" s="138"/>
      <c r="D2635" s="8"/>
    </row>
    <row r="2636" spans="1:4" x14ac:dyDescent="0.2">
      <c r="A2636" s="138"/>
      <c r="D2636" s="8"/>
    </row>
    <row r="2637" spans="1:4" x14ac:dyDescent="0.2">
      <c r="A2637" s="138"/>
      <c r="D2637" s="8"/>
    </row>
    <row r="2638" spans="1:4" x14ac:dyDescent="0.2">
      <c r="A2638" s="138"/>
      <c r="D2638" s="8"/>
    </row>
    <row r="2639" spans="1:4" x14ac:dyDescent="0.2">
      <c r="A2639" s="138"/>
      <c r="D2639" s="8"/>
    </row>
    <row r="2640" spans="1:4" x14ac:dyDescent="0.2">
      <c r="A2640" s="138"/>
      <c r="D2640" s="8"/>
    </row>
    <row r="2641" spans="1:4" x14ac:dyDescent="0.2">
      <c r="A2641" s="138"/>
      <c r="D2641" s="8"/>
    </row>
    <row r="2642" spans="1:4" x14ac:dyDescent="0.2">
      <c r="A2642" s="138"/>
      <c r="D2642" s="8"/>
    </row>
    <row r="2643" spans="1:4" x14ac:dyDescent="0.2">
      <c r="A2643" s="138"/>
      <c r="D2643" s="8"/>
    </row>
    <row r="2644" spans="1:4" x14ac:dyDescent="0.2">
      <c r="A2644" s="138"/>
      <c r="D2644" s="8"/>
    </row>
    <row r="2645" spans="1:4" x14ac:dyDescent="0.2">
      <c r="A2645" s="138"/>
      <c r="D2645" s="8"/>
    </row>
    <row r="2646" spans="1:4" x14ac:dyDescent="0.2">
      <c r="A2646" s="138"/>
      <c r="D2646" s="8"/>
    </row>
    <row r="2647" spans="1:4" x14ac:dyDescent="0.2">
      <c r="A2647" s="138"/>
      <c r="D2647" s="8"/>
    </row>
    <row r="2648" spans="1:4" x14ac:dyDescent="0.2">
      <c r="A2648" s="138"/>
      <c r="D2648" s="8"/>
    </row>
    <row r="2649" spans="1:4" x14ac:dyDescent="0.2">
      <c r="A2649" s="138"/>
      <c r="D2649" s="8"/>
    </row>
    <row r="2650" spans="1:4" x14ac:dyDescent="0.2">
      <c r="A2650" s="138"/>
      <c r="D2650" s="8"/>
    </row>
    <row r="2651" spans="1:4" x14ac:dyDescent="0.2">
      <c r="A2651" s="138"/>
      <c r="D2651" s="8"/>
    </row>
    <row r="2652" spans="1:4" x14ac:dyDescent="0.2">
      <c r="A2652" s="138"/>
      <c r="D2652" s="8"/>
    </row>
    <row r="2653" spans="1:4" x14ac:dyDescent="0.2">
      <c r="A2653" s="138"/>
      <c r="D2653" s="8"/>
    </row>
    <row r="2654" spans="1:4" x14ac:dyDescent="0.2">
      <c r="A2654" s="138"/>
      <c r="D2654" s="8"/>
    </row>
    <row r="2655" spans="1:4" x14ac:dyDescent="0.2">
      <c r="A2655" s="138"/>
      <c r="D2655" s="8"/>
    </row>
    <row r="2656" spans="1:4" x14ac:dyDescent="0.2">
      <c r="A2656" s="138"/>
      <c r="D2656" s="8"/>
    </row>
    <row r="2657" spans="1:4" x14ac:dyDescent="0.2">
      <c r="A2657" s="138"/>
      <c r="D2657" s="8"/>
    </row>
    <row r="2658" spans="1:4" x14ac:dyDescent="0.2">
      <c r="A2658" s="138"/>
      <c r="D2658" s="8"/>
    </row>
    <row r="2659" spans="1:4" x14ac:dyDescent="0.2">
      <c r="A2659" s="138"/>
      <c r="D2659" s="8"/>
    </row>
    <row r="2660" spans="1:4" x14ac:dyDescent="0.2">
      <c r="A2660" s="138"/>
      <c r="D2660" s="8"/>
    </row>
    <row r="2661" spans="1:4" x14ac:dyDescent="0.2">
      <c r="A2661" s="138"/>
      <c r="D2661" s="8"/>
    </row>
    <row r="2662" spans="1:4" x14ac:dyDescent="0.2">
      <c r="A2662" s="138"/>
      <c r="D2662" s="8"/>
    </row>
    <row r="2663" spans="1:4" x14ac:dyDescent="0.2">
      <c r="A2663" s="138"/>
      <c r="D2663" s="8"/>
    </row>
    <row r="2664" spans="1:4" x14ac:dyDescent="0.2">
      <c r="A2664" s="138"/>
      <c r="D2664" s="8"/>
    </row>
    <row r="2665" spans="1:4" x14ac:dyDescent="0.2">
      <c r="A2665" s="138"/>
      <c r="D2665" s="8"/>
    </row>
    <row r="2666" spans="1:4" x14ac:dyDescent="0.2">
      <c r="A2666" s="138"/>
      <c r="D2666" s="8"/>
    </row>
    <row r="2667" spans="1:4" x14ac:dyDescent="0.2">
      <c r="A2667" s="138"/>
      <c r="D2667" s="8"/>
    </row>
    <row r="2668" spans="1:4" x14ac:dyDescent="0.2">
      <c r="A2668" s="138"/>
      <c r="D2668" s="8"/>
    </row>
    <row r="2669" spans="1:4" x14ac:dyDescent="0.2">
      <c r="A2669" s="138"/>
      <c r="D2669" s="8"/>
    </row>
    <row r="2670" spans="1:4" x14ac:dyDescent="0.2">
      <c r="A2670" s="138"/>
      <c r="D2670" s="8"/>
    </row>
    <row r="2671" spans="1:4" x14ac:dyDescent="0.2">
      <c r="A2671" s="138"/>
      <c r="D2671" s="8"/>
    </row>
    <row r="2672" spans="1:4" x14ac:dyDescent="0.2">
      <c r="A2672" s="138"/>
      <c r="D2672" s="8"/>
    </row>
    <row r="2673" spans="1:4" x14ac:dyDescent="0.2">
      <c r="A2673" s="138"/>
      <c r="D2673" s="8"/>
    </row>
    <row r="2674" spans="1:4" x14ac:dyDescent="0.2">
      <c r="A2674" s="138"/>
      <c r="D2674" s="8"/>
    </row>
    <row r="2675" spans="1:4" x14ac:dyDescent="0.2">
      <c r="A2675" s="138"/>
      <c r="D2675" s="8"/>
    </row>
    <row r="2676" spans="1:4" x14ac:dyDescent="0.2">
      <c r="A2676" s="138"/>
      <c r="D2676" s="8"/>
    </row>
    <row r="2677" spans="1:4" x14ac:dyDescent="0.2">
      <c r="A2677" s="138"/>
      <c r="D2677" s="8"/>
    </row>
    <row r="2678" spans="1:4" x14ac:dyDescent="0.2">
      <c r="A2678" s="138"/>
      <c r="D2678" s="8"/>
    </row>
    <row r="2679" spans="1:4" x14ac:dyDescent="0.2">
      <c r="A2679" s="138"/>
      <c r="D2679" s="8"/>
    </row>
    <row r="2680" spans="1:4" x14ac:dyDescent="0.2">
      <c r="A2680" s="138"/>
      <c r="D2680" s="8"/>
    </row>
    <row r="2681" spans="1:4" x14ac:dyDescent="0.2">
      <c r="A2681" s="138"/>
      <c r="D2681" s="8"/>
    </row>
    <row r="2682" spans="1:4" x14ac:dyDescent="0.2">
      <c r="A2682" s="138"/>
      <c r="D2682" s="8"/>
    </row>
    <row r="2683" spans="1:4" x14ac:dyDescent="0.2">
      <c r="A2683" s="138"/>
      <c r="D2683" s="8"/>
    </row>
    <row r="2684" spans="1:4" x14ac:dyDescent="0.2">
      <c r="A2684" s="138"/>
      <c r="D2684" s="8"/>
    </row>
    <row r="2685" spans="1:4" x14ac:dyDescent="0.2">
      <c r="A2685" s="138"/>
      <c r="D2685" s="8"/>
    </row>
    <row r="2686" spans="1:4" x14ac:dyDescent="0.2">
      <c r="A2686" s="138"/>
      <c r="D2686" s="8"/>
    </row>
    <row r="2687" spans="1:4" x14ac:dyDescent="0.2">
      <c r="A2687" s="138"/>
      <c r="D2687" s="8"/>
    </row>
    <row r="2688" spans="1:4" x14ac:dyDescent="0.2">
      <c r="A2688" s="138"/>
      <c r="D2688" s="8"/>
    </row>
    <row r="2689" spans="1:4" x14ac:dyDescent="0.2">
      <c r="A2689" s="138"/>
      <c r="D2689" s="8"/>
    </row>
    <row r="2690" spans="1:4" x14ac:dyDescent="0.2">
      <c r="A2690" s="138"/>
      <c r="D2690" s="8"/>
    </row>
    <row r="2691" spans="1:4" x14ac:dyDescent="0.2">
      <c r="A2691" s="138"/>
      <c r="D2691" s="8"/>
    </row>
    <row r="2692" spans="1:4" x14ac:dyDescent="0.2">
      <c r="A2692" s="138"/>
      <c r="D2692" s="8"/>
    </row>
    <row r="2693" spans="1:4" x14ac:dyDescent="0.2">
      <c r="A2693" s="138"/>
      <c r="D2693" s="8"/>
    </row>
    <row r="2694" spans="1:4" x14ac:dyDescent="0.2">
      <c r="A2694" s="138"/>
      <c r="D2694" s="8"/>
    </row>
    <row r="2695" spans="1:4" x14ac:dyDescent="0.2">
      <c r="A2695" s="138"/>
      <c r="D2695" s="8"/>
    </row>
    <row r="2696" spans="1:4" x14ac:dyDescent="0.2">
      <c r="A2696" s="138"/>
      <c r="D2696" s="8"/>
    </row>
    <row r="2697" spans="1:4" x14ac:dyDescent="0.2">
      <c r="A2697" s="138"/>
      <c r="D2697" s="8"/>
    </row>
    <row r="2698" spans="1:4" x14ac:dyDescent="0.2">
      <c r="A2698" s="138"/>
      <c r="D2698" s="8"/>
    </row>
    <row r="2699" spans="1:4" x14ac:dyDescent="0.2">
      <c r="A2699" s="138"/>
      <c r="D2699" s="8"/>
    </row>
    <row r="2700" spans="1:4" x14ac:dyDescent="0.2">
      <c r="A2700" s="138"/>
      <c r="D2700" s="8"/>
    </row>
    <row r="2701" spans="1:4" x14ac:dyDescent="0.2">
      <c r="A2701" s="138"/>
      <c r="D2701" s="8"/>
    </row>
    <row r="2702" spans="1:4" x14ac:dyDescent="0.2">
      <c r="A2702" s="138"/>
      <c r="D2702" s="8"/>
    </row>
    <row r="2703" spans="1:4" x14ac:dyDescent="0.2">
      <c r="A2703" s="138"/>
      <c r="D2703" s="8"/>
    </row>
    <row r="2704" spans="1:4" x14ac:dyDescent="0.2">
      <c r="A2704" s="138"/>
      <c r="D2704" s="8"/>
    </row>
    <row r="2705" spans="1:4" x14ac:dyDescent="0.2">
      <c r="A2705" s="138"/>
      <c r="D2705" s="8"/>
    </row>
    <row r="2706" spans="1:4" x14ac:dyDescent="0.2">
      <c r="A2706" s="138"/>
      <c r="D2706" s="8"/>
    </row>
    <row r="2707" spans="1:4" x14ac:dyDescent="0.2">
      <c r="A2707" s="138"/>
      <c r="D2707" s="8"/>
    </row>
    <row r="2708" spans="1:4" x14ac:dyDescent="0.2">
      <c r="A2708" s="138"/>
      <c r="D2708" s="8"/>
    </row>
    <row r="2709" spans="1:4" x14ac:dyDescent="0.2">
      <c r="A2709" s="138"/>
      <c r="D2709" s="8"/>
    </row>
    <row r="2710" spans="1:4" x14ac:dyDescent="0.2">
      <c r="A2710" s="138"/>
      <c r="D2710" s="8"/>
    </row>
    <row r="2711" spans="1:4" x14ac:dyDescent="0.2">
      <c r="A2711" s="138"/>
      <c r="D2711" s="8"/>
    </row>
    <row r="2712" spans="1:4" x14ac:dyDescent="0.2">
      <c r="A2712" s="138"/>
      <c r="D2712" s="8"/>
    </row>
    <row r="2713" spans="1:4" x14ac:dyDescent="0.2">
      <c r="A2713" s="138"/>
      <c r="D2713" s="8"/>
    </row>
    <row r="2714" spans="1:4" x14ac:dyDescent="0.2">
      <c r="A2714" s="138"/>
      <c r="D2714" s="8"/>
    </row>
    <row r="2715" spans="1:4" x14ac:dyDescent="0.2">
      <c r="A2715" s="138"/>
      <c r="D2715" s="8"/>
    </row>
    <row r="2716" spans="1:4" x14ac:dyDescent="0.2">
      <c r="A2716" s="138"/>
      <c r="D2716" s="8"/>
    </row>
    <row r="2717" spans="1:4" x14ac:dyDescent="0.2">
      <c r="A2717" s="138"/>
      <c r="D2717" s="8"/>
    </row>
    <row r="2718" spans="1:4" x14ac:dyDescent="0.2">
      <c r="A2718" s="138"/>
      <c r="D2718" s="8"/>
    </row>
    <row r="2719" spans="1:4" x14ac:dyDescent="0.2">
      <c r="A2719" s="138"/>
      <c r="D2719" s="8"/>
    </row>
    <row r="2720" spans="1:4" x14ac:dyDescent="0.2">
      <c r="A2720" s="138"/>
      <c r="D2720" s="8"/>
    </row>
    <row r="2721" spans="1:4" x14ac:dyDescent="0.2">
      <c r="A2721" s="138"/>
      <c r="D2721" s="8"/>
    </row>
    <row r="2722" spans="1:4" x14ac:dyDescent="0.2">
      <c r="A2722" s="138"/>
      <c r="D2722" s="8"/>
    </row>
    <row r="2723" spans="1:4" x14ac:dyDescent="0.2">
      <c r="A2723" s="138"/>
      <c r="D2723" s="8"/>
    </row>
    <row r="2724" spans="1:4" x14ac:dyDescent="0.2">
      <c r="A2724" s="138"/>
      <c r="D2724" s="8"/>
    </row>
    <row r="2725" spans="1:4" x14ac:dyDescent="0.2">
      <c r="A2725" s="138"/>
      <c r="D2725" s="8"/>
    </row>
    <row r="2726" spans="1:4" x14ac:dyDescent="0.2">
      <c r="A2726" s="138"/>
      <c r="D2726" s="8"/>
    </row>
    <row r="2727" spans="1:4" x14ac:dyDescent="0.2">
      <c r="A2727" s="138"/>
      <c r="D2727" s="8"/>
    </row>
    <row r="2728" spans="1:4" x14ac:dyDescent="0.2">
      <c r="A2728" s="138"/>
      <c r="D2728" s="8"/>
    </row>
    <row r="2729" spans="1:4" x14ac:dyDescent="0.2">
      <c r="A2729" s="138"/>
      <c r="D2729" s="8"/>
    </row>
    <row r="2730" spans="1:4" x14ac:dyDescent="0.2">
      <c r="A2730" s="138"/>
      <c r="D2730" s="8"/>
    </row>
    <row r="2731" spans="1:4" x14ac:dyDescent="0.2">
      <c r="A2731" s="138"/>
      <c r="D2731" s="8"/>
    </row>
    <row r="2732" spans="1:4" x14ac:dyDescent="0.2">
      <c r="A2732" s="138"/>
      <c r="D2732" s="8"/>
    </row>
    <row r="2733" spans="1:4" x14ac:dyDescent="0.2">
      <c r="A2733" s="138"/>
      <c r="D2733" s="8"/>
    </row>
    <row r="2734" spans="1:4" x14ac:dyDescent="0.2">
      <c r="A2734" s="138"/>
      <c r="D2734" s="8"/>
    </row>
    <row r="2735" spans="1:4" x14ac:dyDescent="0.2">
      <c r="A2735" s="138"/>
      <c r="D2735" s="8"/>
    </row>
    <row r="2736" spans="1:4" x14ac:dyDescent="0.2">
      <c r="A2736" s="138"/>
      <c r="D2736" s="8"/>
    </row>
    <row r="2737" spans="1:4" x14ac:dyDescent="0.2">
      <c r="A2737" s="138"/>
      <c r="D2737" s="8"/>
    </row>
    <row r="2738" spans="1:4" x14ac:dyDescent="0.2">
      <c r="A2738" s="138"/>
      <c r="D2738" s="8"/>
    </row>
    <row r="2739" spans="1:4" x14ac:dyDescent="0.2">
      <c r="A2739" s="138"/>
      <c r="D2739" s="8"/>
    </row>
    <row r="2740" spans="1:4" x14ac:dyDescent="0.2">
      <c r="A2740" s="138"/>
      <c r="D2740" s="8"/>
    </row>
    <row r="2741" spans="1:4" x14ac:dyDescent="0.2">
      <c r="A2741" s="138"/>
      <c r="D2741" s="8"/>
    </row>
    <row r="2742" spans="1:4" x14ac:dyDescent="0.2">
      <c r="A2742" s="138"/>
      <c r="D2742" s="8"/>
    </row>
    <row r="2743" spans="1:4" x14ac:dyDescent="0.2">
      <c r="A2743" s="138"/>
      <c r="D2743" s="8"/>
    </row>
    <row r="2744" spans="1:4" x14ac:dyDescent="0.2">
      <c r="A2744" s="138"/>
      <c r="D2744" s="8"/>
    </row>
    <row r="2745" spans="1:4" x14ac:dyDescent="0.2">
      <c r="A2745" s="138"/>
      <c r="D2745" s="8"/>
    </row>
    <row r="2746" spans="1:4" x14ac:dyDescent="0.2">
      <c r="A2746" s="138"/>
      <c r="D2746" s="8"/>
    </row>
    <row r="2747" spans="1:4" x14ac:dyDescent="0.2">
      <c r="A2747" s="138"/>
      <c r="D2747" s="8"/>
    </row>
    <row r="2748" spans="1:4" x14ac:dyDescent="0.2">
      <c r="A2748" s="138"/>
      <c r="D2748" s="8"/>
    </row>
    <row r="2749" spans="1:4" x14ac:dyDescent="0.2">
      <c r="A2749" s="138"/>
      <c r="D2749" s="8"/>
    </row>
    <row r="2750" spans="1:4" x14ac:dyDescent="0.2">
      <c r="A2750" s="138"/>
      <c r="D2750" s="8"/>
    </row>
    <row r="2751" spans="1:4" x14ac:dyDescent="0.2">
      <c r="A2751" s="138"/>
      <c r="D2751" s="8"/>
    </row>
    <row r="2752" spans="1:4" x14ac:dyDescent="0.2">
      <c r="A2752" s="138"/>
      <c r="D2752" s="8"/>
    </row>
    <row r="2753" spans="1:4" x14ac:dyDescent="0.2">
      <c r="A2753" s="138"/>
      <c r="D2753" s="8"/>
    </row>
    <row r="2754" spans="1:4" x14ac:dyDescent="0.2">
      <c r="A2754" s="138"/>
      <c r="D2754" s="8"/>
    </row>
    <row r="2755" spans="1:4" x14ac:dyDescent="0.2">
      <c r="A2755" s="138"/>
      <c r="D2755" s="8"/>
    </row>
    <row r="2756" spans="1:4" x14ac:dyDescent="0.2">
      <c r="A2756" s="138"/>
      <c r="D2756" s="8"/>
    </row>
    <row r="2757" spans="1:4" x14ac:dyDescent="0.2">
      <c r="A2757" s="138"/>
      <c r="D2757" s="8"/>
    </row>
    <row r="2758" spans="1:4" x14ac:dyDescent="0.2">
      <c r="A2758" s="138"/>
      <c r="D2758" s="8"/>
    </row>
    <row r="2759" spans="1:4" x14ac:dyDescent="0.2">
      <c r="A2759" s="138"/>
      <c r="D2759" s="8"/>
    </row>
    <row r="2760" spans="1:4" x14ac:dyDescent="0.2">
      <c r="A2760" s="138"/>
      <c r="D2760" s="8"/>
    </row>
    <row r="2761" spans="1:4" x14ac:dyDescent="0.2">
      <c r="A2761" s="138"/>
      <c r="D2761" s="8"/>
    </row>
    <row r="2762" spans="1:4" x14ac:dyDescent="0.2">
      <c r="A2762" s="138"/>
      <c r="D2762" s="8"/>
    </row>
    <row r="2763" spans="1:4" x14ac:dyDescent="0.2">
      <c r="A2763" s="138"/>
      <c r="D2763" s="8"/>
    </row>
    <row r="2764" spans="1:4" x14ac:dyDescent="0.2">
      <c r="A2764" s="138"/>
      <c r="D2764" s="8"/>
    </row>
    <row r="2765" spans="1:4" x14ac:dyDescent="0.2">
      <c r="A2765" s="138"/>
      <c r="D2765" s="8"/>
    </row>
    <row r="2766" spans="1:4" x14ac:dyDescent="0.2">
      <c r="A2766" s="138"/>
      <c r="D2766" s="8"/>
    </row>
    <row r="2767" spans="1:4" x14ac:dyDescent="0.2">
      <c r="A2767" s="138"/>
      <c r="D2767" s="8"/>
    </row>
    <row r="2768" spans="1:4" x14ac:dyDescent="0.2">
      <c r="A2768" s="138"/>
      <c r="D2768" s="8"/>
    </row>
    <row r="2769" spans="1:4" x14ac:dyDescent="0.2">
      <c r="A2769" s="138"/>
      <c r="D2769" s="8"/>
    </row>
    <row r="2770" spans="1:4" x14ac:dyDescent="0.2">
      <c r="A2770" s="138"/>
      <c r="D2770" s="8"/>
    </row>
    <row r="2771" spans="1:4" x14ac:dyDescent="0.2">
      <c r="A2771" s="138"/>
      <c r="D2771" s="8"/>
    </row>
    <row r="2772" spans="1:4" x14ac:dyDescent="0.2">
      <c r="A2772" s="138"/>
      <c r="D2772" s="8"/>
    </row>
    <row r="2773" spans="1:4" x14ac:dyDescent="0.2">
      <c r="A2773" s="138"/>
      <c r="D2773" s="8"/>
    </row>
    <row r="2774" spans="1:4" x14ac:dyDescent="0.2">
      <c r="A2774" s="138"/>
      <c r="D2774" s="8"/>
    </row>
    <row r="2775" spans="1:4" x14ac:dyDescent="0.2">
      <c r="A2775" s="138"/>
      <c r="D2775" s="8"/>
    </row>
    <row r="2776" spans="1:4" x14ac:dyDescent="0.2">
      <c r="A2776" s="138"/>
      <c r="D2776" s="8"/>
    </row>
    <row r="2777" spans="1:4" x14ac:dyDescent="0.2">
      <c r="A2777" s="138"/>
      <c r="D2777" s="8"/>
    </row>
    <row r="2778" spans="1:4" x14ac:dyDescent="0.2">
      <c r="A2778" s="138"/>
      <c r="D2778" s="8"/>
    </row>
    <row r="2779" spans="1:4" x14ac:dyDescent="0.2">
      <c r="A2779" s="138"/>
      <c r="D2779" s="8"/>
    </row>
    <row r="2780" spans="1:4" x14ac:dyDescent="0.2">
      <c r="A2780" s="138"/>
      <c r="D2780" s="8"/>
    </row>
    <row r="2781" spans="1:4" x14ac:dyDescent="0.2">
      <c r="A2781" s="138"/>
      <c r="D2781" s="8"/>
    </row>
    <row r="2782" spans="1:4" x14ac:dyDescent="0.2">
      <c r="A2782" s="138"/>
      <c r="D2782" s="8"/>
    </row>
    <row r="2783" spans="1:4" x14ac:dyDescent="0.2">
      <c r="A2783" s="138"/>
      <c r="D2783" s="8"/>
    </row>
    <row r="2784" spans="1:4" x14ac:dyDescent="0.2">
      <c r="A2784" s="138"/>
      <c r="D2784" s="8"/>
    </row>
    <row r="2785" spans="1:4" x14ac:dyDescent="0.2">
      <c r="A2785" s="138"/>
      <c r="D2785" s="8"/>
    </row>
    <row r="2786" spans="1:4" x14ac:dyDescent="0.2">
      <c r="A2786" s="138"/>
      <c r="D2786" s="8"/>
    </row>
    <row r="2787" spans="1:4" x14ac:dyDescent="0.2">
      <c r="A2787" s="138"/>
      <c r="D2787" s="8"/>
    </row>
    <row r="2788" spans="1:4" x14ac:dyDescent="0.2">
      <c r="A2788" s="138"/>
      <c r="D2788" s="8"/>
    </row>
    <row r="2789" spans="1:4" x14ac:dyDescent="0.2">
      <c r="A2789" s="138"/>
      <c r="D2789" s="8"/>
    </row>
    <row r="2790" spans="1:4" x14ac:dyDescent="0.2">
      <c r="A2790" s="138"/>
      <c r="D2790" s="8"/>
    </row>
    <row r="2791" spans="1:4" x14ac:dyDescent="0.2">
      <c r="A2791" s="138"/>
      <c r="D2791" s="8"/>
    </row>
    <row r="2792" spans="1:4" x14ac:dyDescent="0.2">
      <c r="A2792" s="138"/>
      <c r="D2792" s="8"/>
    </row>
    <row r="2793" spans="1:4" x14ac:dyDescent="0.2">
      <c r="A2793" s="138"/>
      <c r="D2793" s="8"/>
    </row>
    <row r="2794" spans="1:4" x14ac:dyDescent="0.2">
      <c r="A2794" s="138"/>
      <c r="D2794" s="8"/>
    </row>
    <row r="2795" spans="1:4" x14ac:dyDescent="0.2">
      <c r="A2795" s="138"/>
      <c r="D2795" s="8"/>
    </row>
    <row r="2796" spans="1:4" x14ac:dyDescent="0.2">
      <c r="A2796" s="138"/>
      <c r="D2796" s="8"/>
    </row>
    <row r="2797" spans="1:4" x14ac:dyDescent="0.2">
      <c r="A2797" s="138"/>
      <c r="D2797" s="8"/>
    </row>
    <row r="2798" spans="1:4" x14ac:dyDescent="0.2">
      <c r="A2798" s="138"/>
      <c r="D2798" s="8"/>
    </row>
    <row r="2799" spans="1:4" x14ac:dyDescent="0.2">
      <c r="A2799" s="138"/>
      <c r="D2799" s="8"/>
    </row>
    <row r="2800" spans="1:4" x14ac:dyDescent="0.2">
      <c r="A2800" s="138"/>
      <c r="D2800" s="8"/>
    </row>
    <row r="2801" spans="1:4" x14ac:dyDescent="0.2">
      <c r="A2801" s="138"/>
      <c r="D2801" s="8"/>
    </row>
    <row r="2802" spans="1:4" x14ac:dyDescent="0.2">
      <c r="A2802" s="138"/>
      <c r="D2802" s="8"/>
    </row>
    <row r="2803" spans="1:4" x14ac:dyDescent="0.2">
      <c r="A2803" s="138"/>
      <c r="D2803" s="8"/>
    </row>
    <row r="2804" spans="1:4" x14ac:dyDescent="0.2">
      <c r="A2804" s="138"/>
      <c r="D2804" s="8"/>
    </row>
    <row r="2805" spans="1:4" x14ac:dyDescent="0.2">
      <c r="A2805" s="138"/>
      <c r="D2805" s="8"/>
    </row>
    <row r="2806" spans="1:4" x14ac:dyDescent="0.2">
      <c r="A2806" s="138"/>
      <c r="D2806" s="8"/>
    </row>
    <row r="2807" spans="1:4" x14ac:dyDescent="0.2">
      <c r="A2807" s="138"/>
      <c r="D2807" s="8"/>
    </row>
    <row r="2808" spans="1:4" x14ac:dyDescent="0.2">
      <c r="A2808" s="138"/>
      <c r="D2808" s="8"/>
    </row>
    <row r="2809" spans="1:4" x14ac:dyDescent="0.2">
      <c r="A2809" s="138"/>
      <c r="D2809" s="8"/>
    </row>
    <row r="2810" spans="1:4" x14ac:dyDescent="0.2">
      <c r="A2810" s="138"/>
      <c r="D2810" s="8"/>
    </row>
    <row r="2811" spans="1:4" x14ac:dyDescent="0.2">
      <c r="A2811" s="138"/>
      <c r="D2811" s="8"/>
    </row>
    <row r="2812" spans="1:4" x14ac:dyDescent="0.2">
      <c r="A2812" s="138"/>
      <c r="D2812" s="8"/>
    </row>
    <row r="2813" spans="1:4" x14ac:dyDescent="0.2">
      <c r="A2813" s="138"/>
      <c r="D2813" s="8"/>
    </row>
    <row r="2814" spans="1:4" x14ac:dyDescent="0.2">
      <c r="A2814" s="138"/>
      <c r="D2814" s="8"/>
    </row>
    <row r="2815" spans="1:4" x14ac:dyDescent="0.2">
      <c r="A2815" s="138"/>
      <c r="D2815" s="8"/>
    </row>
    <row r="2816" spans="1:4" x14ac:dyDescent="0.2">
      <c r="A2816" s="138"/>
      <c r="D2816" s="8"/>
    </row>
    <row r="2817" spans="1:4" x14ac:dyDescent="0.2">
      <c r="A2817" s="138"/>
      <c r="D2817" s="8"/>
    </row>
    <row r="2818" spans="1:4" x14ac:dyDescent="0.2">
      <c r="A2818" s="138"/>
      <c r="D2818" s="8"/>
    </row>
    <row r="2819" spans="1:4" x14ac:dyDescent="0.2">
      <c r="A2819" s="138"/>
      <c r="D2819" s="8"/>
    </row>
    <row r="2820" spans="1:4" x14ac:dyDescent="0.2">
      <c r="A2820" s="138"/>
      <c r="D2820" s="8"/>
    </row>
    <row r="2821" spans="1:4" x14ac:dyDescent="0.2">
      <c r="A2821" s="138"/>
      <c r="D2821" s="8"/>
    </row>
    <row r="2822" spans="1:4" x14ac:dyDescent="0.2">
      <c r="A2822" s="138"/>
      <c r="D2822" s="8"/>
    </row>
    <row r="2823" spans="1:4" x14ac:dyDescent="0.2">
      <c r="A2823" s="138"/>
      <c r="D2823" s="8"/>
    </row>
    <row r="2824" spans="1:4" x14ac:dyDescent="0.2">
      <c r="A2824" s="138"/>
      <c r="D2824" s="8"/>
    </row>
    <row r="2825" spans="1:4" x14ac:dyDescent="0.2">
      <c r="A2825" s="138"/>
      <c r="D2825" s="8"/>
    </row>
    <row r="2826" spans="1:4" x14ac:dyDescent="0.2">
      <c r="A2826" s="138"/>
      <c r="D2826" s="8"/>
    </row>
    <row r="2827" spans="1:4" x14ac:dyDescent="0.2">
      <c r="A2827" s="138"/>
      <c r="D2827" s="8"/>
    </row>
    <row r="2828" spans="1:4" x14ac:dyDescent="0.2">
      <c r="A2828" s="138"/>
      <c r="D2828" s="8"/>
    </row>
    <row r="2829" spans="1:4" x14ac:dyDescent="0.2">
      <c r="A2829" s="138"/>
      <c r="D2829" s="8"/>
    </row>
    <row r="2830" spans="1:4" x14ac:dyDescent="0.2">
      <c r="A2830" s="138"/>
      <c r="D2830" s="8"/>
    </row>
    <row r="2831" spans="1:4" x14ac:dyDescent="0.2">
      <c r="A2831" s="138"/>
      <c r="D2831" s="8"/>
    </row>
    <row r="2832" spans="1:4" x14ac:dyDescent="0.2">
      <c r="A2832" s="138"/>
      <c r="D2832" s="8"/>
    </row>
    <row r="2833" spans="1:4" x14ac:dyDescent="0.2">
      <c r="A2833" s="138"/>
      <c r="D2833" s="8"/>
    </row>
    <row r="2834" spans="1:4" x14ac:dyDescent="0.2">
      <c r="A2834" s="138"/>
      <c r="D2834" s="8"/>
    </row>
    <row r="2835" spans="1:4" x14ac:dyDescent="0.2">
      <c r="A2835" s="138"/>
      <c r="D2835" s="8"/>
    </row>
    <row r="2836" spans="1:4" x14ac:dyDescent="0.2">
      <c r="A2836" s="138"/>
      <c r="D2836" s="8"/>
    </row>
    <row r="2837" spans="1:4" x14ac:dyDescent="0.2">
      <c r="A2837" s="138"/>
      <c r="D2837" s="8"/>
    </row>
    <row r="2838" spans="1:4" x14ac:dyDescent="0.2">
      <c r="A2838" s="138"/>
      <c r="D2838" s="8"/>
    </row>
    <row r="2839" spans="1:4" x14ac:dyDescent="0.2">
      <c r="A2839" s="138"/>
      <c r="D2839" s="8"/>
    </row>
    <row r="2840" spans="1:4" x14ac:dyDescent="0.2">
      <c r="A2840" s="138"/>
      <c r="D2840" s="8"/>
    </row>
    <row r="2841" spans="1:4" x14ac:dyDescent="0.2">
      <c r="A2841" s="138"/>
      <c r="D2841" s="8"/>
    </row>
    <row r="2842" spans="1:4" x14ac:dyDescent="0.2">
      <c r="A2842" s="138"/>
      <c r="D2842" s="8"/>
    </row>
    <row r="2843" spans="1:4" x14ac:dyDescent="0.2">
      <c r="A2843" s="138"/>
      <c r="D2843" s="8"/>
    </row>
    <row r="2844" spans="1:4" x14ac:dyDescent="0.2">
      <c r="A2844" s="138"/>
      <c r="D2844" s="8"/>
    </row>
    <row r="2845" spans="1:4" x14ac:dyDescent="0.2">
      <c r="A2845" s="138"/>
      <c r="D2845" s="8"/>
    </row>
    <row r="2846" spans="1:4" x14ac:dyDescent="0.2">
      <c r="A2846" s="138"/>
      <c r="D2846" s="8"/>
    </row>
    <row r="2847" spans="1:4" x14ac:dyDescent="0.2">
      <c r="A2847" s="138"/>
      <c r="D2847" s="8"/>
    </row>
    <row r="2848" spans="1:4" x14ac:dyDescent="0.2">
      <c r="A2848" s="138"/>
      <c r="D2848" s="8"/>
    </row>
    <row r="2849" spans="1:4" x14ac:dyDescent="0.2">
      <c r="A2849" s="138"/>
      <c r="D2849" s="8"/>
    </row>
    <row r="2850" spans="1:4" x14ac:dyDescent="0.2">
      <c r="A2850" s="138"/>
      <c r="D2850" s="8"/>
    </row>
    <row r="2851" spans="1:4" x14ac:dyDescent="0.2">
      <c r="A2851" s="138"/>
      <c r="D2851" s="8"/>
    </row>
    <row r="2852" spans="1:4" x14ac:dyDescent="0.2">
      <c r="A2852" s="138"/>
      <c r="D2852" s="8"/>
    </row>
    <row r="2853" spans="1:4" x14ac:dyDescent="0.2">
      <c r="A2853" s="138"/>
      <c r="D2853" s="8"/>
    </row>
    <row r="2854" spans="1:4" x14ac:dyDescent="0.2">
      <c r="A2854" s="138"/>
      <c r="D2854" s="8"/>
    </row>
    <row r="2855" spans="1:4" x14ac:dyDescent="0.2">
      <c r="A2855" s="138"/>
      <c r="D2855" s="8"/>
    </row>
    <row r="2856" spans="1:4" x14ac:dyDescent="0.2">
      <c r="A2856" s="138"/>
      <c r="D2856" s="8"/>
    </row>
    <row r="2857" spans="1:4" x14ac:dyDescent="0.2">
      <c r="A2857" s="138"/>
      <c r="D2857" s="8"/>
    </row>
    <row r="2858" spans="1:4" x14ac:dyDescent="0.2">
      <c r="A2858" s="138"/>
      <c r="D2858" s="8"/>
    </row>
    <row r="2859" spans="1:4" x14ac:dyDescent="0.2">
      <c r="A2859" s="138"/>
      <c r="D2859" s="8"/>
    </row>
    <row r="2860" spans="1:4" x14ac:dyDescent="0.2">
      <c r="A2860" s="138"/>
      <c r="D2860" s="8"/>
    </row>
    <row r="2861" spans="1:4" x14ac:dyDescent="0.2">
      <c r="A2861" s="138"/>
      <c r="D2861" s="8"/>
    </row>
    <row r="2862" spans="1:4" x14ac:dyDescent="0.2">
      <c r="A2862" s="138"/>
      <c r="D2862" s="8"/>
    </row>
    <row r="2863" spans="1:4" x14ac:dyDescent="0.2">
      <c r="A2863" s="138"/>
      <c r="D2863" s="8"/>
    </row>
    <row r="2864" spans="1:4" x14ac:dyDescent="0.2">
      <c r="A2864" s="138"/>
      <c r="D2864" s="8"/>
    </row>
    <row r="2865" spans="1:4" x14ac:dyDescent="0.2">
      <c r="A2865" s="138"/>
      <c r="D2865" s="8"/>
    </row>
    <row r="2866" spans="1:4" x14ac:dyDescent="0.2">
      <c r="A2866" s="138"/>
      <c r="D2866" s="8"/>
    </row>
    <row r="2867" spans="1:4" x14ac:dyDescent="0.2">
      <c r="A2867" s="138"/>
      <c r="D2867" s="8"/>
    </row>
    <row r="2868" spans="1:4" x14ac:dyDescent="0.2">
      <c r="A2868" s="138"/>
      <c r="D2868" s="8"/>
    </row>
    <row r="2869" spans="1:4" x14ac:dyDescent="0.2">
      <c r="A2869" s="138"/>
      <c r="D2869" s="8"/>
    </row>
    <row r="2870" spans="1:4" x14ac:dyDescent="0.2">
      <c r="A2870" s="138"/>
      <c r="D2870" s="8"/>
    </row>
    <row r="2871" spans="1:4" x14ac:dyDescent="0.2">
      <c r="A2871" s="138"/>
      <c r="D2871" s="8"/>
    </row>
    <row r="2872" spans="1:4" x14ac:dyDescent="0.2">
      <c r="A2872" s="138"/>
      <c r="D2872" s="8"/>
    </row>
    <row r="2873" spans="1:4" x14ac:dyDescent="0.2">
      <c r="A2873" s="138"/>
      <c r="D2873" s="8"/>
    </row>
    <row r="2874" spans="1:4" x14ac:dyDescent="0.2">
      <c r="A2874" s="138"/>
      <c r="D2874" s="8"/>
    </row>
    <row r="2875" spans="1:4" x14ac:dyDescent="0.2">
      <c r="A2875" s="138"/>
      <c r="D2875" s="8"/>
    </row>
    <row r="2876" spans="1:4" x14ac:dyDescent="0.2">
      <c r="A2876" s="138"/>
      <c r="D2876" s="8"/>
    </row>
    <row r="2877" spans="1:4" x14ac:dyDescent="0.2">
      <c r="A2877" s="138"/>
      <c r="D2877" s="8"/>
    </row>
    <row r="2878" spans="1:4" x14ac:dyDescent="0.2">
      <c r="A2878" s="138"/>
      <c r="D2878" s="8"/>
    </row>
    <row r="2879" spans="1:4" x14ac:dyDescent="0.2">
      <c r="A2879" s="138"/>
      <c r="D2879" s="8"/>
    </row>
    <row r="2880" spans="1:4" x14ac:dyDescent="0.2">
      <c r="A2880" s="138"/>
      <c r="D2880" s="8"/>
    </row>
    <row r="2881" spans="1:4" x14ac:dyDescent="0.2">
      <c r="A2881" s="138"/>
      <c r="D2881" s="8"/>
    </row>
    <row r="2882" spans="1:4" x14ac:dyDescent="0.2">
      <c r="A2882" s="138"/>
      <c r="D2882" s="8"/>
    </row>
    <row r="2883" spans="1:4" x14ac:dyDescent="0.2">
      <c r="A2883" s="138"/>
      <c r="D2883" s="8"/>
    </row>
    <row r="2884" spans="1:4" x14ac:dyDescent="0.2">
      <c r="A2884" s="138"/>
      <c r="D2884" s="8"/>
    </row>
    <row r="2885" spans="1:4" x14ac:dyDescent="0.2">
      <c r="A2885" s="138"/>
      <c r="D2885" s="8"/>
    </row>
    <row r="2886" spans="1:4" x14ac:dyDescent="0.2">
      <c r="A2886" s="138"/>
      <c r="D2886" s="8"/>
    </row>
    <row r="2887" spans="1:4" x14ac:dyDescent="0.2">
      <c r="A2887" s="138"/>
      <c r="D2887" s="8"/>
    </row>
    <row r="2888" spans="1:4" x14ac:dyDescent="0.2">
      <c r="A2888" s="138"/>
      <c r="D2888" s="8"/>
    </row>
    <row r="2889" spans="1:4" x14ac:dyDescent="0.2">
      <c r="A2889" s="138"/>
      <c r="D2889" s="8"/>
    </row>
    <row r="2890" spans="1:4" x14ac:dyDescent="0.2">
      <c r="A2890" s="138"/>
      <c r="D2890" s="8"/>
    </row>
    <row r="2891" spans="1:4" x14ac:dyDescent="0.2">
      <c r="A2891" s="138"/>
      <c r="D2891" s="8"/>
    </row>
    <row r="2892" spans="1:4" x14ac:dyDescent="0.2">
      <c r="A2892" s="138"/>
      <c r="D2892" s="8"/>
    </row>
    <row r="2893" spans="1:4" x14ac:dyDescent="0.2">
      <c r="A2893" s="138"/>
      <c r="D2893" s="8"/>
    </row>
    <row r="2894" spans="1:4" x14ac:dyDescent="0.2">
      <c r="A2894" s="138"/>
      <c r="D2894" s="8"/>
    </row>
    <row r="2895" spans="1:4" x14ac:dyDescent="0.2">
      <c r="A2895" s="138"/>
      <c r="D2895" s="8"/>
    </row>
    <row r="2896" spans="1:4" x14ac:dyDescent="0.2">
      <c r="A2896" s="138"/>
      <c r="D2896" s="8"/>
    </row>
    <row r="2897" spans="1:4" x14ac:dyDescent="0.2">
      <c r="A2897" s="138"/>
      <c r="D2897" s="8"/>
    </row>
    <row r="2898" spans="1:4" x14ac:dyDescent="0.2">
      <c r="A2898" s="138"/>
      <c r="D2898" s="8"/>
    </row>
    <row r="2899" spans="1:4" x14ac:dyDescent="0.2">
      <c r="A2899" s="138"/>
      <c r="D2899" s="8"/>
    </row>
    <row r="2900" spans="1:4" x14ac:dyDescent="0.2">
      <c r="A2900" s="138"/>
      <c r="D2900" s="8"/>
    </row>
    <row r="2901" spans="1:4" x14ac:dyDescent="0.2">
      <c r="A2901" s="138"/>
      <c r="D2901" s="8"/>
    </row>
    <row r="2902" spans="1:4" x14ac:dyDescent="0.2">
      <c r="A2902" s="138"/>
      <c r="D2902" s="8"/>
    </row>
    <row r="2903" spans="1:4" x14ac:dyDescent="0.2">
      <c r="A2903" s="138"/>
      <c r="D2903" s="8"/>
    </row>
    <row r="2904" spans="1:4" x14ac:dyDescent="0.2">
      <c r="A2904" s="138"/>
      <c r="D2904" s="8"/>
    </row>
    <row r="2905" spans="1:4" x14ac:dyDescent="0.2">
      <c r="A2905" s="138"/>
      <c r="D2905" s="8"/>
    </row>
    <row r="2906" spans="1:4" x14ac:dyDescent="0.2">
      <c r="A2906" s="138"/>
      <c r="D2906" s="8"/>
    </row>
    <row r="2907" spans="1:4" x14ac:dyDescent="0.2">
      <c r="A2907" s="138"/>
      <c r="D2907" s="8"/>
    </row>
    <row r="2908" spans="1:4" x14ac:dyDescent="0.2">
      <c r="A2908" s="138"/>
      <c r="D2908" s="8"/>
    </row>
    <row r="2909" spans="1:4" x14ac:dyDescent="0.2">
      <c r="A2909" s="138"/>
      <c r="D2909" s="8"/>
    </row>
    <row r="2910" spans="1:4" x14ac:dyDescent="0.2">
      <c r="A2910" s="138"/>
      <c r="D2910" s="8"/>
    </row>
    <row r="2911" spans="1:4" x14ac:dyDescent="0.2">
      <c r="A2911" s="138"/>
      <c r="D2911" s="8"/>
    </row>
    <row r="2912" spans="1:4" x14ac:dyDescent="0.2">
      <c r="A2912" s="138"/>
      <c r="D2912" s="8"/>
    </row>
    <row r="2913" spans="1:4" x14ac:dyDescent="0.2">
      <c r="A2913" s="138"/>
      <c r="D2913" s="8"/>
    </row>
    <row r="2914" spans="1:4" x14ac:dyDescent="0.2">
      <c r="A2914" s="138"/>
      <c r="D2914" s="8"/>
    </row>
    <row r="2915" spans="1:4" x14ac:dyDescent="0.2">
      <c r="A2915" s="138"/>
      <c r="D2915" s="8"/>
    </row>
    <row r="2916" spans="1:4" x14ac:dyDescent="0.2">
      <c r="A2916" s="138"/>
      <c r="D2916" s="8"/>
    </row>
    <row r="2917" spans="1:4" x14ac:dyDescent="0.2">
      <c r="A2917" s="138"/>
      <c r="D2917" s="8"/>
    </row>
    <row r="2918" spans="1:4" x14ac:dyDescent="0.2">
      <c r="A2918" s="138"/>
      <c r="D2918" s="8"/>
    </row>
    <row r="2919" spans="1:4" x14ac:dyDescent="0.2">
      <c r="A2919" s="138"/>
      <c r="D2919" s="8"/>
    </row>
    <row r="2920" spans="1:4" x14ac:dyDescent="0.2">
      <c r="A2920" s="138"/>
      <c r="D2920" s="8"/>
    </row>
    <row r="2921" spans="1:4" x14ac:dyDescent="0.2">
      <c r="A2921" s="138"/>
      <c r="D2921" s="8"/>
    </row>
    <row r="2922" spans="1:4" x14ac:dyDescent="0.2">
      <c r="A2922" s="138"/>
      <c r="D2922" s="8"/>
    </row>
    <row r="2923" spans="1:4" x14ac:dyDescent="0.2">
      <c r="A2923" s="138"/>
      <c r="D2923" s="8"/>
    </row>
    <row r="2924" spans="1:4" x14ac:dyDescent="0.2">
      <c r="A2924" s="138"/>
      <c r="D2924" s="8"/>
    </row>
    <row r="2925" spans="1:4" x14ac:dyDescent="0.2">
      <c r="A2925" s="138"/>
      <c r="D2925" s="8"/>
    </row>
    <row r="2926" spans="1:4" x14ac:dyDescent="0.2">
      <c r="A2926" s="138"/>
      <c r="D2926" s="8"/>
    </row>
    <row r="2927" spans="1:4" x14ac:dyDescent="0.2">
      <c r="A2927" s="138"/>
      <c r="D2927" s="8"/>
    </row>
    <row r="2928" spans="1:4" x14ac:dyDescent="0.2">
      <c r="A2928" s="138"/>
      <c r="D2928" s="8"/>
    </row>
    <row r="2929" spans="1:4" x14ac:dyDescent="0.2">
      <c r="A2929" s="138"/>
      <c r="D2929" s="8"/>
    </row>
    <row r="2930" spans="1:4" x14ac:dyDescent="0.2">
      <c r="A2930" s="138"/>
      <c r="D2930" s="8"/>
    </row>
    <row r="2931" spans="1:4" x14ac:dyDescent="0.2">
      <c r="A2931" s="138"/>
      <c r="D2931" s="8"/>
    </row>
    <row r="2932" spans="1:4" x14ac:dyDescent="0.2">
      <c r="A2932" s="138"/>
      <c r="D2932" s="8"/>
    </row>
    <row r="2933" spans="1:4" x14ac:dyDescent="0.2">
      <c r="A2933" s="138"/>
      <c r="D2933" s="8"/>
    </row>
    <row r="2934" spans="1:4" x14ac:dyDescent="0.2">
      <c r="A2934" s="138"/>
      <c r="D2934" s="8"/>
    </row>
    <row r="2935" spans="1:4" x14ac:dyDescent="0.2">
      <c r="A2935" s="138"/>
      <c r="D2935" s="8"/>
    </row>
    <row r="2936" spans="1:4" x14ac:dyDescent="0.2">
      <c r="A2936" s="138"/>
      <c r="D2936" s="8"/>
    </row>
    <row r="2937" spans="1:4" x14ac:dyDescent="0.2">
      <c r="A2937" s="138"/>
      <c r="D2937" s="8"/>
    </row>
    <row r="2938" spans="1:4" x14ac:dyDescent="0.2">
      <c r="A2938" s="138"/>
      <c r="D2938" s="8"/>
    </row>
    <row r="2939" spans="1:4" x14ac:dyDescent="0.2">
      <c r="A2939" s="138"/>
      <c r="D2939" s="8"/>
    </row>
    <row r="2940" spans="1:4" x14ac:dyDescent="0.2">
      <c r="A2940" s="138"/>
      <c r="D2940" s="8"/>
    </row>
    <row r="2941" spans="1:4" x14ac:dyDescent="0.2">
      <c r="A2941" s="138"/>
      <c r="D2941" s="8"/>
    </row>
    <row r="2942" spans="1:4" x14ac:dyDescent="0.2">
      <c r="A2942" s="138"/>
      <c r="D2942" s="8"/>
    </row>
    <row r="2943" spans="1:4" x14ac:dyDescent="0.2">
      <c r="A2943" s="138"/>
      <c r="D2943" s="8"/>
    </row>
    <row r="2944" spans="1:4" x14ac:dyDescent="0.2">
      <c r="A2944" s="138"/>
      <c r="D2944" s="8"/>
    </row>
    <row r="2945" spans="1:4" x14ac:dyDescent="0.2">
      <c r="A2945" s="138"/>
      <c r="D2945" s="8"/>
    </row>
    <row r="2946" spans="1:4" x14ac:dyDescent="0.2">
      <c r="A2946" s="138"/>
      <c r="D2946" s="8"/>
    </row>
    <row r="2947" spans="1:4" x14ac:dyDescent="0.2">
      <c r="A2947" s="138"/>
      <c r="D2947" s="8"/>
    </row>
    <row r="2948" spans="1:4" x14ac:dyDescent="0.2">
      <c r="A2948" s="138"/>
      <c r="D2948" s="8"/>
    </row>
    <row r="2949" spans="1:4" x14ac:dyDescent="0.2">
      <c r="A2949" s="138"/>
      <c r="D2949" s="8"/>
    </row>
    <row r="2950" spans="1:4" x14ac:dyDescent="0.2">
      <c r="A2950" s="138"/>
      <c r="D2950" s="8"/>
    </row>
    <row r="2951" spans="1:4" x14ac:dyDescent="0.2">
      <c r="A2951" s="138"/>
      <c r="D2951" s="8"/>
    </row>
    <row r="2952" spans="1:4" x14ac:dyDescent="0.2">
      <c r="A2952" s="138"/>
      <c r="D2952" s="8"/>
    </row>
    <row r="2953" spans="1:4" x14ac:dyDescent="0.2">
      <c r="A2953" s="138"/>
      <c r="D2953" s="8"/>
    </row>
    <row r="2954" spans="1:4" x14ac:dyDescent="0.2">
      <c r="A2954" s="138"/>
      <c r="D2954" s="8"/>
    </row>
    <row r="2955" spans="1:4" x14ac:dyDescent="0.2">
      <c r="A2955" s="138"/>
      <c r="D2955" s="8"/>
    </row>
    <row r="2956" spans="1:4" x14ac:dyDescent="0.2">
      <c r="A2956" s="138"/>
      <c r="D2956" s="8"/>
    </row>
    <row r="2957" spans="1:4" x14ac:dyDescent="0.2">
      <c r="A2957" s="138"/>
      <c r="D2957" s="8"/>
    </row>
    <row r="2958" spans="1:4" x14ac:dyDescent="0.2">
      <c r="A2958" s="138"/>
      <c r="D2958" s="8"/>
    </row>
    <row r="2959" spans="1:4" x14ac:dyDescent="0.2">
      <c r="A2959" s="138"/>
      <c r="D2959" s="8"/>
    </row>
    <row r="2960" spans="1:4" x14ac:dyDescent="0.2">
      <c r="A2960" s="138"/>
      <c r="D2960" s="8"/>
    </row>
    <row r="2961" spans="1:4" x14ac:dyDescent="0.2">
      <c r="A2961" s="138"/>
      <c r="D2961" s="8"/>
    </row>
    <row r="2962" spans="1:4" x14ac:dyDescent="0.2">
      <c r="A2962" s="138"/>
      <c r="D2962" s="8"/>
    </row>
    <row r="2963" spans="1:4" x14ac:dyDescent="0.2">
      <c r="A2963" s="138"/>
      <c r="D2963" s="8"/>
    </row>
    <row r="2964" spans="1:4" x14ac:dyDescent="0.2">
      <c r="A2964" s="138"/>
      <c r="D2964" s="8"/>
    </row>
    <row r="2965" spans="1:4" x14ac:dyDescent="0.2">
      <c r="A2965" s="138"/>
      <c r="D2965" s="8"/>
    </row>
    <row r="2966" spans="1:4" x14ac:dyDescent="0.2">
      <c r="A2966" s="138"/>
      <c r="D2966" s="8"/>
    </row>
    <row r="2967" spans="1:4" x14ac:dyDescent="0.2">
      <c r="A2967" s="138"/>
      <c r="D2967" s="8"/>
    </row>
    <row r="2968" spans="1:4" x14ac:dyDescent="0.2">
      <c r="A2968" s="138"/>
      <c r="D2968" s="8"/>
    </row>
    <row r="2969" spans="1:4" x14ac:dyDescent="0.2">
      <c r="A2969" s="138"/>
      <c r="D2969" s="8"/>
    </row>
    <row r="2970" spans="1:4" x14ac:dyDescent="0.2">
      <c r="A2970" s="138"/>
      <c r="D2970" s="8"/>
    </row>
    <row r="2971" spans="1:4" x14ac:dyDescent="0.2">
      <c r="A2971" s="138"/>
      <c r="D2971" s="8"/>
    </row>
    <row r="2972" spans="1:4" x14ac:dyDescent="0.2">
      <c r="A2972" s="138"/>
      <c r="D2972" s="8"/>
    </row>
    <row r="2973" spans="1:4" x14ac:dyDescent="0.2">
      <c r="A2973" s="138"/>
      <c r="D2973" s="8"/>
    </row>
    <row r="2974" spans="1:4" x14ac:dyDescent="0.2">
      <c r="A2974" s="138"/>
      <c r="D2974" s="8"/>
    </row>
    <row r="2975" spans="1:4" x14ac:dyDescent="0.2">
      <c r="A2975" s="138"/>
      <c r="D2975" s="8"/>
    </row>
    <row r="2976" spans="1:4" x14ac:dyDescent="0.2">
      <c r="A2976" s="138"/>
      <c r="D2976" s="8"/>
    </row>
    <row r="2977" spans="1:4" x14ac:dyDescent="0.2">
      <c r="A2977" s="138"/>
      <c r="D2977" s="8"/>
    </row>
    <row r="2978" spans="1:4" x14ac:dyDescent="0.2">
      <c r="A2978" s="138"/>
      <c r="D2978" s="8"/>
    </row>
    <row r="2979" spans="1:4" x14ac:dyDescent="0.2">
      <c r="A2979" s="138"/>
      <c r="D2979" s="8"/>
    </row>
    <row r="2980" spans="1:4" x14ac:dyDescent="0.2">
      <c r="A2980" s="138"/>
      <c r="D2980" s="8"/>
    </row>
    <row r="2981" spans="1:4" x14ac:dyDescent="0.2">
      <c r="A2981" s="138"/>
      <c r="D2981" s="8"/>
    </row>
    <row r="2982" spans="1:4" x14ac:dyDescent="0.2">
      <c r="A2982" s="138"/>
      <c r="D2982" s="8"/>
    </row>
    <row r="2983" spans="1:4" x14ac:dyDescent="0.2">
      <c r="A2983" s="138"/>
      <c r="D2983" s="8"/>
    </row>
    <row r="2984" spans="1:4" x14ac:dyDescent="0.2">
      <c r="A2984" s="138"/>
      <c r="D2984" s="8"/>
    </row>
    <row r="2985" spans="1:4" x14ac:dyDescent="0.2">
      <c r="A2985" s="138"/>
      <c r="D2985" s="8"/>
    </row>
    <row r="2986" spans="1:4" x14ac:dyDescent="0.2">
      <c r="A2986" s="138"/>
      <c r="D2986" s="8"/>
    </row>
    <row r="2987" spans="1:4" x14ac:dyDescent="0.2">
      <c r="A2987" s="138"/>
      <c r="D2987" s="8"/>
    </row>
    <row r="2988" spans="1:4" x14ac:dyDescent="0.2">
      <c r="A2988" s="138"/>
      <c r="D2988" s="8"/>
    </row>
    <row r="2989" spans="1:4" x14ac:dyDescent="0.2">
      <c r="A2989" s="138"/>
      <c r="D2989" s="8"/>
    </row>
    <row r="2990" spans="1:4" x14ac:dyDescent="0.2">
      <c r="A2990" s="138"/>
      <c r="D2990" s="8"/>
    </row>
    <row r="2991" spans="1:4" x14ac:dyDescent="0.2">
      <c r="A2991" s="138"/>
      <c r="D2991" s="8"/>
    </row>
    <row r="2992" spans="1:4" x14ac:dyDescent="0.2">
      <c r="A2992" s="138"/>
      <c r="D2992" s="8"/>
    </row>
    <row r="2993" spans="1:4" x14ac:dyDescent="0.2">
      <c r="A2993" s="138"/>
      <c r="D2993" s="8"/>
    </row>
    <row r="2994" spans="1:4" x14ac:dyDescent="0.2">
      <c r="A2994" s="138"/>
      <c r="D2994" s="8"/>
    </row>
    <row r="2995" spans="1:4" x14ac:dyDescent="0.2">
      <c r="A2995" s="138"/>
      <c r="D2995" s="8"/>
    </row>
    <row r="2996" spans="1:4" x14ac:dyDescent="0.2">
      <c r="A2996" s="138"/>
      <c r="D2996" s="8"/>
    </row>
    <row r="2997" spans="1:4" x14ac:dyDescent="0.2">
      <c r="A2997" s="138"/>
      <c r="D2997" s="8"/>
    </row>
    <row r="2998" spans="1:4" x14ac:dyDescent="0.2">
      <c r="A2998" s="138"/>
      <c r="D2998" s="8"/>
    </row>
    <row r="2999" spans="1:4" x14ac:dyDescent="0.2">
      <c r="A2999" s="138"/>
      <c r="D2999" s="8"/>
    </row>
    <row r="3000" spans="1:4" x14ac:dyDescent="0.2">
      <c r="A3000" s="138"/>
      <c r="D3000" s="8"/>
    </row>
    <row r="3001" spans="1:4" x14ac:dyDescent="0.2">
      <c r="A3001" s="138"/>
      <c r="D3001" s="8"/>
    </row>
    <row r="3002" spans="1:4" x14ac:dyDescent="0.2">
      <c r="A3002" s="138"/>
      <c r="D3002" s="8"/>
    </row>
    <row r="3003" spans="1:4" x14ac:dyDescent="0.2">
      <c r="A3003" s="138"/>
      <c r="D3003" s="8"/>
    </row>
    <row r="3004" spans="1:4" x14ac:dyDescent="0.2">
      <c r="A3004" s="138"/>
      <c r="D3004" s="8"/>
    </row>
    <row r="3005" spans="1:4" x14ac:dyDescent="0.2">
      <c r="A3005" s="138"/>
      <c r="D3005" s="8"/>
    </row>
    <row r="3006" spans="1:4" x14ac:dyDescent="0.2">
      <c r="A3006" s="138"/>
      <c r="D3006" s="8"/>
    </row>
    <row r="3007" spans="1:4" x14ac:dyDescent="0.2">
      <c r="A3007" s="138"/>
      <c r="D3007" s="8"/>
    </row>
    <row r="3008" spans="1:4" x14ac:dyDescent="0.2">
      <c r="A3008" s="138"/>
      <c r="D3008" s="8"/>
    </row>
    <row r="3009" spans="1:4" x14ac:dyDescent="0.2">
      <c r="A3009" s="138"/>
      <c r="D3009" s="8"/>
    </row>
    <row r="3010" spans="1:4" x14ac:dyDescent="0.2">
      <c r="A3010" s="138"/>
      <c r="D3010" s="8"/>
    </row>
    <row r="3011" spans="1:4" x14ac:dyDescent="0.2">
      <c r="A3011" s="138"/>
      <c r="D3011" s="8"/>
    </row>
    <row r="3012" spans="1:4" x14ac:dyDescent="0.2">
      <c r="A3012" s="138"/>
      <c r="D3012" s="8"/>
    </row>
    <row r="3013" spans="1:4" x14ac:dyDescent="0.2">
      <c r="A3013" s="138"/>
      <c r="D3013" s="8"/>
    </row>
    <row r="3014" spans="1:4" x14ac:dyDescent="0.2">
      <c r="A3014" s="138"/>
      <c r="D3014" s="8"/>
    </row>
    <row r="3015" spans="1:4" x14ac:dyDescent="0.2">
      <c r="A3015" s="138"/>
      <c r="D3015" s="8"/>
    </row>
    <row r="3016" spans="1:4" x14ac:dyDescent="0.2">
      <c r="A3016" s="138"/>
      <c r="D3016" s="8"/>
    </row>
    <row r="3017" spans="1:4" x14ac:dyDescent="0.2">
      <c r="A3017" s="138"/>
      <c r="D3017" s="8"/>
    </row>
    <row r="3018" spans="1:4" x14ac:dyDescent="0.2">
      <c r="A3018" s="138"/>
      <c r="D3018" s="8"/>
    </row>
    <row r="3019" spans="1:4" x14ac:dyDescent="0.2">
      <c r="A3019" s="138"/>
      <c r="D3019" s="8"/>
    </row>
    <row r="3020" spans="1:4" x14ac:dyDescent="0.2">
      <c r="A3020" s="138"/>
      <c r="D3020" s="8"/>
    </row>
    <row r="3021" spans="1:4" x14ac:dyDescent="0.2">
      <c r="A3021" s="138"/>
      <c r="D3021" s="8"/>
    </row>
    <row r="3022" spans="1:4" x14ac:dyDescent="0.2">
      <c r="A3022" s="138"/>
      <c r="D3022" s="8"/>
    </row>
    <row r="3023" spans="1:4" x14ac:dyDescent="0.2">
      <c r="A3023" s="138"/>
      <c r="D3023" s="8"/>
    </row>
    <row r="3024" spans="1:4" x14ac:dyDescent="0.2">
      <c r="A3024" s="138"/>
      <c r="D3024" s="8"/>
    </row>
    <row r="3025" spans="1:4" x14ac:dyDescent="0.2">
      <c r="A3025" s="138"/>
      <c r="D3025" s="8"/>
    </row>
    <row r="3026" spans="1:4" x14ac:dyDescent="0.2">
      <c r="A3026" s="138"/>
      <c r="D3026" s="8"/>
    </row>
    <row r="3027" spans="1:4" x14ac:dyDescent="0.2">
      <c r="A3027" s="138"/>
      <c r="D3027" s="8"/>
    </row>
    <row r="3028" spans="1:4" x14ac:dyDescent="0.2">
      <c r="A3028" s="138"/>
      <c r="D3028" s="8"/>
    </row>
    <row r="3029" spans="1:4" x14ac:dyDescent="0.2">
      <c r="A3029" s="138"/>
      <c r="D3029" s="8"/>
    </row>
    <row r="3030" spans="1:4" x14ac:dyDescent="0.2">
      <c r="A3030" s="138"/>
      <c r="D3030" s="8"/>
    </row>
    <row r="3031" spans="1:4" x14ac:dyDescent="0.2">
      <c r="A3031" s="138"/>
      <c r="D3031" s="8"/>
    </row>
    <row r="3032" spans="1:4" x14ac:dyDescent="0.2">
      <c r="A3032" s="138"/>
      <c r="D3032" s="8"/>
    </row>
    <row r="3033" spans="1:4" x14ac:dyDescent="0.2">
      <c r="A3033" s="138"/>
      <c r="D3033" s="8"/>
    </row>
    <row r="3034" spans="1:4" x14ac:dyDescent="0.2">
      <c r="A3034" s="138"/>
      <c r="D3034" s="8"/>
    </row>
    <row r="3035" spans="1:4" x14ac:dyDescent="0.2">
      <c r="A3035" s="138"/>
      <c r="D3035" s="8"/>
    </row>
    <row r="3036" spans="1:4" x14ac:dyDescent="0.2">
      <c r="A3036" s="138"/>
      <c r="D3036" s="8"/>
    </row>
    <row r="3037" spans="1:4" x14ac:dyDescent="0.2">
      <c r="A3037" s="138"/>
      <c r="D3037" s="8"/>
    </row>
    <row r="3038" spans="1:4" x14ac:dyDescent="0.2">
      <c r="A3038" s="138"/>
      <c r="D3038" s="8"/>
    </row>
    <row r="3039" spans="1:4" x14ac:dyDescent="0.2">
      <c r="A3039" s="138"/>
      <c r="D3039" s="8"/>
    </row>
    <row r="3040" spans="1:4" x14ac:dyDescent="0.2">
      <c r="A3040" s="138"/>
      <c r="D3040" s="8"/>
    </row>
    <row r="3041" spans="1:4" x14ac:dyDescent="0.2">
      <c r="A3041" s="138"/>
      <c r="D3041" s="8"/>
    </row>
    <row r="3042" spans="1:4" x14ac:dyDescent="0.2">
      <c r="A3042" s="138"/>
      <c r="D3042" s="8"/>
    </row>
    <row r="3043" spans="1:4" x14ac:dyDescent="0.2">
      <c r="A3043" s="138"/>
      <c r="D3043" s="8"/>
    </row>
    <row r="3044" spans="1:4" x14ac:dyDescent="0.2">
      <c r="A3044" s="138"/>
      <c r="D3044" s="8"/>
    </row>
    <row r="3045" spans="1:4" x14ac:dyDescent="0.2">
      <c r="A3045" s="138"/>
      <c r="D3045" s="8"/>
    </row>
    <row r="3046" spans="1:4" x14ac:dyDescent="0.2">
      <c r="A3046" s="138"/>
      <c r="D3046" s="8"/>
    </row>
    <row r="3047" spans="1:4" x14ac:dyDescent="0.2">
      <c r="A3047" s="138"/>
      <c r="D3047" s="8"/>
    </row>
    <row r="3048" spans="1:4" x14ac:dyDescent="0.2">
      <c r="A3048" s="138"/>
      <c r="D3048" s="8"/>
    </row>
    <row r="3049" spans="1:4" x14ac:dyDescent="0.2">
      <c r="A3049" s="138"/>
      <c r="D3049" s="8"/>
    </row>
    <row r="3050" spans="1:4" x14ac:dyDescent="0.2">
      <c r="A3050" s="138"/>
      <c r="D3050" s="8"/>
    </row>
    <row r="3051" spans="1:4" x14ac:dyDescent="0.2">
      <c r="A3051" s="138"/>
      <c r="D3051" s="8"/>
    </row>
    <row r="3052" spans="1:4" x14ac:dyDescent="0.2">
      <c r="A3052" s="138"/>
      <c r="D3052" s="8"/>
    </row>
    <row r="3053" spans="1:4" x14ac:dyDescent="0.2">
      <c r="A3053" s="138"/>
      <c r="D3053" s="8"/>
    </row>
    <row r="3054" spans="1:4" x14ac:dyDescent="0.2">
      <c r="A3054" s="138"/>
      <c r="D3054" s="8"/>
    </row>
    <row r="3055" spans="1:4" x14ac:dyDescent="0.2">
      <c r="A3055" s="138"/>
      <c r="D3055" s="8"/>
    </row>
    <row r="3056" spans="1:4" x14ac:dyDescent="0.2">
      <c r="A3056" s="138"/>
      <c r="D3056" s="8"/>
    </row>
    <row r="3057" spans="1:4" x14ac:dyDescent="0.2">
      <c r="A3057" s="138"/>
      <c r="D3057" s="8"/>
    </row>
    <row r="3058" spans="1:4" x14ac:dyDescent="0.2">
      <c r="A3058" s="138"/>
      <c r="D3058" s="8"/>
    </row>
    <row r="3059" spans="1:4" x14ac:dyDescent="0.2">
      <c r="A3059" s="138"/>
      <c r="D3059" s="8"/>
    </row>
    <row r="3060" spans="1:4" x14ac:dyDescent="0.2">
      <c r="A3060" s="138"/>
      <c r="D3060" s="8"/>
    </row>
    <row r="3061" spans="1:4" x14ac:dyDescent="0.2">
      <c r="A3061" s="138"/>
      <c r="D3061" s="8"/>
    </row>
    <row r="3062" spans="1:4" x14ac:dyDescent="0.2">
      <c r="A3062" s="138"/>
      <c r="D3062" s="8"/>
    </row>
    <row r="3063" spans="1:4" x14ac:dyDescent="0.2">
      <c r="A3063" s="138"/>
      <c r="D3063" s="8"/>
    </row>
    <row r="3064" spans="1:4" x14ac:dyDescent="0.2">
      <c r="A3064" s="138"/>
      <c r="D3064" s="8"/>
    </row>
    <row r="3065" spans="1:4" x14ac:dyDescent="0.2">
      <c r="A3065" s="138"/>
      <c r="D3065" s="8"/>
    </row>
    <row r="3066" spans="1:4" x14ac:dyDescent="0.2">
      <c r="A3066" s="138"/>
      <c r="D3066" s="8"/>
    </row>
    <row r="3067" spans="1:4" x14ac:dyDescent="0.2">
      <c r="A3067" s="138"/>
      <c r="D3067" s="8"/>
    </row>
    <row r="3068" spans="1:4" x14ac:dyDescent="0.2">
      <c r="A3068" s="138"/>
      <c r="D3068" s="8"/>
    </row>
    <row r="3069" spans="1:4" x14ac:dyDescent="0.2">
      <c r="A3069" s="138"/>
      <c r="D3069" s="8"/>
    </row>
    <row r="3070" spans="1:4" x14ac:dyDescent="0.2">
      <c r="A3070" s="138"/>
      <c r="D3070" s="8"/>
    </row>
    <row r="3071" spans="1:4" x14ac:dyDescent="0.2">
      <c r="A3071" s="138"/>
      <c r="D3071" s="8"/>
    </row>
    <row r="3072" spans="1:4" x14ac:dyDescent="0.2">
      <c r="A3072" s="138"/>
      <c r="D3072" s="8"/>
    </row>
    <row r="3073" spans="1:4" x14ac:dyDescent="0.2">
      <c r="A3073" s="138"/>
      <c r="D3073" s="8"/>
    </row>
    <row r="3074" spans="1:4" x14ac:dyDescent="0.2">
      <c r="A3074" s="138"/>
      <c r="D3074" s="8"/>
    </row>
    <row r="3075" spans="1:4" x14ac:dyDescent="0.2">
      <c r="A3075" s="138"/>
      <c r="D3075" s="8"/>
    </row>
    <row r="3076" spans="1:4" x14ac:dyDescent="0.2">
      <c r="A3076" s="138"/>
      <c r="D3076" s="8"/>
    </row>
    <row r="3077" spans="1:4" x14ac:dyDescent="0.2">
      <c r="A3077" s="138"/>
      <c r="D3077" s="8"/>
    </row>
    <row r="3078" spans="1:4" x14ac:dyDescent="0.2">
      <c r="A3078" s="138"/>
      <c r="D3078" s="8"/>
    </row>
    <row r="3079" spans="1:4" x14ac:dyDescent="0.2">
      <c r="A3079" s="138"/>
      <c r="D3079" s="8"/>
    </row>
    <row r="3080" spans="1:4" x14ac:dyDescent="0.2">
      <c r="A3080" s="138"/>
      <c r="D3080" s="8"/>
    </row>
    <row r="3081" spans="1:4" x14ac:dyDescent="0.2">
      <c r="A3081" s="138"/>
      <c r="D3081" s="8"/>
    </row>
    <row r="3082" spans="1:4" x14ac:dyDescent="0.2">
      <c r="A3082" s="138"/>
      <c r="D3082" s="8"/>
    </row>
    <row r="3083" spans="1:4" x14ac:dyDescent="0.2">
      <c r="A3083" s="138"/>
      <c r="D3083" s="8"/>
    </row>
    <row r="3084" spans="1:4" x14ac:dyDescent="0.2">
      <c r="A3084" s="138"/>
      <c r="D3084" s="8"/>
    </row>
    <row r="3085" spans="1:4" x14ac:dyDescent="0.2">
      <c r="A3085" s="138"/>
      <c r="D3085" s="8"/>
    </row>
    <row r="3086" spans="1:4" x14ac:dyDescent="0.2">
      <c r="A3086" s="138"/>
      <c r="D3086" s="8"/>
    </row>
    <row r="3087" spans="1:4" x14ac:dyDescent="0.2">
      <c r="A3087" s="138"/>
      <c r="D3087" s="8"/>
    </row>
    <row r="3088" spans="1:4" x14ac:dyDescent="0.2">
      <c r="A3088" s="138"/>
      <c r="D3088" s="8"/>
    </row>
    <row r="3089" spans="1:4" x14ac:dyDescent="0.2">
      <c r="A3089" s="138"/>
      <c r="D3089" s="8"/>
    </row>
    <row r="3090" spans="1:4" x14ac:dyDescent="0.2">
      <c r="A3090" s="138"/>
      <c r="D3090" s="8"/>
    </row>
    <row r="3091" spans="1:4" x14ac:dyDescent="0.2">
      <c r="A3091" s="138"/>
      <c r="D3091" s="8"/>
    </row>
    <row r="3092" spans="1:4" x14ac:dyDescent="0.2">
      <c r="A3092" s="138"/>
      <c r="D3092" s="8"/>
    </row>
    <row r="3093" spans="1:4" x14ac:dyDescent="0.2">
      <c r="A3093" s="138"/>
      <c r="D3093" s="8"/>
    </row>
    <row r="3094" spans="1:4" x14ac:dyDescent="0.2">
      <c r="A3094" s="138"/>
      <c r="D3094" s="8"/>
    </row>
    <row r="3095" spans="1:4" x14ac:dyDescent="0.2">
      <c r="A3095" s="138"/>
      <c r="D3095" s="8"/>
    </row>
    <row r="3096" spans="1:4" x14ac:dyDescent="0.2">
      <c r="A3096" s="138"/>
      <c r="D3096" s="8"/>
    </row>
    <row r="3097" spans="1:4" x14ac:dyDescent="0.2">
      <c r="A3097" s="138"/>
      <c r="D3097" s="8"/>
    </row>
    <row r="3098" spans="1:4" x14ac:dyDescent="0.2">
      <c r="A3098" s="138"/>
      <c r="D3098" s="8"/>
    </row>
    <row r="3099" spans="1:4" x14ac:dyDescent="0.2">
      <c r="A3099" s="138"/>
      <c r="D3099" s="8"/>
    </row>
    <row r="3100" spans="1:4" x14ac:dyDescent="0.2">
      <c r="A3100" s="138"/>
      <c r="D3100" s="8"/>
    </row>
    <row r="3101" spans="1:4" x14ac:dyDescent="0.2">
      <c r="A3101" s="138"/>
      <c r="D3101" s="8"/>
    </row>
    <row r="3102" spans="1:4" x14ac:dyDescent="0.2">
      <c r="A3102" s="138"/>
      <c r="D3102" s="8"/>
    </row>
    <row r="3103" spans="1:4" x14ac:dyDescent="0.2">
      <c r="A3103" s="138"/>
      <c r="D3103" s="8"/>
    </row>
    <row r="3104" spans="1:4" x14ac:dyDescent="0.2">
      <c r="A3104" s="138"/>
      <c r="D3104" s="8"/>
    </row>
    <row r="3105" spans="1:4" x14ac:dyDescent="0.2">
      <c r="A3105" s="138"/>
      <c r="D3105" s="8"/>
    </row>
    <row r="3106" spans="1:4" x14ac:dyDescent="0.2">
      <c r="A3106" s="138"/>
      <c r="D3106" s="8"/>
    </row>
    <row r="3107" spans="1:4" x14ac:dyDescent="0.2">
      <c r="A3107" s="138"/>
      <c r="D3107" s="8"/>
    </row>
    <row r="3108" spans="1:4" x14ac:dyDescent="0.2">
      <c r="A3108" s="138"/>
      <c r="D3108" s="8"/>
    </row>
    <row r="3109" spans="1:4" x14ac:dyDescent="0.2">
      <c r="A3109" s="138"/>
      <c r="D3109" s="8"/>
    </row>
    <row r="3110" spans="1:4" x14ac:dyDescent="0.2">
      <c r="A3110" s="138"/>
      <c r="D3110" s="8"/>
    </row>
    <row r="3111" spans="1:4" x14ac:dyDescent="0.2">
      <c r="A3111" s="138"/>
      <c r="D3111" s="8"/>
    </row>
    <row r="3112" spans="1:4" x14ac:dyDescent="0.2">
      <c r="A3112" s="138"/>
      <c r="D3112" s="8"/>
    </row>
    <row r="3113" spans="1:4" x14ac:dyDescent="0.2">
      <c r="A3113" s="138"/>
      <c r="D3113" s="8"/>
    </row>
    <row r="3114" spans="1:4" x14ac:dyDescent="0.2">
      <c r="A3114" s="138"/>
      <c r="D3114" s="8"/>
    </row>
    <row r="3115" spans="1:4" x14ac:dyDescent="0.2">
      <c r="A3115" s="138"/>
      <c r="D3115" s="8"/>
    </row>
    <row r="3116" spans="1:4" x14ac:dyDescent="0.2">
      <c r="A3116" s="138"/>
      <c r="D3116" s="8"/>
    </row>
    <row r="3117" spans="1:4" x14ac:dyDescent="0.2">
      <c r="A3117" s="138"/>
      <c r="D3117" s="8"/>
    </row>
    <row r="3118" spans="1:4" x14ac:dyDescent="0.2">
      <c r="A3118" s="138"/>
      <c r="D3118" s="8"/>
    </row>
    <row r="3119" spans="1:4" x14ac:dyDescent="0.2">
      <c r="A3119" s="138"/>
      <c r="D3119" s="8"/>
    </row>
    <row r="3120" spans="1:4" x14ac:dyDescent="0.2">
      <c r="A3120" s="138"/>
      <c r="D3120" s="8"/>
    </row>
    <row r="3121" spans="1:4" x14ac:dyDescent="0.2">
      <c r="A3121" s="138"/>
      <c r="D3121" s="8"/>
    </row>
    <row r="3122" spans="1:4" x14ac:dyDescent="0.2">
      <c r="A3122" s="138"/>
      <c r="D3122" s="8"/>
    </row>
    <row r="3123" spans="1:4" x14ac:dyDescent="0.2">
      <c r="A3123" s="138"/>
      <c r="D3123" s="8"/>
    </row>
    <row r="3124" spans="1:4" x14ac:dyDescent="0.2">
      <c r="A3124" s="138"/>
      <c r="D3124" s="8"/>
    </row>
    <row r="3125" spans="1:4" x14ac:dyDescent="0.2">
      <c r="A3125" s="138"/>
      <c r="D3125" s="8"/>
    </row>
    <row r="3126" spans="1:4" x14ac:dyDescent="0.2">
      <c r="A3126" s="138"/>
      <c r="D3126" s="8"/>
    </row>
    <row r="3127" spans="1:4" x14ac:dyDescent="0.2">
      <c r="A3127" s="138"/>
      <c r="D3127" s="8"/>
    </row>
    <row r="3128" spans="1:4" x14ac:dyDescent="0.2">
      <c r="A3128" s="138"/>
      <c r="D3128" s="8"/>
    </row>
    <row r="3129" spans="1:4" x14ac:dyDescent="0.2">
      <c r="A3129" s="138"/>
      <c r="D3129" s="8"/>
    </row>
    <row r="3130" spans="1:4" x14ac:dyDescent="0.2">
      <c r="A3130" s="138"/>
      <c r="D3130" s="8"/>
    </row>
    <row r="3131" spans="1:4" x14ac:dyDescent="0.2">
      <c r="A3131" s="138"/>
      <c r="D3131" s="8"/>
    </row>
    <row r="3132" spans="1:4" x14ac:dyDescent="0.2">
      <c r="A3132" s="138"/>
      <c r="D3132" s="8"/>
    </row>
    <row r="3133" spans="1:4" x14ac:dyDescent="0.2">
      <c r="A3133" s="138"/>
      <c r="D3133" s="8"/>
    </row>
    <row r="3134" spans="1:4" x14ac:dyDescent="0.2">
      <c r="A3134" s="138"/>
      <c r="D3134" s="8"/>
    </row>
    <row r="3135" spans="1:4" x14ac:dyDescent="0.2">
      <c r="A3135" s="138"/>
      <c r="D3135" s="8"/>
    </row>
    <row r="3136" spans="1:4" x14ac:dyDescent="0.2">
      <c r="A3136" s="138"/>
      <c r="D3136" s="8"/>
    </row>
    <row r="3137" spans="1:4" x14ac:dyDescent="0.2">
      <c r="A3137" s="138"/>
      <c r="D3137" s="8"/>
    </row>
    <row r="3138" spans="1:4" x14ac:dyDescent="0.2">
      <c r="A3138" s="138"/>
      <c r="D3138" s="8"/>
    </row>
    <row r="3139" spans="1:4" x14ac:dyDescent="0.2">
      <c r="A3139" s="138"/>
      <c r="D3139" s="8"/>
    </row>
    <row r="3140" spans="1:4" x14ac:dyDescent="0.2">
      <c r="A3140" s="138"/>
      <c r="D3140" s="8"/>
    </row>
    <row r="3141" spans="1:4" x14ac:dyDescent="0.2">
      <c r="A3141" s="138"/>
      <c r="D3141" s="8"/>
    </row>
    <row r="3142" spans="1:4" x14ac:dyDescent="0.2">
      <c r="A3142" s="138"/>
      <c r="D3142" s="8"/>
    </row>
    <row r="3143" spans="1:4" x14ac:dyDescent="0.2">
      <c r="A3143" s="138"/>
      <c r="D3143" s="8"/>
    </row>
    <row r="3144" spans="1:4" x14ac:dyDescent="0.2">
      <c r="A3144" s="138"/>
      <c r="D3144" s="8"/>
    </row>
    <row r="3145" spans="1:4" x14ac:dyDescent="0.2">
      <c r="A3145" s="138"/>
      <c r="D3145" s="8"/>
    </row>
    <row r="3146" spans="1:4" x14ac:dyDescent="0.2">
      <c r="A3146" s="138"/>
      <c r="D3146" s="8"/>
    </row>
    <row r="3147" spans="1:4" x14ac:dyDescent="0.2">
      <c r="A3147" s="138"/>
      <c r="D3147" s="8"/>
    </row>
    <row r="3148" spans="1:4" x14ac:dyDescent="0.2">
      <c r="A3148" s="138"/>
      <c r="D3148" s="8"/>
    </row>
    <row r="3149" spans="1:4" x14ac:dyDescent="0.2">
      <c r="A3149" s="138"/>
      <c r="D3149" s="8"/>
    </row>
    <row r="3150" spans="1:4" x14ac:dyDescent="0.2">
      <c r="A3150" s="138"/>
      <c r="D3150" s="8"/>
    </row>
    <row r="3151" spans="1:4" x14ac:dyDescent="0.2">
      <c r="A3151" s="138"/>
      <c r="D3151" s="8"/>
    </row>
    <row r="3152" spans="1:4" x14ac:dyDescent="0.2">
      <c r="A3152" s="138"/>
      <c r="D3152" s="8"/>
    </row>
    <row r="3153" spans="1:4" x14ac:dyDescent="0.2">
      <c r="A3153" s="138"/>
      <c r="D3153" s="8"/>
    </row>
    <row r="3154" spans="1:4" x14ac:dyDescent="0.2">
      <c r="A3154" s="138"/>
      <c r="D3154" s="8"/>
    </row>
    <row r="3155" spans="1:4" x14ac:dyDescent="0.2">
      <c r="A3155" s="138"/>
      <c r="D3155" s="8"/>
    </row>
    <row r="3156" spans="1:4" x14ac:dyDescent="0.2">
      <c r="A3156" s="138"/>
      <c r="D3156" s="8"/>
    </row>
    <row r="3157" spans="1:4" x14ac:dyDescent="0.2">
      <c r="A3157" s="138"/>
      <c r="D3157" s="8"/>
    </row>
    <row r="3158" spans="1:4" x14ac:dyDescent="0.2">
      <c r="A3158" s="138"/>
      <c r="D3158" s="8"/>
    </row>
    <row r="3159" spans="1:4" x14ac:dyDescent="0.2">
      <c r="A3159" s="138"/>
      <c r="D3159" s="8"/>
    </row>
    <row r="3160" spans="1:4" x14ac:dyDescent="0.2">
      <c r="A3160" s="138"/>
      <c r="D3160" s="8"/>
    </row>
    <row r="3161" spans="1:4" x14ac:dyDescent="0.2">
      <c r="A3161" s="138"/>
      <c r="D3161" s="8"/>
    </row>
    <row r="3162" spans="1:4" x14ac:dyDescent="0.2">
      <c r="A3162" s="138"/>
      <c r="D3162" s="8"/>
    </row>
    <row r="3163" spans="1:4" x14ac:dyDescent="0.2">
      <c r="A3163" s="138"/>
      <c r="D3163" s="8"/>
    </row>
    <row r="3164" spans="1:4" x14ac:dyDescent="0.2">
      <c r="A3164" s="138"/>
      <c r="D3164" s="8"/>
    </row>
    <row r="3165" spans="1:4" x14ac:dyDescent="0.2">
      <c r="A3165" s="138"/>
      <c r="D3165" s="8"/>
    </row>
    <row r="3166" spans="1:4" x14ac:dyDescent="0.2">
      <c r="A3166" s="138"/>
      <c r="D3166" s="8"/>
    </row>
    <row r="3167" spans="1:4" x14ac:dyDescent="0.2">
      <c r="A3167" s="138"/>
      <c r="D3167" s="8"/>
    </row>
    <row r="3168" spans="1:4" x14ac:dyDescent="0.2">
      <c r="A3168" s="138"/>
      <c r="D3168" s="8"/>
    </row>
    <row r="3169" spans="1:4" x14ac:dyDescent="0.2">
      <c r="A3169" s="138"/>
      <c r="D3169" s="8"/>
    </row>
    <row r="3170" spans="1:4" x14ac:dyDescent="0.2">
      <c r="A3170" s="138"/>
      <c r="D3170" s="8"/>
    </row>
    <row r="3171" spans="1:4" x14ac:dyDescent="0.2">
      <c r="A3171" s="138"/>
      <c r="D3171" s="8"/>
    </row>
    <row r="3172" spans="1:4" x14ac:dyDescent="0.2">
      <c r="A3172" s="138"/>
      <c r="D3172" s="8"/>
    </row>
    <row r="3173" spans="1:4" x14ac:dyDescent="0.2">
      <c r="A3173" s="138"/>
      <c r="D3173" s="8"/>
    </row>
    <row r="3174" spans="1:4" x14ac:dyDescent="0.2">
      <c r="A3174" s="138"/>
      <c r="D3174" s="8"/>
    </row>
    <row r="3175" spans="1:4" x14ac:dyDescent="0.2">
      <c r="A3175" s="138"/>
      <c r="D3175" s="8"/>
    </row>
    <row r="3176" spans="1:4" x14ac:dyDescent="0.2">
      <c r="A3176" s="138"/>
      <c r="D3176" s="8"/>
    </row>
    <row r="3177" spans="1:4" x14ac:dyDescent="0.2">
      <c r="A3177" s="138"/>
      <c r="D3177" s="8"/>
    </row>
    <row r="3178" spans="1:4" x14ac:dyDescent="0.2">
      <c r="A3178" s="138"/>
      <c r="D3178" s="8"/>
    </row>
    <row r="3179" spans="1:4" x14ac:dyDescent="0.2">
      <c r="A3179" s="138"/>
      <c r="D3179" s="8"/>
    </row>
    <row r="3180" spans="1:4" x14ac:dyDescent="0.2">
      <c r="A3180" s="138"/>
      <c r="D3180" s="8"/>
    </row>
    <row r="3181" spans="1:4" x14ac:dyDescent="0.2">
      <c r="A3181" s="138"/>
      <c r="D3181" s="8"/>
    </row>
    <row r="3182" spans="1:4" x14ac:dyDescent="0.2">
      <c r="A3182" s="138"/>
      <c r="D3182" s="8"/>
    </row>
    <row r="3183" spans="1:4" x14ac:dyDescent="0.2">
      <c r="A3183" s="138"/>
      <c r="D3183" s="8"/>
    </row>
    <row r="3184" spans="1:4" x14ac:dyDescent="0.2">
      <c r="A3184" s="138"/>
      <c r="D3184" s="8"/>
    </row>
    <row r="3185" spans="1:4" x14ac:dyDescent="0.2">
      <c r="A3185" s="138"/>
      <c r="D3185" s="8"/>
    </row>
    <row r="3186" spans="1:4" x14ac:dyDescent="0.2">
      <c r="A3186" s="138"/>
      <c r="D3186" s="8"/>
    </row>
    <row r="3187" spans="1:4" x14ac:dyDescent="0.2">
      <c r="A3187" s="138"/>
      <c r="D3187" s="8"/>
    </row>
    <row r="3188" spans="1:4" x14ac:dyDescent="0.2">
      <c r="A3188" s="138"/>
      <c r="D3188" s="8"/>
    </row>
    <row r="3189" spans="1:4" x14ac:dyDescent="0.2">
      <c r="A3189" s="138"/>
      <c r="D3189" s="8"/>
    </row>
    <row r="3190" spans="1:4" x14ac:dyDescent="0.2">
      <c r="A3190" s="138"/>
      <c r="D3190" s="8"/>
    </row>
    <row r="3191" spans="1:4" x14ac:dyDescent="0.2">
      <c r="A3191" s="138"/>
      <c r="D3191" s="8"/>
    </row>
    <row r="3192" spans="1:4" x14ac:dyDescent="0.2">
      <c r="A3192" s="138"/>
      <c r="D3192" s="8"/>
    </row>
    <row r="3193" spans="1:4" x14ac:dyDescent="0.2">
      <c r="A3193" s="138"/>
      <c r="D3193" s="8"/>
    </row>
    <row r="3194" spans="1:4" x14ac:dyDescent="0.2">
      <c r="A3194" s="138"/>
      <c r="D3194" s="8"/>
    </row>
    <row r="3195" spans="1:4" x14ac:dyDescent="0.2">
      <c r="A3195" s="138"/>
      <c r="D3195" s="8"/>
    </row>
    <row r="3196" spans="1:4" x14ac:dyDescent="0.2">
      <c r="A3196" s="138"/>
      <c r="D3196" s="8"/>
    </row>
    <row r="3197" spans="1:4" x14ac:dyDescent="0.2">
      <c r="A3197" s="138"/>
      <c r="D3197" s="8"/>
    </row>
    <row r="3198" spans="1:4" x14ac:dyDescent="0.2">
      <c r="A3198" s="138"/>
      <c r="D3198" s="8"/>
    </row>
    <row r="3199" spans="1:4" x14ac:dyDescent="0.2">
      <c r="A3199" s="138"/>
      <c r="D3199" s="8"/>
    </row>
    <row r="3200" spans="1:4" x14ac:dyDescent="0.2">
      <c r="A3200" s="138"/>
      <c r="D3200" s="8"/>
    </row>
    <row r="3201" spans="1:4" x14ac:dyDescent="0.2">
      <c r="A3201" s="138"/>
      <c r="D3201" s="8"/>
    </row>
    <row r="3202" spans="1:4" x14ac:dyDescent="0.2">
      <c r="A3202" s="138"/>
      <c r="D3202" s="8"/>
    </row>
    <row r="3203" spans="1:4" x14ac:dyDescent="0.2">
      <c r="A3203" s="138"/>
      <c r="D3203" s="8"/>
    </row>
    <row r="3204" spans="1:4" x14ac:dyDescent="0.2">
      <c r="A3204" s="138"/>
      <c r="D3204" s="8"/>
    </row>
    <row r="3205" spans="1:4" x14ac:dyDescent="0.2">
      <c r="A3205" s="138"/>
      <c r="D3205" s="8"/>
    </row>
    <row r="3206" spans="1:4" x14ac:dyDescent="0.2">
      <c r="A3206" s="138"/>
      <c r="D3206" s="8"/>
    </row>
    <row r="3207" spans="1:4" x14ac:dyDescent="0.2">
      <c r="A3207" s="138"/>
      <c r="D3207" s="8"/>
    </row>
    <row r="3208" spans="1:4" x14ac:dyDescent="0.2">
      <c r="A3208" s="138"/>
      <c r="D3208" s="8"/>
    </row>
    <row r="3209" spans="1:4" x14ac:dyDescent="0.2">
      <c r="A3209" s="138"/>
      <c r="D3209" s="8"/>
    </row>
    <row r="3210" spans="1:4" x14ac:dyDescent="0.2">
      <c r="A3210" s="138"/>
      <c r="D3210" s="8"/>
    </row>
    <row r="3211" spans="1:4" x14ac:dyDescent="0.2">
      <c r="A3211" s="138"/>
      <c r="D3211" s="8"/>
    </row>
    <row r="3212" spans="1:4" x14ac:dyDescent="0.2">
      <c r="A3212" s="138"/>
      <c r="D3212" s="8"/>
    </row>
    <row r="3213" spans="1:4" x14ac:dyDescent="0.2">
      <c r="A3213" s="138"/>
      <c r="D3213" s="8"/>
    </row>
    <row r="3214" spans="1:4" x14ac:dyDescent="0.2">
      <c r="A3214" s="138"/>
      <c r="D3214" s="8"/>
    </row>
    <row r="3215" spans="1:4" x14ac:dyDescent="0.2">
      <c r="A3215" s="138"/>
      <c r="D3215" s="8"/>
    </row>
    <row r="3216" spans="1:4" x14ac:dyDescent="0.2">
      <c r="A3216" s="138"/>
      <c r="D3216" s="8"/>
    </row>
    <row r="3217" spans="1:4" x14ac:dyDescent="0.2">
      <c r="A3217" s="138"/>
      <c r="D3217" s="8"/>
    </row>
    <row r="3218" spans="1:4" x14ac:dyDescent="0.2">
      <c r="A3218" s="138"/>
      <c r="D3218" s="8"/>
    </row>
    <row r="3219" spans="1:4" x14ac:dyDescent="0.2">
      <c r="A3219" s="138"/>
      <c r="D3219" s="8"/>
    </row>
    <row r="3220" spans="1:4" x14ac:dyDescent="0.2">
      <c r="A3220" s="138"/>
      <c r="D3220" s="8"/>
    </row>
    <row r="3221" spans="1:4" x14ac:dyDescent="0.2">
      <c r="A3221" s="138"/>
      <c r="D3221" s="8"/>
    </row>
    <row r="3222" spans="1:4" x14ac:dyDescent="0.2">
      <c r="A3222" s="138"/>
      <c r="D3222" s="8"/>
    </row>
    <row r="3223" spans="1:4" x14ac:dyDescent="0.2">
      <c r="A3223" s="138"/>
      <c r="D3223" s="8"/>
    </row>
    <row r="3224" spans="1:4" x14ac:dyDescent="0.2">
      <c r="A3224" s="138"/>
      <c r="D3224" s="8"/>
    </row>
    <row r="3225" spans="1:4" x14ac:dyDescent="0.2">
      <c r="A3225" s="138"/>
      <c r="D3225" s="8"/>
    </row>
    <row r="3226" spans="1:4" x14ac:dyDescent="0.2">
      <c r="A3226" s="138"/>
      <c r="D3226" s="8"/>
    </row>
    <row r="3227" spans="1:4" x14ac:dyDescent="0.2">
      <c r="A3227" s="138"/>
      <c r="D3227" s="8"/>
    </row>
    <row r="3228" spans="1:4" x14ac:dyDescent="0.2">
      <c r="A3228" s="138"/>
      <c r="D3228" s="8"/>
    </row>
    <row r="3229" spans="1:4" x14ac:dyDescent="0.2">
      <c r="A3229" s="138"/>
      <c r="D3229" s="8"/>
    </row>
    <row r="3230" spans="1:4" x14ac:dyDescent="0.2">
      <c r="A3230" s="138"/>
      <c r="D3230" s="8"/>
    </row>
    <row r="3231" spans="1:4" x14ac:dyDescent="0.2">
      <c r="A3231" s="138"/>
      <c r="D3231" s="8"/>
    </row>
    <row r="3232" spans="1:4" x14ac:dyDescent="0.2">
      <c r="A3232" s="138"/>
      <c r="D3232" s="8"/>
    </row>
    <row r="3233" spans="1:4" x14ac:dyDescent="0.2">
      <c r="A3233" s="138"/>
      <c r="D3233" s="8"/>
    </row>
    <row r="3234" spans="1:4" x14ac:dyDescent="0.2">
      <c r="A3234" s="138"/>
      <c r="D3234" s="8"/>
    </row>
    <row r="3235" spans="1:4" x14ac:dyDescent="0.2">
      <c r="A3235" s="138"/>
      <c r="D3235" s="8"/>
    </row>
    <row r="3236" spans="1:4" x14ac:dyDescent="0.2">
      <c r="A3236" s="138"/>
      <c r="D3236" s="8"/>
    </row>
    <row r="3237" spans="1:4" x14ac:dyDescent="0.2">
      <c r="A3237" s="138"/>
      <c r="D3237" s="8"/>
    </row>
    <row r="3238" spans="1:4" x14ac:dyDescent="0.2">
      <c r="A3238" s="138"/>
      <c r="D3238" s="8"/>
    </row>
    <row r="3239" spans="1:4" x14ac:dyDescent="0.2">
      <c r="A3239" s="138"/>
      <c r="D3239" s="8"/>
    </row>
    <row r="3240" spans="1:4" x14ac:dyDescent="0.2">
      <c r="A3240" s="138"/>
      <c r="D3240" s="8"/>
    </row>
    <row r="3241" spans="1:4" x14ac:dyDescent="0.2">
      <c r="A3241" s="138"/>
      <c r="D3241" s="8"/>
    </row>
    <row r="3242" spans="1:4" x14ac:dyDescent="0.2">
      <c r="A3242" s="138"/>
      <c r="D3242" s="8"/>
    </row>
    <row r="3243" spans="1:4" x14ac:dyDescent="0.2">
      <c r="A3243" s="138"/>
      <c r="D3243" s="8"/>
    </row>
    <row r="3244" spans="1:4" x14ac:dyDescent="0.2">
      <c r="A3244" s="138"/>
      <c r="D3244" s="8"/>
    </row>
    <row r="3245" spans="1:4" x14ac:dyDescent="0.2">
      <c r="A3245" s="138"/>
      <c r="D3245" s="8"/>
    </row>
    <row r="3246" spans="1:4" x14ac:dyDescent="0.2">
      <c r="A3246" s="138"/>
      <c r="D3246" s="8"/>
    </row>
    <row r="3247" spans="1:4" x14ac:dyDescent="0.2">
      <c r="A3247" s="138"/>
      <c r="D3247" s="8"/>
    </row>
    <row r="3248" spans="1:4" x14ac:dyDescent="0.2">
      <c r="A3248" s="138"/>
      <c r="D3248" s="8"/>
    </row>
    <row r="3249" spans="1:4" x14ac:dyDescent="0.2">
      <c r="A3249" s="138"/>
      <c r="D3249" s="8"/>
    </row>
    <row r="3250" spans="1:4" x14ac:dyDescent="0.2">
      <c r="A3250" s="138"/>
      <c r="D3250" s="8"/>
    </row>
    <row r="3251" spans="1:4" x14ac:dyDescent="0.2">
      <c r="A3251" s="138"/>
      <c r="D3251" s="8"/>
    </row>
    <row r="3252" spans="1:4" x14ac:dyDescent="0.2">
      <c r="A3252" s="138"/>
      <c r="D3252" s="8"/>
    </row>
    <row r="3253" spans="1:4" x14ac:dyDescent="0.2">
      <c r="A3253" s="138"/>
      <c r="D3253" s="8"/>
    </row>
    <row r="3254" spans="1:4" x14ac:dyDescent="0.2">
      <c r="A3254" s="138"/>
      <c r="D3254" s="8"/>
    </row>
    <row r="3255" spans="1:4" x14ac:dyDescent="0.2">
      <c r="A3255" s="138"/>
      <c r="D3255" s="8"/>
    </row>
    <row r="3256" spans="1:4" x14ac:dyDescent="0.2">
      <c r="A3256" s="138"/>
      <c r="D3256" s="8"/>
    </row>
    <row r="3257" spans="1:4" x14ac:dyDescent="0.2">
      <c r="A3257" s="138"/>
      <c r="D3257" s="8"/>
    </row>
    <row r="3258" spans="1:4" x14ac:dyDescent="0.2">
      <c r="A3258" s="138"/>
      <c r="D3258" s="8"/>
    </row>
    <row r="3259" spans="1:4" x14ac:dyDescent="0.2">
      <c r="A3259" s="138"/>
      <c r="D3259" s="8"/>
    </row>
    <row r="3260" spans="1:4" x14ac:dyDescent="0.2">
      <c r="A3260" s="138"/>
      <c r="D3260" s="8"/>
    </row>
    <row r="3261" spans="1:4" x14ac:dyDescent="0.2">
      <c r="A3261" s="138"/>
      <c r="D3261" s="8"/>
    </row>
    <row r="3262" spans="1:4" x14ac:dyDescent="0.2">
      <c r="A3262" s="138"/>
      <c r="D3262" s="8"/>
    </row>
    <row r="3263" spans="1:4" x14ac:dyDescent="0.2">
      <c r="A3263" s="138"/>
      <c r="D3263" s="8"/>
    </row>
    <row r="3264" spans="1:4" x14ac:dyDescent="0.2">
      <c r="A3264" s="138"/>
      <c r="D3264" s="8"/>
    </row>
    <row r="3265" spans="1:4" x14ac:dyDescent="0.2">
      <c r="A3265" s="138"/>
      <c r="D3265" s="8"/>
    </row>
    <row r="3266" spans="1:4" x14ac:dyDescent="0.2">
      <c r="A3266" s="138"/>
      <c r="D3266" s="8"/>
    </row>
    <row r="3267" spans="1:4" x14ac:dyDescent="0.2">
      <c r="A3267" s="138"/>
      <c r="D3267" s="8"/>
    </row>
    <row r="3268" spans="1:4" x14ac:dyDescent="0.2">
      <c r="A3268" s="138"/>
      <c r="D3268" s="8"/>
    </row>
    <row r="3269" spans="1:4" x14ac:dyDescent="0.2">
      <c r="A3269" s="138"/>
      <c r="D3269" s="8"/>
    </row>
    <row r="3270" spans="1:4" x14ac:dyDescent="0.2">
      <c r="A3270" s="138"/>
      <c r="D3270" s="8"/>
    </row>
    <row r="3271" spans="1:4" x14ac:dyDescent="0.2">
      <c r="A3271" s="138"/>
      <c r="D3271" s="8"/>
    </row>
    <row r="3272" spans="1:4" x14ac:dyDescent="0.2">
      <c r="A3272" s="138"/>
      <c r="D3272" s="8"/>
    </row>
    <row r="3273" spans="1:4" x14ac:dyDescent="0.2">
      <c r="A3273" s="138"/>
      <c r="D3273" s="8"/>
    </row>
    <row r="3274" spans="1:4" x14ac:dyDescent="0.2">
      <c r="A3274" s="138"/>
      <c r="D3274" s="8"/>
    </row>
    <row r="3275" spans="1:4" x14ac:dyDescent="0.2">
      <c r="A3275" s="138"/>
      <c r="D3275" s="8"/>
    </row>
    <row r="3276" spans="1:4" x14ac:dyDescent="0.2">
      <c r="A3276" s="138"/>
      <c r="D3276" s="8"/>
    </row>
    <row r="3277" spans="1:4" x14ac:dyDescent="0.2">
      <c r="A3277" s="138"/>
      <c r="D3277" s="8"/>
    </row>
    <row r="3278" spans="1:4" x14ac:dyDescent="0.2">
      <c r="A3278" s="138"/>
      <c r="D3278" s="8"/>
    </row>
    <row r="3279" spans="1:4" x14ac:dyDescent="0.2">
      <c r="A3279" s="138"/>
      <c r="D3279" s="8"/>
    </row>
    <row r="3280" spans="1:4" x14ac:dyDescent="0.2">
      <c r="A3280" s="138"/>
      <c r="D3280" s="8"/>
    </row>
    <row r="3281" spans="1:4" x14ac:dyDescent="0.2">
      <c r="A3281" s="138"/>
      <c r="D3281" s="8"/>
    </row>
    <row r="3282" spans="1:4" x14ac:dyDescent="0.2">
      <c r="A3282" s="138"/>
      <c r="D3282" s="8"/>
    </row>
    <row r="3283" spans="1:4" x14ac:dyDescent="0.2">
      <c r="A3283" s="138"/>
      <c r="D3283" s="8"/>
    </row>
    <row r="3284" spans="1:4" x14ac:dyDescent="0.2">
      <c r="A3284" s="138"/>
      <c r="D3284" s="8"/>
    </row>
    <row r="3285" spans="1:4" x14ac:dyDescent="0.2">
      <c r="A3285" s="138"/>
      <c r="D3285" s="8"/>
    </row>
    <row r="3286" spans="1:4" x14ac:dyDescent="0.2">
      <c r="A3286" s="138"/>
      <c r="D3286" s="8"/>
    </row>
    <row r="3287" spans="1:4" x14ac:dyDescent="0.2">
      <c r="A3287" s="138"/>
      <c r="D3287" s="8"/>
    </row>
    <row r="3288" spans="1:4" x14ac:dyDescent="0.2">
      <c r="A3288" s="138"/>
      <c r="D3288" s="8"/>
    </row>
    <row r="3289" spans="1:4" x14ac:dyDescent="0.2">
      <c r="A3289" s="138"/>
      <c r="D3289" s="8"/>
    </row>
    <row r="3290" spans="1:4" x14ac:dyDescent="0.2">
      <c r="A3290" s="138"/>
      <c r="D3290" s="8"/>
    </row>
    <row r="3291" spans="1:4" x14ac:dyDescent="0.2">
      <c r="A3291" s="138"/>
      <c r="D3291" s="8"/>
    </row>
    <row r="3292" spans="1:4" x14ac:dyDescent="0.2">
      <c r="A3292" s="138"/>
      <c r="D3292" s="8"/>
    </row>
    <row r="3293" spans="1:4" x14ac:dyDescent="0.2">
      <c r="A3293" s="138"/>
      <c r="D3293" s="8"/>
    </row>
    <row r="3294" spans="1:4" x14ac:dyDescent="0.2">
      <c r="A3294" s="138"/>
      <c r="D3294" s="8"/>
    </row>
    <row r="3295" spans="1:4" x14ac:dyDescent="0.2">
      <c r="A3295" s="138"/>
      <c r="D3295" s="8"/>
    </row>
    <row r="3296" spans="1:4" x14ac:dyDescent="0.2">
      <c r="A3296" s="138"/>
      <c r="D3296" s="8"/>
    </row>
    <row r="3297" spans="1:4" x14ac:dyDescent="0.2">
      <c r="A3297" s="138"/>
      <c r="D3297" s="8"/>
    </row>
    <row r="3298" spans="1:4" x14ac:dyDescent="0.2">
      <c r="A3298" s="138"/>
      <c r="D3298" s="8"/>
    </row>
    <row r="3299" spans="1:4" x14ac:dyDescent="0.2">
      <c r="A3299" s="138"/>
      <c r="D3299" s="8"/>
    </row>
    <row r="3300" spans="1:4" x14ac:dyDescent="0.2">
      <c r="A3300" s="138"/>
      <c r="D3300" s="8"/>
    </row>
    <row r="3301" spans="1:4" x14ac:dyDescent="0.2">
      <c r="A3301" s="138"/>
      <c r="D3301" s="8"/>
    </row>
    <row r="3302" spans="1:4" x14ac:dyDescent="0.2">
      <c r="A3302" s="138"/>
      <c r="D3302" s="8"/>
    </row>
    <row r="3303" spans="1:4" x14ac:dyDescent="0.2">
      <c r="A3303" s="138"/>
      <c r="D3303" s="8"/>
    </row>
    <row r="3304" spans="1:4" x14ac:dyDescent="0.2">
      <c r="A3304" s="138"/>
      <c r="D3304" s="8"/>
    </row>
    <row r="3305" spans="1:4" x14ac:dyDescent="0.2">
      <c r="A3305" s="138"/>
      <c r="D3305" s="8"/>
    </row>
    <row r="3306" spans="1:4" x14ac:dyDescent="0.2">
      <c r="A3306" s="138"/>
      <c r="D3306" s="8"/>
    </row>
    <row r="3307" spans="1:4" x14ac:dyDescent="0.2">
      <c r="A3307" s="138"/>
      <c r="D3307" s="8"/>
    </row>
    <row r="3308" spans="1:4" x14ac:dyDescent="0.2">
      <c r="A3308" s="138"/>
      <c r="D3308" s="8"/>
    </row>
    <row r="3309" spans="1:4" x14ac:dyDescent="0.2">
      <c r="A3309" s="138"/>
      <c r="D3309" s="8"/>
    </row>
    <row r="3310" spans="1:4" x14ac:dyDescent="0.2">
      <c r="A3310" s="138"/>
      <c r="D3310" s="8"/>
    </row>
    <row r="3311" spans="1:4" x14ac:dyDescent="0.2">
      <c r="A3311" s="138"/>
      <c r="D3311" s="8"/>
    </row>
    <row r="3312" spans="1:4" x14ac:dyDescent="0.2">
      <c r="A3312" s="138"/>
      <c r="D3312" s="8"/>
    </row>
    <row r="3313" spans="1:4" x14ac:dyDescent="0.2">
      <c r="A3313" s="138"/>
      <c r="D3313" s="8"/>
    </row>
    <row r="3314" spans="1:4" x14ac:dyDescent="0.2">
      <c r="A3314" s="138"/>
      <c r="D3314" s="8"/>
    </row>
    <row r="3315" spans="1:4" x14ac:dyDescent="0.2">
      <c r="A3315" s="138"/>
      <c r="D3315" s="8"/>
    </row>
    <row r="3316" spans="1:4" x14ac:dyDescent="0.2">
      <c r="A3316" s="138"/>
      <c r="D3316" s="8"/>
    </row>
    <row r="3317" spans="1:4" x14ac:dyDescent="0.2">
      <c r="A3317" s="138"/>
      <c r="D3317" s="8"/>
    </row>
    <row r="3318" spans="1:4" x14ac:dyDescent="0.2">
      <c r="A3318" s="138"/>
      <c r="D3318" s="8"/>
    </row>
    <row r="3319" spans="1:4" x14ac:dyDescent="0.2">
      <c r="A3319" s="138"/>
      <c r="D3319" s="8"/>
    </row>
    <row r="3320" spans="1:4" x14ac:dyDescent="0.2">
      <c r="A3320" s="138"/>
      <c r="D3320" s="8"/>
    </row>
    <row r="3321" spans="1:4" x14ac:dyDescent="0.2">
      <c r="A3321" s="138"/>
      <c r="D3321" s="8"/>
    </row>
    <row r="3322" spans="1:4" x14ac:dyDescent="0.2">
      <c r="A3322" s="138"/>
      <c r="D3322" s="8"/>
    </row>
    <row r="3323" spans="1:4" x14ac:dyDescent="0.2">
      <c r="A3323" s="138"/>
      <c r="D3323" s="8"/>
    </row>
    <row r="3324" spans="1:4" x14ac:dyDescent="0.2">
      <c r="A3324" s="138"/>
      <c r="D3324" s="8"/>
    </row>
    <row r="3325" spans="1:4" x14ac:dyDescent="0.2">
      <c r="A3325" s="138"/>
      <c r="D3325" s="8"/>
    </row>
    <row r="3326" spans="1:4" x14ac:dyDescent="0.2">
      <c r="A3326" s="138"/>
      <c r="D3326" s="8"/>
    </row>
    <row r="3327" spans="1:4" x14ac:dyDescent="0.2">
      <c r="A3327" s="138"/>
      <c r="D3327" s="8"/>
    </row>
    <row r="3328" spans="1:4" x14ac:dyDescent="0.2">
      <c r="A3328" s="138"/>
      <c r="D3328" s="8"/>
    </row>
    <row r="3329" spans="1:4" x14ac:dyDescent="0.2">
      <c r="A3329" s="138"/>
      <c r="D3329" s="8"/>
    </row>
    <row r="3330" spans="1:4" x14ac:dyDescent="0.2">
      <c r="A3330" s="138"/>
      <c r="D3330" s="8"/>
    </row>
    <row r="3331" spans="1:4" x14ac:dyDescent="0.2">
      <c r="A3331" s="138"/>
      <c r="D3331" s="8"/>
    </row>
    <row r="3332" spans="1:4" x14ac:dyDescent="0.2">
      <c r="A3332" s="138"/>
      <c r="D3332" s="8"/>
    </row>
    <row r="3333" spans="1:4" x14ac:dyDescent="0.2">
      <c r="A3333" s="138"/>
      <c r="D3333" s="8"/>
    </row>
    <row r="3334" spans="1:4" x14ac:dyDescent="0.2">
      <c r="A3334" s="138"/>
      <c r="D3334" s="8"/>
    </row>
    <row r="3335" spans="1:4" x14ac:dyDescent="0.2">
      <c r="A3335" s="138"/>
      <c r="D3335" s="8"/>
    </row>
    <row r="3336" spans="1:4" x14ac:dyDescent="0.2">
      <c r="A3336" s="138"/>
      <c r="D3336" s="8"/>
    </row>
    <row r="3337" spans="1:4" x14ac:dyDescent="0.2">
      <c r="A3337" s="138"/>
      <c r="D3337" s="8"/>
    </row>
    <row r="3338" spans="1:4" x14ac:dyDescent="0.2">
      <c r="A3338" s="138"/>
      <c r="D3338" s="8"/>
    </row>
    <row r="3339" spans="1:4" x14ac:dyDescent="0.2">
      <c r="A3339" s="138"/>
      <c r="D3339" s="8"/>
    </row>
    <row r="3340" spans="1:4" x14ac:dyDescent="0.2">
      <c r="A3340" s="138"/>
      <c r="D3340" s="8"/>
    </row>
    <row r="3341" spans="1:4" x14ac:dyDescent="0.2">
      <c r="A3341" s="138"/>
      <c r="D3341" s="8"/>
    </row>
    <row r="3342" spans="1:4" x14ac:dyDescent="0.2">
      <c r="A3342" s="138"/>
      <c r="D3342" s="8"/>
    </row>
    <row r="3343" spans="1:4" x14ac:dyDescent="0.2">
      <c r="A3343" s="138"/>
      <c r="D3343" s="8"/>
    </row>
    <row r="3344" spans="1:4" x14ac:dyDescent="0.2">
      <c r="A3344" s="138"/>
      <c r="D3344" s="8"/>
    </row>
    <row r="3345" spans="1:4" x14ac:dyDescent="0.2">
      <c r="A3345" s="138"/>
      <c r="D3345" s="8"/>
    </row>
    <row r="3346" spans="1:4" x14ac:dyDescent="0.2">
      <c r="A3346" s="138"/>
      <c r="D3346" s="8"/>
    </row>
    <row r="3347" spans="1:4" x14ac:dyDescent="0.2">
      <c r="A3347" s="138"/>
      <c r="D3347" s="8"/>
    </row>
    <row r="3348" spans="1:4" x14ac:dyDescent="0.2">
      <c r="A3348" s="138"/>
      <c r="D3348" s="8"/>
    </row>
    <row r="3349" spans="1:4" x14ac:dyDescent="0.2">
      <c r="A3349" s="138"/>
      <c r="D3349" s="8"/>
    </row>
    <row r="3350" spans="1:4" x14ac:dyDescent="0.2">
      <c r="A3350" s="138"/>
      <c r="D3350" s="8"/>
    </row>
    <row r="3351" spans="1:4" x14ac:dyDescent="0.2">
      <c r="A3351" s="138"/>
      <c r="D3351" s="8"/>
    </row>
    <row r="3352" spans="1:4" x14ac:dyDescent="0.2">
      <c r="A3352" s="138"/>
      <c r="D3352" s="8"/>
    </row>
    <row r="3353" spans="1:4" x14ac:dyDescent="0.2">
      <c r="A3353" s="138"/>
      <c r="D3353" s="8"/>
    </row>
    <row r="3354" spans="1:4" x14ac:dyDescent="0.2">
      <c r="A3354" s="138"/>
      <c r="D3354" s="8"/>
    </row>
    <row r="3355" spans="1:4" x14ac:dyDescent="0.2">
      <c r="A3355" s="138"/>
      <c r="D3355" s="8"/>
    </row>
    <row r="3356" spans="1:4" x14ac:dyDescent="0.2">
      <c r="A3356" s="138"/>
      <c r="D3356" s="8"/>
    </row>
    <row r="3357" spans="1:4" x14ac:dyDescent="0.2">
      <c r="A3357" s="138"/>
      <c r="D3357" s="8"/>
    </row>
    <row r="3358" spans="1:4" x14ac:dyDescent="0.2">
      <c r="A3358" s="138"/>
      <c r="D3358" s="8"/>
    </row>
    <row r="3359" spans="1:4" x14ac:dyDescent="0.2">
      <c r="A3359" s="138"/>
      <c r="D3359" s="8"/>
    </row>
    <row r="3360" spans="1:4" x14ac:dyDescent="0.2">
      <c r="A3360" s="138"/>
      <c r="D3360" s="8"/>
    </row>
    <row r="3361" spans="1:4" x14ac:dyDescent="0.2">
      <c r="A3361" s="138"/>
      <c r="D3361" s="8"/>
    </row>
    <row r="3362" spans="1:4" x14ac:dyDescent="0.2">
      <c r="A3362" s="138"/>
      <c r="D3362" s="8"/>
    </row>
    <row r="3363" spans="1:4" x14ac:dyDescent="0.2">
      <c r="A3363" s="138"/>
      <c r="D3363" s="8"/>
    </row>
    <row r="3364" spans="1:4" x14ac:dyDescent="0.2">
      <c r="A3364" s="138"/>
      <c r="D3364" s="8"/>
    </row>
    <row r="3365" spans="1:4" x14ac:dyDescent="0.2">
      <c r="A3365" s="138"/>
      <c r="D3365" s="8"/>
    </row>
    <row r="3366" spans="1:4" x14ac:dyDescent="0.2">
      <c r="A3366" s="138"/>
      <c r="D3366" s="8"/>
    </row>
    <row r="3367" spans="1:4" x14ac:dyDescent="0.2">
      <c r="A3367" s="138"/>
      <c r="D3367" s="8"/>
    </row>
    <row r="3368" spans="1:4" x14ac:dyDescent="0.2">
      <c r="A3368" s="138"/>
      <c r="D3368" s="8"/>
    </row>
    <row r="3369" spans="1:4" x14ac:dyDescent="0.2">
      <c r="A3369" s="138"/>
      <c r="D3369" s="8"/>
    </row>
    <row r="3370" spans="1:4" x14ac:dyDescent="0.2">
      <c r="A3370" s="138"/>
      <c r="D3370" s="8"/>
    </row>
    <row r="3371" spans="1:4" x14ac:dyDescent="0.2">
      <c r="A3371" s="138"/>
      <c r="D3371" s="8"/>
    </row>
    <row r="3372" spans="1:4" x14ac:dyDescent="0.2">
      <c r="A3372" s="138"/>
      <c r="D3372" s="8"/>
    </row>
    <row r="3373" spans="1:4" x14ac:dyDescent="0.2">
      <c r="A3373" s="138"/>
      <c r="D3373" s="8"/>
    </row>
    <row r="3374" spans="1:4" x14ac:dyDescent="0.2">
      <c r="A3374" s="138"/>
      <c r="D3374" s="8"/>
    </row>
    <row r="3375" spans="1:4" x14ac:dyDescent="0.2">
      <c r="A3375" s="138"/>
      <c r="D3375" s="8"/>
    </row>
    <row r="3376" spans="1:4" x14ac:dyDescent="0.2">
      <c r="A3376" s="138"/>
      <c r="D3376" s="8"/>
    </row>
    <row r="3377" spans="1:4" x14ac:dyDescent="0.2">
      <c r="A3377" s="138"/>
      <c r="D3377" s="8"/>
    </row>
    <row r="3378" spans="1:4" x14ac:dyDescent="0.2">
      <c r="A3378" s="138"/>
      <c r="D3378" s="8"/>
    </row>
    <row r="3379" spans="1:4" x14ac:dyDescent="0.2">
      <c r="A3379" s="138"/>
      <c r="D3379" s="8"/>
    </row>
    <row r="3380" spans="1:4" x14ac:dyDescent="0.2">
      <c r="A3380" s="138"/>
      <c r="D3380" s="8"/>
    </row>
    <row r="3381" spans="1:4" x14ac:dyDescent="0.2">
      <c r="A3381" s="138"/>
      <c r="D3381" s="8"/>
    </row>
    <row r="3382" spans="1:4" x14ac:dyDescent="0.2">
      <c r="A3382" s="138"/>
      <c r="D3382" s="8"/>
    </row>
    <row r="3383" spans="1:4" x14ac:dyDescent="0.2">
      <c r="A3383" s="138"/>
      <c r="D3383" s="8"/>
    </row>
    <row r="3384" spans="1:4" x14ac:dyDescent="0.2">
      <c r="A3384" s="138"/>
      <c r="D3384" s="8"/>
    </row>
    <row r="3385" spans="1:4" x14ac:dyDescent="0.2">
      <c r="A3385" s="138"/>
      <c r="D3385" s="8"/>
    </row>
    <row r="3386" spans="1:4" x14ac:dyDescent="0.2">
      <c r="A3386" s="138"/>
      <c r="D3386" s="8"/>
    </row>
    <row r="3387" spans="1:4" x14ac:dyDescent="0.2">
      <c r="A3387" s="138"/>
      <c r="D3387" s="8"/>
    </row>
    <row r="3388" spans="1:4" x14ac:dyDescent="0.2">
      <c r="A3388" s="138"/>
      <c r="D3388" s="8"/>
    </row>
    <row r="3389" spans="1:4" x14ac:dyDescent="0.2">
      <c r="A3389" s="138"/>
      <c r="D3389" s="8"/>
    </row>
    <row r="3390" spans="1:4" x14ac:dyDescent="0.2">
      <c r="A3390" s="138"/>
      <c r="D3390" s="8"/>
    </row>
    <row r="3391" spans="1:4" x14ac:dyDescent="0.2">
      <c r="A3391" s="138"/>
      <c r="D3391" s="8"/>
    </row>
    <row r="3392" spans="1:4" x14ac:dyDescent="0.2">
      <c r="A3392" s="138"/>
      <c r="D3392" s="8"/>
    </row>
    <row r="3393" spans="1:4" x14ac:dyDescent="0.2">
      <c r="A3393" s="138"/>
      <c r="D3393" s="8"/>
    </row>
    <row r="3394" spans="1:4" x14ac:dyDescent="0.2">
      <c r="A3394" s="138"/>
      <c r="D3394" s="8"/>
    </row>
    <row r="3395" spans="1:4" x14ac:dyDescent="0.2">
      <c r="A3395" s="138"/>
      <c r="D3395" s="8"/>
    </row>
    <row r="3396" spans="1:4" x14ac:dyDescent="0.2">
      <c r="A3396" s="138"/>
      <c r="D3396" s="8"/>
    </row>
    <row r="3397" spans="1:4" x14ac:dyDescent="0.2">
      <c r="A3397" s="138"/>
      <c r="D3397" s="8"/>
    </row>
    <row r="3398" spans="1:4" x14ac:dyDescent="0.2">
      <c r="A3398" s="138"/>
      <c r="D3398" s="8"/>
    </row>
    <row r="3399" spans="1:4" x14ac:dyDescent="0.2">
      <c r="A3399" s="138"/>
      <c r="D3399" s="8"/>
    </row>
    <row r="3400" spans="1:4" x14ac:dyDescent="0.2">
      <c r="A3400" s="138"/>
      <c r="D3400" s="8"/>
    </row>
    <row r="3401" spans="1:4" x14ac:dyDescent="0.2">
      <c r="A3401" s="138"/>
      <c r="D3401" s="8"/>
    </row>
    <row r="3402" spans="1:4" x14ac:dyDescent="0.2">
      <c r="A3402" s="138"/>
      <c r="D3402" s="8"/>
    </row>
    <row r="3403" spans="1:4" x14ac:dyDescent="0.2">
      <c r="A3403" s="138"/>
      <c r="D3403" s="8"/>
    </row>
    <row r="3404" spans="1:4" x14ac:dyDescent="0.2">
      <c r="A3404" s="138"/>
      <c r="D3404" s="8"/>
    </row>
    <row r="3405" spans="1:4" x14ac:dyDescent="0.2">
      <c r="A3405" s="138"/>
      <c r="D3405" s="8"/>
    </row>
    <row r="3406" spans="1:4" x14ac:dyDescent="0.2">
      <c r="A3406" s="138"/>
      <c r="D3406" s="8"/>
    </row>
    <row r="3407" spans="1:4" x14ac:dyDescent="0.2">
      <c r="A3407" s="138"/>
      <c r="D3407" s="8"/>
    </row>
    <row r="3408" spans="1:4" x14ac:dyDescent="0.2">
      <c r="A3408" s="138"/>
      <c r="D3408" s="8"/>
    </row>
    <row r="3409" spans="1:4" x14ac:dyDescent="0.2">
      <c r="A3409" s="138"/>
      <c r="D3409" s="8"/>
    </row>
    <row r="3410" spans="1:4" x14ac:dyDescent="0.2">
      <c r="A3410" s="138"/>
      <c r="D3410" s="8"/>
    </row>
    <row r="3411" spans="1:4" x14ac:dyDescent="0.2">
      <c r="A3411" s="138"/>
      <c r="D3411" s="8"/>
    </row>
    <row r="3412" spans="1:4" x14ac:dyDescent="0.2">
      <c r="A3412" s="138"/>
      <c r="D3412" s="8"/>
    </row>
    <row r="3413" spans="1:4" x14ac:dyDescent="0.2">
      <c r="A3413" s="138"/>
      <c r="D3413" s="8"/>
    </row>
    <row r="3414" spans="1:4" x14ac:dyDescent="0.2">
      <c r="A3414" s="138"/>
      <c r="D3414" s="8"/>
    </row>
    <row r="3415" spans="1:4" x14ac:dyDescent="0.2">
      <c r="A3415" s="138"/>
      <c r="D3415" s="8"/>
    </row>
    <row r="3416" spans="1:4" x14ac:dyDescent="0.2">
      <c r="A3416" s="138"/>
      <c r="D3416" s="8"/>
    </row>
    <row r="3417" spans="1:4" x14ac:dyDescent="0.2">
      <c r="A3417" s="138"/>
      <c r="D3417" s="8"/>
    </row>
    <row r="3418" spans="1:4" x14ac:dyDescent="0.2">
      <c r="A3418" s="138"/>
      <c r="D3418" s="8"/>
    </row>
    <row r="3419" spans="1:4" x14ac:dyDescent="0.2">
      <c r="A3419" s="138"/>
      <c r="D3419" s="8"/>
    </row>
    <row r="3420" spans="1:4" x14ac:dyDescent="0.2">
      <c r="A3420" s="138"/>
      <c r="D3420" s="8"/>
    </row>
    <row r="3421" spans="1:4" x14ac:dyDescent="0.2">
      <c r="A3421" s="138"/>
      <c r="D3421" s="8"/>
    </row>
    <row r="3422" spans="1:4" x14ac:dyDescent="0.2">
      <c r="A3422" s="138"/>
      <c r="D3422" s="8"/>
    </row>
    <row r="3423" spans="1:4" x14ac:dyDescent="0.2">
      <c r="A3423" s="138"/>
      <c r="D3423" s="8"/>
    </row>
    <row r="3424" spans="1:4" x14ac:dyDescent="0.2">
      <c r="A3424" s="138"/>
      <c r="D3424" s="8"/>
    </row>
    <row r="3425" spans="1:4" x14ac:dyDescent="0.2">
      <c r="A3425" s="138"/>
      <c r="D3425" s="8"/>
    </row>
    <row r="3426" spans="1:4" x14ac:dyDescent="0.2">
      <c r="A3426" s="138"/>
      <c r="D3426" s="8"/>
    </row>
    <row r="3427" spans="1:4" x14ac:dyDescent="0.2">
      <c r="A3427" s="138"/>
      <c r="D3427" s="8"/>
    </row>
    <row r="3428" spans="1:4" x14ac:dyDescent="0.2">
      <c r="A3428" s="138"/>
      <c r="D3428" s="8"/>
    </row>
    <row r="3429" spans="1:4" x14ac:dyDescent="0.2">
      <c r="A3429" s="138"/>
      <c r="D3429" s="8"/>
    </row>
    <row r="3430" spans="1:4" x14ac:dyDescent="0.2">
      <c r="A3430" s="138"/>
      <c r="D3430" s="8"/>
    </row>
    <row r="3431" spans="1:4" x14ac:dyDescent="0.2">
      <c r="A3431" s="138"/>
      <c r="D3431" s="8"/>
    </row>
    <row r="3432" spans="1:4" x14ac:dyDescent="0.2">
      <c r="A3432" s="138"/>
      <c r="D3432" s="8"/>
    </row>
    <row r="3433" spans="1:4" x14ac:dyDescent="0.2">
      <c r="A3433" s="138"/>
      <c r="D3433" s="8"/>
    </row>
    <row r="3434" spans="1:4" x14ac:dyDescent="0.2">
      <c r="A3434" s="138"/>
      <c r="D3434" s="8"/>
    </row>
    <row r="3435" spans="1:4" x14ac:dyDescent="0.2">
      <c r="A3435" s="138"/>
      <c r="D3435" s="8"/>
    </row>
    <row r="3436" spans="1:4" x14ac:dyDescent="0.2">
      <c r="A3436" s="138"/>
      <c r="D3436" s="8"/>
    </row>
    <row r="3437" spans="1:4" x14ac:dyDescent="0.2">
      <c r="A3437" s="138"/>
      <c r="D3437" s="8"/>
    </row>
    <row r="3438" spans="1:4" x14ac:dyDescent="0.2">
      <c r="A3438" s="138"/>
      <c r="D3438" s="8"/>
    </row>
    <row r="3439" spans="1:4" x14ac:dyDescent="0.2">
      <c r="A3439" s="138"/>
      <c r="D3439" s="8"/>
    </row>
    <row r="3440" spans="1:4" x14ac:dyDescent="0.2">
      <c r="A3440" s="138"/>
      <c r="D3440" s="8"/>
    </row>
    <row r="3441" spans="1:4" x14ac:dyDescent="0.2">
      <c r="A3441" s="138"/>
      <c r="D3441" s="8"/>
    </row>
    <row r="3442" spans="1:4" x14ac:dyDescent="0.2">
      <c r="A3442" s="138"/>
      <c r="D3442" s="8"/>
    </row>
    <row r="3443" spans="1:4" x14ac:dyDescent="0.2">
      <c r="A3443" s="138"/>
      <c r="D3443" s="8"/>
    </row>
    <row r="3444" spans="1:4" x14ac:dyDescent="0.2">
      <c r="A3444" s="138"/>
      <c r="D3444" s="8"/>
    </row>
    <row r="3445" spans="1:4" x14ac:dyDescent="0.2">
      <c r="A3445" s="138"/>
      <c r="D3445" s="8"/>
    </row>
    <row r="3446" spans="1:4" x14ac:dyDescent="0.2">
      <c r="A3446" s="138"/>
      <c r="D3446" s="8"/>
    </row>
    <row r="3447" spans="1:4" x14ac:dyDescent="0.2">
      <c r="A3447" s="138"/>
      <c r="D3447" s="8"/>
    </row>
    <row r="3448" spans="1:4" x14ac:dyDescent="0.2">
      <c r="A3448" s="138"/>
      <c r="D3448" s="8"/>
    </row>
    <row r="3449" spans="1:4" x14ac:dyDescent="0.2">
      <c r="A3449" s="138"/>
      <c r="D3449" s="8"/>
    </row>
    <row r="3450" spans="1:4" x14ac:dyDescent="0.2">
      <c r="A3450" s="138"/>
      <c r="D3450" s="8"/>
    </row>
    <row r="3451" spans="1:4" x14ac:dyDescent="0.2">
      <c r="A3451" s="138"/>
      <c r="D3451" s="8"/>
    </row>
    <row r="3452" spans="1:4" x14ac:dyDescent="0.2">
      <c r="A3452" s="138"/>
      <c r="D3452" s="8"/>
    </row>
    <row r="3453" spans="1:4" x14ac:dyDescent="0.2">
      <c r="A3453" s="138"/>
      <c r="D3453" s="8"/>
    </row>
    <row r="3454" spans="1:4" x14ac:dyDescent="0.2">
      <c r="A3454" s="138"/>
      <c r="D3454" s="8"/>
    </row>
    <row r="3455" spans="1:4" x14ac:dyDescent="0.2">
      <c r="A3455" s="138"/>
      <c r="D3455" s="8"/>
    </row>
    <row r="3456" spans="1:4" x14ac:dyDescent="0.2">
      <c r="A3456" s="138"/>
      <c r="D3456" s="8"/>
    </row>
    <row r="3457" spans="1:4" x14ac:dyDescent="0.2">
      <c r="A3457" s="138"/>
      <c r="D3457" s="8"/>
    </row>
    <row r="3458" spans="1:4" x14ac:dyDescent="0.2">
      <c r="A3458" s="138"/>
      <c r="D3458" s="8"/>
    </row>
    <row r="3459" spans="1:4" x14ac:dyDescent="0.2">
      <c r="A3459" s="138"/>
      <c r="D3459" s="8"/>
    </row>
    <row r="3460" spans="1:4" x14ac:dyDescent="0.2">
      <c r="A3460" s="138"/>
      <c r="D3460" s="8"/>
    </row>
    <row r="3461" spans="1:4" x14ac:dyDescent="0.2">
      <c r="A3461" s="138"/>
      <c r="D3461" s="8"/>
    </row>
    <row r="3462" spans="1:4" x14ac:dyDescent="0.2">
      <c r="A3462" s="138"/>
      <c r="D3462" s="8"/>
    </row>
    <row r="3463" spans="1:4" x14ac:dyDescent="0.2">
      <c r="A3463" s="138"/>
      <c r="D3463" s="8"/>
    </row>
    <row r="3464" spans="1:4" x14ac:dyDescent="0.2">
      <c r="A3464" s="138"/>
      <c r="D3464" s="8"/>
    </row>
    <row r="3465" spans="1:4" x14ac:dyDescent="0.2">
      <c r="A3465" s="138"/>
      <c r="D3465" s="8"/>
    </row>
    <row r="3466" spans="1:4" x14ac:dyDescent="0.2">
      <c r="A3466" s="138"/>
      <c r="D3466" s="8"/>
    </row>
    <row r="3467" spans="1:4" x14ac:dyDescent="0.2">
      <c r="A3467" s="138"/>
      <c r="D3467" s="8"/>
    </row>
    <row r="3468" spans="1:4" x14ac:dyDescent="0.2">
      <c r="A3468" s="138"/>
      <c r="D3468" s="8"/>
    </row>
    <row r="3469" spans="1:4" x14ac:dyDescent="0.2">
      <c r="A3469" s="138"/>
      <c r="D3469" s="8"/>
    </row>
    <row r="3470" spans="1:4" x14ac:dyDescent="0.2">
      <c r="A3470" s="138"/>
      <c r="D3470" s="8"/>
    </row>
    <row r="3471" spans="1:4" x14ac:dyDescent="0.2">
      <c r="A3471" s="138"/>
      <c r="D3471" s="8"/>
    </row>
    <row r="3472" spans="1:4" x14ac:dyDescent="0.2">
      <c r="A3472" s="138"/>
      <c r="D3472" s="8"/>
    </row>
    <row r="3473" spans="1:4" x14ac:dyDescent="0.2">
      <c r="A3473" s="138"/>
      <c r="D3473" s="8"/>
    </row>
    <row r="3474" spans="1:4" x14ac:dyDescent="0.2">
      <c r="A3474" s="138"/>
      <c r="D3474" s="8"/>
    </row>
    <row r="3475" spans="1:4" x14ac:dyDescent="0.2">
      <c r="A3475" s="138"/>
      <c r="D3475" s="8"/>
    </row>
    <row r="3476" spans="1:4" x14ac:dyDescent="0.2">
      <c r="A3476" s="138"/>
      <c r="D3476" s="8"/>
    </row>
    <row r="3477" spans="1:4" x14ac:dyDescent="0.2">
      <c r="A3477" s="138"/>
      <c r="D3477" s="8"/>
    </row>
    <row r="3478" spans="1:4" x14ac:dyDescent="0.2">
      <c r="A3478" s="138"/>
      <c r="D3478" s="8"/>
    </row>
    <row r="3479" spans="1:4" x14ac:dyDescent="0.2">
      <c r="A3479" s="138"/>
      <c r="D3479" s="8"/>
    </row>
    <row r="3480" spans="1:4" x14ac:dyDescent="0.2">
      <c r="A3480" s="138"/>
      <c r="D3480" s="8"/>
    </row>
    <row r="3481" spans="1:4" x14ac:dyDescent="0.2">
      <c r="A3481" s="138"/>
      <c r="D3481" s="8"/>
    </row>
    <row r="3482" spans="1:4" x14ac:dyDescent="0.2">
      <c r="A3482" s="138"/>
      <c r="D3482" s="8"/>
    </row>
    <row r="3483" spans="1:4" x14ac:dyDescent="0.2">
      <c r="A3483" s="138"/>
      <c r="D3483" s="8"/>
    </row>
    <row r="3484" spans="1:4" x14ac:dyDescent="0.2">
      <c r="A3484" s="138"/>
      <c r="D3484" s="8"/>
    </row>
    <row r="3485" spans="1:4" x14ac:dyDescent="0.2">
      <c r="A3485" s="138"/>
      <c r="D3485" s="8"/>
    </row>
    <row r="3486" spans="1:4" x14ac:dyDescent="0.2">
      <c r="A3486" s="138"/>
      <c r="D3486" s="8"/>
    </row>
    <row r="3487" spans="1:4" x14ac:dyDescent="0.2">
      <c r="A3487" s="138"/>
      <c r="D3487" s="8"/>
    </row>
    <row r="3488" spans="1:4" x14ac:dyDescent="0.2">
      <c r="A3488" s="138"/>
      <c r="D3488" s="8"/>
    </row>
    <row r="3489" spans="1:4" x14ac:dyDescent="0.2">
      <c r="A3489" s="138"/>
      <c r="D3489" s="8"/>
    </row>
    <row r="3490" spans="1:4" x14ac:dyDescent="0.2">
      <c r="A3490" s="138"/>
      <c r="D3490" s="8"/>
    </row>
    <row r="3491" spans="1:4" x14ac:dyDescent="0.2">
      <c r="A3491" s="138"/>
      <c r="D3491" s="8"/>
    </row>
    <row r="3492" spans="1:4" x14ac:dyDescent="0.2">
      <c r="A3492" s="138"/>
      <c r="D3492" s="8"/>
    </row>
    <row r="3493" spans="1:4" x14ac:dyDescent="0.2">
      <c r="A3493" s="138"/>
      <c r="D3493" s="8"/>
    </row>
    <row r="3494" spans="1:4" x14ac:dyDescent="0.2">
      <c r="A3494" s="138"/>
      <c r="D3494" s="8"/>
    </row>
    <row r="3495" spans="1:4" x14ac:dyDescent="0.2">
      <c r="A3495" s="138"/>
      <c r="D3495" s="8"/>
    </row>
    <row r="3496" spans="1:4" x14ac:dyDescent="0.2">
      <c r="A3496" s="138"/>
      <c r="D3496" s="8"/>
    </row>
    <row r="3497" spans="1:4" x14ac:dyDescent="0.2">
      <c r="A3497" s="138"/>
      <c r="D3497" s="8"/>
    </row>
    <row r="3498" spans="1:4" x14ac:dyDescent="0.2">
      <c r="A3498" s="138"/>
      <c r="D3498" s="8"/>
    </row>
    <row r="3499" spans="1:4" x14ac:dyDescent="0.2">
      <c r="A3499" s="138"/>
      <c r="D3499" s="8"/>
    </row>
    <row r="3500" spans="1:4" x14ac:dyDescent="0.2">
      <c r="A3500" s="138"/>
      <c r="D3500" s="8"/>
    </row>
    <row r="3501" spans="1:4" x14ac:dyDescent="0.2">
      <c r="A3501" s="138"/>
      <c r="D3501" s="8"/>
    </row>
    <row r="3502" spans="1:4" x14ac:dyDescent="0.2">
      <c r="A3502" s="138"/>
      <c r="D3502" s="8"/>
    </row>
    <row r="3503" spans="1:4" x14ac:dyDescent="0.2">
      <c r="A3503" s="138"/>
      <c r="D3503" s="8"/>
    </row>
    <row r="3504" spans="1:4" x14ac:dyDescent="0.2">
      <c r="A3504" s="138"/>
      <c r="D3504" s="8"/>
    </row>
    <row r="3505" spans="1:4" x14ac:dyDescent="0.2">
      <c r="A3505" s="138"/>
      <c r="D3505" s="8"/>
    </row>
    <row r="3506" spans="1:4" x14ac:dyDescent="0.2">
      <c r="A3506" s="138"/>
      <c r="D3506" s="8"/>
    </row>
    <row r="3507" spans="1:4" x14ac:dyDescent="0.2">
      <c r="A3507" s="138"/>
      <c r="D3507" s="8"/>
    </row>
    <row r="3508" spans="1:4" x14ac:dyDescent="0.2">
      <c r="A3508" s="138"/>
      <c r="D3508" s="8"/>
    </row>
    <row r="3509" spans="1:4" x14ac:dyDescent="0.2">
      <c r="A3509" s="138"/>
      <c r="D3509" s="8"/>
    </row>
    <row r="3510" spans="1:4" x14ac:dyDescent="0.2">
      <c r="A3510" s="138"/>
      <c r="D3510" s="8"/>
    </row>
    <row r="3511" spans="1:4" x14ac:dyDescent="0.2">
      <c r="A3511" s="138"/>
      <c r="D3511" s="8"/>
    </row>
    <row r="3512" spans="1:4" x14ac:dyDescent="0.2">
      <c r="A3512" s="138"/>
      <c r="D3512" s="8"/>
    </row>
    <row r="3513" spans="1:4" x14ac:dyDescent="0.2">
      <c r="A3513" s="138"/>
      <c r="D3513" s="8"/>
    </row>
    <row r="3514" spans="1:4" x14ac:dyDescent="0.2">
      <c r="A3514" s="138"/>
      <c r="D3514" s="8"/>
    </row>
    <row r="3515" spans="1:4" x14ac:dyDescent="0.2">
      <c r="A3515" s="138"/>
      <c r="D3515" s="8"/>
    </row>
    <row r="3516" spans="1:4" x14ac:dyDescent="0.2">
      <c r="A3516" s="138"/>
      <c r="D3516" s="8"/>
    </row>
    <row r="3517" spans="1:4" x14ac:dyDescent="0.2">
      <c r="A3517" s="138"/>
      <c r="D3517" s="8"/>
    </row>
    <row r="3518" spans="1:4" x14ac:dyDescent="0.2">
      <c r="A3518" s="138"/>
      <c r="D3518" s="8"/>
    </row>
    <row r="3519" spans="1:4" x14ac:dyDescent="0.2">
      <c r="A3519" s="138"/>
      <c r="D3519" s="8"/>
    </row>
    <row r="3520" spans="1:4" x14ac:dyDescent="0.2">
      <c r="A3520" s="138"/>
      <c r="D3520" s="8"/>
    </row>
    <row r="3521" spans="1:4" x14ac:dyDescent="0.2">
      <c r="A3521" s="138"/>
      <c r="D3521" s="8"/>
    </row>
    <row r="3522" spans="1:4" x14ac:dyDescent="0.2">
      <c r="A3522" s="138"/>
      <c r="D3522" s="8"/>
    </row>
    <row r="3523" spans="1:4" x14ac:dyDescent="0.2">
      <c r="A3523" s="138"/>
      <c r="D3523" s="8"/>
    </row>
    <row r="3524" spans="1:4" x14ac:dyDescent="0.2">
      <c r="A3524" s="138"/>
      <c r="D3524" s="8"/>
    </row>
    <row r="3525" spans="1:4" x14ac:dyDescent="0.2">
      <c r="A3525" s="138"/>
      <c r="D3525" s="8"/>
    </row>
    <row r="3526" spans="1:4" x14ac:dyDescent="0.2">
      <c r="A3526" s="138"/>
      <c r="D3526" s="8"/>
    </row>
    <row r="3527" spans="1:4" x14ac:dyDescent="0.2">
      <c r="A3527" s="138"/>
      <c r="D3527" s="8"/>
    </row>
    <row r="3528" spans="1:4" x14ac:dyDescent="0.2">
      <c r="A3528" s="138"/>
      <c r="D3528" s="8"/>
    </row>
    <row r="3529" spans="1:4" x14ac:dyDescent="0.2">
      <c r="A3529" s="138"/>
      <c r="D3529" s="8"/>
    </row>
    <row r="3530" spans="1:4" x14ac:dyDescent="0.2">
      <c r="A3530" s="138"/>
      <c r="D3530" s="8"/>
    </row>
    <row r="3531" spans="1:4" x14ac:dyDescent="0.2">
      <c r="A3531" s="138"/>
      <c r="D3531" s="8"/>
    </row>
    <row r="3532" spans="1:4" x14ac:dyDescent="0.2">
      <c r="A3532" s="138"/>
      <c r="D3532" s="8"/>
    </row>
    <row r="3533" spans="1:4" x14ac:dyDescent="0.2">
      <c r="A3533" s="138"/>
      <c r="D3533" s="8"/>
    </row>
    <row r="3534" spans="1:4" x14ac:dyDescent="0.2">
      <c r="A3534" s="138"/>
      <c r="D3534" s="8"/>
    </row>
    <row r="3535" spans="1:4" x14ac:dyDescent="0.2">
      <c r="A3535" s="138"/>
      <c r="D3535" s="8"/>
    </row>
    <row r="3536" spans="1:4" x14ac:dyDescent="0.2">
      <c r="A3536" s="138"/>
      <c r="D3536" s="8"/>
    </row>
    <row r="3537" spans="1:4" x14ac:dyDescent="0.2">
      <c r="A3537" s="138"/>
      <c r="D3537" s="8"/>
    </row>
    <row r="3538" spans="1:4" x14ac:dyDescent="0.2">
      <c r="A3538" s="138"/>
      <c r="D3538" s="8"/>
    </row>
    <row r="3539" spans="1:4" x14ac:dyDescent="0.2">
      <c r="A3539" s="138"/>
      <c r="D3539" s="8"/>
    </row>
    <row r="3540" spans="1:4" x14ac:dyDescent="0.2">
      <c r="A3540" s="138"/>
      <c r="D3540" s="8"/>
    </row>
    <row r="3541" spans="1:4" x14ac:dyDescent="0.2">
      <c r="A3541" s="138"/>
      <c r="D3541" s="8"/>
    </row>
    <row r="3542" spans="1:4" x14ac:dyDescent="0.2">
      <c r="A3542" s="138"/>
      <c r="D3542" s="8"/>
    </row>
    <row r="3543" spans="1:4" x14ac:dyDescent="0.2">
      <c r="A3543" s="138"/>
      <c r="D3543" s="8"/>
    </row>
    <row r="3544" spans="1:4" x14ac:dyDescent="0.2">
      <c r="A3544" s="138"/>
      <c r="D3544" s="8"/>
    </row>
    <row r="3545" spans="1:4" x14ac:dyDescent="0.2">
      <c r="A3545" s="138"/>
      <c r="D3545" s="8"/>
    </row>
    <row r="3546" spans="1:4" x14ac:dyDescent="0.2">
      <c r="A3546" s="138"/>
      <c r="D3546" s="8"/>
    </row>
    <row r="3547" spans="1:4" x14ac:dyDescent="0.2">
      <c r="A3547" s="138"/>
      <c r="D3547" s="8"/>
    </row>
    <row r="3548" spans="1:4" x14ac:dyDescent="0.2">
      <c r="A3548" s="138"/>
      <c r="D3548" s="8"/>
    </row>
    <row r="3549" spans="1:4" x14ac:dyDescent="0.2">
      <c r="A3549" s="138"/>
      <c r="D3549" s="8"/>
    </row>
    <row r="3550" spans="1:4" x14ac:dyDescent="0.2">
      <c r="A3550" s="138"/>
      <c r="D3550" s="8"/>
    </row>
    <row r="3551" spans="1:4" x14ac:dyDescent="0.2">
      <c r="A3551" s="138"/>
      <c r="D3551" s="8"/>
    </row>
    <row r="3552" spans="1:4" x14ac:dyDescent="0.2">
      <c r="A3552" s="138"/>
      <c r="D3552" s="8"/>
    </row>
    <row r="3553" spans="1:4" x14ac:dyDescent="0.2">
      <c r="A3553" s="138"/>
      <c r="D3553" s="8"/>
    </row>
    <row r="3554" spans="1:4" x14ac:dyDescent="0.2">
      <c r="A3554" s="138"/>
      <c r="D3554" s="8"/>
    </row>
    <row r="3555" spans="1:4" x14ac:dyDescent="0.2">
      <c r="A3555" s="138"/>
      <c r="D3555" s="8"/>
    </row>
    <row r="3556" spans="1:4" x14ac:dyDescent="0.2">
      <c r="A3556" s="138"/>
      <c r="D3556" s="8"/>
    </row>
    <row r="3557" spans="1:4" x14ac:dyDescent="0.2">
      <c r="A3557" s="138"/>
      <c r="D3557" s="8"/>
    </row>
    <row r="3558" spans="1:4" x14ac:dyDescent="0.2">
      <c r="A3558" s="138"/>
      <c r="D3558" s="8"/>
    </row>
    <row r="3559" spans="1:4" x14ac:dyDescent="0.2">
      <c r="A3559" s="138"/>
      <c r="D3559" s="8"/>
    </row>
    <row r="3560" spans="1:4" x14ac:dyDescent="0.2">
      <c r="A3560" s="138"/>
      <c r="D3560" s="8"/>
    </row>
    <row r="3561" spans="1:4" x14ac:dyDescent="0.2">
      <c r="A3561" s="138"/>
      <c r="D3561" s="8"/>
    </row>
    <row r="3562" spans="1:4" x14ac:dyDescent="0.2">
      <c r="A3562" s="138"/>
      <c r="D3562" s="8"/>
    </row>
    <row r="3563" spans="1:4" x14ac:dyDescent="0.2">
      <c r="A3563" s="138"/>
      <c r="D3563" s="8"/>
    </row>
    <row r="3564" spans="1:4" x14ac:dyDescent="0.2">
      <c r="A3564" s="138"/>
      <c r="D3564" s="8"/>
    </row>
    <row r="3565" spans="1:4" x14ac:dyDescent="0.2">
      <c r="A3565" s="138"/>
      <c r="D3565" s="8"/>
    </row>
    <row r="3566" spans="1:4" x14ac:dyDescent="0.2">
      <c r="A3566" s="138"/>
      <c r="D3566" s="8"/>
    </row>
    <row r="3567" spans="1:4" x14ac:dyDescent="0.2">
      <c r="A3567" s="138"/>
      <c r="D3567" s="8"/>
    </row>
    <row r="3568" spans="1:4" x14ac:dyDescent="0.2">
      <c r="A3568" s="138"/>
      <c r="D3568" s="8"/>
    </row>
    <row r="3569" spans="1:4" x14ac:dyDescent="0.2">
      <c r="A3569" s="138"/>
      <c r="D3569" s="8"/>
    </row>
    <row r="3570" spans="1:4" x14ac:dyDescent="0.2">
      <c r="A3570" s="138"/>
      <c r="D3570" s="8"/>
    </row>
    <row r="3571" spans="1:4" x14ac:dyDescent="0.2">
      <c r="A3571" s="138"/>
      <c r="D3571" s="8"/>
    </row>
    <row r="3572" spans="1:4" x14ac:dyDescent="0.2">
      <c r="A3572" s="138"/>
      <c r="D3572" s="8"/>
    </row>
    <row r="3573" spans="1:4" x14ac:dyDescent="0.2">
      <c r="A3573" s="138"/>
      <c r="D3573" s="8"/>
    </row>
    <row r="3574" spans="1:4" x14ac:dyDescent="0.2">
      <c r="A3574" s="138"/>
      <c r="D3574" s="8"/>
    </row>
    <row r="3575" spans="1:4" x14ac:dyDescent="0.2">
      <c r="A3575" s="138"/>
      <c r="D3575" s="8"/>
    </row>
    <row r="3576" spans="1:4" x14ac:dyDescent="0.2">
      <c r="A3576" s="138"/>
      <c r="D3576" s="8"/>
    </row>
    <row r="3577" spans="1:4" x14ac:dyDescent="0.2">
      <c r="A3577" s="138"/>
      <c r="D3577" s="8"/>
    </row>
    <row r="3578" spans="1:4" x14ac:dyDescent="0.2">
      <c r="A3578" s="138"/>
      <c r="D3578" s="8"/>
    </row>
    <row r="3579" spans="1:4" x14ac:dyDescent="0.2">
      <c r="A3579" s="138"/>
      <c r="D3579" s="8"/>
    </row>
    <row r="3580" spans="1:4" x14ac:dyDescent="0.2">
      <c r="A3580" s="138"/>
      <c r="D3580" s="8"/>
    </row>
    <row r="3581" spans="1:4" x14ac:dyDescent="0.2">
      <c r="A3581" s="138"/>
      <c r="D3581" s="8"/>
    </row>
    <row r="3582" spans="1:4" x14ac:dyDescent="0.2">
      <c r="A3582" s="138"/>
      <c r="D3582" s="8"/>
    </row>
    <row r="3583" spans="1:4" x14ac:dyDescent="0.2">
      <c r="A3583" s="138"/>
      <c r="D3583" s="8"/>
    </row>
    <row r="3584" spans="1:4" x14ac:dyDescent="0.2">
      <c r="A3584" s="138"/>
      <c r="D3584" s="8"/>
    </row>
    <row r="3585" spans="1:4" x14ac:dyDescent="0.2">
      <c r="A3585" s="138"/>
      <c r="D3585" s="8"/>
    </row>
    <row r="3586" spans="1:4" x14ac:dyDescent="0.2">
      <c r="A3586" s="138"/>
      <c r="D3586" s="8"/>
    </row>
    <row r="3587" spans="1:4" x14ac:dyDescent="0.2">
      <c r="A3587" s="138"/>
      <c r="D3587" s="8"/>
    </row>
    <row r="3588" spans="1:4" x14ac:dyDescent="0.2">
      <c r="A3588" s="138"/>
      <c r="D3588" s="8"/>
    </row>
    <row r="3589" spans="1:4" x14ac:dyDescent="0.2">
      <c r="A3589" s="138"/>
      <c r="D3589" s="8"/>
    </row>
    <row r="3590" spans="1:4" x14ac:dyDescent="0.2">
      <c r="A3590" s="138"/>
      <c r="D3590" s="8"/>
    </row>
    <row r="3591" spans="1:4" x14ac:dyDescent="0.2">
      <c r="A3591" s="138"/>
      <c r="D3591" s="8"/>
    </row>
    <row r="3592" spans="1:4" x14ac:dyDescent="0.2">
      <c r="A3592" s="138"/>
      <c r="D3592" s="8"/>
    </row>
    <row r="3593" spans="1:4" x14ac:dyDescent="0.2">
      <c r="A3593" s="138"/>
      <c r="D3593" s="8"/>
    </row>
    <row r="3594" spans="1:4" x14ac:dyDescent="0.2">
      <c r="A3594" s="138"/>
      <c r="D3594" s="8"/>
    </row>
    <row r="3595" spans="1:4" x14ac:dyDescent="0.2">
      <c r="A3595" s="138"/>
      <c r="D3595" s="8"/>
    </row>
    <row r="3596" spans="1:4" x14ac:dyDescent="0.2">
      <c r="A3596" s="138"/>
      <c r="D3596" s="8"/>
    </row>
    <row r="3597" spans="1:4" x14ac:dyDescent="0.2">
      <c r="A3597" s="138"/>
      <c r="D3597" s="8"/>
    </row>
    <row r="3598" spans="1:4" x14ac:dyDescent="0.2">
      <c r="A3598" s="138"/>
      <c r="D3598" s="8"/>
    </row>
    <row r="3599" spans="1:4" x14ac:dyDescent="0.2">
      <c r="A3599" s="138"/>
      <c r="D3599" s="8"/>
    </row>
    <row r="3600" spans="1:4" x14ac:dyDescent="0.2">
      <c r="A3600" s="138"/>
      <c r="D3600" s="8"/>
    </row>
    <row r="3601" spans="1:4" x14ac:dyDescent="0.2">
      <c r="A3601" s="138"/>
      <c r="D3601" s="8"/>
    </row>
    <row r="3602" spans="1:4" x14ac:dyDescent="0.2">
      <c r="A3602" s="138"/>
      <c r="D3602" s="8"/>
    </row>
    <row r="3603" spans="1:4" x14ac:dyDescent="0.2">
      <c r="A3603" s="138"/>
      <c r="D3603" s="8"/>
    </row>
    <row r="3604" spans="1:4" x14ac:dyDescent="0.2">
      <c r="A3604" s="138"/>
      <c r="D3604" s="8"/>
    </row>
    <row r="3605" spans="1:4" x14ac:dyDescent="0.2">
      <c r="A3605" s="138"/>
      <c r="D3605" s="8"/>
    </row>
    <row r="3606" spans="1:4" x14ac:dyDescent="0.2">
      <c r="A3606" s="138"/>
      <c r="D3606" s="8"/>
    </row>
    <row r="3607" spans="1:4" x14ac:dyDescent="0.2">
      <c r="A3607" s="138"/>
      <c r="D3607" s="8"/>
    </row>
    <row r="3608" spans="1:4" x14ac:dyDescent="0.2">
      <c r="A3608" s="138"/>
      <c r="D3608" s="8"/>
    </row>
    <row r="3609" spans="1:4" x14ac:dyDescent="0.2">
      <c r="A3609" s="138"/>
      <c r="D3609" s="8"/>
    </row>
    <row r="3610" spans="1:4" x14ac:dyDescent="0.2">
      <c r="A3610" s="138"/>
      <c r="D3610" s="8"/>
    </row>
    <row r="3611" spans="1:4" x14ac:dyDescent="0.2">
      <c r="A3611" s="138"/>
      <c r="D3611" s="8"/>
    </row>
    <row r="3612" spans="1:4" x14ac:dyDescent="0.2">
      <c r="A3612" s="138"/>
      <c r="D3612" s="8"/>
    </row>
    <row r="3613" spans="1:4" x14ac:dyDescent="0.2">
      <c r="A3613" s="138"/>
      <c r="D3613" s="8"/>
    </row>
    <row r="3614" spans="1:4" x14ac:dyDescent="0.2">
      <c r="A3614" s="138"/>
      <c r="D3614" s="8"/>
    </row>
    <row r="3615" spans="1:4" x14ac:dyDescent="0.2">
      <c r="A3615" s="138"/>
      <c r="D3615" s="8"/>
    </row>
    <row r="3616" spans="1:4" x14ac:dyDescent="0.2">
      <c r="A3616" s="138"/>
      <c r="D3616" s="8"/>
    </row>
    <row r="3617" spans="1:4" x14ac:dyDescent="0.2">
      <c r="A3617" s="138"/>
      <c r="D3617" s="8"/>
    </row>
    <row r="3618" spans="1:4" x14ac:dyDescent="0.2">
      <c r="A3618" s="138"/>
      <c r="D3618" s="8"/>
    </row>
    <row r="3619" spans="1:4" x14ac:dyDescent="0.2">
      <c r="A3619" s="138"/>
      <c r="D3619" s="8"/>
    </row>
    <row r="3620" spans="1:4" x14ac:dyDescent="0.2">
      <c r="A3620" s="138"/>
      <c r="D3620" s="8"/>
    </row>
    <row r="3621" spans="1:4" x14ac:dyDescent="0.2">
      <c r="A3621" s="138"/>
      <c r="D3621" s="8"/>
    </row>
    <row r="3622" spans="1:4" x14ac:dyDescent="0.2">
      <c r="A3622" s="138"/>
      <c r="D3622" s="8"/>
    </row>
    <row r="3623" spans="1:4" x14ac:dyDescent="0.2">
      <c r="A3623" s="138"/>
      <c r="D3623" s="8"/>
    </row>
    <row r="3624" spans="1:4" x14ac:dyDescent="0.2">
      <c r="A3624" s="138"/>
      <c r="D3624" s="8"/>
    </row>
    <row r="3625" spans="1:4" x14ac:dyDescent="0.2">
      <c r="A3625" s="138"/>
      <c r="D3625" s="8"/>
    </row>
    <row r="3626" spans="1:4" x14ac:dyDescent="0.2">
      <c r="A3626" s="138"/>
      <c r="D3626" s="8"/>
    </row>
    <row r="3627" spans="1:4" x14ac:dyDescent="0.2">
      <c r="A3627" s="138"/>
      <c r="D3627" s="8"/>
    </row>
    <row r="3628" spans="1:4" x14ac:dyDescent="0.2">
      <c r="A3628" s="138"/>
      <c r="D3628" s="8"/>
    </row>
    <row r="3629" spans="1:4" x14ac:dyDescent="0.2">
      <c r="A3629" s="138"/>
      <c r="D3629" s="8"/>
    </row>
    <row r="3630" spans="1:4" x14ac:dyDescent="0.2">
      <c r="A3630" s="138"/>
      <c r="D3630" s="8"/>
    </row>
    <row r="3631" spans="1:4" x14ac:dyDescent="0.2">
      <c r="A3631" s="138"/>
      <c r="D3631" s="8"/>
    </row>
    <row r="3632" spans="1:4" x14ac:dyDescent="0.2">
      <c r="A3632" s="138"/>
      <c r="D3632" s="8"/>
    </row>
    <row r="3633" spans="1:4" x14ac:dyDescent="0.2">
      <c r="A3633" s="138"/>
      <c r="D3633" s="8"/>
    </row>
    <row r="3634" spans="1:4" x14ac:dyDescent="0.2">
      <c r="A3634" s="138"/>
      <c r="D3634" s="8"/>
    </row>
    <row r="3635" spans="1:4" x14ac:dyDescent="0.2">
      <c r="A3635" s="138"/>
      <c r="D3635" s="8"/>
    </row>
    <row r="3636" spans="1:4" x14ac:dyDescent="0.2">
      <c r="A3636" s="138"/>
      <c r="D3636" s="8"/>
    </row>
    <row r="3637" spans="1:4" x14ac:dyDescent="0.2">
      <c r="A3637" s="138"/>
      <c r="D3637" s="8"/>
    </row>
    <row r="3638" spans="1:4" x14ac:dyDescent="0.2">
      <c r="A3638" s="138"/>
      <c r="D3638" s="8"/>
    </row>
    <row r="3639" spans="1:4" x14ac:dyDescent="0.2">
      <c r="A3639" s="138"/>
      <c r="D3639" s="8"/>
    </row>
    <row r="3640" spans="1:4" x14ac:dyDescent="0.2">
      <c r="A3640" s="138"/>
      <c r="D3640" s="8"/>
    </row>
    <row r="3641" spans="1:4" x14ac:dyDescent="0.2">
      <c r="A3641" s="138"/>
      <c r="D3641" s="8"/>
    </row>
    <row r="3642" spans="1:4" x14ac:dyDescent="0.2">
      <c r="A3642" s="138"/>
      <c r="D3642" s="8"/>
    </row>
    <row r="3643" spans="1:4" x14ac:dyDescent="0.2">
      <c r="A3643" s="138"/>
      <c r="D3643" s="8"/>
    </row>
    <row r="3644" spans="1:4" x14ac:dyDescent="0.2">
      <c r="A3644" s="138"/>
      <c r="D3644" s="8"/>
    </row>
    <row r="3645" spans="1:4" x14ac:dyDescent="0.2">
      <c r="A3645" s="138"/>
      <c r="D3645" s="8"/>
    </row>
    <row r="3646" spans="1:4" x14ac:dyDescent="0.2">
      <c r="A3646" s="138"/>
      <c r="D3646" s="8"/>
    </row>
    <row r="3647" spans="1:4" x14ac:dyDescent="0.2">
      <c r="A3647" s="138"/>
      <c r="D3647" s="8"/>
    </row>
    <row r="3648" spans="1:4" x14ac:dyDescent="0.2">
      <c r="A3648" s="138"/>
      <c r="D3648" s="8"/>
    </row>
    <row r="3649" spans="1:4" x14ac:dyDescent="0.2">
      <c r="A3649" s="138"/>
      <c r="D3649" s="8"/>
    </row>
    <row r="3650" spans="1:4" x14ac:dyDescent="0.2">
      <c r="A3650" s="138"/>
      <c r="D3650" s="8"/>
    </row>
    <row r="3651" spans="1:4" x14ac:dyDescent="0.2">
      <c r="A3651" s="138"/>
      <c r="D3651" s="8"/>
    </row>
    <row r="3652" spans="1:4" x14ac:dyDescent="0.2">
      <c r="A3652" s="138"/>
      <c r="D3652" s="8"/>
    </row>
    <row r="3653" spans="1:4" x14ac:dyDescent="0.2">
      <c r="A3653" s="138"/>
      <c r="D3653" s="8"/>
    </row>
    <row r="3654" spans="1:4" x14ac:dyDescent="0.2">
      <c r="A3654" s="138"/>
      <c r="D3654" s="8"/>
    </row>
    <row r="3655" spans="1:4" x14ac:dyDescent="0.2">
      <c r="A3655" s="138"/>
      <c r="D3655" s="8"/>
    </row>
    <row r="3656" spans="1:4" x14ac:dyDescent="0.2">
      <c r="A3656" s="138"/>
      <c r="D3656" s="8"/>
    </row>
    <row r="3657" spans="1:4" x14ac:dyDescent="0.2">
      <c r="A3657" s="138"/>
      <c r="D3657" s="8"/>
    </row>
    <row r="3658" spans="1:4" x14ac:dyDescent="0.2">
      <c r="A3658" s="138"/>
      <c r="D3658" s="8"/>
    </row>
    <row r="3659" spans="1:4" x14ac:dyDescent="0.2">
      <c r="A3659" s="138"/>
      <c r="D3659" s="8"/>
    </row>
    <row r="3660" spans="1:4" x14ac:dyDescent="0.2">
      <c r="A3660" s="138"/>
      <c r="D3660" s="8"/>
    </row>
    <row r="3661" spans="1:4" x14ac:dyDescent="0.2">
      <c r="A3661" s="138"/>
      <c r="D3661" s="8"/>
    </row>
    <row r="3662" spans="1:4" x14ac:dyDescent="0.2">
      <c r="A3662" s="138"/>
      <c r="D3662" s="8"/>
    </row>
    <row r="3663" spans="1:4" x14ac:dyDescent="0.2">
      <c r="A3663" s="138"/>
      <c r="D3663" s="8"/>
    </row>
    <row r="3664" spans="1:4" x14ac:dyDescent="0.2">
      <c r="A3664" s="138"/>
      <c r="D3664" s="8"/>
    </row>
    <row r="3665" spans="1:4" x14ac:dyDescent="0.2">
      <c r="A3665" s="138"/>
      <c r="D3665" s="8"/>
    </row>
    <row r="3666" spans="1:4" x14ac:dyDescent="0.2">
      <c r="A3666" s="138"/>
      <c r="D3666" s="8"/>
    </row>
    <row r="3667" spans="1:4" x14ac:dyDescent="0.2">
      <c r="A3667" s="138"/>
      <c r="D3667" s="8"/>
    </row>
    <row r="3668" spans="1:4" x14ac:dyDescent="0.2">
      <c r="A3668" s="138"/>
      <c r="D3668" s="8"/>
    </row>
    <row r="3669" spans="1:4" x14ac:dyDescent="0.2">
      <c r="A3669" s="138"/>
      <c r="D3669" s="8"/>
    </row>
    <row r="3670" spans="1:4" x14ac:dyDescent="0.2">
      <c r="A3670" s="138"/>
      <c r="D3670" s="8"/>
    </row>
    <row r="3671" spans="1:4" x14ac:dyDescent="0.2">
      <c r="A3671" s="138"/>
      <c r="D3671" s="8"/>
    </row>
    <row r="3672" spans="1:4" x14ac:dyDescent="0.2">
      <c r="A3672" s="138"/>
      <c r="D3672" s="8"/>
    </row>
    <row r="3673" spans="1:4" x14ac:dyDescent="0.2">
      <c r="A3673" s="138"/>
      <c r="D3673" s="8"/>
    </row>
    <row r="3674" spans="1:4" x14ac:dyDescent="0.2">
      <c r="A3674" s="138"/>
      <c r="D3674" s="8"/>
    </row>
    <row r="3675" spans="1:4" x14ac:dyDescent="0.2">
      <c r="A3675" s="138"/>
      <c r="D3675" s="8"/>
    </row>
    <row r="3676" spans="1:4" x14ac:dyDescent="0.2">
      <c r="A3676" s="138"/>
      <c r="D3676" s="8"/>
    </row>
    <row r="3677" spans="1:4" x14ac:dyDescent="0.2">
      <c r="A3677" s="138"/>
      <c r="D3677" s="8"/>
    </row>
    <row r="3678" spans="1:4" x14ac:dyDescent="0.2">
      <c r="A3678" s="138"/>
      <c r="D3678" s="8"/>
    </row>
    <row r="3679" spans="1:4" x14ac:dyDescent="0.2">
      <c r="A3679" s="138"/>
      <c r="D3679" s="8"/>
    </row>
    <row r="3680" spans="1:4" x14ac:dyDescent="0.2">
      <c r="A3680" s="138"/>
      <c r="D3680" s="8"/>
    </row>
    <row r="3681" spans="1:4" x14ac:dyDescent="0.2">
      <c r="A3681" s="138"/>
      <c r="D3681" s="8"/>
    </row>
    <row r="3682" spans="1:4" x14ac:dyDescent="0.2">
      <c r="A3682" s="138"/>
      <c r="D3682" s="8"/>
    </row>
    <row r="3683" spans="1:4" x14ac:dyDescent="0.2">
      <c r="A3683" s="138"/>
      <c r="D3683" s="8"/>
    </row>
    <row r="3684" spans="1:4" x14ac:dyDescent="0.2">
      <c r="A3684" s="138"/>
      <c r="D3684" s="8"/>
    </row>
    <row r="3685" spans="1:4" x14ac:dyDescent="0.2">
      <c r="A3685" s="138"/>
      <c r="D3685" s="8"/>
    </row>
    <row r="3686" spans="1:4" x14ac:dyDescent="0.2">
      <c r="A3686" s="138"/>
      <c r="D3686" s="8"/>
    </row>
    <row r="3687" spans="1:4" x14ac:dyDescent="0.2">
      <c r="A3687" s="138"/>
      <c r="D3687" s="8"/>
    </row>
    <row r="3688" spans="1:4" x14ac:dyDescent="0.2">
      <c r="A3688" s="138"/>
      <c r="D3688" s="8"/>
    </row>
    <row r="3689" spans="1:4" x14ac:dyDescent="0.2">
      <c r="A3689" s="138"/>
      <c r="D3689" s="8"/>
    </row>
    <row r="3690" spans="1:4" x14ac:dyDescent="0.2">
      <c r="A3690" s="138"/>
      <c r="D3690" s="8"/>
    </row>
    <row r="3691" spans="1:4" x14ac:dyDescent="0.2">
      <c r="A3691" s="138"/>
      <c r="D3691" s="8"/>
    </row>
    <row r="3692" spans="1:4" x14ac:dyDescent="0.2">
      <c r="A3692" s="138"/>
      <c r="D3692" s="8"/>
    </row>
    <row r="3693" spans="1:4" x14ac:dyDescent="0.2">
      <c r="A3693" s="138"/>
      <c r="D3693" s="8"/>
    </row>
    <row r="3694" spans="1:4" x14ac:dyDescent="0.2">
      <c r="A3694" s="138"/>
      <c r="D3694" s="8"/>
    </row>
    <row r="3695" spans="1:4" x14ac:dyDescent="0.2">
      <c r="A3695" s="138"/>
      <c r="D3695" s="8"/>
    </row>
    <row r="3696" spans="1:4" x14ac:dyDescent="0.2">
      <c r="A3696" s="138"/>
      <c r="D3696" s="8"/>
    </row>
    <row r="3697" spans="1:4" x14ac:dyDescent="0.2">
      <c r="A3697" s="138"/>
      <c r="D3697" s="8"/>
    </row>
    <row r="3698" spans="1:4" x14ac:dyDescent="0.2">
      <c r="A3698" s="138"/>
      <c r="D3698" s="8"/>
    </row>
    <row r="3699" spans="1:4" x14ac:dyDescent="0.2">
      <c r="A3699" s="138"/>
      <c r="D3699" s="8"/>
    </row>
    <row r="3700" spans="1:4" x14ac:dyDescent="0.2">
      <c r="A3700" s="138"/>
      <c r="D3700" s="8"/>
    </row>
    <row r="3701" spans="1:4" x14ac:dyDescent="0.2">
      <c r="A3701" s="138"/>
      <c r="D3701" s="8"/>
    </row>
    <row r="3702" spans="1:4" x14ac:dyDescent="0.2">
      <c r="A3702" s="138"/>
      <c r="D3702" s="8"/>
    </row>
    <row r="3703" spans="1:4" x14ac:dyDescent="0.2">
      <c r="A3703" s="138"/>
      <c r="D3703" s="8"/>
    </row>
    <row r="3704" spans="1:4" x14ac:dyDescent="0.2">
      <c r="A3704" s="138"/>
      <c r="D3704" s="8"/>
    </row>
    <row r="3705" spans="1:4" x14ac:dyDescent="0.2">
      <c r="A3705" s="138"/>
      <c r="D3705" s="8"/>
    </row>
    <row r="3706" spans="1:4" x14ac:dyDescent="0.2">
      <c r="A3706" s="138"/>
      <c r="D3706" s="8"/>
    </row>
    <row r="3707" spans="1:4" x14ac:dyDescent="0.2">
      <c r="A3707" s="138"/>
      <c r="D3707" s="8"/>
    </row>
    <row r="3708" spans="1:4" x14ac:dyDescent="0.2">
      <c r="A3708" s="138"/>
      <c r="D3708" s="8"/>
    </row>
    <row r="3709" spans="1:4" x14ac:dyDescent="0.2">
      <c r="A3709" s="138"/>
      <c r="D3709" s="8"/>
    </row>
    <row r="3710" spans="1:4" x14ac:dyDescent="0.2">
      <c r="A3710" s="138"/>
      <c r="D3710" s="8"/>
    </row>
    <row r="3711" spans="1:4" x14ac:dyDescent="0.2">
      <c r="A3711" s="138"/>
      <c r="D3711" s="8"/>
    </row>
    <row r="3712" spans="1:4" x14ac:dyDescent="0.2">
      <c r="A3712" s="138"/>
      <c r="D3712" s="8"/>
    </row>
    <row r="3713" spans="1:4" x14ac:dyDescent="0.2">
      <c r="A3713" s="138"/>
      <c r="D3713" s="8"/>
    </row>
    <row r="3714" spans="1:4" x14ac:dyDescent="0.2">
      <c r="A3714" s="138"/>
      <c r="D3714" s="8"/>
    </row>
    <row r="3715" spans="1:4" x14ac:dyDescent="0.2">
      <c r="A3715" s="138"/>
      <c r="D3715" s="8"/>
    </row>
    <row r="3716" spans="1:4" x14ac:dyDescent="0.2">
      <c r="A3716" s="138"/>
      <c r="D3716" s="8"/>
    </row>
    <row r="3717" spans="1:4" x14ac:dyDescent="0.2">
      <c r="A3717" s="138"/>
      <c r="D3717" s="8"/>
    </row>
    <row r="3718" spans="1:4" x14ac:dyDescent="0.2">
      <c r="A3718" s="138"/>
      <c r="D3718" s="8"/>
    </row>
    <row r="3719" spans="1:4" x14ac:dyDescent="0.2">
      <c r="A3719" s="138"/>
      <c r="D3719" s="8"/>
    </row>
    <row r="3720" spans="1:4" x14ac:dyDescent="0.2">
      <c r="A3720" s="138"/>
      <c r="D3720" s="8"/>
    </row>
    <row r="3721" spans="1:4" x14ac:dyDescent="0.2">
      <c r="A3721" s="138"/>
      <c r="D3721" s="8"/>
    </row>
    <row r="3722" spans="1:4" x14ac:dyDescent="0.2">
      <c r="A3722" s="138"/>
      <c r="D3722" s="8"/>
    </row>
    <row r="3723" spans="1:4" x14ac:dyDescent="0.2">
      <c r="A3723" s="138"/>
      <c r="D3723" s="8"/>
    </row>
    <row r="3724" spans="1:4" x14ac:dyDescent="0.2">
      <c r="A3724" s="138"/>
      <c r="D3724" s="8"/>
    </row>
    <row r="3725" spans="1:4" x14ac:dyDescent="0.2">
      <c r="A3725" s="138"/>
      <c r="D3725" s="8"/>
    </row>
    <row r="3726" spans="1:4" x14ac:dyDescent="0.2">
      <c r="A3726" s="138"/>
      <c r="D3726" s="8"/>
    </row>
    <row r="3727" spans="1:4" x14ac:dyDescent="0.2">
      <c r="A3727" s="138"/>
      <c r="D3727" s="8"/>
    </row>
    <row r="3728" spans="1:4" x14ac:dyDescent="0.2">
      <c r="A3728" s="138"/>
      <c r="D3728" s="8"/>
    </row>
    <row r="3729" spans="1:4" x14ac:dyDescent="0.2">
      <c r="A3729" s="138"/>
      <c r="D3729" s="8"/>
    </row>
    <row r="3730" spans="1:4" x14ac:dyDescent="0.2">
      <c r="A3730" s="138"/>
      <c r="D3730" s="8"/>
    </row>
    <row r="3731" spans="1:4" x14ac:dyDescent="0.2">
      <c r="A3731" s="138"/>
      <c r="D3731" s="8"/>
    </row>
    <row r="3732" spans="1:4" x14ac:dyDescent="0.2">
      <c r="A3732" s="138"/>
      <c r="D3732" s="8"/>
    </row>
    <row r="3733" spans="1:4" x14ac:dyDescent="0.2">
      <c r="A3733" s="138"/>
      <c r="D3733" s="8"/>
    </row>
    <row r="3734" spans="1:4" x14ac:dyDescent="0.2">
      <c r="A3734" s="138"/>
      <c r="D3734" s="8"/>
    </row>
    <row r="3735" spans="1:4" x14ac:dyDescent="0.2">
      <c r="A3735" s="138"/>
      <c r="D3735" s="8"/>
    </row>
    <row r="3736" spans="1:4" x14ac:dyDescent="0.2">
      <c r="A3736" s="138"/>
      <c r="D3736" s="8"/>
    </row>
    <row r="3737" spans="1:4" x14ac:dyDescent="0.2">
      <c r="A3737" s="138"/>
      <c r="D3737" s="8"/>
    </row>
    <row r="3738" spans="1:4" x14ac:dyDescent="0.2">
      <c r="A3738" s="138"/>
      <c r="D3738" s="8"/>
    </row>
    <row r="3739" spans="1:4" x14ac:dyDescent="0.2">
      <c r="A3739" s="138"/>
      <c r="D3739" s="8"/>
    </row>
    <row r="3740" spans="1:4" x14ac:dyDescent="0.2">
      <c r="A3740" s="138"/>
      <c r="D3740" s="8"/>
    </row>
    <row r="3741" spans="1:4" x14ac:dyDescent="0.2">
      <c r="A3741" s="138"/>
      <c r="D3741" s="8"/>
    </row>
    <row r="3742" spans="1:4" x14ac:dyDescent="0.2">
      <c r="A3742" s="138"/>
      <c r="D3742" s="8"/>
    </row>
    <row r="3743" spans="1:4" x14ac:dyDescent="0.2">
      <c r="A3743" s="138"/>
      <c r="D3743" s="8"/>
    </row>
    <row r="3744" spans="1:4" x14ac:dyDescent="0.2">
      <c r="A3744" s="138"/>
      <c r="D3744" s="8"/>
    </row>
    <row r="3745" spans="1:4" x14ac:dyDescent="0.2">
      <c r="A3745" s="138"/>
      <c r="D3745" s="8"/>
    </row>
    <row r="3746" spans="1:4" x14ac:dyDescent="0.2">
      <c r="A3746" s="138"/>
      <c r="D3746" s="8"/>
    </row>
    <row r="3747" spans="1:4" x14ac:dyDescent="0.2">
      <c r="A3747" s="138"/>
      <c r="D3747" s="8"/>
    </row>
    <row r="3748" spans="1:4" x14ac:dyDescent="0.2">
      <c r="A3748" s="138"/>
      <c r="D3748" s="8"/>
    </row>
    <row r="3749" spans="1:4" x14ac:dyDescent="0.2">
      <c r="A3749" s="138"/>
      <c r="D3749" s="8"/>
    </row>
    <row r="3750" spans="1:4" x14ac:dyDescent="0.2">
      <c r="A3750" s="138"/>
      <c r="D3750" s="8"/>
    </row>
    <row r="3751" spans="1:4" x14ac:dyDescent="0.2">
      <c r="A3751" s="138"/>
      <c r="D3751" s="8"/>
    </row>
    <row r="3752" spans="1:4" x14ac:dyDescent="0.2">
      <c r="A3752" s="138"/>
      <c r="D3752" s="8"/>
    </row>
    <row r="3753" spans="1:4" x14ac:dyDescent="0.2">
      <c r="A3753" s="138"/>
      <c r="D3753" s="8"/>
    </row>
    <row r="3754" spans="1:4" x14ac:dyDescent="0.2">
      <c r="A3754" s="138"/>
      <c r="D3754" s="8"/>
    </row>
    <row r="3755" spans="1:4" x14ac:dyDescent="0.2">
      <c r="A3755" s="138"/>
      <c r="D3755" s="8"/>
    </row>
    <row r="3756" spans="1:4" x14ac:dyDescent="0.2">
      <c r="A3756" s="138"/>
      <c r="D3756" s="8"/>
    </row>
    <row r="3757" spans="1:4" x14ac:dyDescent="0.2">
      <c r="A3757" s="138"/>
      <c r="D3757" s="8"/>
    </row>
    <row r="3758" spans="1:4" x14ac:dyDescent="0.2">
      <c r="A3758" s="138"/>
      <c r="D3758" s="8"/>
    </row>
    <row r="3759" spans="1:4" x14ac:dyDescent="0.2">
      <c r="A3759" s="138"/>
      <c r="D3759" s="8"/>
    </row>
    <row r="3760" spans="1:4" x14ac:dyDescent="0.2">
      <c r="A3760" s="138"/>
      <c r="D3760" s="8"/>
    </row>
    <row r="3761" spans="1:4" x14ac:dyDescent="0.2">
      <c r="A3761" s="138"/>
      <c r="D3761" s="8"/>
    </row>
    <row r="3762" spans="1:4" x14ac:dyDescent="0.2">
      <c r="A3762" s="138"/>
      <c r="D3762" s="8"/>
    </row>
    <row r="3763" spans="1:4" x14ac:dyDescent="0.2">
      <c r="A3763" s="138"/>
      <c r="D3763" s="8"/>
    </row>
    <row r="3764" spans="1:4" x14ac:dyDescent="0.2">
      <c r="A3764" s="138"/>
      <c r="D3764" s="8"/>
    </row>
    <row r="3765" spans="1:4" x14ac:dyDescent="0.2">
      <c r="A3765" s="138"/>
      <c r="D3765" s="8"/>
    </row>
    <row r="3766" spans="1:4" x14ac:dyDescent="0.2">
      <c r="A3766" s="138"/>
      <c r="D3766" s="8"/>
    </row>
    <row r="3767" spans="1:4" x14ac:dyDescent="0.2">
      <c r="A3767" s="138"/>
      <c r="D3767" s="8"/>
    </row>
    <row r="3768" spans="1:4" x14ac:dyDescent="0.2">
      <c r="A3768" s="138"/>
      <c r="D3768" s="8"/>
    </row>
    <row r="3769" spans="1:4" x14ac:dyDescent="0.2">
      <c r="A3769" s="138"/>
      <c r="D3769" s="8"/>
    </row>
    <row r="3770" spans="1:4" x14ac:dyDescent="0.2">
      <c r="A3770" s="138"/>
      <c r="D3770" s="8"/>
    </row>
    <row r="3771" spans="1:4" x14ac:dyDescent="0.2">
      <c r="A3771" s="138"/>
      <c r="D3771" s="8"/>
    </row>
    <row r="3772" spans="1:4" x14ac:dyDescent="0.2">
      <c r="A3772" s="138"/>
      <c r="D3772" s="8"/>
    </row>
    <row r="3773" spans="1:4" x14ac:dyDescent="0.2">
      <c r="A3773" s="138"/>
      <c r="D3773" s="8"/>
    </row>
    <row r="3774" spans="1:4" x14ac:dyDescent="0.2">
      <c r="A3774" s="138"/>
      <c r="D3774" s="8"/>
    </row>
    <row r="3775" spans="1:4" x14ac:dyDescent="0.2">
      <c r="A3775" s="138"/>
      <c r="D3775" s="8"/>
    </row>
    <row r="3776" spans="1:4" x14ac:dyDescent="0.2">
      <c r="A3776" s="138"/>
      <c r="D3776" s="8"/>
    </row>
    <row r="3777" spans="1:4" x14ac:dyDescent="0.2">
      <c r="A3777" s="138"/>
      <c r="D3777" s="8"/>
    </row>
    <row r="3778" spans="1:4" x14ac:dyDescent="0.2">
      <c r="A3778" s="138"/>
      <c r="D3778" s="8"/>
    </row>
    <row r="3779" spans="1:4" x14ac:dyDescent="0.2">
      <c r="A3779" s="138"/>
      <c r="D3779" s="8"/>
    </row>
    <row r="3780" spans="1:4" x14ac:dyDescent="0.2">
      <c r="A3780" s="138"/>
      <c r="D3780" s="8"/>
    </row>
    <row r="3781" spans="1:4" x14ac:dyDescent="0.2">
      <c r="A3781" s="138"/>
      <c r="D3781" s="8"/>
    </row>
    <row r="3782" spans="1:4" x14ac:dyDescent="0.2">
      <c r="A3782" s="138"/>
      <c r="D3782" s="8"/>
    </row>
    <row r="3783" spans="1:4" x14ac:dyDescent="0.2">
      <c r="A3783" s="138"/>
      <c r="D3783" s="8"/>
    </row>
    <row r="3784" spans="1:4" x14ac:dyDescent="0.2">
      <c r="A3784" s="138"/>
      <c r="D3784" s="8"/>
    </row>
    <row r="3785" spans="1:4" x14ac:dyDescent="0.2">
      <c r="A3785" s="138"/>
      <c r="D3785" s="8"/>
    </row>
    <row r="3786" spans="1:4" x14ac:dyDescent="0.2">
      <c r="A3786" s="138"/>
      <c r="D3786" s="8"/>
    </row>
    <row r="3787" spans="1:4" x14ac:dyDescent="0.2">
      <c r="A3787" s="138"/>
      <c r="D3787" s="8"/>
    </row>
    <row r="3788" spans="1:4" x14ac:dyDescent="0.2">
      <c r="A3788" s="138"/>
      <c r="D3788" s="8"/>
    </row>
    <row r="3789" spans="1:4" x14ac:dyDescent="0.2">
      <c r="A3789" s="138"/>
      <c r="D3789" s="8"/>
    </row>
    <row r="3790" spans="1:4" x14ac:dyDescent="0.2">
      <c r="A3790" s="138"/>
      <c r="D3790" s="8"/>
    </row>
    <row r="3791" spans="1:4" x14ac:dyDescent="0.2">
      <c r="A3791" s="138"/>
      <c r="D3791" s="8"/>
    </row>
    <row r="3792" spans="1:4" x14ac:dyDescent="0.2">
      <c r="A3792" s="138"/>
      <c r="D3792" s="8"/>
    </row>
    <row r="3793" spans="1:4" x14ac:dyDescent="0.2">
      <c r="A3793" s="138"/>
      <c r="D3793" s="8"/>
    </row>
    <row r="3794" spans="1:4" x14ac:dyDescent="0.2">
      <c r="A3794" s="138"/>
      <c r="D3794" s="8"/>
    </row>
    <row r="3795" spans="1:4" x14ac:dyDescent="0.2">
      <c r="A3795" s="138"/>
      <c r="D3795" s="8"/>
    </row>
    <row r="3796" spans="1:4" x14ac:dyDescent="0.2">
      <c r="A3796" s="138"/>
      <c r="D3796" s="8"/>
    </row>
    <row r="3797" spans="1:4" x14ac:dyDescent="0.2">
      <c r="A3797" s="138"/>
      <c r="D3797" s="8"/>
    </row>
    <row r="3798" spans="1:4" x14ac:dyDescent="0.2">
      <c r="A3798" s="138"/>
      <c r="D3798" s="8"/>
    </row>
    <row r="3799" spans="1:4" x14ac:dyDescent="0.2">
      <c r="A3799" s="138"/>
      <c r="D3799" s="8"/>
    </row>
    <row r="3800" spans="1:4" x14ac:dyDescent="0.2">
      <c r="A3800" s="138"/>
      <c r="D3800" s="8"/>
    </row>
    <row r="3801" spans="1:4" x14ac:dyDescent="0.2">
      <c r="A3801" s="138"/>
      <c r="D3801" s="8"/>
    </row>
    <row r="3802" spans="1:4" x14ac:dyDescent="0.2">
      <c r="A3802" s="138"/>
      <c r="D3802" s="8"/>
    </row>
    <row r="3803" spans="1:4" x14ac:dyDescent="0.2">
      <c r="A3803" s="138"/>
      <c r="D3803" s="8"/>
    </row>
    <row r="3804" spans="1:4" x14ac:dyDescent="0.2">
      <c r="A3804" s="138"/>
      <c r="D3804" s="8"/>
    </row>
    <row r="3805" spans="1:4" x14ac:dyDescent="0.2">
      <c r="A3805" s="138"/>
      <c r="D3805" s="8"/>
    </row>
    <row r="3806" spans="1:4" x14ac:dyDescent="0.2">
      <c r="A3806" s="138"/>
      <c r="D3806" s="8"/>
    </row>
    <row r="3807" spans="1:4" x14ac:dyDescent="0.2">
      <c r="A3807" s="138"/>
      <c r="D3807" s="8"/>
    </row>
    <row r="3808" spans="1:4" x14ac:dyDescent="0.2">
      <c r="A3808" s="138"/>
      <c r="D3808" s="8"/>
    </row>
    <row r="3809" spans="1:4" x14ac:dyDescent="0.2">
      <c r="A3809" s="138"/>
      <c r="D3809" s="8"/>
    </row>
    <row r="3810" spans="1:4" x14ac:dyDescent="0.2">
      <c r="A3810" s="138"/>
      <c r="D3810" s="8"/>
    </row>
    <row r="3811" spans="1:4" x14ac:dyDescent="0.2">
      <c r="A3811" s="138"/>
      <c r="D3811" s="8"/>
    </row>
    <row r="3812" spans="1:4" x14ac:dyDescent="0.2">
      <c r="A3812" s="138"/>
      <c r="D3812" s="8"/>
    </row>
    <row r="3813" spans="1:4" x14ac:dyDescent="0.2">
      <c r="A3813" s="138"/>
      <c r="D3813" s="8"/>
    </row>
    <row r="3814" spans="1:4" x14ac:dyDescent="0.2">
      <c r="A3814" s="138"/>
      <c r="D3814" s="8"/>
    </row>
    <row r="3815" spans="1:4" x14ac:dyDescent="0.2">
      <c r="A3815" s="138"/>
      <c r="D3815" s="8"/>
    </row>
    <row r="3816" spans="1:4" x14ac:dyDescent="0.2">
      <c r="A3816" s="138"/>
      <c r="D3816" s="8"/>
    </row>
    <row r="3817" spans="1:4" x14ac:dyDescent="0.2">
      <c r="A3817" s="138"/>
      <c r="D3817" s="8"/>
    </row>
    <row r="3818" spans="1:4" x14ac:dyDescent="0.2">
      <c r="A3818" s="138"/>
      <c r="D3818" s="8"/>
    </row>
    <row r="3819" spans="1:4" x14ac:dyDescent="0.2">
      <c r="A3819" s="138"/>
      <c r="D3819" s="8"/>
    </row>
    <row r="3820" spans="1:4" x14ac:dyDescent="0.2">
      <c r="A3820" s="138"/>
      <c r="D3820" s="8"/>
    </row>
    <row r="3821" spans="1:4" x14ac:dyDescent="0.2">
      <c r="A3821" s="138"/>
      <c r="D3821" s="8"/>
    </row>
    <row r="3822" spans="1:4" x14ac:dyDescent="0.2">
      <c r="A3822" s="138"/>
      <c r="D3822" s="8"/>
    </row>
    <row r="3823" spans="1:4" x14ac:dyDescent="0.2">
      <c r="A3823" s="138"/>
      <c r="D3823" s="8"/>
    </row>
    <row r="3824" spans="1:4" x14ac:dyDescent="0.2">
      <c r="A3824" s="138"/>
      <c r="D3824" s="8"/>
    </row>
    <row r="3825" spans="1:4" x14ac:dyDescent="0.2">
      <c r="A3825" s="138"/>
      <c r="D3825" s="8"/>
    </row>
    <row r="3826" spans="1:4" x14ac:dyDescent="0.2">
      <c r="A3826" s="138"/>
      <c r="D3826" s="8"/>
    </row>
    <row r="3827" spans="1:4" x14ac:dyDescent="0.2">
      <c r="A3827" s="138"/>
      <c r="D3827" s="8"/>
    </row>
    <row r="3828" spans="1:4" x14ac:dyDescent="0.2">
      <c r="A3828" s="138"/>
      <c r="D3828" s="8"/>
    </row>
    <row r="3829" spans="1:4" x14ac:dyDescent="0.2">
      <c r="A3829" s="138"/>
      <c r="D3829" s="8"/>
    </row>
    <row r="3830" spans="1:4" x14ac:dyDescent="0.2">
      <c r="A3830" s="138"/>
      <c r="D3830" s="8"/>
    </row>
    <row r="3831" spans="1:4" x14ac:dyDescent="0.2">
      <c r="A3831" s="138"/>
      <c r="D3831" s="8"/>
    </row>
    <row r="3832" spans="1:4" x14ac:dyDescent="0.2">
      <c r="A3832" s="138"/>
      <c r="D3832" s="8"/>
    </row>
    <row r="3833" spans="1:4" x14ac:dyDescent="0.2">
      <c r="A3833" s="138"/>
      <c r="D3833" s="8"/>
    </row>
    <row r="3834" spans="1:4" x14ac:dyDescent="0.2">
      <c r="A3834" s="138"/>
      <c r="D3834" s="8"/>
    </row>
    <row r="3835" spans="1:4" x14ac:dyDescent="0.2">
      <c r="A3835" s="138"/>
      <c r="D3835" s="8"/>
    </row>
    <row r="3836" spans="1:4" x14ac:dyDescent="0.2">
      <c r="A3836" s="138"/>
      <c r="D3836" s="8"/>
    </row>
    <row r="3837" spans="1:4" x14ac:dyDescent="0.2">
      <c r="A3837" s="138"/>
      <c r="D3837" s="8"/>
    </row>
    <row r="3838" spans="1:4" x14ac:dyDescent="0.2">
      <c r="A3838" s="138"/>
      <c r="D3838" s="8"/>
    </row>
    <row r="3839" spans="1:4" x14ac:dyDescent="0.2">
      <c r="A3839" s="138"/>
      <c r="D3839" s="8"/>
    </row>
    <row r="3840" spans="1:4" x14ac:dyDescent="0.2">
      <c r="A3840" s="138"/>
      <c r="D3840" s="8"/>
    </row>
    <row r="3841" spans="1:4" x14ac:dyDescent="0.2">
      <c r="A3841" s="138"/>
      <c r="D3841" s="8"/>
    </row>
    <row r="3842" spans="1:4" x14ac:dyDescent="0.2">
      <c r="A3842" s="138"/>
      <c r="D3842" s="8"/>
    </row>
    <row r="3843" spans="1:4" x14ac:dyDescent="0.2">
      <c r="A3843" s="138"/>
      <c r="D3843" s="8"/>
    </row>
    <row r="3844" spans="1:4" x14ac:dyDescent="0.2">
      <c r="A3844" s="138"/>
      <c r="D3844" s="8"/>
    </row>
    <row r="3845" spans="1:4" x14ac:dyDescent="0.2">
      <c r="A3845" s="138"/>
      <c r="D3845" s="8"/>
    </row>
    <row r="3846" spans="1:4" x14ac:dyDescent="0.2">
      <c r="A3846" s="138"/>
      <c r="D3846" s="8"/>
    </row>
    <row r="3847" spans="1:4" x14ac:dyDescent="0.2">
      <c r="A3847" s="138"/>
      <c r="D3847" s="8"/>
    </row>
    <row r="3848" spans="1:4" x14ac:dyDescent="0.2">
      <c r="A3848" s="138"/>
      <c r="D3848" s="8"/>
    </row>
    <row r="3849" spans="1:4" x14ac:dyDescent="0.2">
      <c r="A3849" s="138"/>
      <c r="D3849" s="8"/>
    </row>
    <row r="3850" spans="1:4" x14ac:dyDescent="0.2">
      <c r="A3850" s="138"/>
      <c r="D3850" s="8"/>
    </row>
    <row r="3851" spans="1:4" x14ac:dyDescent="0.2">
      <c r="A3851" s="138"/>
      <c r="D3851" s="8"/>
    </row>
    <row r="3852" spans="1:4" x14ac:dyDescent="0.2">
      <c r="A3852" s="138"/>
      <c r="D3852" s="8"/>
    </row>
    <row r="3853" spans="1:4" x14ac:dyDescent="0.2">
      <c r="A3853" s="138"/>
      <c r="D3853" s="8"/>
    </row>
    <row r="3854" spans="1:4" x14ac:dyDescent="0.2">
      <c r="A3854" s="138"/>
      <c r="D3854" s="8"/>
    </row>
    <row r="3855" spans="1:4" x14ac:dyDescent="0.2">
      <c r="A3855" s="138"/>
      <c r="D3855" s="8"/>
    </row>
    <row r="3856" spans="1:4" x14ac:dyDescent="0.2">
      <c r="A3856" s="138"/>
      <c r="D3856" s="8"/>
    </row>
    <row r="3857" spans="1:4" x14ac:dyDescent="0.2">
      <c r="A3857" s="138"/>
      <c r="D3857" s="8"/>
    </row>
    <row r="3858" spans="1:4" x14ac:dyDescent="0.2">
      <c r="A3858" s="138"/>
      <c r="D3858" s="8"/>
    </row>
    <row r="3859" spans="1:4" x14ac:dyDescent="0.2">
      <c r="A3859" s="138"/>
      <c r="D3859" s="8"/>
    </row>
    <row r="3860" spans="1:4" x14ac:dyDescent="0.2">
      <c r="A3860" s="138"/>
      <c r="D3860" s="8"/>
    </row>
    <row r="3861" spans="1:4" x14ac:dyDescent="0.2">
      <c r="A3861" s="138"/>
      <c r="D3861" s="8"/>
    </row>
    <row r="3862" spans="1:4" x14ac:dyDescent="0.2">
      <c r="A3862" s="138"/>
      <c r="D3862" s="8"/>
    </row>
    <row r="3863" spans="1:4" x14ac:dyDescent="0.2">
      <c r="A3863" s="138"/>
      <c r="D3863" s="8"/>
    </row>
    <row r="3864" spans="1:4" x14ac:dyDescent="0.2">
      <c r="A3864" s="138"/>
      <c r="D3864" s="8"/>
    </row>
    <row r="3865" spans="1:4" x14ac:dyDescent="0.2">
      <c r="A3865" s="138"/>
      <c r="D3865" s="8"/>
    </row>
    <row r="3866" spans="1:4" x14ac:dyDescent="0.2">
      <c r="A3866" s="138"/>
      <c r="D3866" s="8"/>
    </row>
    <row r="3867" spans="1:4" x14ac:dyDescent="0.2">
      <c r="A3867" s="138"/>
      <c r="D3867" s="8"/>
    </row>
    <row r="3868" spans="1:4" x14ac:dyDescent="0.2">
      <c r="A3868" s="138"/>
      <c r="D3868" s="8"/>
    </row>
    <row r="3869" spans="1:4" x14ac:dyDescent="0.2">
      <c r="A3869" s="138"/>
      <c r="D3869" s="8"/>
    </row>
    <row r="3870" spans="1:4" x14ac:dyDescent="0.2">
      <c r="A3870" s="138"/>
      <c r="D3870" s="8"/>
    </row>
    <row r="3871" spans="1:4" x14ac:dyDescent="0.2">
      <c r="A3871" s="138"/>
      <c r="D3871" s="8"/>
    </row>
    <row r="3872" spans="1:4" x14ac:dyDescent="0.2">
      <c r="A3872" s="138"/>
      <c r="D3872" s="8"/>
    </row>
    <row r="3873" spans="1:4" x14ac:dyDescent="0.2">
      <c r="A3873" s="138"/>
      <c r="D3873" s="8"/>
    </row>
    <row r="3874" spans="1:4" x14ac:dyDescent="0.2">
      <c r="A3874" s="138"/>
      <c r="D3874" s="8"/>
    </row>
    <row r="3875" spans="1:4" x14ac:dyDescent="0.2">
      <c r="A3875" s="138"/>
      <c r="D3875" s="8"/>
    </row>
    <row r="3876" spans="1:4" x14ac:dyDescent="0.2">
      <c r="A3876" s="138"/>
      <c r="D3876" s="8"/>
    </row>
    <row r="3877" spans="1:4" x14ac:dyDescent="0.2">
      <c r="A3877" s="138"/>
      <c r="D3877" s="8"/>
    </row>
    <row r="3878" spans="1:4" x14ac:dyDescent="0.2">
      <c r="A3878" s="138"/>
      <c r="D3878" s="8"/>
    </row>
    <row r="3879" spans="1:4" x14ac:dyDescent="0.2">
      <c r="A3879" s="138"/>
      <c r="D3879" s="8"/>
    </row>
    <row r="3880" spans="1:4" x14ac:dyDescent="0.2">
      <c r="A3880" s="138"/>
      <c r="D3880" s="8"/>
    </row>
    <row r="3881" spans="1:4" x14ac:dyDescent="0.2">
      <c r="A3881" s="138"/>
      <c r="D3881" s="8"/>
    </row>
    <row r="3882" spans="1:4" x14ac:dyDescent="0.2">
      <c r="A3882" s="138"/>
      <c r="D3882" s="8"/>
    </row>
    <row r="3883" spans="1:4" x14ac:dyDescent="0.2">
      <c r="A3883" s="138"/>
      <c r="D3883" s="8"/>
    </row>
    <row r="3884" spans="1:4" x14ac:dyDescent="0.2">
      <c r="A3884" s="138"/>
      <c r="D3884" s="8"/>
    </row>
    <row r="3885" spans="1:4" x14ac:dyDescent="0.2">
      <c r="A3885" s="138"/>
      <c r="D3885" s="8"/>
    </row>
    <row r="3886" spans="1:4" x14ac:dyDescent="0.2">
      <c r="A3886" s="138"/>
      <c r="D3886" s="8"/>
    </row>
    <row r="3887" spans="1:4" x14ac:dyDescent="0.2">
      <c r="A3887" s="138"/>
      <c r="D3887" s="8"/>
    </row>
    <row r="3888" spans="1:4" x14ac:dyDescent="0.2">
      <c r="A3888" s="138"/>
      <c r="D3888" s="8"/>
    </row>
    <row r="3889" spans="1:4" x14ac:dyDescent="0.2">
      <c r="A3889" s="138"/>
      <c r="D3889" s="8"/>
    </row>
    <row r="3890" spans="1:4" x14ac:dyDescent="0.2">
      <c r="A3890" s="138"/>
      <c r="D3890" s="8"/>
    </row>
    <row r="3891" spans="1:4" x14ac:dyDescent="0.2">
      <c r="A3891" s="138"/>
      <c r="D3891" s="8"/>
    </row>
    <row r="3892" spans="1:4" x14ac:dyDescent="0.2">
      <c r="A3892" s="138"/>
      <c r="D3892" s="8"/>
    </row>
    <row r="3893" spans="1:4" x14ac:dyDescent="0.2">
      <c r="A3893" s="138"/>
      <c r="D3893" s="8"/>
    </row>
    <row r="3894" spans="1:4" x14ac:dyDescent="0.2">
      <c r="A3894" s="138"/>
      <c r="D3894" s="8"/>
    </row>
    <row r="3895" spans="1:4" x14ac:dyDescent="0.2">
      <c r="A3895" s="138"/>
      <c r="D3895" s="8"/>
    </row>
    <row r="3896" spans="1:4" x14ac:dyDescent="0.2">
      <c r="A3896" s="138"/>
      <c r="D3896" s="8"/>
    </row>
    <row r="3897" spans="1:4" x14ac:dyDescent="0.2">
      <c r="A3897" s="138"/>
      <c r="D3897" s="8"/>
    </row>
    <row r="3898" spans="1:4" x14ac:dyDescent="0.2">
      <c r="A3898" s="138"/>
      <c r="D3898" s="8"/>
    </row>
    <row r="3899" spans="1:4" x14ac:dyDescent="0.2">
      <c r="A3899" s="138"/>
      <c r="D3899" s="8"/>
    </row>
    <row r="3900" spans="1:4" x14ac:dyDescent="0.2">
      <c r="A3900" s="138"/>
      <c r="D3900" s="8"/>
    </row>
    <row r="3901" spans="1:4" x14ac:dyDescent="0.2">
      <c r="A3901" s="138"/>
      <c r="D3901" s="8"/>
    </row>
    <row r="3902" spans="1:4" x14ac:dyDescent="0.2">
      <c r="A3902" s="138"/>
      <c r="D3902" s="8"/>
    </row>
    <row r="3903" spans="1:4" x14ac:dyDescent="0.2">
      <c r="A3903" s="138"/>
      <c r="D3903" s="8"/>
    </row>
    <row r="3904" spans="1:4" x14ac:dyDescent="0.2">
      <c r="A3904" s="138"/>
      <c r="D3904" s="8"/>
    </row>
    <row r="3905" spans="1:4" x14ac:dyDescent="0.2">
      <c r="A3905" s="138"/>
      <c r="D3905" s="8"/>
    </row>
    <row r="3906" spans="1:4" x14ac:dyDescent="0.2">
      <c r="A3906" s="138"/>
      <c r="D3906" s="8"/>
    </row>
    <row r="3907" spans="1:4" x14ac:dyDescent="0.2">
      <c r="A3907" s="138"/>
      <c r="D3907" s="8"/>
    </row>
    <row r="3908" spans="1:4" x14ac:dyDescent="0.2">
      <c r="A3908" s="138"/>
      <c r="D3908" s="8"/>
    </row>
    <row r="3909" spans="1:4" x14ac:dyDescent="0.2">
      <c r="A3909" s="138"/>
      <c r="D3909" s="8"/>
    </row>
    <row r="3910" spans="1:4" x14ac:dyDescent="0.2">
      <c r="A3910" s="138"/>
      <c r="D3910" s="8"/>
    </row>
    <row r="3911" spans="1:4" x14ac:dyDescent="0.2">
      <c r="A3911" s="138"/>
      <c r="D3911" s="8"/>
    </row>
    <row r="3912" spans="1:4" x14ac:dyDescent="0.2">
      <c r="A3912" s="138"/>
      <c r="D3912" s="8"/>
    </row>
    <row r="3913" spans="1:4" x14ac:dyDescent="0.2">
      <c r="A3913" s="138"/>
      <c r="D3913" s="8"/>
    </row>
    <row r="3914" spans="1:4" x14ac:dyDescent="0.2">
      <c r="A3914" s="138"/>
      <c r="D3914" s="8"/>
    </row>
    <row r="3915" spans="1:4" x14ac:dyDescent="0.2">
      <c r="A3915" s="138"/>
      <c r="D3915" s="8"/>
    </row>
    <row r="3916" spans="1:4" x14ac:dyDescent="0.2">
      <c r="A3916" s="138"/>
      <c r="D3916" s="8"/>
    </row>
    <row r="3917" spans="1:4" x14ac:dyDescent="0.2">
      <c r="A3917" s="138"/>
      <c r="D3917" s="8"/>
    </row>
    <row r="3918" spans="1:4" x14ac:dyDescent="0.2">
      <c r="A3918" s="138"/>
      <c r="D3918" s="8"/>
    </row>
    <row r="3919" spans="1:4" x14ac:dyDescent="0.2">
      <c r="A3919" s="138"/>
      <c r="D3919" s="8"/>
    </row>
    <row r="3920" spans="1:4" x14ac:dyDescent="0.2">
      <c r="A3920" s="138"/>
      <c r="D3920" s="8"/>
    </row>
    <row r="3921" spans="1:4" x14ac:dyDescent="0.2">
      <c r="A3921" s="138"/>
      <c r="D3921" s="8"/>
    </row>
    <row r="3922" spans="1:4" x14ac:dyDescent="0.2">
      <c r="A3922" s="138"/>
      <c r="D3922" s="8"/>
    </row>
    <row r="3923" spans="1:4" x14ac:dyDescent="0.2">
      <c r="A3923" s="138"/>
      <c r="D3923" s="8"/>
    </row>
    <row r="3924" spans="1:4" x14ac:dyDescent="0.2">
      <c r="A3924" s="138"/>
      <c r="D3924" s="8"/>
    </row>
    <row r="3925" spans="1:4" x14ac:dyDescent="0.2">
      <c r="A3925" s="138"/>
      <c r="D3925" s="8"/>
    </row>
    <row r="3926" spans="1:4" x14ac:dyDescent="0.2">
      <c r="A3926" s="138"/>
      <c r="D3926" s="8"/>
    </row>
    <row r="3927" spans="1:4" x14ac:dyDescent="0.2">
      <c r="A3927" s="138"/>
      <c r="D3927" s="8"/>
    </row>
    <row r="3928" spans="1:4" x14ac:dyDescent="0.2">
      <c r="A3928" s="138"/>
      <c r="D3928" s="8"/>
    </row>
    <row r="3929" spans="1:4" x14ac:dyDescent="0.2">
      <c r="A3929" s="138"/>
      <c r="D3929" s="8"/>
    </row>
    <row r="3930" spans="1:4" x14ac:dyDescent="0.2">
      <c r="A3930" s="138"/>
      <c r="D3930" s="8"/>
    </row>
    <row r="3931" spans="1:4" x14ac:dyDescent="0.2">
      <c r="A3931" s="138"/>
      <c r="D3931" s="8"/>
    </row>
    <row r="3932" spans="1:4" x14ac:dyDescent="0.2">
      <c r="A3932" s="138"/>
      <c r="D3932" s="8"/>
    </row>
    <row r="3933" spans="1:4" x14ac:dyDescent="0.2">
      <c r="A3933" s="138"/>
      <c r="D3933" s="8"/>
    </row>
    <row r="3934" spans="1:4" x14ac:dyDescent="0.2">
      <c r="A3934" s="138"/>
      <c r="D3934" s="8"/>
    </row>
    <row r="3935" spans="1:4" x14ac:dyDescent="0.2">
      <c r="A3935" s="138"/>
      <c r="D3935" s="8"/>
    </row>
    <row r="3936" spans="1:4" x14ac:dyDescent="0.2">
      <c r="A3936" s="138"/>
      <c r="D3936" s="8"/>
    </row>
    <row r="3937" spans="1:4" x14ac:dyDescent="0.2">
      <c r="A3937" s="138"/>
      <c r="D3937" s="8"/>
    </row>
    <row r="3938" spans="1:4" x14ac:dyDescent="0.2">
      <c r="A3938" s="138"/>
      <c r="D3938" s="8"/>
    </row>
    <row r="3939" spans="1:4" x14ac:dyDescent="0.2">
      <c r="A3939" s="138"/>
      <c r="D3939" s="8"/>
    </row>
    <row r="3940" spans="1:4" x14ac:dyDescent="0.2">
      <c r="A3940" s="138"/>
      <c r="D3940" s="8"/>
    </row>
    <row r="3941" spans="1:4" x14ac:dyDescent="0.2">
      <c r="A3941" s="138"/>
      <c r="D3941" s="8"/>
    </row>
    <row r="3942" spans="1:4" x14ac:dyDescent="0.2">
      <c r="A3942" s="138"/>
      <c r="D3942" s="8"/>
    </row>
    <row r="3943" spans="1:4" x14ac:dyDescent="0.2">
      <c r="A3943" s="138"/>
      <c r="D3943" s="8"/>
    </row>
    <row r="3944" spans="1:4" x14ac:dyDescent="0.2">
      <c r="A3944" s="138"/>
      <c r="D3944" s="8"/>
    </row>
    <row r="3945" spans="1:4" x14ac:dyDescent="0.2">
      <c r="A3945" s="138"/>
      <c r="D3945" s="8"/>
    </row>
    <row r="3946" spans="1:4" x14ac:dyDescent="0.2">
      <c r="A3946" s="138"/>
      <c r="D3946" s="8"/>
    </row>
    <row r="3947" spans="1:4" x14ac:dyDescent="0.2">
      <c r="A3947" s="138"/>
      <c r="D3947" s="8"/>
    </row>
    <row r="3948" spans="1:4" x14ac:dyDescent="0.2">
      <c r="A3948" s="138"/>
      <c r="D3948" s="8"/>
    </row>
    <row r="3949" spans="1:4" x14ac:dyDescent="0.2">
      <c r="A3949" s="138"/>
      <c r="D3949" s="8"/>
    </row>
    <row r="3950" spans="1:4" x14ac:dyDescent="0.2">
      <c r="A3950" s="138"/>
      <c r="D3950" s="8"/>
    </row>
    <row r="3951" spans="1:4" x14ac:dyDescent="0.2">
      <c r="A3951" s="138"/>
      <c r="D3951" s="8"/>
    </row>
    <row r="3952" spans="1:4" x14ac:dyDescent="0.2">
      <c r="A3952" s="138"/>
      <c r="D3952" s="8"/>
    </row>
    <row r="3953" spans="1:4" x14ac:dyDescent="0.2">
      <c r="A3953" s="138"/>
      <c r="D3953" s="8"/>
    </row>
    <row r="3954" spans="1:4" x14ac:dyDescent="0.2">
      <c r="A3954" s="138"/>
      <c r="D3954" s="8"/>
    </row>
    <row r="3955" spans="1:4" x14ac:dyDescent="0.2">
      <c r="A3955" s="138"/>
      <c r="D3955" s="8"/>
    </row>
    <row r="3956" spans="1:4" x14ac:dyDescent="0.2">
      <c r="A3956" s="138"/>
      <c r="D3956" s="8"/>
    </row>
    <row r="3957" spans="1:4" x14ac:dyDescent="0.2">
      <c r="A3957" s="138"/>
      <c r="D3957" s="8"/>
    </row>
    <row r="3958" spans="1:4" x14ac:dyDescent="0.2">
      <c r="A3958" s="138"/>
      <c r="D3958" s="8"/>
    </row>
    <row r="3959" spans="1:4" x14ac:dyDescent="0.2">
      <c r="A3959" s="138"/>
      <c r="D3959" s="8"/>
    </row>
    <row r="3960" spans="1:4" x14ac:dyDescent="0.2">
      <c r="A3960" s="138"/>
      <c r="D3960" s="8"/>
    </row>
    <row r="3961" spans="1:4" x14ac:dyDescent="0.2">
      <c r="A3961" s="138"/>
      <c r="D3961" s="8"/>
    </row>
    <row r="3962" spans="1:4" x14ac:dyDescent="0.2">
      <c r="A3962" s="138"/>
      <c r="D3962" s="8"/>
    </row>
    <row r="3963" spans="1:4" x14ac:dyDescent="0.2">
      <c r="A3963" s="138"/>
      <c r="D3963" s="8"/>
    </row>
    <row r="3964" spans="1:4" x14ac:dyDescent="0.2">
      <c r="A3964" s="138"/>
      <c r="D3964" s="8"/>
    </row>
    <row r="3965" spans="1:4" x14ac:dyDescent="0.2">
      <c r="A3965" s="138"/>
      <c r="D3965" s="8"/>
    </row>
    <row r="3966" spans="1:4" x14ac:dyDescent="0.2">
      <c r="A3966" s="138"/>
      <c r="D3966" s="8"/>
    </row>
    <row r="3967" spans="1:4" x14ac:dyDescent="0.2">
      <c r="A3967" s="138"/>
      <c r="D3967" s="8"/>
    </row>
    <row r="3968" spans="1:4" x14ac:dyDescent="0.2">
      <c r="A3968" s="138"/>
      <c r="D3968" s="8"/>
    </row>
    <row r="3969" spans="1:4" x14ac:dyDescent="0.2">
      <c r="A3969" s="138"/>
      <c r="D3969" s="8"/>
    </row>
    <row r="3970" spans="1:4" x14ac:dyDescent="0.2">
      <c r="A3970" s="138"/>
      <c r="D3970" s="8"/>
    </row>
    <row r="3971" spans="1:4" x14ac:dyDescent="0.2">
      <c r="A3971" s="138"/>
      <c r="D3971" s="8"/>
    </row>
    <row r="3972" spans="1:4" x14ac:dyDescent="0.2">
      <c r="A3972" s="138"/>
      <c r="D3972" s="8"/>
    </row>
    <row r="3973" spans="1:4" x14ac:dyDescent="0.2">
      <c r="A3973" s="138"/>
      <c r="D3973" s="8"/>
    </row>
    <row r="3974" spans="1:4" x14ac:dyDescent="0.2">
      <c r="A3974" s="138"/>
      <c r="D3974" s="8"/>
    </row>
    <row r="3975" spans="1:4" x14ac:dyDescent="0.2">
      <c r="A3975" s="138"/>
      <c r="D3975" s="8"/>
    </row>
    <row r="3976" spans="1:4" x14ac:dyDescent="0.2">
      <c r="A3976" s="138"/>
      <c r="D3976" s="8"/>
    </row>
    <row r="3977" spans="1:4" x14ac:dyDescent="0.2">
      <c r="A3977" s="138"/>
      <c r="D3977" s="8"/>
    </row>
    <row r="3978" spans="1:4" x14ac:dyDescent="0.2">
      <c r="A3978" s="138"/>
      <c r="D3978" s="8"/>
    </row>
    <row r="3979" spans="1:4" x14ac:dyDescent="0.2">
      <c r="A3979" s="138"/>
      <c r="D3979" s="8"/>
    </row>
    <row r="3980" spans="1:4" x14ac:dyDescent="0.2">
      <c r="A3980" s="138"/>
      <c r="D3980" s="8"/>
    </row>
    <row r="3981" spans="1:4" x14ac:dyDescent="0.2">
      <c r="A3981" s="138"/>
      <c r="D3981" s="8"/>
    </row>
    <row r="3982" spans="1:4" x14ac:dyDescent="0.2">
      <c r="A3982" s="138"/>
      <c r="D3982" s="8"/>
    </row>
    <row r="3983" spans="1:4" x14ac:dyDescent="0.2">
      <c r="A3983" s="138"/>
      <c r="D3983" s="8"/>
    </row>
    <row r="3984" spans="1:4" x14ac:dyDescent="0.2">
      <c r="A3984" s="138"/>
      <c r="D3984" s="8"/>
    </row>
    <row r="3985" spans="1:4" x14ac:dyDescent="0.2">
      <c r="A3985" s="138"/>
      <c r="D3985" s="8"/>
    </row>
    <row r="3986" spans="1:4" x14ac:dyDescent="0.2">
      <c r="A3986" s="138"/>
      <c r="D3986" s="8"/>
    </row>
    <row r="3987" spans="1:4" x14ac:dyDescent="0.2">
      <c r="A3987" s="138"/>
      <c r="D3987" s="8"/>
    </row>
    <row r="3988" spans="1:4" x14ac:dyDescent="0.2">
      <c r="A3988" s="138"/>
      <c r="D3988" s="8"/>
    </row>
    <row r="3989" spans="1:4" x14ac:dyDescent="0.2">
      <c r="A3989" s="138"/>
      <c r="D3989" s="8"/>
    </row>
    <row r="3990" spans="1:4" x14ac:dyDescent="0.2">
      <c r="A3990" s="138"/>
      <c r="D3990" s="8"/>
    </row>
    <row r="3991" spans="1:4" x14ac:dyDescent="0.2">
      <c r="A3991" s="138"/>
      <c r="D3991" s="8"/>
    </row>
    <row r="3992" spans="1:4" x14ac:dyDescent="0.2">
      <c r="A3992" s="138"/>
      <c r="D3992" s="8"/>
    </row>
    <row r="3993" spans="1:4" x14ac:dyDescent="0.2">
      <c r="A3993" s="138"/>
      <c r="D3993" s="8"/>
    </row>
    <row r="3994" spans="1:4" x14ac:dyDescent="0.2">
      <c r="A3994" s="138"/>
      <c r="D3994" s="8"/>
    </row>
    <row r="3995" spans="1:4" x14ac:dyDescent="0.2">
      <c r="A3995" s="138"/>
      <c r="D3995" s="8"/>
    </row>
    <row r="3996" spans="1:4" x14ac:dyDescent="0.2">
      <c r="A3996" s="138"/>
      <c r="D3996" s="8"/>
    </row>
    <row r="3997" spans="1:4" x14ac:dyDescent="0.2">
      <c r="A3997" s="138"/>
      <c r="D3997" s="8"/>
    </row>
    <row r="3998" spans="1:4" x14ac:dyDescent="0.2">
      <c r="A3998" s="138"/>
      <c r="D3998" s="8"/>
    </row>
    <row r="3999" spans="1:4" x14ac:dyDescent="0.2">
      <c r="A3999" s="138"/>
      <c r="D3999" s="8"/>
    </row>
    <row r="4000" spans="1:4" x14ac:dyDescent="0.2">
      <c r="A4000" s="138"/>
      <c r="D4000" s="8"/>
    </row>
    <row r="4001" spans="1:4" x14ac:dyDescent="0.2">
      <c r="A4001" s="138"/>
      <c r="D4001" s="8"/>
    </row>
    <row r="4002" spans="1:4" x14ac:dyDescent="0.2">
      <c r="A4002" s="138"/>
      <c r="D4002" s="8"/>
    </row>
    <row r="4003" spans="1:4" x14ac:dyDescent="0.2">
      <c r="A4003" s="138"/>
      <c r="D4003" s="8"/>
    </row>
    <row r="4004" spans="1:4" x14ac:dyDescent="0.2">
      <c r="A4004" s="138"/>
      <c r="D4004" s="8"/>
    </row>
    <row r="4005" spans="1:4" x14ac:dyDescent="0.2">
      <c r="A4005" s="138"/>
      <c r="D4005" s="8"/>
    </row>
    <row r="4006" spans="1:4" x14ac:dyDescent="0.2">
      <c r="A4006" s="138"/>
      <c r="D4006" s="8"/>
    </row>
    <row r="4007" spans="1:4" x14ac:dyDescent="0.2">
      <c r="A4007" s="138"/>
      <c r="D4007" s="8"/>
    </row>
    <row r="4008" spans="1:4" x14ac:dyDescent="0.2">
      <c r="A4008" s="138"/>
      <c r="D4008" s="8"/>
    </row>
    <row r="4009" spans="1:4" x14ac:dyDescent="0.2">
      <c r="A4009" s="138"/>
      <c r="D4009" s="8"/>
    </row>
    <row r="4010" spans="1:4" x14ac:dyDescent="0.2">
      <c r="A4010" s="138"/>
      <c r="D4010" s="8"/>
    </row>
    <row r="4011" spans="1:4" x14ac:dyDescent="0.2">
      <c r="A4011" s="138"/>
      <c r="D4011" s="8"/>
    </row>
    <row r="4012" spans="1:4" x14ac:dyDescent="0.2">
      <c r="A4012" s="138"/>
      <c r="D4012" s="8"/>
    </row>
    <row r="4013" spans="1:4" x14ac:dyDescent="0.2">
      <c r="A4013" s="138"/>
      <c r="D4013" s="8"/>
    </row>
    <row r="4014" spans="1:4" x14ac:dyDescent="0.2">
      <c r="A4014" s="138"/>
      <c r="D4014" s="8"/>
    </row>
    <row r="4015" spans="1:4" x14ac:dyDescent="0.2">
      <c r="A4015" s="138"/>
      <c r="D4015" s="8"/>
    </row>
    <row r="4016" spans="1:4" x14ac:dyDescent="0.2">
      <c r="A4016" s="138"/>
      <c r="D4016" s="8"/>
    </row>
    <row r="4017" spans="1:4" x14ac:dyDescent="0.2">
      <c r="A4017" s="138"/>
      <c r="D4017" s="8"/>
    </row>
    <row r="4018" spans="1:4" x14ac:dyDescent="0.2">
      <c r="A4018" s="138"/>
      <c r="D4018" s="8"/>
    </row>
    <row r="4019" spans="1:4" x14ac:dyDescent="0.2">
      <c r="A4019" s="138"/>
      <c r="D4019" s="8"/>
    </row>
    <row r="4020" spans="1:4" x14ac:dyDescent="0.2">
      <c r="A4020" s="138"/>
      <c r="D4020" s="8"/>
    </row>
    <row r="4021" spans="1:4" x14ac:dyDescent="0.2">
      <c r="A4021" s="138"/>
      <c r="D4021" s="8"/>
    </row>
    <row r="4022" spans="1:4" x14ac:dyDescent="0.2">
      <c r="A4022" s="138"/>
      <c r="D4022" s="8"/>
    </row>
    <row r="4023" spans="1:4" x14ac:dyDescent="0.2">
      <c r="A4023" s="138"/>
      <c r="D4023" s="8"/>
    </row>
    <row r="4024" spans="1:4" x14ac:dyDescent="0.2">
      <c r="A4024" s="138"/>
      <c r="D4024" s="8"/>
    </row>
    <row r="4025" spans="1:4" x14ac:dyDescent="0.2">
      <c r="A4025" s="138"/>
      <c r="D4025" s="8"/>
    </row>
    <row r="4026" spans="1:4" x14ac:dyDescent="0.2">
      <c r="A4026" s="138"/>
      <c r="D4026" s="8"/>
    </row>
    <row r="4027" spans="1:4" x14ac:dyDescent="0.2">
      <c r="A4027" s="138"/>
      <c r="D4027" s="8"/>
    </row>
    <row r="4028" spans="1:4" x14ac:dyDescent="0.2">
      <c r="A4028" s="138"/>
      <c r="D4028" s="8"/>
    </row>
    <row r="4029" spans="1:4" x14ac:dyDescent="0.2">
      <c r="A4029" s="138"/>
      <c r="D4029" s="8"/>
    </row>
    <row r="4030" spans="1:4" x14ac:dyDescent="0.2">
      <c r="A4030" s="138"/>
      <c r="D4030" s="8"/>
    </row>
    <row r="4031" spans="1:4" x14ac:dyDescent="0.2">
      <c r="A4031" s="138"/>
      <c r="D4031" s="8"/>
    </row>
    <row r="4032" spans="1:4" x14ac:dyDescent="0.2">
      <c r="A4032" s="138"/>
      <c r="D4032" s="8"/>
    </row>
    <row r="4033" spans="1:4" x14ac:dyDescent="0.2">
      <c r="A4033" s="138"/>
      <c r="D4033" s="8"/>
    </row>
    <row r="4034" spans="1:4" x14ac:dyDescent="0.2">
      <c r="A4034" s="138"/>
      <c r="D4034" s="8"/>
    </row>
    <row r="4035" spans="1:4" x14ac:dyDescent="0.2">
      <c r="A4035" s="138"/>
      <c r="D4035" s="8"/>
    </row>
    <row r="4036" spans="1:4" x14ac:dyDescent="0.2">
      <c r="A4036" s="138"/>
      <c r="D4036" s="8"/>
    </row>
    <row r="4037" spans="1:4" x14ac:dyDescent="0.2">
      <c r="A4037" s="138"/>
      <c r="D4037" s="8"/>
    </row>
    <row r="4038" spans="1:4" x14ac:dyDescent="0.2">
      <c r="A4038" s="138"/>
      <c r="D4038" s="8"/>
    </row>
    <row r="4039" spans="1:4" x14ac:dyDescent="0.2">
      <c r="A4039" s="138"/>
      <c r="D4039" s="8"/>
    </row>
    <row r="4040" spans="1:4" x14ac:dyDescent="0.2">
      <c r="A4040" s="138"/>
      <c r="D4040" s="8"/>
    </row>
    <row r="4041" spans="1:4" x14ac:dyDescent="0.2">
      <c r="A4041" s="138"/>
      <c r="D4041" s="8"/>
    </row>
    <row r="4042" spans="1:4" x14ac:dyDescent="0.2">
      <c r="A4042" s="138"/>
      <c r="D4042" s="8"/>
    </row>
    <row r="4043" spans="1:4" x14ac:dyDescent="0.2">
      <c r="A4043" s="138"/>
      <c r="D4043" s="8"/>
    </row>
    <row r="4044" spans="1:4" x14ac:dyDescent="0.2">
      <c r="A4044" s="138"/>
      <c r="D4044" s="8"/>
    </row>
    <row r="4045" spans="1:4" x14ac:dyDescent="0.2">
      <c r="A4045" s="138"/>
      <c r="D4045" s="8"/>
    </row>
    <row r="4046" spans="1:4" x14ac:dyDescent="0.2">
      <c r="A4046" s="138"/>
      <c r="D4046" s="8"/>
    </row>
    <row r="4047" spans="1:4" x14ac:dyDescent="0.2">
      <c r="A4047" s="138"/>
      <c r="D4047" s="8"/>
    </row>
    <row r="4048" spans="1:4" x14ac:dyDescent="0.2">
      <c r="A4048" s="138"/>
      <c r="D4048" s="8"/>
    </row>
    <row r="4049" spans="1:4" x14ac:dyDescent="0.2">
      <c r="A4049" s="138"/>
      <c r="D4049" s="8"/>
    </row>
    <row r="4050" spans="1:4" x14ac:dyDescent="0.2">
      <c r="A4050" s="138"/>
      <c r="D4050" s="8"/>
    </row>
    <row r="4051" spans="1:4" x14ac:dyDescent="0.2">
      <c r="A4051" s="138"/>
      <c r="D4051" s="8"/>
    </row>
    <row r="4052" spans="1:4" x14ac:dyDescent="0.2">
      <c r="A4052" s="138"/>
      <c r="D4052" s="8"/>
    </row>
    <row r="4053" spans="1:4" x14ac:dyDescent="0.2">
      <c r="A4053" s="138"/>
      <c r="D4053" s="8"/>
    </row>
    <row r="4054" spans="1:4" x14ac:dyDescent="0.2">
      <c r="A4054" s="138"/>
      <c r="D4054" s="8"/>
    </row>
    <row r="4055" spans="1:4" x14ac:dyDescent="0.2">
      <c r="A4055" s="138"/>
      <c r="D4055" s="8"/>
    </row>
    <row r="4056" spans="1:4" x14ac:dyDescent="0.2">
      <c r="A4056" s="138"/>
      <c r="D4056" s="8"/>
    </row>
    <row r="4057" spans="1:4" x14ac:dyDescent="0.2">
      <c r="A4057" s="138"/>
      <c r="D4057" s="8"/>
    </row>
    <row r="4058" spans="1:4" x14ac:dyDescent="0.2">
      <c r="A4058" s="138"/>
      <c r="D4058" s="8"/>
    </row>
    <row r="4059" spans="1:4" x14ac:dyDescent="0.2">
      <c r="A4059" s="138"/>
      <c r="D4059" s="8"/>
    </row>
    <row r="4060" spans="1:4" x14ac:dyDescent="0.2">
      <c r="A4060" s="138"/>
      <c r="D4060" s="8"/>
    </row>
    <row r="4061" spans="1:4" x14ac:dyDescent="0.2">
      <c r="A4061" s="138"/>
      <c r="D4061" s="8"/>
    </row>
    <row r="4062" spans="1:4" x14ac:dyDescent="0.2">
      <c r="A4062" s="138"/>
      <c r="D4062" s="8"/>
    </row>
    <row r="4063" spans="1:4" x14ac:dyDescent="0.2">
      <c r="A4063" s="138"/>
      <c r="D4063" s="8"/>
    </row>
    <row r="4064" spans="1:4" x14ac:dyDescent="0.2">
      <c r="A4064" s="138"/>
      <c r="D4064" s="8"/>
    </row>
    <row r="4065" spans="1:4" x14ac:dyDescent="0.2">
      <c r="A4065" s="138"/>
      <c r="D4065" s="8"/>
    </row>
    <row r="4066" spans="1:4" x14ac:dyDescent="0.2">
      <c r="A4066" s="138"/>
      <c r="D4066" s="8"/>
    </row>
    <row r="4067" spans="1:4" x14ac:dyDescent="0.2">
      <c r="A4067" s="138"/>
      <c r="D4067" s="8"/>
    </row>
    <row r="4068" spans="1:4" x14ac:dyDescent="0.2">
      <c r="A4068" s="138"/>
      <c r="D4068" s="8"/>
    </row>
    <row r="4069" spans="1:4" x14ac:dyDescent="0.2">
      <c r="A4069" s="138"/>
      <c r="D4069" s="8"/>
    </row>
    <row r="4070" spans="1:4" x14ac:dyDescent="0.2">
      <c r="A4070" s="138"/>
      <c r="D4070" s="8"/>
    </row>
    <row r="4071" spans="1:4" x14ac:dyDescent="0.2">
      <c r="A4071" s="138"/>
      <c r="D4071" s="8"/>
    </row>
    <row r="4072" spans="1:4" x14ac:dyDescent="0.2">
      <c r="A4072" s="138"/>
      <c r="D4072" s="8"/>
    </row>
    <row r="4073" spans="1:4" x14ac:dyDescent="0.2">
      <c r="A4073" s="138"/>
      <c r="D4073" s="8"/>
    </row>
    <row r="4074" spans="1:4" x14ac:dyDescent="0.2">
      <c r="A4074" s="138"/>
      <c r="D4074" s="8"/>
    </row>
    <row r="4075" spans="1:4" x14ac:dyDescent="0.2">
      <c r="A4075" s="138"/>
      <c r="D4075" s="8"/>
    </row>
    <row r="4076" spans="1:4" x14ac:dyDescent="0.2">
      <c r="A4076" s="138"/>
      <c r="D4076" s="8"/>
    </row>
    <row r="4077" spans="1:4" x14ac:dyDescent="0.2">
      <c r="A4077" s="138"/>
      <c r="D4077" s="8"/>
    </row>
    <row r="4078" spans="1:4" x14ac:dyDescent="0.2">
      <c r="A4078" s="138"/>
      <c r="D4078" s="8"/>
    </row>
    <row r="4079" spans="1:4" x14ac:dyDescent="0.2">
      <c r="A4079" s="138"/>
      <c r="D4079" s="8"/>
    </row>
    <row r="4080" spans="1:4" x14ac:dyDescent="0.2">
      <c r="A4080" s="138"/>
      <c r="D4080" s="8"/>
    </row>
    <row r="4081" spans="1:4" x14ac:dyDescent="0.2">
      <c r="A4081" s="138"/>
      <c r="D4081" s="8"/>
    </row>
    <row r="4082" spans="1:4" x14ac:dyDescent="0.2">
      <c r="A4082" s="138"/>
      <c r="D4082" s="8"/>
    </row>
    <row r="4083" spans="1:4" x14ac:dyDescent="0.2">
      <c r="A4083" s="138"/>
      <c r="D4083" s="8"/>
    </row>
    <row r="4084" spans="1:4" x14ac:dyDescent="0.2">
      <c r="A4084" s="138"/>
      <c r="D4084" s="8"/>
    </row>
    <row r="4085" spans="1:4" x14ac:dyDescent="0.2">
      <c r="A4085" s="138"/>
      <c r="D4085" s="8"/>
    </row>
    <row r="4086" spans="1:4" x14ac:dyDescent="0.2">
      <c r="A4086" s="138"/>
      <c r="D4086" s="8"/>
    </row>
    <row r="4087" spans="1:4" x14ac:dyDescent="0.2">
      <c r="A4087" s="138"/>
      <c r="D4087" s="8"/>
    </row>
    <row r="4088" spans="1:4" x14ac:dyDescent="0.2">
      <c r="A4088" s="138"/>
      <c r="D4088" s="8"/>
    </row>
    <row r="4089" spans="1:4" x14ac:dyDescent="0.2">
      <c r="A4089" s="138"/>
      <c r="D4089" s="8"/>
    </row>
    <row r="4090" spans="1:4" x14ac:dyDescent="0.2">
      <c r="A4090" s="138"/>
      <c r="D4090" s="8"/>
    </row>
    <row r="4091" spans="1:4" x14ac:dyDescent="0.2">
      <c r="A4091" s="138"/>
      <c r="D4091" s="8"/>
    </row>
    <row r="4092" spans="1:4" x14ac:dyDescent="0.2">
      <c r="A4092" s="138"/>
      <c r="D4092" s="8"/>
    </row>
    <row r="4093" spans="1:4" x14ac:dyDescent="0.2">
      <c r="A4093" s="138"/>
      <c r="D4093" s="8"/>
    </row>
    <row r="4094" spans="1:4" x14ac:dyDescent="0.2">
      <c r="A4094" s="138"/>
      <c r="D4094" s="8"/>
    </row>
    <row r="4095" spans="1:4" x14ac:dyDescent="0.2">
      <c r="A4095" s="138"/>
      <c r="D4095" s="8"/>
    </row>
    <row r="4096" spans="1:4" x14ac:dyDescent="0.2">
      <c r="A4096" s="138"/>
      <c r="D4096" s="8"/>
    </row>
    <row r="4097" spans="1:4" x14ac:dyDescent="0.2">
      <c r="A4097" s="138"/>
      <c r="D4097" s="8"/>
    </row>
    <row r="4098" spans="1:4" x14ac:dyDescent="0.2">
      <c r="A4098" s="138"/>
      <c r="D4098" s="8"/>
    </row>
    <row r="4099" spans="1:4" x14ac:dyDescent="0.2">
      <c r="A4099" s="138"/>
      <c r="D4099" s="8"/>
    </row>
    <row r="4100" spans="1:4" x14ac:dyDescent="0.2">
      <c r="A4100" s="138"/>
      <c r="D4100" s="8"/>
    </row>
    <row r="4101" spans="1:4" x14ac:dyDescent="0.2">
      <c r="A4101" s="138"/>
      <c r="D4101" s="8"/>
    </row>
    <row r="4102" spans="1:4" x14ac:dyDescent="0.2">
      <c r="A4102" s="138"/>
      <c r="D4102" s="8"/>
    </row>
    <row r="4103" spans="1:4" x14ac:dyDescent="0.2">
      <c r="A4103" s="138"/>
      <c r="D4103" s="8"/>
    </row>
    <row r="4104" spans="1:4" x14ac:dyDescent="0.2">
      <c r="A4104" s="138"/>
      <c r="D4104" s="8"/>
    </row>
    <row r="4105" spans="1:4" x14ac:dyDescent="0.2">
      <c r="A4105" s="138"/>
      <c r="D4105" s="8"/>
    </row>
    <row r="4106" spans="1:4" x14ac:dyDescent="0.2">
      <c r="A4106" s="138"/>
      <c r="D4106" s="8"/>
    </row>
    <row r="4107" spans="1:4" x14ac:dyDescent="0.2">
      <c r="A4107" s="138"/>
      <c r="D4107" s="8"/>
    </row>
    <row r="4108" spans="1:4" x14ac:dyDescent="0.2">
      <c r="A4108" s="138"/>
      <c r="D4108" s="8"/>
    </row>
    <row r="4109" spans="1:4" x14ac:dyDescent="0.2">
      <c r="A4109" s="138"/>
      <c r="D4109" s="8"/>
    </row>
    <row r="4110" spans="1:4" x14ac:dyDescent="0.2">
      <c r="A4110" s="138"/>
      <c r="D4110" s="8"/>
    </row>
    <row r="4111" spans="1:4" x14ac:dyDescent="0.2">
      <c r="A4111" s="138"/>
      <c r="D4111" s="8"/>
    </row>
    <row r="4112" spans="1:4" x14ac:dyDescent="0.2">
      <c r="A4112" s="138"/>
      <c r="D4112" s="8"/>
    </row>
    <row r="4113" spans="1:4" x14ac:dyDescent="0.2">
      <c r="A4113" s="138"/>
      <c r="D4113" s="8"/>
    </row>
    <row r="4114" spans="1:4" x14ac:dyDescent="0.2">
      <c r="A4114" s="138"/>
      <c r="D4114" s="8"/>
    </row>
    <row r="4115" spans="1:4" x14ac:dyDescent="0.2">
      <c r="A4115" s="138"/>
      <c r="D4115" s="8"/>
    </row>
    <row r="4116" spans="1:4" x14ac:dyDescent="0.2">
      <c r="A4116" s="138"/>
      <c r="D4116" s="8"/>
    </row>
    <row r="4117" spans="1:4" x14ac:dyDescent="0.2">
      <c r="A4117" s="138"/>
      <c r="D4117" s="8"/>
    </row>
    <row r="4118" spans="1:4" x14ac:dyDescent="0.2">
      <c r="A4118" s="138"/>
      <c r="D4118" s="8"/>
    </row>
    <row r="4119" spans="1:4" x14ac:dyDescent="0.2">
      <c r="A4119" s="138"/>
      <c r="D4119" s="8"/>
    </row>
    <row r="4120" spans="1:4" x14ac:dyDescent="0.2">
      <c r="A4120" s="138"/>
      <c r="D4120" s="8"/>
    </row>
    <row r="4121" spans="1:4" x14ac:dyDescent="0.2">
      <c r="A4121" s="138"/>
      <c r="D4121" s="8"/>
    </row>
    <row r="4122" spans="1:4" x14ac:dyDescent="0.2">
      <c r="A4122" s="138"/>
      <c r="D4122" s="8"/>
    </row>
    <row r="4123" spans="1:4" x14ac:dyDescent="0.2">
      <c r="A4123" s="138"/>
      <c r="D4123" s="8"/>
    </row>
    <row r="4124" spans="1:4" x14ac:dyDescent="0.2">
      <c r="A4124" s="138"/>
      <c r="D4124" s="8"/>
    </row>
    <row r="4125" spans="1:4" x14ac:dyDescent="0.2">
      <c r="A4125" s="138"/>
      <c r="D4125" s="8"/>
    </row>
    <row r="4126" spans="1:4" x14ac:dyDescent="0.2">
      <c r="A4126" s="138"/>
      <c r="D4126" s="8"/>
    </row>
    <row r="4127" spans="1:4" x14ac:dyDescent="0.2">
      <c r="A4127" s="138"/>
      <c r="D4127" s="8"/>
    </row>
    <row r="4128" spans="1:4" x14ac:dyDescent="0.2">
      <c r="A4128" s="138"/>
      <c r="D4128" s="8"/>
    </row>
    <row r="4129" spans="1:4" x14ac:dyDescent="0.2">
      <c r="A4129" s="138"/>
      <c r="D4129" s="8"/>
    </row>
    <row r="4130" spans="1:4" x14ac:dyDescent="0.2">
      <c r="A4130" s="138"/>
      <c r="D4130" s="8"/>
    </row>
    <row r="4131" spans="1:4" x14ac:dyDescent="0.2">
      <c r="A4131" s="138"/>
      <c r="D4131" s="8"/>
    </row>
    <row r="4132" spans="1:4" x14ac:dyDescent="0.2">
      <c r="A4132" s="138"/>
      <c r="D4132" s="8"/>
    </row>
    <row r="4133" spans="1:4" x14ac:dyDescent="0.2">
      <c r="A4133" s="138"/>
      <c r="D4133" s="8"/>
    </row>
    <row r="4134" spans="1:4" x14ac:dyDescent="0.2">
      <c r="A4134" s="138"/>
      <c r="D4134" s="8"/>
    </row>
    <row r="4135" spans="1:4" x14ac:dyDescent="0.2">
      <c r="A4135" s="138"/>
      <c r="D4135" s="8"/>
    </row>
    <row r="4136" spans="1:4" x14ac:dyDescent="0.2">
      <c r="A4136" s="138"/>
      <c r="D4136" s="8"/>
    </row>
    <row r="4137" spans="1:4" x14ac:dyDescent="0.2">
      <c r="A4137" s="138"/>
      <c r="D4137" s="8"/>
    </row>
    <row r="4138" spans="1:4" x14ac:dyDescent="0.2">
      <c r="A4138" s="138"/>
      <c r="D4138" s="8"/>
    </row>
    <row r="4139" spans="1:4" x14ac:dyDescent="0.2">
      <c r="A4139" s="138"/>
      <c r="D4139" s="8"/>
    </row>
    <row r="4140" spans="1:4" x14ac:dyDescent="0.2">
      <c r="A4140" s="138"/>
      <c r="D4140" s="8"/>
    </row>
    <row r="4141" spans="1:4" x14ac:dyDescent="0.2">
      <c r="A4141" s="138"/>
      <c r="D4141" s="8"/>
    </row>
    <row r="4142" spans="1:4" x14ac:dyDescent="0.2">
      <c r="A4142" s="138"/>
      <c r="D4142" s="8"/>
    </row>
    <row r="4143" spans="1:4" x14ac:dyDescent="0.2">
      <c r="A4143" s="138"/>
      <c r="D4143" s="8"/>
    </row>
    <row r="4144" spans="1:4" x14ac:dyDescent="0.2">
      <c r="A4144" s="138"/>
      <c r="D4144" s="8"/>
    </row>
    <row r="4145" spans="1:4" x14ac:dyDescent="0.2">
      <c r="A4145" s="138"/>
      <c r="D4145" s="8"/>
    </row>
    <row r="4146" spans="1:4" x14ac:dyDescent="0.2">
      <c r="A4146" s="138"/>
      <c r="D4146" s="8"/>
    </row>
    <row r="4147" spans="1:4" x14ac:dyDescent="0.2">
      <c r="A4147" s="138"/>
      <c r="D4147" s="8"/>
    </row>
    <row r="4148" spans="1:4" x14ac:dyDescent="0.2">
      <c r="A4148" s="138"/>
      <c r="D4148" s="8"/>
    </row>
    <row r="4149" spans="1:4" x14ac:dyDescent="0.2">
      <c r="A4149" s="138"/>
      <c r="D4149" s="8"/>
    </row>
    <row r="4150" spans="1:4" x14ac:dyDescent="0.2">
      <c r="A4150" s="138"/>
      <c r="D4150" s="8"/>
    </row>
    <row r="4151" spans="1:4" x14ac:dyDescent="0.2">
      <c r="A4151" s="138"/>
      <c r="D4151" s="8"/>
    </row>
    <row r="4152" spans="1:4" x14ac:dyDescent="0.2">
      <c r="A4152" s="138"/>
      <c r="D4152" s="8"/>
    </row>
    <row r="4153" spans="1:4" x14ac:dyDescent="0.2">
      <c r="A4153" s="138"/>
      <c r="D4153" s="8"/>
    </row>
    <row r="4154" spans="1:4" x14ac:dyDescent="0.2">
      <c r="A4154" s="138"/>
      <c r="D4154" s="8"/>
    </row>
    <row r="4155" spans="1:4" x14ac:dyDescent="0.2">
      <c r="A4155" s="138"/>
      <c r="D4155" s="8"/>
    </row>
    <row r="4156" spans="1:4" x14ac:dyDescent="0.2">
      <c r="A4156" s="138"/>
      <c r="D4156" s="8"/>
    </row>
    <row r="4157" spans="1:4" x14ac:dyDescent="0.2">
      <c r="A4157" s="138"/>
      <c r="D4157" s="8"/>
    </row>
    <row r="4158" spans="1:4" x14ac:dyDescent="0.2">
      <c r="A4158" s="138"/>
      <c r="D4158" s="8"/>
    </row>
    <row r="4159" spans="1:4" x14ac:dyDescent="0.2">
      <c r="A4159" s="138"/>
      <c r="D4159" s="8"/>
    </row>
    <row r="4160" spans="1:4" x14ac:dyDescent="0.2">
      <c r="A4160" s="138"/>
      <c r="D4160" s="8"/>
    </row>
    <row r="4161" spans="1:4" x14ac:dyDescent="0.2">
      <c r="A4161" s="138"/>
      <c r="D4161" s="8"/>
    </row>
    <row r="4162" spans="1:4" x14ac:dyDescent="0.2">
      <c r="A4162" s="138"/>
      <c r="D4162" s="8"/>
    </row>
    <row r="4163" spans="1:4" x14ac:dyDescent="0.2">
      <c r="A4163" s="138"/>
      <c r="D4163" s="8"/>
    </row>
    <row r="4164" spans="1:4" x14ac:dyDescent="0.2">
      <c r="A4164" s="138"/>
      <c r="D4164" s="8"/>
    </row>
    <row r="4165" spans="1:4" x14ac:dyDescent="0.2">
      <c r="A4165" s="138"/>
      <c r="D4165" s="8"/>
    </row>
    <row r="4166" spans="1:4" x14ac:dyDescent="0.2">
      <c r="A4166" s="138"/>
      <c r="D4166" s="8"/>
    </row>
    <row r="4167" spans="1:4" x14ac:dyDescent="0.2">
      <c r="A4167" s="138"/>
      <c r="D4167" s="8"/>
    </row>
    <row r="4168" spans="1:4" x14ac:dyDescent="0.2">
      <c r="A4168" s="138"/>
      <c r="D4168" s="8"/>
    </row>
    <row r="4169" spans="1:4" x14ac:dyDescent="0.2">
      <c r="A4169" s="138"/>
      <c r="D4169" s="8"/>
    </row>
    <row r="4170" spans="1:4" x14ac:dyDescent="0.2">
      <c r="A4170" s="138"/>
      <c r="D4170" s="8"/>
    </row>
    <row r="4171" spans="1:4" x14ac:dyDescent="0.2">
      <c r="A4171" s="138"/>
      <c r="D4171" s="8"/>
    </row>
    <row r="4172" spans="1:4" x14ac:dyDescent="0.2">
      <c r="A4172" s="138"/>
      <c r="D4172" s="8"/>
    </row>
    <row r="4173" spans="1:4" x14ac:dyDescent="0.2">
      <c r="A4173" s="138"/>
      <c r="D4173" s="8"/>
    </row>
    <row r="4174" spans="1:4" x14ac:dyDescent="0.2">
      <c r="A4174" s="138"/>
      <c r="D4174" s="8"/>
    </row>
    <row r="4175" spans="1:4" x14ac:dyDescent="0.2">
      <c r="A4175" s="138"/>
      <c r="D4175" s="8"/>
    </row>
    <row r="4176" spans="1:4" x14ac:dyDescent="0.2">
      <c r="A4176" s="138"/>
      <c r="D4176" s="8"/>
    </row>
    <row r="4177" spans="1:4" x14ac:dyDescent="0.2">
      <c r="A4177" s="138"/>
      <c r="D4177" s="8"/>
    </row>
    <row r="4178" spans="1:4" x14ac:dyDescent="0.2">
      <c r="A4178" s="138"/>
      <c r="D4178" s="8"/>
    </row>
    <row r="4179" spans="1:4" x14ac:dyDescent="0.2">
      <c r="A4179" s="138"/>
      <c r="D4179" s="8"/>
    </row>
    <row r="4180" spans="1:4" x14ac:dyDescent="0.2">
      <c r="A4180" s="138"/>
      <c r="D4180" s="8"/>
    </row>
    <row r="4181" spans="1:4" x14ac:dyDescent="0.2">
      <c r="A4181" s="138"/>
      <c r="D4181" s="8"/>
    </row>
    <row r="4182" spans="1:4" x14ac:dyDescent="0.2">
      <c r="A4182" s="138"/>
      <c r="D4182" s="8"/>
    </row>
    <row r="4183" spans="1:4" x14ac:dyDescent="0.2">
      <c r="A4183" s="138"/>
      <c r="D4183" s="8"/>
    </row>
    <row r="4184" spans="1:4" x14ac:dyDescent="0.2">
      <c r="A4184" s="138"/>
      <c r="D4184" s="8"/>
    </row>
    <row r="4185" spans="1:4" x14ac:dyDescent="0.2">
      <c r="A4185" s="138"/>
      <c r="D4185" s="8"/>
    </row>
    <row r="4186" spans="1:4" x14ac:dyDescent="0.2">
      <c r="A4186" s="138"/>
      <c r="D4186" s="8"/>
    </row>
    <row r="4187" spans="1:4" x14ac:dyDescent="0.2">
      <c r="A4187" s="138"/>
      <c r="D4187" s="8"/>
    </row>
    <row r="4188" spans="1:4" x14ac:dyDescent="0.2">
      <c r="A4188" s="138"/>
      <c r="D4188" s="8"/>
    </row>
    <row r="4189" spans="1:4" x14ac:dyDescent="0.2">
      <c r="A4189" s="138"/>
      <c r="D4189" s="8"/>
    </row>
    <row r="4190" spans="1:4" x14ac:dyDescent="0.2">
      <c r="A4190" s="138"/>
      <c r="D4190" s="8"/>
    </row>
    <row r="4191" spans="1:4" x14ac:dyDescent="0.2">
      <c r="A4191" s="138"/>
      <c r="D4191" s="8"/>
    </row>
    <row r="4192" spans="1:4" x14ac:dyDescent="0.2">
      <c r="A4192" s="138"/>
      <c r="D4192" s="8"/>
    </row>
    <row r="4193" spans="1:4" x14ac:dyDescent="0.2">
      <c r="A4193" s="138"/>
      <c r="D4193" s="8"/>
    </row>
    <row r="4194" spans="1:4" x14ac:dyDescent="0.2">
      <c r="A4194" s="138"/>
      <c r="D4194" s="8"/>
    </row>
    <row r="4195" spans="1:4" x14ac:dyDescent="0.2">
      <c r="A4195" s="138"/>
      <c r="D4195" s="8"/>
    </row>
    <row r="4196" spans="1:4" x14ac:dyDescent="0.2">
      <c r="A4196" s="138"/>
      <c r="D4196" s="8"/>
    </row>
    <row r="4197" spans="1:4" x14ac:dyDescent="0.2">
      <c r="A4197" s="138"/>
      <c r="D4197" s="8"/>
    </row>
    <row r="4198" spans="1:4" x14ac:dyDescent="0.2">
      <c r="A4198" s="138"/>
      <c r="D4198" s="8"/>
    </row>
    <row r="4199" spans="1:4" x14ac:dyDescent="0.2">
      <c r="A4199" s="138"/>
      <c r="D4199" s="8"/>
    </row>
    <row r="4200" spans="1:4" x14ac:dyDescent="0.2">
      <c r="A4200" s="138"/>
      <c r="D4200" s="8"/>
    </row>
    <row r="4201" spans="1:4" x14ac:dyDescent="0.2">
      <c r="A4201" s="138"/>
      <c r="D4201" s="8"/>
    </row>
    <row r="4202" spans="1:4" x14ac:dyDescent="0.2">
      <c r="A4202" s="138"/>
      <c r="D4202" s="8"/>
    </row>
    <row r="4203" spans="1:4" x14ac:dyDescent="0.2">
      <c r="A4203" s="138"/>
      <c r="D4203" s="8"/>
    </row>
    <row r="4204" spans="1:4" x14ac:dyDescent="0.2">
      <c r="A4204" s="138"/>
      <c r="D4204" s="8"/>
    </row>
    <row r="4205" spans="1:4" x14ac:dyDescent="0.2">
      <c r="A4205" s="138"/>
      <c r="D4205" s="8"/>
    </row>
    <row r="4206" spans="1:4" x14ac:dyDescent="0.2">
      <c r="A4206" s="138"/>
      <c r="D4206" s="8"/>
    </row>
    <row r="4207" spans="1:4" x14ac:dyDescent="0.2">
      <c r="A4207" s="138"/>
      <c r="D4207" s="8"/>
    </row>
    <row r="4208" spans="1:4" x14ac:dyDescent="0.2">
      <c r="A4208" s="138"/>
      <c r="D4208" s="8"/>
    </row>
    <row r="4209" spans="1:4" x14ac:dyDescent="0.2">
      <c r="A4209" s="138"/>
      <c r="D4209" s="8"/>
    </row>
    <row r="4210" spans="1:4" x14ac:dyDescent="0.2">
      <c r="A4210" s="138"/>
      <c r="D4210" s="8"/>
    </row>
    <row r="4211" spans="1:4" x14ac:dyDescent="0.2">
      <c r="A4211" s="138"/>
      <c r="D4211" s="8"/>
    </row>
    <row r="4212" spans="1:4" x14ac:dyDescent="0.2">
      <c r="A4212" s="138"/>
      <c r="D4212" s="8"/>
    </row>
    <row r="4213" spans="1:4" x14ac:dyDescent="0.2">
      <c r="A4213" s="138"/>
      <c r="D4213" s="8"/>
    </row>
    <row r="4214" spans="1:4" x14ac:dyDescent="0.2">
      <c r="A4214" s="138"/>
      <c r="D4214" s="8"/>
    </row>
    <row r="4215" spans="1:4" x14ac:dyDescent="0.2">
      <c r="A4215" s="138"/>
      <c r="D4215" s="8"/>
    </row>
    <row r="4216" spans="1:4" x14ac:dyDescent="0.2">
      <c r="A4216" s="138"/>
      <c r="D4216" s="8"/>
    </row>
    <row r="4217" spans="1:4" x14ac:dyDescent="0.2">
      <c r="A4217" s="138"/>
      <c r="D4217" s="8"/>
    </row>
    <row r="4218" spans="1:4" x14ac:dyDescent="0.2">
      <c r="A4218" s="138"/>
      <c r="D4218" s="8"/>
    </row>
    <row r="4219" spans="1:4" x14ac:dyDescent="0.2">
      <c r="A4219" s="138"/>
      <c r="D4219" s="8"/>
    </row>
    <row r="4220" spans="1:4" x14ac:dyDescent="0.2">
      <c r="A4220" s="138"/>
      <c r="D4220" s="8"/>
    </row>
    <row r="4221" spans="1:4" x14ac:dyDescent="0.2">
      <c r="A4221" s="138"/>
      <c r="D4221" s="8"/>
    </row>
    <row r="4222" spans="1:4" x14ac:dyDescent="0.2">
      <c r="A4222" s="138"/>
      <c r="D4222" s="8"/>
    </row>
    <row r="4223" spans="1:4" x14ac:dyDescent="0.2">
      <c r="A4223" s="138"/>
      <c r="D4223" s="8"/>
    </row>
    <row r="4224" spans="1:4" x14ac:dyDescent="0.2">
      <c r="A4224" s="138"/>
      <c r="D4224" s="8"/>
    </row>
    <row r="4225" spans="1:4" x14ac:dyDescent="0.2">
      <c r="A4225" s="138"/>
      <c r="D4225" s="8"/>
    </row>
    <row r="4226" spans="1:4" x14ac:dyDescent="0.2">
      <c r="A4226" s="138"/>
      <c r="D4226" s="8"/>
    </row>
    <row r="4227" spans="1:4" x14ac:dyDescent="0.2">
      <c r="A4227" s="138"/>
      <c r="D4227" s="8"/>
    </row>
    <row r="4228" spans="1:4" x14ac:dyDescent="0.2">
      <c r="A4228" s="138"/>
      <c r="D4228" s="8"/>
    </row>
    <row r="4229" spans="1:4" x14ac:dyDescent="0.2">
      <c r="A4229" s="138"/>
      <c r="D4229" s="8"/>
    </row>
    <row r="4230" spans="1:4" x14ac:dyDescent="0.2">
      <c r="A4230" s="138"/>
      <c r="D4230" s="8"/>
    </row>
    <row r="4231" spans="1:4" x14ac:dyDescent="0.2">
      <c r="A4231" s="138"/>
      <c r="D4231" s="8"/>
    </row>
    <row r="4232" spans="1:4" x14ac:dyDescent="0.2">
      <c r="A4232" s="138"/>
      <c r="D4232" s="8"/>
    </row>
    <row r="4233" spans="1:4" x14ac:dyDescent="0.2">
      <c r="A4233" s="138"/>
      <c r="D4233" s="8"/>
    </row>
    <row r="4234" spans="1:4" x14ac:dyDescent="0.2">
      <c r="A4234" s="138"/>
      <c r="D4234" s="8"/>
    </row>
    <row r="4235" spans="1:4" x14ac:dyDescent="0.2">
      <c r="A4235" s="138"/>
      <c r="D4235" s="8"/>
    </row>
    <row r="4236" spans="1:4" x14ac:dyDescent="0.2">
      <c r="A4236" s="138"/>
      <c r="D4236" s="8"/>
    </row>
    <row r="4237" spans="1:4" x14ac:dyDescent="0.2">
      <c r="A4237" s="138"/>
      <c r="D4237" s="8"/>
    </row>
    <row r="4238" spans="1:4" x14ac:dyDescent="0.2">
      <c r="A4238" s="138"/>
      <c r="D4238" s="8"/>
    </row>
    <row r="4239" spans="1:4" x14ac:dyDescent="0.2">
      <c r="A4239" s="138"/>
      <c r="D4239" s="8"/>
    </row>
    <row r="4240" spans="1:4" x14ac:dyDescent="0.2">
      <c r="A4240" s="138"/>
      <c r="D4240" s="8"/>
    </row>
    <row r="4241" spans="1:4" x14ac:dyDescent="0.2">
      <c r="A4241" s="138"/>
      <c r="D4241" s="8"/>
    </row>
    <row r="4242" spans="1:4" x14ac:dyDescent="0.2">
      <c r="A4242" s="138"/>
      <c r="D4242" s="8"/>
    </row>
    <row r="4243" spans="1:4" x14ac:dyDescent="0.2">
      <c r="A4243" s="138"/>
      <c r="D4243" s="8"/>
    </row>
    <row r="4244" spans="1:4" x14ac:dyDescent="0.2">
      <c r="A4244" s="138"/>
      <c r="D4244" s="8"/>
    </row>
    <row r="4245" spans="1:4" x14ac:dyDescent="0.2">
      <c r="A4245" s="138"/>
      <c r="D4245" s="8"/>
    </row>
    <row r="4246" spans="1:4" x14ac:dyDescent="0.2">
      <c r="A4246" s="138"/>
      <c r="D4246" s="8"/>
    </row>
    <row r="4247" spans="1:4" x14ac:dyDescent="0.2">
      <c r="A4247" s="138"/>
      <c r="D4247" s="8"/>
    </row>
    <row r="4248" spans="1:4" x14ac:dyDescent="0.2">
      <c r="A4248" s="138"/>
      <c r="D4248" s="8"/>
    </row>
    <row r="4249" spans="1:4" x14ac:dyDescent="0.2">
      <c r="A4249" s="138"/>
      <c r="D4249" s="8"/>
    </row>
    <row r="4250" spans="1:4" x14ac:dyDescent="0.2">
      <c r="A4250" s="138"/>
      <c r="D4250" s="8"/>
    </row>
    <row r="4251" spans="1:4" x14ac:dyDescent="0.2">
      <c r="A4251" s="138"/>
      <c r="D4251" s="8"/>
    </row>
    <row r="4252" spans="1:4" x14ac:dyDescent="0.2">
      <c r="A4252" s="138"/>
      <c r="D4252" s="8"/>
    </row>
    <row r="4253" spans="1:4" x14ac:dyDescent="0.2">
      <c r="A4253" s="138"/>
      <c r="D4253" s="8"/>
    </row>
    <row r="4254" spans="1:4" x14ac:dyDescent="0.2">
      <c r="A4254" s="138"/>
      <c r="D4254" s="8"/>
    </row>
    <row r="4255" spans="1:4" x14ac:dyDescent="0.2">
      <c r="A4255" s="138"/>
      <c r="D4255" s="8"/>
    </row>
    <row r="4256" spans="1:4" x14ac:dyDescent="0.2">
      <c r="A4256" s="138"/>
      <c r="D4256" s="8"/>
    </row>
    <row r="4257" spans="1:4" x14ac:dyDescent="0.2">
      <c r="A4257" s="138"/>
      <c r="D4257" s="8"/>
    </row>
    <row r="4258" spans="1:4" x14ac:dyDescent="0.2">
      <c r="A4258" s="138"/>
      <c r="D4258" s="8"/>
    </row>
    <row r="4259" spans="1:4" x14ac:dyDescent="0.2">
      <c r="A4259" s="138"/>
      <c r="D4259" s="8"/>
    </row>
    <row r="4260" spans="1:4" x14ac:dyDescent="0.2">
      <c r="A4260" s="138"/>
      <c r="D4260" s="8"/>
    </row>
    <row r="4261" spans="1:4" x14ac:dyDescent="0.2">
      <c r="A4261" s="138"/>
      <c r="D4261" s="8"/>
    </row>
    <row r="4262" spans="1:4" x14ac:dyDescent="0.2">
      <c r="A4262" s="138"/>
      <c r="D4262" s="8"/>
    </row>
    <row r="4263" spans="1:4" x14ac:dyDescent="0.2">
      <c r="A4263" s="138"/>
      <c r="D4263" s="8"/>
    </row>
    <row r="4264" spans="1:4" x14ac:dyDescent="0.2">
      <c r="A4264" s="138"/>
      <c r="D4264" s="8"/>
    </row>
    <row r="4265" spans="1:4" x14ac:dyDescent="0.2">
      <c r="A4265" s="138"/>
      <c r="D4265" s="8"/>
    </row>
    <row r="4266" spans="1:4" x14ac:dyDescent="0.2">
      <c r="A4266" s="138"/>
      <c r="D4266" s="8"/>
    </row>
    <row r="4267" spans="1:4" x14ac:dyDescent="0.2">
      <c r="A4267" s="138"/>
      <c r="D4267" s="8"/>
    </row>
    <row r="4268" spans="1:4" x14ac:dyDescent="0.2">
      <c r="A4268" s="138"/>
      <c r="D4268" s="8"/>
    </row>
    <row r="4269" spans="1:4" x14ac:dyDescent="0.2">
      <c r="A4269" s="138"/>
      <c r="D4269" s="8"/>
    </row>
    <row r="4270" spans="1:4" x14ac:dyDescent="0.2">
      <c r="A4270" s="138"/>
      <c r="D4270" s="8"/>
    </row>
    <row r="4271" spans="1:4" x14ac:dyDescent="0.2">
      <c r="A4271" s="138"/>
      <c r="D4271" s="8"/>
    </row>
    <row r="4272" spans="1:4" x14ac:dyDescent="0.2">
      <c r="A4272" s="138"/>
      <c r="D4272" s="8"/>
    </row>
    <row r="4273" spans="1:4" x14ac:dyDescent="0.2">
      <c r="A4273" s="138"/>
      <c r="D4273" s="8"/>
    </row>
    <row r="4274" spans="1:4" x14ac:dyDescent="0.2">
      <c r="A4274" s="138"/>
      <c r="D4274" s="8"/>
    </row>
    <row r="4275" spans="1:4" x14ac:dyDescent="0.2">
      <c r="A4275" s="138"/>
      <c r="D4275" s="8"/>
    </row>
    <row r="4276" spans="1:4" x14ac:dyDescent="0.2">
      <c r="A4276" s="138"/>
      <c r="D4276" s="8"/>
    </row>
    <row r="4277" spans="1:4" x14ac:dyDescent="0.2">
      <c r="A4277" s="138"/>
      <c r="D4277" s="8"/>
    </row>
    <row r="4278" spans="1:4" x14ac:dyDescent="0.2">
      <c r="A4278" s="138"/>
      <c r="D4278" s="8"/>
    </row>
    <row r="4279" spans="1:4" x14ac:dyDescent="0.2">
      <c r="A4279" s="138"/>
      <c r="D4279" s="8"/>
    </row>
    <row r="4280" spans="1:4" x14ac:dyDescent="0.2">
      <c r="A4280" s="138"/>
      <c r="D4280" s="8"/>
    </row>
    <row r="4281" spans="1:4" x14ac:dyDescent="0.2">
      <c r="A4281" s="138"/>
      <c r="D4281" s="8"/>
    </row>
    <row r="4282" spans="1:4" x14ac:dyDescent="0.2">
      <c r="A4282" s="138"/>
      <c r="D4282" s="8"/>
    </row>
    <row r="4283" spans="1:4" x14ac:dyDescent="0.2">
      <c r="A4283" s="138"/>
      <c r="D4283" s="8"/>
    </row>
    <row r="4284" spans="1:4" x14ac:dyDescent="0.2">
      <c r="A4284" s="138"/>
      <c r="D4284" s="8"/>
    </row>
    <row r="4285" spans="1:4" x14ac:dyDescent="0.2">
      <c r="A4285" s="138"/>
      <c r="D4285" s="8"/>
    </row>
    <row r="4286" spans="1:4" x14ac:dyDescent="0.2">
      <c r="A4286" s="138"/>
      <c r="D4286" s="8"/>
    </row>
    <row r="4287" spans="1:4" x14ac:dyDescent="0.2">
      <c r="A4287" s="138"/>
      <c r="D4287" s="8"/>
    </row>
    <row r="4288" spans="1:4" x14ac:dyDescent="0.2">
      <c r="A4288" s="138"/>
      <c r="D4288" s="8"/>
    </row>
    <row r="4289" spans="1:4" x14ac:dyDescent="0.2">
      <c r="A4289" s="138"/>
      <c r="D4289" s="8"/>
    </row>
    <row r="4290" spans="1:4" x14ac:dyDescent="0.2">
      <c r="A4290" s="138"/>
      <c r="D4290" s="8"/>
    </row>
    <row r="4291" spans="1:4" x14ac:dyDescent="0.2">
      <c r="A4291" s="138"/>
      <c r="D4291" s="8"/>
    </row>
    <row r="4292" spans="1:4" x14ac:dyDescent="0.2">
      <c r="A4292" s="138"/>
      <c r="D4292" s="8"/>
    </row>
    <row r="4293" spans="1:4" x14ac:dyDescent="0.2">
      <c r="A4293" s="138"/>
      <c r="D4293" s="8"/>
    </row>
    <row r="4294" spans="1:4" x14ac:dyDescent="0.2">
      <c r="A4294" s="138"/>
      <c r="D4294" s="8"/>
    </row>
    <row r="4295" spans="1:4" x14ac:dyDescent="0.2">
      <c r="A4295" s="138"/>
      <c r="D4295" s="8"/>
    </row>
    <row r="4296" spans="1:4" x14ac:dyDescent="0.2">
      <c r="A4296" s="138"/>
      <c r="D4296" s="8"/>
    </row>
    <row r="4297" spans="1:4" x14ac:dyDescent="0.2">
      <c r="A4297" s="138"/>
      <c r="D4297" s="8"/>
    </row>
    <row r="4298" spans="1:4" x14ac:dyDescent="0.2">
      <c r="A4298" s="138"/>
      <c r="D4298" s="8"/>
    </row>
    <row r="4299" spans="1:4" x14ac:dyDescent="0.2">
      <c r="A4299" s="138"/>
      <c r="D4299" s="8"/>
    </row>
    <row r="4300" spans="1:4" x14ac:dyDescent="0.2">
      <c r="A4300" s="138"/>
      <c r="D4300" s="8"/>
    </row>
    <row r="4301" spans="1:4" x14ac:dyDescent="0.2">
      <c r="A4301" s="138"/>
      <c r="D4301" s="8"/>
    </row>
    <row r="4302" spans="1:4" x14ac:dyDescent="0.2">
      <c r="A4302" s="138"/>
      <c r="D4302" s="8"/>
    </row>
    <row r="4303" spans="1:4" x14ac:dyDescent="0.2">
      <c r="A4303" s="138"/>
      <c r="D4303" s="8"/>
    </row>
    <row r="4304" spans="1:4" x14ac:dyDescent="0.2">
      <c r="A4304" s="138"/>
      <c r="D4304" s="8"/>
    </row>
    <row r="4305" spans="1:4" x14ac:dyDescent="0.2">
      <c r="A4305" s="138"/>
      <c r="D4305" s="8"/>
    </row>
    <row r="4306" spans="1:4" x14ac:dyDescent="0.2">
      <c r="A4306" s="138"/>
      <c r="D4306" s="8"/>
    </row>
    <row r="4307" spans="1:4" x14ac:dyDescent="0.2">
      <c r="A4307" s="138"/>
      <c r="D4307" s="8"/>
    </row>
    <row r="4308" spans="1:4" x14ac:dyDescent="0.2">
      <c r="A4308" s="138"/>
      <c r="D4308" s="8"/>
    </row>
    <row r="4309" spans="1:4" x14ac:dyDescent="0.2">
      <c r="A4309" s="138"/>
      <c r="D4309" s="8"/>
    </row>
    <row r="4310" spans="1:4" x14ac:dyDescent="0.2">
      <c r="A4310" s="138"/>
      <c r="D4310" s="8"/>
    </row>
    <row r="4311" spans="1:4" x14ac:dyDescent="0.2">
      <c r="A4311" s="138"/>
      <c r="D4311" s="8"/>
    </row>
    <row r="4312" spans="1:4" x14ac:dyDescent="0.2">
      <c r="A4312" s="138"/>
      <c r="D4312" s="8"/>
    </row>
    <row r="4313" spans="1:4" x14ac:dyDescent="0.2">
      <c r="A4313" s="138"/>
      <c r="D4313" s="8"/>
    </row>
    <row r="4314" spans="1:4" x14ac:dyDescent="0.2">
      <c r="A4314" s="138"/>
      <c r="D4314" s="8"/>
    </row>
    <row r="4315" spans="1:4" x14ac:dyDescent="0.2">
      <c r="A4315" s="138"/>
      <c r="D4315" s="8"/>
    </row>
    <row r="4316" spans="1:4" x14ac:dyDescent="0.2">
      <c r="A4316" s="138"/>
      <c r="D4316" s="8"/>
    </row>
    <row r="4317" spans="1:4" x14ac:dyDescent="0.2">
      <c r="A4317" s="138"/>
      <c r="D4317" s="8"/>
    </row>
    <row r="4318" spans="1:4" x14ac:dyDescent="0.2">
      <c r="A4318" s="138"/>
      <c r="D4318" s="8"/>
    </row>
    <row r="4319" spans="1:4" x14ac:dyDescent="0.2">
      <c r="A4319" s="138"/>
      <c r="D4319" s="8"/>
    </row>
    <row r="4320" spans="1:4" x14ac:dyDescent="0.2">
      <c r="A4320" s="138"/>
      <c r="D4320" s="8"/>
    </row>
    <row r="4321" spans="1:4" x14ac:dyDescent="0.2">
      <c r="A4321" s="138"/>
      <c r="D4321" s="8"/>
    </row>
    <row r="4322" spans="1:4" x14ac:dyDescent="0.2">
      <c r="A4322" s="138"/>
      <c r="D4322" s="8"/>
    </row>
    <row r="4323" spans="1:4" x14ac:dyDescent="0.2">
      <c r="A4323" s="138"/>
      <c r="D4323" s="8"/>
    </row>
    <row r="4324" spans="1:4" x14ac:dyDescent="0.2">
      <c r="A4324" s="138"/>
      <c r="D4324" s="8"/>
    </row>
    <row r="4325" spans="1:4" x14ac:dyDescent="0.2">
      <c r="A4325" s="138"/>
      <c r="D4325" s="8"/>
    </row>
    <row r="4326" spans="1:4" x14ac:dyDescent="0.2">
      <c r="A4326" s="138"/>
      <c r="D4326" s="8"/>
    </row>
    <row r="4327" spans="1:4" x14ac:dyDescent="0.2">
      <c r="A4327" s="138"/>
      <c r="D4327" s="8"/>
    </row>
    <row r="4328" spans="1:4" x14ac:dyDescent="0.2">
      <c r="A4328" s="138"/>
      <c r="D4328" s="8"/>
    </row>
    <row r="4329" spans="1:4" x14ac:dyDescent="0.2">
      <c r="A4329" s="138"/>
      <c r="D4329" s="8"/>
    </row>
    <row r="4330" spans="1:4" x14ac:dyDescent="0.2">
      <c r="A4330" s="138"/>
      <c r="D4330" s="8"/>
    </row>
    <row r="4331" spans="1:4" x14ac:dyDescent="0.2">
      <c r="A4331" s="138"/>
      <c r="D4331" s="8"/>
    </row>
    <row r="4332" spans="1:4" x14ac:dyDescent="0.2">
      <c r="A4332" s="138"/>
      <c r="D4332" s="8"/>
    </row>
    <row r="4333" spans="1:4" x14ac:dyDescent="0.2">
      <c r="A4333" s="138"/>
      <c r="D4333" s="8"/>
    </row>
    <row r="4334" spans="1:4" x14ac:dyDescent="0.2">
      <c r="A4334" s="138"/>
      <c r="D4334" s="8"/>
    </row>
    <row r="4335" spans="1:4" x14ac:dyDescent="0.2">
      <c r="A4335" s="138"/>
      <c r="D4335" s="8"/>
    </row>
    <row r="4336" spans="1:4" x14ac:dyDescent="0.2">
      <c r="A4336" s="138"/>
      <c r="D4336" s="8"/>
    </row>
    <row r="4337" spans="1:4" x14ac:dyDescent="0.2">
      <c r="A4337" s="138"/>
      <c r="D4337" s="8"/>
    </row>
    <row r="4338" spans="1:4" x14ac:dyDescent="0.2">
      <c r="A4338" s="138"/>
      <c r="D4338" s="8"/>
    </row>
    <row r="4339" spans="1:4" x14ac:dyDescent="0.2">
      <c r="A4339" s="138"/>
      <c r="D4339" s="8"/>
    </row>
    <row r="4340" spans="1:4" x14ac:dyDescent="0.2">
      <c r="A4340" s="138"/>
      <c r="D4340" s="8"/>
    </row>
    <row r="4341" spans="1:4" x14ac:dyDescent="0.2">
      <c r="A4341" s="138"/>
      <c r="D4341" s="8"/>
    </row>
    <row r="4342" spans="1:4" x14ac:dyDescent="0.2">
      <c r="A4342" s="138"/>
      <c r="D4342" s="8"/>
    </row>
    <row r="4343" spans="1:4" x14ac:dyDescent="0.2">
      <c r="A4343" s="138"/>
      <c r="D4343" s="8"/>
    </row>
    <row r="4344" spans="1:4" x14ac:dyDescent="0.2">
      <c r="A4344" s="138"/>
      <c r="D4344" s="8"/>
    </row>
    <row r="4345" spans="1:4" x14ac:dyDescent="0.2">
      <c r="A4345" s="138"/>
      <c r="D4345" s="8"/>
    </row>
    <row r="4346" spans="1:4" x14ac:dyDescent="0.2">
      <c r="A4346" s="138"/>
      <c r="D4346" s="8"/>
    </row>
    <row r="4347" spans="1:4" x14ac:dyDescent="0.2">
      <c r="A4347" s="138"/>
      <c r="D4347" s="8"/>
    </row>
    <row r="4348" spans="1:4" x14ac:dyDescent="0.2">
      <c r="A4348" s="138"/>
      <c r="D4348" s="8"/>
    </row>
    <row r="4349" spans="1:4" x14ac:dyDescent="0.2">
      <c r="A4349" s="138"/>
      <c r="D4349" s="8"/>
    </row>
    <row r="4350" spans="1:4" x14ac:dyDescent="0.2">
      <c r="A4350" s="138"/>
      <c r="D4350" s="8"/>
    </row>
    <row r="4351" spans="1:4" x14ac:dyDescent="0.2">
      <c r="A4351" s="138"/>
      <c r="D4351" s="8"/>
    </row>
    <row r="4352" spans="1:4" x14ac:dyDescent="0.2">
      <c r="A4352" s="138"/>
      <c r="D4352" s="8"/>
    </row>
    <row r="4353" spans="1:4" x14ac:dyDescent="0.2">
      <c r="A4353" s="138"/>
      <c r="D4353" s="8"/>
    </row>
    <row r="4354" spans="1:4" x14ac:dyDescent="0.2">
      <c r="A4354" s="138"/>
      <c r="D4354" s="8"/>
    </row>
    <row r="4355" spans="1:4" x14ac:dyDescent="0.2">
      <c r="A4355" s="138"/>
      <c r="D4355" s="8"/>
    </row>
    <row r="4356" spans="1:4" x14ac:dyDescent="0.2">
      <c r="A4356" s="138"/>
      <c r="D4356" s="8"/>
    </row>
    <row r="4357" spans="1:4" x14ac:dyDescent="0.2">
      <c r="A4357" s="138"/>
      <c r="D4357" s="8"/>
    </row>
    <row r="4358" spans="1:4" x14ac:dyDescent="0.2">
      <c r="A4358" s="138"/>
      <c r="D4358" s="8"/>
    </row>
    <row r="4359" spans="1:4" x14ac:dyDescent="0.2">
      <c r="A4359" s="138"/>
      <c r="D4359" s="8"/>
    </row>
    <row r="4360" spans="1:4" x14ac:dyDescent="0.2">
      <c r="A4360" s="138"/>
      <c r="D4360" s="8"/>
    </row>
    <row r="4361" spans="1:4" x14ac:dyDescent="0.2">
      <c r="A4361" s="138"/>
      <c r="D4361" s="8"/>
    </row>
    <row r="4362" spans="1:4" x14ac:dyDescent="0.2">
      <c r="A4362" s="138"/>
      <c r="D4362" s="8"/>
    </row>
    <row r="4363" spans="1:4" x14ac:dyDescent="0.2">
      <c r="A4363" s="138"/>
      <c r="D4363" s="8"/>
    </row>
    <row r="4364" spans="1:4" x14ac:dyDescent="0.2">
      <c r="A4364" s="138"/>
      <c r="D4364" s="8"/>
    </row>
    <row r="4365" spans="1:4" x14ac:dyDescent="0.2">
      <c r="A4365" s="138"/>
      <c r="D4365" s="8"/>
    </row>
    <row r="4366" spans="1:4" x14ac:dyDescent="0.2">
      <c r="A4366" s="138"/>
      <c r="D4366" s="8"/>
    </row>
    <row r="4367" spans="1:4" x14ac:dyDescent="0.2">
      <c r="A4367" s="138"/>
      <c r="D4367" s="8"/>
    </row>
    <row r="4368" spans="1:4" x14ac:dyDescent="0.2">
      <c r="A4368" s="138"/>
      <c r="D4368" s="8"/>
    </row>
    <row r="4369" spans="1:4" x14ac:dyDescent="0.2">
      <c r="A4369" s="138"/>
      <c r="D4369" s="8"/>
    </row>
    <row r="4370" spans="1:4" x14ac:dyDescent="0.2">
      <c r="A4370" s="138"/>
      <c r="D4370" s="8"/>
    </row>
    <row r="4371" spans="1:4" x14ac:dyDescent="0.2">
      <c r="A4371" s="138"/>
      <c r="D4371" s="8"/>
    </row>
    <row r="4372" spans="1:4" x14ac:dyDescent="0.2">
      <c r="A4372" s="138"/>
      <c r="D4372" s="8"/>
    </row>
    <row r="4373" spans="1:4" x14ac:dyDescent="0.2">
      <c r="A4373" s="138"/>
      <c r="D4373" s="8"/>
    </row>
    <row r="4374" spans="1:4" x14ac:dyDescent="0.2">
      <c r="A4374" s="138"/>
      <c r="D4374" s="8"/>
    </row>
    <row r="4375" spans="1:4" x14ac:dyDescent="0.2">
      <c r="A4375" s="138"/>
      <c r="D4375" s="8"/>
    </row>
    <row r="4376" spans="1:4" x14ac:dyDescent="0.2">
      <c r="A4376" s="138"/>
      <c r="D4376" s="8"/>
    </row>
    <row r="4377" spans="1:4" x14ac:dyDescent="0.2">
      <c r="A4377" s="138"/>
      <c r="D4377" s="8"/>
    </row>
    <row r="4378" spans="1:4" x14ac:dyDescent="0.2">
      <c r="A4378" s="138"/>
      <c r="D4378" s="8"/>
    </row>
    <row r="4379" spans="1:4" x14ac:dyDescent="0.2">
      <c r="A4379" s="138"/>
      <c r="D4379" s="8"/>
    </row>
    <row r="4380" spans="1:4" x14ac:dyDescent="0.2">
      <c r="A4380" s="138"/>
      <c r="D4380" s="8"/>
    </row>
    <row r="4381" spans="1:4" x14ac:dyDescent="0.2">
      <c r="A4381" s="138"/>
      <c r="D4381" s="8"/>
    </row>
    <row r="4382" spans="1:4" x14ac:dyDescent="0.2">
      <c r="A4382" s="138"/>
      <c r="D4382" s="8"/>
    </row>
    <row r="4383" spans="1:4" x14ac:dyDescent="0.2">
      <c r="A4383" s="138"/>
      <c r="D4383" s="8"/>
    </row>
    <row r="4384" spans="1:4" x14ac:dyDescent="0.2">
      <c r="A4384" s="138"/>
      <c r="D4384" s="8"/>
    </row>
    <row r="4385" spans="1:4" x14ac:dyDescent="0.2">
      <c r="A4385" s="138"/>
      <c r="D4385" s="8"/>
    </row>
    <row r="4386" spans="1:4" x14ac:dyDescent="0.2">
      <c r="A4386" s="138"/>
      <c r="D4386" s="8"/>
    </row>
    <row r="4387" spans="1:4" x14ac:dyDescent="0.2">
      <c r="A4387" s="138"/>
      <c r="D4387" s="8"/>
    </row>
    <row r="4388" spans="1:4" x14ac:dyDescent="0.2">
      <c r="A4388" s="138"/>
      <c r="D4388" s="8"/>
    </row>
    <row r="4389" spans="1:4" x14ac:dyDescent="0.2">
      <c r="A4389" s="138"/>
      <c r="D4389" s="8"/>
    </row>
    <row r="4390" spans="1:4" x14ac:dyDescent="0.2">
      <c r="A4390" s="138"/>
      <c r="D4390" s="8"/>
    </row>
    <row r="4391" spans="1:4" x14ac:dyDescent="0.2">
      <c r="A4391" s="138"/>
      <c r="D4391" s="8"/>
    </row>
    <row r="4392" spans="1:4" x14ac:dyDescent="0.2">
      <c r="A4392" s="138"/>
      <c r="D4392" s="8"/>
    </row>
    <row r="4393" spans="1:4" x14ac:dyDescent="0.2">
      <c r="A4393" s="138"/>
      <c r="D4393" s="8"/>
    </row>
    <row r="4394" spans="1:4" x14ac:dyDescent="0.2">
      <c r="A4394" s="138"/>
      <c r="D4394" s="8"/>
    </row>
    <row r="4395" spans="1:4" x14ac:dyDescent="0.2">
      <c r="A4395" s="138"/>
      <c r="D4395" s="8"/>
    </row>
    <row r="4396" spans="1:4" x14ac:dyDescent="0.2">
      <c r="A4396" s="138"/>
      <c r="D4396" s="8"/>
    </row>
    <row r="4397" spans="1:4" x14ac:dyDescent="0.2">
      <c r="A4397" s="138"/>
      <c r="D4397" s="8"/>
    </row>
    <row r="4398" spans="1:4" x14ac:dyDescent="0.2">
      <c r="A4398" s="138"/>
      <c r="D4398" s="8"/>
    </row>
    <row r="4399" spans="1:4" x14ac:dyDescent="0.2">
      <c r="A4399" s="138"/>
      <c r="D4399" s="8"/>
    </row>
    <row r="4400" spans="1:4" x14ac:dyDescent="0.2">
      <c r="A4400" s="138"/>
      <c r="D4400" s="8"/>
    </row>
    <row r="4401" spans="1:4" x14ac:dyDescent="0.2">
      <c r="A4401" s="138"/>
      <c r="D4401" s="8"/>
    </row>
    <row r="4402" spans="1:4" x14ac:dyDescent="0.2">
      <c r="A4402" s="138"/>
      <c r="D4402" s="8"/>
    </row>
    <row r="4403" spans="1:4" x14ac:dyDescent="0.2">
      <c r="A4403" s="138"/>
      <c r="D4403" s="8"/>
    </row>
    <row r="4404" spans="1:4" x14ac:dyDescent="0.2">
      <c r="A4404" s="138"/>
      <c r="D4404" s="8"/>
    </row>
    <row r="4405" spans="1:4" x14ac:dyDescent="0.2">
      <c r="A4405" s="138"/>
      <c r="D4405" s="8"/>
    </row>
    <row r="4406" spans="1:4" x14ac:dyDescent="0.2">
      <c r="A4406" s="138"/>
      <c r="D4406" s="8"/>
    </row>
    <row r="4407" spans="1:4" x14ac:dyDescent="0.2">
      <c r="A4407" s="138"/>
      <c r="D4407" s="8"/>
    </row>
    <row r="4408" spans="1:4" x14ac:dyDescent="0.2">
      <c r="A4408" s="138"/>
      <c r="D4408" s="8"/>
    </row>
    <row r="4409" spans="1:4" x14ac:dyDescent="0.2">
      <c r="A4409" s="138"/>
      <c r="D4409" s="8"/>
    </row>
    <row r="4410" spans="1:4" x14ac:dyDescent="0.2">
      <c r="A4410" s="138"/>
      <c r="D4410" s="8"/>
    </row>
    <row r="4411" spans="1:4" x14ac:dyDescent="0.2">
      <c r="A4411" s="138"/>
      <c r="D4411" s="8"/>
    </row>
    <row r="4412" spans="1:4" x14ac:dyDescent="0.2">
      <c r="A4412" s="138"/>
      <c r="D4412" s="8"/>
    </row>
    <row r="4413" spans="1:4" x14ac:dyDescent="0.2">
      <c r="A4413" s="138"/>
      <c r="D4413" s="8"/>
    </row>
    <row r="4414" spans="1:4" x14ac:dyDescent="0.2">
      <c r="A4414" s="138"/>
      <c r="D4414" s="8"/>
    </row>
    <row r="4415" spans="1:4" x14ac:dyDescent="0.2">
      <c r="A4415" s="138"/>
      <c r="D4415" s="8"/>
    </row>
    <row r="4416" spans="1:4" x14ac:dyDescent="0.2">
      <c r="A4416" s="138"/>
      <c r="D4416" s="8"/>
    </row>
    <row r="4417" spans="1:4" x14ac:dyDescent="0.2">
      <c r="A4417" s="138"/>
      <c r="D4417" s="8"/>
    </row>
    <row r="4418" spans="1:4" x14ac:dyDescent="0.2">
      <c r="A4418" s="138"/>
      <c r="D4418" s="8"/>
    </row>
    <row r="4419" spans="1:4" x14ac:dyDescent="0.2">
      <c r="A4419" s="138"/>
      <c r="D4419" s="8"/>
    </row>
    <row r="4420" spans="1:4" x14ac:dyDescent="0.2">
      <c r="A4420" s="138"/>
      <c r="D4420" s="8"/>
    </row>
    <row r="4421" spans="1:4" x14ac:dyDescent="0.2">
      <c r="A4421" s="138"/>
      <c r="D4421" s="8"/>
    </row>
    <row r="4422" spans="1:4" x14ac:dyDescent="0.2">
      <c r="A4422" s="138"/>
      <c r="D4422" s="8"/>
    </row>
    <row r="4423" spans="1:4" x14ac:dyDescent="0.2">
      <c r="A4423" s="138"/>
      <c r="D4423" s="8"/>
    </row>
    <row r="4424" spans="1:4" x14ac:dyDescent="0.2">
      <c r="A4424" s="138"/>
      <c r="D4424" s="8"/>
    </row>
    <row r="4425" spans="1:4" x14ac:dyDescent="0.2">
      <c r="A4425" s="138"/>
      <c r="D4425" s="8"/>
    </row>
    <row r="4426" spans="1:4" x14ac:dyDescent="0.2">
      <c r="A4426" s="138"/>
      <c r="D4426" s="8"/>
    </row>
    <row r="4427" spans="1:4" x14ac:dyDescent="0.2">
      <c r="A4427" s="138"/>
      <c r="D4427" s="8"/>
    </row>
    <row r="4428" spans="1:4" x14ac:dyDescent="0.2">
      <c r="A4428" s="138"/>
      <c r="D4428" s="8"/>
    </row>
    <row r="4429" spans="1:4" x14ac:dyDescent="0.2">
      <c r="A4429" s="138"/>
      <c r="D4429" s="8"/>
    </row>
    <row r="4430" spans="1:4" x14ac:dyDescent="0.2">
      <c r="A4430" s="138"/>
      <c r="D4430" s="8"/>
    </row>
    <row r="4431" spans="1:4" x14ac:dyDescent="0.2">
      <c r="A4431" s="138"/>
      <c r="D4431" s="8"/>
    </row>
    <row r="4432" spans="1:4" x14ac:dyDescent="0.2">
      <c r="A4432" s="138"/>
      <c r="D4432" s="8"/>
    </row>
    <row r="4433" spans="1:4" x14ac:dyDescent="0.2">
      <c r="A4433" s="138"/>
      <c r="D4433" s="8"/>
    </row>
    <row r="4434" spans="1:4" x14ac:dyDescent="0.2">
      <c r="A4434" s="138"/>
      <c r="D4434" s="8"/>
    </row>
    <row r="4435" spans="1:4" x14ac:dyDescent="0.2">
      <c r="A4435" s="138"/>
      <c r="D4435" s="8"/>
    </row>
    <row r="4436" spans="1:4" x14ac:dyDescent="0.2">
      <c r="A4436" s="138"/>
      <c r="D4436" s="8"/>
    </row>
    <row r="4437" spans="1:4" x14ac:dyDescent="0.2">
      <c r="A4437" s="138"/>
      <c r="D4437" s="8"/>
    </row>
    <row r="4438" spans="1:4" x14ac:dyDescent="0.2">
      <c r="A4438" s="138"/>
      <c r="D4438" s="8"/>
    </row>
    <row r="4439" spans="1:4" x14ac:dyDescent="0.2">
      <c r="A4439" s="138"/>
      <c r="D4439" s="8"/>
    </row>
    <row r="4440" spans="1:4" x14ac:dyDescent="0.2">
      <c r="A4440" s="138"/>
      <c r="D4440" s="8"/>
    </row>
    <row r="4441" spans="1:4" x14ac:dyDescent="0.2">
      <c r="A4441" s="138"/>
      <c r="D4441" s="8"/>
    </row>
    <row r="4442" spans="1:4" x14ac:dyDescent="0.2">
      <c r="A4442" s="138"/>
      <c r="D4442" s="8"/>
    </row>
    <row r="4443" spans="1:4" x14ac:dyDescent="0.2">
      <c r="A4443" s="138"/>
      <c r="D4443" s="8"/>
    </row>
    <row r="4444" spans="1:4" x14ac:dyDescent="0.2">
      <c r="A4444" s="138"/>
      <c r="D4444" s="8"/>
    </row>
    <row r="4445" spans="1:4" x14ac:dyDescent="0.2">
      <c r="A4445" s="138"/>
      <c r="D4445" s="8"/>
    </row>
    <row r="4446" spans="1:4" x14ac:dyDescent="0.2">
      <c r="A4446" s="138"/>
      <c r="D4446" s="8"/>
    </row>
    <row r="4447" spans="1:4" x14ac:dyDescent="0.2">
      <c r="A4447" s="138"/>
      <c r="D4447" s="8"/>
    </row>
    <row r="4448" spans="1:4" x14ac:dyDescent="0.2">
      <c r="A4448" s="138"/>
      <c r="D4448" s="8"/>
    </row>
    <row r="4449" spans="1:4" x14ac:dyDescent="0.2">
      <c r="A4449" s="138"/>
      <c r="D4449" s="8"/>
    </row>
    <row r="4450" spans="1:4" x14ac:dyDescent="0.2">
      <c r="A4450" s="138"/>
      <c r="D4450" s="8"/>
    </row>
    <row r="4451" spans="1:4" x14ac:dyDescent="0.2">
      <c r="A4451" s="138"/>
      <c r="D4451" s="8"/>
    </row>
    <row r="4452" spans="1:4" x14ac:dyDescent="0.2">
      <c r="A4452" s="138"/>
      <c r="D4452" s="8"/>
    </row>
    <row r="4453" spans="1:4" x14ac:dyDescent="0.2">
      <c r="A4453" s="138"/>
      <c r="D4453" s="8"/>
    </row>
    <row r="4454" spans="1:4" x14ac:dyDescent="0.2">
      <c r="A4454" s="138"/>
      <c r="D4454" s="8"/>
    </row>
    <row r="4455" spans="1:4" x14ac:dyDescent="0.2">
      <c r="A4455" s="138"/>
      <c r="D4455" s="8"/>
    </row>
    <row r="4456" spans="1:4" x14ac:dyDescent="0.2">
      <c r="A4456" s="138"/>
      <c r="D4456" s="8"/>
    </row>
    <row r="4457" spans="1:4" x14ac:dyDescent="0.2">
      <c r="A4457" s="138"/>
      <c r="D4457" s="8"/>
    </row>
    <row r="4458" spans="1:4" x14ac:dyDescent="0.2">
      <c r="A4458" s="138"/>
      <c r="D4458" s="8"/>
    </row>
    <row r="4459" spans="1:4" x14ac:dyDescent="0.2">
      <c r="A4459" s="138"/>
      <c r="D4459" s="8"/>
    </row>
    <row r="4460" spans="1:4" x14ac:dyDescent="0.2">
      <c r="A4460" s="138"/>
      <c r="D4460" s="8"/>
    </row>
    <row r="4461" spans="1:4" x14ac:dyDescent="0.2">
      <c r="A4461" s="138"/>
      <c r="D4461" s="8"/>
    </row>
    <row r="4462" spans="1:4" x14ac:dyDescent="0.2">
      <c r="A4462" s="138"/>
      <c r="D4462" s="8"/>
    </row>
    <row r="4463" spans="1:4" x14ac:dyDescent="0.2">
      <c r="A4463" s="138"/>
      <c r="D4463" s="8"/>
    </row>
    <row r="4464" spans="1:4" x14ac:dyDescent="0.2">
      <c r="A4464" s="138"/>
      <c r="D4464" s="8"/>
    </row>
    <row r="4465" spans="1:4" x14ac:dyDescent="0.2">
      <c r="A4465" s="138"/>
      <c r="D4465" s="8"/>
    </row>
    <row r="4466" spans="1:4" x14ac:dyDescent="0.2">
      <c r="A4466" s="138"/>
      <c r="D4466" s="8"/>
    </row>
    <row r="4467" spans="1:4" x14ac:dyDescent="0.2">
      <c r="A4467" s="138"/>
      <c r="D4467" s="8"/>
    </row>
    <row r="4468" spans="1:4" x14ac:dyDescent="0.2">
      <c r="A4468" s="138"/>
      <c r="D4468" s="8"/>
    </row>
    <row r="4469" spans="1:4" x14ac:dyDescent="0.2">
      <c r="A4469" s="138"/>
      <c r="D4469" s="8"/>
    </row>
    <row r="4470" spans="1:4" x14ac:dyDescent="0.2">
      <c r="A4470" s="138"/>
      <c r="D4470" s="8"/>
    </row>
    <row r="4471" spans="1:4" x14ac:dyDescent="0.2">
      <c r="A4471" s="138"/>
      <c r="D4471" s="8"/>
    </row>
    <row r="4472" spans="1:4" x14ac:dyDescent="0.2">
      <c r="A4472" s="138"/>
      <c r="D4472" s="8"/>
    </row>
    <row r="4473" spans="1:4" x14ac:dyDescent="0.2">
      <c r="A4473" s="138"/>
      <c r="D4473" s="8"/>
    </row>
    <row r="4474" spans="1:4" x14ac:dyDescent="0.2">
      <c r="A4474" s="138"/>
      <c r="D4474" s="8"/>
    </row>
    <row r="4475" spans="1:4" x14ac:dyDescent="0.2">
      <c r="A4475" s="138"/>
      <c r="D4475" s="8"/>
    </row>
    <row r="4476" spans="1:4" x14ac:dyDescent="0.2">
      <c r="A4476" s="138"/>
      <c r="D4476" s="8"/>
    </row>
    <row r="4477" spans="1:4" x14ac:dyDescent="0.2">
      <c r="A4477" s="138"/>
      <c r="D4477" s="8"/>
    </row>
    <row r="4478" spans="1:4" x14ac:dyDescent="0.2">
      <c r="A4478" s="138"/>
      <c r="D4478" s="8"/>
    </row>
    <row r="4479" spans="1:4" x14ac:dyDescent="0.2">
      <c r="A4479" s="138"/>
      <c r="D4479" s="8"/>
    </row>
    <row r="4480" spans="1:4" x14ac:dyDescent="0.2">
      <c r="A4480" s="138"/>
      <c r="D4480" s="8"/>
    </row>
    <row r="4481" spans="1:4" x14ac:dyDescent="0.2">
      <c r="A4481" s="138"/>
      <c r="D4481" s="8"/>
    </row>
    <row r="4482" spans="1:4" x14ac:dyDescent="0.2">
      <c r="A4482" s="138"/>
      <c r="D4482" s="8"/>
    </row>
    <row r="4483" spans="1:4" x14ac:dyDescent="0.2">
      <c r="A4483" s="138"/>
      <c r="D4483" s="8"/>
    </row>
    <row r="4484" spans="1:4" x14ac:dyDescent="0.2">
      <c r="A4484" s="138"/>
      <c r="D4484" s="8"/>
    </row>
    <row r="4485" spans="1:4" x14ac:dyDescent="0.2">
      <c r="A4485" s="138"/>
      <c r="D4485" s="8"/>
    </row>
    <row r="4486" spans="1:4" x14ac:dyDescent="0.2">
      <c r="A4486" s="138"/>
      <c r="D4486" s="8"/>
    </row>
    <row r="4487" spans="1:4" x14ac:dyDescent="0.2">
      <c r="A4487" s="138"/>
      <c r="D4487" s="8"/>
    </row>
    <row r="4488" spans="1:4" x14ac:dyDescent="0.2">
      <c r="A4488" s="138"/>
      <c r="D4488" s="8"/>
    </row>
    <row r="4489" spans="1:4" x14ac:dyDescent="0.2">
      <c r="A4489" s="138"/>
      <c r="D4489" s="8"/>
    </row>
    <row r="4490" spans="1:4" x14ac:dyDescent="0.2">
      <c r="A4490" s="138"/>
      <c r="D4490" s="8"/>
    </row>
    <row r="4491" spans="1:4" x14ac:dyDescent="0.2">
      <c r="A4491" s="138"/>
      <c r="D4491" s="8"/>
    </row>
    <row r="4492" spans="1:4" x14ac:dyDescent="0.2">
      <c r="A4492" s="138"/>
      <c r="D4492" s="8"/>
    </row>
    <row r="4493" spans="1:4" x14ac:dyDescent="0.2">
      <c r="A4493" s="138"/>
      <c r="D4493" s="8"/>
    </row>
    <row r="4494" spans="1:4" x14ac:dyDescent="0.2">
      <c r="A4494" s="138"/>
      <c r="D4494" s="8"/>
    </row>
    <row r="4495" spans="1:4" x14ac:dyDescent="0.2">
      <c r="A4495" s="138"/>
      <c r="D4495" s="8"/>
    </row>
    <row r="4496" spans="1:4" x14ac:dyDescent="0.2">
      <c r="A4496" s="138"/>
      <c r="D4496" s="8"/>
    </row>
    <row r="4497" spans="1:4" x14ac:dyDescent="0.2">
      <c r="A4497" s="138"/>
      <c r="D4497" s="8"/>
    </row>
    <row r="4498" spans="1:4" x14ac:dyDescent="0.2">
      <c r="A4498" s="138"/>
      <c r="D4498" s="8"/>
    </row>
    <row r="4499" spans="1:4" x14ac:dyDescent="0.2">
      <c r="A4499" s="138"/>
      <c r="D4499" s="8"/>
    </row>
    <row r="4500" spans="1:4" x14ac:dyDescent="0.2">
      <c r="A4500" s="138"/>
      <c r="D4500" s="8"/>
    </row>
    <row r="4501" spans="1:4" x14ac:dyDescent="0.2">
      <c r="A4501" s="138"/>
      <c r="D4501" s="8"/>
    </row>
    <row r="4502" spans="1:4" x14ac:dyDescent="0.2">
      <c r="A4502" s="138"/>
      <c r="D4502" s="8"/>
    </row>
    <row r="4503" spans="1:4" x14ac:dyDescent="0.2">
      <c r="A4503" s="138"/>
      <c r="D4503" s="8"/>
    </row>
    <row r="4504" spans="1:4" x14ac:dyDescent="0.2">
      <c r="A4504" s="138"/>
      <c r="D4504" s="8"/>
    </row>
    <row r="4505" spans="1:4" x14ac:dyDescent="0.2">
      <c r="A4505" s="138"/>
      <c r="D4505" s="8"/>
    </row>
    <row r="4506" spans="1:4" x14ac:dyDescent="0.2">
      <c r="A4506" s="138"/>
      <c r="D4506" s="8"/>
    </row>
    <row r="4507" spans="1:4" x14ac:dyDescent="0.2">
      <c r="A4507" s="138"/>
      <c r="D4507" s="8"/>
    </row>
    <row r="4508" spans="1:4" x14ac:dyDescent="0.2">
      <c r="A4508" s="138"/>
      <c r="D4508" s="8"/>
    </row>
    <row r="4509" spans="1:4" x14ac:dyDescent="0.2">
      <c r="A4509" s="138"/>
      <c r="D4509" s="8"/>
    </row>
    <row r="4510" spans="1:4" x14ac:dyDescent="0.2">
      <c r="A4510" s="138"/>
      <c r="D4510" s="8"/>
    </row>
    <row r="4511" spans="1:4" x14ac:dyDescent="0.2">
      <c r="A4511" s="138"/>
      <c r="D4511" s="8"/>
    </row>
    <row r="4512" spans="1:4" x14ac:dyDescent="0.2">
      <c r="A4512" s="138"/>
      <c r="D4512" s="8"/>
    </row>
    <row r="4513" spans="1:4" x14ac:dyDescent="0.2">
      <c r="A4513" s="138"/>
      <c r="D4513" s="8"/>
    </row>
    <row r="4514" spans="1:4" x14ac:dyDescent="0.2">
      <c r="A4514" s="138"/>
      <c r="D4514" s="8"/>
    </row>
    <row r="4515" spans="1:4" x14ac:dyDescent="0.2">
      <c r="A4515" s="138"/>
      <c r="D4515" s="8"/>
    </row>
    <row r="4516" spans="1:4" x14ac:dyDescent="0.2">
      <c r="A4516" s="138"/>
      <c r="D4516" s="8"/>
    </row>
    <row r="4517" spans="1:4" x14ac:dyDescent="0.2">
      <c r="A4517" s="138"/>
      <c r="D4517" s="8"/>
    </row>
    <row r="4518" spans="1:4" x14ac:dyDescent="0.2">
      <c r="A4518" s="138"/>
      <c r="D4518" s="8"/>
    </row>
    <row r="4519" spans="1:4" x14ac:dyDescent="0.2">
      <c r="A4519" s="138"/>
      <c r="D4519" s="8"/>
    </row>
    <row r="4520" spans="1:4" x14ac:dyDescent="0.2">
      <c r="A4520" s="138"/>
      <c r="D4520" s="8"/>
    </row>
    <row r="4521" spans="1:4" x14ac:dyDescent="0.2">
      <c r="A4521" s="138"/>
      <c r="D4521" s="8"/>
    </row>
    <row r="4522" spans="1:4" x14ac:dyDescent="0.2">
      <c r="A4522" s="138"/>
      <c r="D4522" s="8"/>
    </row>
    <row r="4523" spans="1:4" x14ac:dyDescent="0.2">
      <c r="A4523" s="138"/>
      <c r="D4523" s="8"/>
    </row>
    <row r="4524" spans="1:4" x14ac:dyDescent="0.2">
      <c r="A4524" s="138"/>
      <c r="D4524" s="8"/>
    </row>
    <row r="4525" spans="1:4" x14ac:dyDescent="0.2">
      <c r="A4525" s="138"/>
      <c r="D4525" s="8"/>
    </row>
    <row r="4526" spans="1:4" x14ac:dyDescent="0.2">
      <c r="A4526" s="138"/>
      <c r="D4526" s="8"/>
    </row>
    <row r="4527" spans="1:4" x14ac:dyDescent="0.2">
      <c r="A4527" s="138"/>
      <c r="D4527" s="8"/>
    </row>
    <row r="4528" spans="1:4" x14ac:dyDescent="0.2">
      <c r="A4528" s="138"/>
      <c r="D4528" s="8"/>
    </row>
    <row r="4529" spans="1:4" x14ac:dyDescent="0.2">
      <c r="A4529" s="138"/>
      <c r="D4529" s="8"/>
    </row>
    <row r="4530" spans="1:4" x14ac:dyDescent="0.2">
      <c r="A4530" s="138"/>
      <c r="D4530" s="8"/>
    </row>
    <row r="4531" spans="1:4" x14ac:dyDescent="0.2">
      <c r="A4531" s="138"/>
      <c r="D4531" s="8"/>
    </row>
    <row r="4532" spans="1:4" x14ac:dyDescent="0.2">
      <c r="A4532" s="138"/>
      <c r="D4532" s="8"/>
    </row>
    <row r="4533" spans="1:4" x14ac:dyDescent="0.2">
      <c r="A4533" s="138"/>
      <c r="D4533" s="8"/>
    </row>
    <row r="4534" spans="1:4" x14ac:dyDescent="0.2">
      <c r="A4534" s="138"/>
      <c r="D4534" s="8"/>
    </row>
    <row r="4535" spans="1:4" x14ac:dyDescent="0.2">
      <c r="A4535" s="138"/>
      <c r="D4535" s="8"/>
    </row>
    <row r="4536" spans="1:4" x14ac:dyDescent="0.2">
      <c r="A4536" s="138"/>
      <c r="D4536" s="8"/>
    </row>
    <row r="4537" spans="1:4" x14ac:dyDescent="0.2">
      <c r="A4537" s="138"/>
      <c r="D4537" s="8"/>
    </row>
    <row r="4538" spans="1:4" x14ac:dyDescent="0.2">
      <c r="A4538" s="138"/>
      <c r="D4538" s="8"/>
    </row>
    <row r="4539" spans="1:4" x14ac:dyDescent="0.2">
      <c r="A4539" s="138"/>
      <c r="D4539" s="8"/>
    </row>
    <row r="4540" spans="1:4" x14ac:dyDescent="0.2">
      <c r="A4540" s="138"/>
      <c r="D4540" s="8"/>
    </row>
    <row r="4541" spans="1:4" x14ac:dyDescent="0.2">
      <c r="A4541" s="138"/>
      <c r="D4541" s="8"/>
    </row>
    <row r="4542" spans="1:4" x14ac:dyDescent="0.2">
      <c r="A4542" s="138"/>
      <c r="D4542" s="8"/>
    </row>
    <row r="4543" spans="1:4" x14ac:dyDescent="0.2">
      <c r="A4543" s="138"/>
      <c r="D4543" s="8"/>
    </row>
    <row r="4544" spans="1:4" x14ac:dyDescent="0.2">
      <c r="A4544" s="138"/>
      <c r="D4544" s="8"/>
    </row>
    <row r="4545" spans="1:4" x14ac:dyDescent="0.2">
      <c r="A4545" s="138"/>
      <c r="D4545" s="8"/>
    </row>
    <row r="4546" spans="1:4" x14ac:dyDescent="0.2">
      <c r="A4546" s="138"/>
      <c r="D4546" s="8"/>
    </row>
    <row r="4547" spans="1:4" x14ac:dyDescent="0.2">
      <c r="A4547" s="138"/>
      <c r="D4547" s="8"/>
    </row>
    <row r="4548" spans="1:4" x14ac:dyDescent="0.2">
      <c r="A4548" s="138"/>
      <c r="D4548" s="8"/>
    </row>
    <row r="4549" spans="1:4" x14ac:dyDescent="0.2">
      <c r="A4549" s="138"/>
      <c r="D4549" s="8"/>
    </row>
    <row r="4550" spans="1:4" x14ac:dyDescent="0.2">
      <c r="A4550" s="138"/>
      <c r="D4550" s="8"/>
    </row>
    <row r="4551" spans="1:4" x14ac:dyDescent="0.2">
      <c r="A4551" s="138"/>
      <c r="D4551" s="8"/>
    </row>
    <row r="4552" spans="1:4" x14ac:dyDescent="0.2">
      <c r="A4552" s="138"/>
      <c r="D4552" s="8"/>
    </row>
    <row r="4553" spans="1:4" x14ac:dyDescent="0.2">
      <c r="A4553" s="138"/>
      <c r="D4553" s="8"/>
    </row>
    <row r="4554" spans="1:4" x14ac:dyDescent="0.2">
      <c r="A4554" s="138"/>
      <c r="D4554" s="8"/>
    </row>
    <row r="4555" spans="1:4" x14ac:dyDescent="0.2">
      <c r="A4555" s="138"/>
      <c r="D4555" s="8"/>
    </row>
    <row r="4556" spans="1:4" x14ac:dyDescent="0.2">
      <c r="A4556" s="138"/>
      <c r="D4556" s="8"/>
    </row>
    <row r="4557" spans="1:4" x14ac:dyDescent="0.2">
      <c r="A4557" s="138"/>
      <c r="D4557" s="8"/>
    </row>
    <row r="4558" spans="1:4" x14ac:dyDescent="0.2">
      <c r="A4558" s="138"/>
      <c r="D4558" s="8"/>
    </row>
    <row r="4559" spans="1:4" x14ac:dyDescent="0.2">
      <c r="A4559" s="138"/>
      <c r="D4559" s="8"/>
    </row>
    <row r="4560" spans="1:4" x14ac:dyDescent="0.2">
      <c r="A4560" s="138"/>
      <c r="D4560" s="8"/>
    </row>
    <row r="4561" spans="1:4" x14ac:dyDescent="0.2">
      <c r="A4561" s="138"/>
      <c r="D4561" s="8"/>
    </row>
    <row r="4562" spans="1:4" x14ac:dyDescent="0.2">
      <c r="A4562" s="138"/>
      <c r="D4562" s="8"/>
    </row>
    <row r="4563" spans="1:4" x14ac:dyDescent="0.2">
      <c r="A4563" s="138"/>
      <c r="D4563" s="8"/>
    </row>
    <row r="4564" spans="1:4" x14ac:dyDescent="0.2">
      <c r="A4564" s="138"/>
      <c r="D4564" s="8"/>
    </row>
    <row r="4565" spans="1:4" x14ac:dyDescent="0.2">
      <c r="A4565" s="138"/>
      <c r="D4565" s="8"/>
    </row>
    <row r="4566" spans="1:4" x14ac:dyDescent="0.2">
      <c r="A4566" s="138"/>
      <c r="D4566" s="8"/>
    </row>
    <row r="4567" spans="1:4" x14ac:dyDescent="0.2">
      <c r="A4567" s="138"/>
      <c r="D4567" s="8"/>
    </row>
    <row r="4568" spans="1:4" x14ac:dyDescent="0.2">
      <c r="A4568" s="138"/>
      <c r="D4568" s="8"/>
    </row>
    <row r="4569" spans="1:4" x14ac:dyDescent="0.2">
      <c r="A4569" s="138"/>
      <c r="D4569" s="8"/>
    </row>
    <row r="4570" spans="1:4" x14ac:dyDescent="0.2">
      <c r="A4570" s="138"/>
      <c r="D4570" s="8"/>
    </row>
    <row r="4571" spans="1:4" x14ac:dyDescent="0.2">
      <c r="A4571" s="138"/>
      <c r="D4571" s="8"/>
    </row>
    <row r="4572" spans="1:4" x14ac:dyDescent="0.2">
      <c r="A4572" s="138"/>
      <c r="D4572" s="8"/>
    </row>
    <row r="4573" spans="1:4" x14ac:dyDescent="0.2">
      <c r="A4573" s="138"/>
      <c r="D4573" s="8"/>
    </row>
    <row r="4574" spans="1:4" x14ac:dyDescent="0.2">
      <c r="A4574" s="138"/>
      <c r="D4574" s="8"/>
    </row>
    <row r="4575" spans="1:4" x14ac:dyDescent="0.2">
      <c r="A4575" s="138"/>
      <c r="D4575" s="8"/>
    </row>
    <row r="4576" spans="1:4" x14ac:dyDescent="0.2">
      <c r="A4576" s="138"/>
      <c r="D4576" s="8"/>
    </row>
    <row r="4577" spans="1:4" x14ac:dyDescent="0.2">
      <c r="A4577" s="138"/>
      <c r="D4577" s="8"/>
    </row>
    <row r="4578" spans="1:4" x14ac:dyDescent="0.2">
      <c r="A4578" s="138"/>
      <c r="D4578" s="8"/>
    </row>
    <row r="4579" spans="1:4" x14ac:dyDescent="0.2">
      <c r="A4579" s="138"/>
      <c r="D4579" s="8"/>
    </row>
    <row r="4580" spans="1:4" x14ac:dyDescent="0.2">
      <c r="A4580" s="138"/>
      <c r="D4580" s="8"/>
    </row>
    <row r="4581" spans="1:4" x14ac:dyDescent="0.2">
      <c r="A4581" s="138"/>
      <c r="D4581" s="8"/>
    </row>
    <row r="4582" spans="1:4" x14ac:dyDescent="0.2">
      <c r="A4582" s="138"/>
      <c r="D4582" s="8"/>
    </row>
    <row r="4583" spans="1:4" x14ac:dyDescent="0.2">
      <c r="A4583" s="138"/>
      <c r="D4583" s="8"/>
    </row>
    <row r="4584" spans="1:4" x14ac:dyDescent="0.2">
      <c r="A4584" s="138"/>
      <c r="D4584" s="8"/>
    </row>
    <row r="4585" spans="1:4" x14ac:dyDescent="0.2">
      <c r="A4585" s="138"/>
      <c r="D4585" s="8"/>
    </row>
    <row r="4586" spans="1:4" x14ac:dyDescent="0.2">
      <c r="A4586" s="138"/>
      <c r="D4586" s="8"/>
    </row>
    <row r="4587" spans="1:4" x14ac:dyDescent="0.2">
      <c r="A4587" s="138"/>
      <c r="D4587" s="8"/>
    </row>
    <row r="4588" spans="1:4" x14ac:dyDescent="0.2">
      <c r="A4588" s="138"/>
      <c r="D4588" s="8"/>
    </row>
    <row r="4589" spans="1:4" x14ac:dyDescent="0.2">
      <c r="A4589" s="138"/>
      <c r="D4589" s="8"/>
    </row>
    <row r="4590" spans="1:4" x14ac:dyDescent="0.2">
      <c r="A4590" s="138"/>
      <c r="D4590" s="8"/>
    </row>
    <row r="4591" spans="1:4" x14ac:dyDescent="0.2">
      <c r="A4591" s="138"/>
      <c r="D4591" s="8"/>
    </row>
    <row r="4592" spans="1:4" x14ac:dyDescent="0.2">
      <c r="A4592" s="138"/>
      <c r="D4592" s="8"/>
    </row>
    <row r="4593" spans="1:4" x14ac:dyDescent="0.2">
      <c r="A4593" s="138"/>
      <c r="D4593" s="8"/>
    </row>
    <row r="4594" spans="1:4" x14ac:dyDescent="0.2">
      <c r="A4594" s="138"/>
      <c r="D4594" s="8"/>
    </row>
    <row r="4595" spans="1:4" x14ac:dyDescent="0.2">
      <c r="A4595" s="138"/>
      <c r="D4595" s="8"/>
    </row>
    <row r="4596" spans="1:4" x14ac:dyDescent="0.2">
      <c r="A4596" s="138"/>
      <c r="D4596" s="8"/>
    </row>
    <row r="4597" spans="1:4" x14ac:dyDescent="0.2">
      <c r="A4597" s="138"/>
      <c r="D4597" s="8"/>
    </row>
    <row r="4598" spans="1:4" x14ac:dyDescent="0.2">
      <c r="A4598" s="138"/>
      <c r="D4598" s="8"/>
    </row>
    <row r="4599" spans="1:4" x14ac:dyDescent="0.2">
      <c r="A4599" s="138"/>
      <c r="D4599" s="8"/>
    </row>
    <row r="4600" spans="1:4" x14ac:dyDescent="0.2">
      <c r="A4600" s="138"/>
      <c r="D4600" s="8"/>
    </row>
    <row r="4601" spans="1:4" x14ac:dyDescent="0.2">
      <c r="A4601" s="138"/>
      <c r="D4601" s="8"/>
    </row>
    <row r="4602" spans="1:4" x14ac:dyDescent="0.2">
      <c r="A4602" s="138"/>
      <c r="D4602" s="8"/>
    </row>
    <row r="4603" spans="1:4" x14ac:dyDescent="0.2">
      <c r="A4603" s="138"/>
      <c r="D4603" s="8"/>
    </row>
    <row r="4604" spans="1:4" x14ac:dyDescent="0.2">
      <c r="A4604" s="138"/>
      <c r="D4604" s="8"/>
    </row>
    <row r="4605" spans="1:4" x14ac:dyDescent="0.2">
      <c r="A4605" s="138"/>
      <c r="D4605" s="8"/>
    </row>
    <row r="4606" spans="1:4" x14ac:dyDescent="0.2">
      <c r="A4606" s="138"/>
      <c r="D4606" s="8"/>
    </row>
    <row r="4607" spans="1:4" x14ac:dyDescent="0.2">
      <c r="A4607" s="138"/>
      <c r="D4607" s="8"/>
    </row>
    <row r="4608" spans="1:4" x14ac:dyDescent="0.2">
      <c r="A4608" s="138"/>
      <c r="D4608" s="8"/>
    </row>
    <row r="4609" spans="1:4" x14ac:dyDescent="0.2">
      <c r="A4609" s="138"/>
      <c r="D4609" s="8"/>
    </row>
    <row r="4610" spans="1:4" x14ac:dyDescent="0.2">
      <c r="A4610" s="138"/>
      <c r="D4610" s="8"/>
    </row>
    <row r="4611" spans="1:4" x14ac:dyDescent="0.2">
      <c r="A4611" s="138"/>
      <c r="D4611" s="8"/>
    </row>
    <row r="4612" spans="1:4" x14ac:dyDescent="0.2">
      <c r="A4612" s="138"/>
      <c r="D4612" s="8"/>
    </row>
    <row r="4613" spans="1:4" x14ac:dyDescent="0.2">
      <c r="A4613" s="138"/>
      <c r="D4613" s="8"/>
    </row>
    <row r="4614" spans="1:4" x14ac:dyDescent="0.2">
      <c r="A4614" s="138"/>
      <c r="D4614" s="8"/>
    </row>
    <row r="4615" spans="1:4" x14ac:dyDescent="0.2">
      <c r="A4615" s="138"/>
      <c r="D4615" s="8"/>
    </row>
    <row r="4616" spans="1:4" x14ac:dyDescent="0.2">
      <c r="A4616" s="138"/>
      <c r="D4616" s="8"/>
    </row>
    <row r="4617" spans="1:4" x14ac:dyDescent="0.2">
      <c r="A4617" s="138"/>
      <c r="D4617" s="8"/>
    </row>
    <row r="4618" spans="1:4" x14ac:dyDescent="0.2">
      <c r="A4618" s="138"/>
      <c r="D4618" s="8"/>
    </row>
    <row r="4619" spans="1:4" x14ac:dyDescent="0.2">
      <c r="A4619" s="138"/>
      <c r="D4619" s="8"/>
    </row>
    <row r="4620" spans="1:4" x14ac:dyDescent="0.2">
      <c r="A4620" s="138"/>
      <c r="D4620" s="8"/>
    </row>
    <row r="4621" spans="1:4" x14ac:dyDescent="0.2">
      <c r="A4621" s="138"/>
      <c r="D4621" s="8"/>
    </row>
    <row r="4622" spans="1:4" x14ac:dyDescent="0.2">
      <c r="A4622" s="138"/>
      <c r="D4622" s="8"/>
    </row>
    <row r="4623" spans="1:4" x14ac:dyDescent="0.2">
      <c r="A4623" s="138"/>
      <c r="D4623" s="8"/>
    </row>
    <row r="4624" spans="1:4" x14ac:dyDescent="0.2">
      <c r="A4624" s="138"/>
      <c r="D4624" s="8"/>
    </row>
    <row r="4625" spans="1:4" x14ac:dyDescent="0.2">
      <c r="A4625" s="138"/>
      <c r="D4625" s="8"/>
    </row>
    <row r="4626" spans="1:4" x14ac:dyDescent="0.2">
      <c r="A4626" s="138"/>
      <c r="D4626" s="8"/>
    </row>
    <row r="4627" spans="1:4" x14ac:dyDescent="0.2">
      <c r="A4627" s="138"/>
      <c r="D4627" s="8"/>
    </row>
    <row r="4628" spans="1:4" x14ac:dyDescent="0.2">
      <c r="A4628" s="138"/>
      <c r="D4628" s="8"/>
    </row>
    <row r="4629" spans="1:4" x14ac:dyDescent="0.2">
      <c r="A4629" s="138"/>
      <c r="D4629" s="8"/>
    </row>
    <row r="4630" spans="1:4" x14ac:dyDescent="0.2">
      <c r="A4630" s="138"/>
      <c r="D4630" s="8"/>
    </row>
    <row r="4631" spans="1:4" x14ac:dyDescent="0.2">
      <c r="A4631" s="138"/>
      <c r="D4631" s="8"/>
    </row>
    <row r="4632" spans="1:4" x14ac:dyDescent="0.2">
      <c r="A4632" s="138"/>
      <c r="D4632" s="8"/>
    </row>
    <row r="4633" spans="1:4" x14ac:dyDescent="0.2">
      <c r="A4633" s="138"/>
      <c r="D4633" s="8"/>
    </row>
    <row r="4634" spans="1:4" x14ac:dyDescent="0.2">
      <c r="A4634" s="138"/>
      <c r="D4634" s="8"/>
    </row>
    <row r="4635" spans="1:4" x14ac:dyDescent="0.2">
      <c r="A4635" s="138"/>
      <c r="D4635" s="8"/>
    </row>
    <row r="4636" spans="1:4" x14ac:dyDescent="0.2">
      <c r="A4636" s="138"/>
      <c r="D4636" s="8"/>
    </row>
    <row r="4637" spans="1:4" x14ac:dyDescent="0.2">
      <c r="A4637" s="138"/>
      <c r="D4637" s="8"/>
    </row>
    <row r="4638" spans="1:4" x14ac:dyDescent="0.2">
      <c r="A4638" s="138"/>
      <c r="D4638" s="8"/>
    </row>
    <row r="4639" spans="1:4" x14ac:dyDescent="0.2">
      <c r="A4639" s="138"/>
      <c r="D4639" s="8"/>
    </row>
    <row r="4640" spans="1:4" x14ac:dyDescent="0.2">
      <c r="A4640" s="138"/>
      <c r="D4640" s="8"/>
    </row>
    <row r="4641" spans="1:4" x14ac:dyDescent="0.2">
      <c r="A4641" s="138"/>
      <c r="D4641" s="8"/>
    </row>
    <row r="4642" spans="1:4" x14ac:dyDescent="0.2">
      <c r="A4642" s="138"/>
      <c r="D4642" s="8"/>
    </row>
    <row r="4643" spans="1:4" x14ac:dyDescent="0.2">
      <c r="A4643" s="138"/>
      <c r="D4643" s="8"/>
    </row>
    <row r="4644" spans="1:4" x14ac:dyDescent="0.2">
      <c r="A4644" s="138"/>
      <c r="D4644" s="8"/>
    </row>
    <row r="4645" spans="1:4" x14ac:dyDescent="0.2">
      <c r="A4645" s="138"/>
      <c r="D4645" s="8"/>
    </row>
    <row r="4646" spans="1:4" x14ac:dyDescent="0.2">
      <c r="A4646" s="138"/>
      <c r="D4646" s="8"/>
    </row>
    <row r="4647" spans="1:4" x14ac:dyDescent="0.2">
      <c r="A4647" s="138"/>
      <c r="D4647" s="8"/>
    </row>
    <row r="4648" spans="1:4" x14ac:dyDescent="0.2">
      <c r="A4648" s="138"/>
      <c r="D4648" s="8"/>
    </row>
    <row r="4649" spans="1:4" x14ac:dyDescent="0.2">
      <c r="A4649" s="138"/>
      <c r="D4649" s="8"/>
    </row>
    <row r="4650" spans="1:4" x14ac:dyDescent="0.2">
      <c r="A4650" s="138"/>
      <c r="D4650" s="8"/>
    </row>
    <row r="4651" spans="1:4" x14ac:dyDescent="0.2">
      <c r="A4651" s="138"/>
      <c r="D4651" s="8"/>
    </row>
    <row r="4652" spans="1:4" x14ac:dyDescent="0.2">
      <c r="A4652" s="138"/>
      <c r="D4652" s="8"/>
    </row>
    <row r="4653" spans="1:4" x14ac:dyDescent="0.2">
      <c r="A4653" s="138"/>
      <c r="D4653" s="8"/>
    </row>
    <row r="4654" spans="1:4" x14ac:dyDescent="0.2">
      <c r="A4654" s="138"/>
      <c r="D4654" s="8"/>
    </row>
    <row r="4655" spans="1:4" x14ac:dyDescent="0.2">
      <c r="A4655" s="138"/>
      <c r="D4655" s="8"/>
    </row>
    <row r="4656" spans="1:4" x14ac:dyDescent="0.2">
      <c r="A4656" s="138"/>
      <c r="D4656" s="8"/>
    </row>
    <row r="4657" spans="1:4" x14ac:dyDescent="0.2">
      <c r="A4657" s="138"/>
      <c r="D4657" s="8"/>
    </row>
    <row r="4658" spans="1:4" x14ac:dyDescent="0.2">
      <c r="A4658" s="138"/>
      <c r="D4658" s="8"/>
    </row>
    <row r="4659" spans="1:4" x14ac:dyDescent="0.2">
      <c r="A4659" s="138"/>
      <c r="D4659" s="8"/>
    </row>
    <row r="4660" spans="1:4" x14ac:dyDescent="0.2">
      <c r="A4660" s="138"/>
      <c r="D4660" s="8"/>
    </row>
    <row r="4661" spans="1:4" x14ac:dyDescent="0.2">
      <c r="A4661" s="138"/>
      <c r="D4661" s="8"/>
    </row>
    <row r="4662" spans="1:4" x14ac:dyDescent="0.2">
      <c r="A4662" s="138"/>
      <c r="D4662" s="8"/>
    </row>
    <row r="4663" spans="1:4" x14ac:dyDescent="0.2">
      <c r="A4663" s="138"/>
      <c r="D4663" s="8"/>
    </row>
    <row r="4664" spans="1:4" x14ac:dyDescent="0.2">
      <c r="A4664" s="138"/>
      <c r="D4664" s="8"/>
    </row>
    <row r="4665" spans="1:4" x14ac:dyDescent="0.2">
      <c r="A4665" s="138"/>
      <c r="D4665" s="8"/>
    </row>
    <row r="4666" spans="1:4" x14ac:dyDescent="0.2">
      <c r="A4666" s="138"/>
      <c r="D4666" s="8"/>
    </row>
    <row r="4667" spans="1:4" x14ac:dyDescent="0.2">
      <c r="A4667" s="138"/>
      <c r="D4667" s="8"/>
    </row>
    <row r="4668" spans="1:4" x14ac:dyDescent="0.2">
      <c r="A4668" s="138"/>
      <c r="D4668" s="8"/>
    </row>
    <row r="4669" spans="1:4" x14ac:dyDescent="0.2">
      <c r="A4669" s="138"/>
      <c r="D4669" s="8"/>
    </row>
    <row r="4670" spans="1:4" x14ac:dyDescent="0.2">
      <c r="A4670" s="138"/>
      <c r="D4670" s="8"/>
    </row>
    <row r="4671" spans="1:4" x14ac:dyDescent="0.2">
      <c r="A4671" s="138"/>
      <c r="D4671" s="8"/>
    </row>
    <row r="4672" spans="1:4" x14ac:dyDescent="0.2">
      <c r="A4672" s="138"/>
      <c r="D4672" s="8"/>
    </row>
    <row r="4673" spans="1:4" x14ac:dyDescent="0.2">
      <c r="A4673" s="138"/>
      <c r="D4673" s="8"/>
    </row>
    <row r="4674" spans="1:4" x14ac:dyDescent="0.2">
      <c r="A4674" s="138"/>
      <c r="D4674" s="8"/>
    </row>
    <row r="4675" spans="1:4" x14ac:dyDescent="0.2">
      <c r="A4675" s="138"/>
      <c r="D4675" s="8"/>
    </row>
    <row r="4676" spans="1:4" x14ac:dyDescent="0.2">
      <c r="A4676" s="138"/>
      <c r="D4676" s="8"/>
    </row>
    <row r="4677" spans="1:4" x14ac:dyDescent="0.2">
      <c r="A4677" s="138"/>
      <c r="D4677" s="8"/>
    </row>
    <row r="4678" spans="1:4" x14ac:dyDescent="0.2">
      <c r="A4678" s="138"/>
      <c r="D4678" s="8"/>
    </row>
    <row r="4679" spans="1:4" x14ac:dyDescent="0.2">
      <c r="A4679" s="138"/>
      <c r="D4679" s="8"/>
    </row>
    <row r="4680" spans="1:4" x14ac:dyDescent="0.2">
      <c r="A4680" s="138"/>
      <c r="D4680" s="8"/>
    </row>
    <row r="4681" spans="1:4" x14ac:dyDescent="0.2">
      <c r="A4681" s="138"/>
      <c r="D4681" s="8"/>
    </row>
    <row r="4682" spans="1:4" x14ac:dyDescent="0.2">
      <c r="A4682" s="138"/>
      <c r="D4682" s="8"/>
    </row>
    <row r="4683" spans="1:4" x14ac:dyDescent="0.2">
      <c r="A4683" s="138"/>
      <c r="D4683" s="8"/>
    </row>
    <row r="4684" spans="1:4" x14ac:dyDescent="0.2">
      <c r="A4684" s="138"/>
      <c r="D4684" s="8"/>
    </row>
    <row r="4685" spans="1:4" x14ac:dyDescent="0.2">
      <c r="A4685" s="138"/>
      <c r="D4685" s="8"/>
    </row>
    <row r="4686" spans="1:4" x14ac:dyDescent="0.2">
      <c r="A4686" s="138"/>
      <c r="D4686" s="8"/>
    </row>
    <row r="4687" spans="1:4" x14ac:dyDescent="0.2">
      <c r="A4687" s="138"/>
      <c r="D4687" s="8"/>
    </row>
    <row r="4688" spans="1:4" x14ac:dyDescent="0.2">
      <c r="A4688" s="138"/>
      <c r="D4688" s="8"/>
    </row>
    <row r="4689" spans="1:4" x14ac:dyDescent="0.2">
      <c r="A4689" s="138"/>
      <c r="D4689" s="8"/>
    </row>
    <row r="4690" spans="1:4" x14ac:dyDescent="0.2">
      <c r="A4690" s="138"/>
      <c r="D4690" s="8"/>
    </row>
    <row r="4691" spans="1:4" x14ac:dyDescent="0.2">
      <c r="A4691" s="138"/>
      <c r="D4691" s="8"/>
    </row>
    <row r="4692" spans="1:4" x14ac:dyDescent="0.2">
      <c r="A4692" s="138"/>
      <c r="D4692" s="8"/>
    </row>
    <row r="4693" spans="1:4" x14ac:dyDescent="0.2">
      <c r="A4693" s="138"/>
      <c r="D4693" s="8"/>
    </row>
    <row r="4694" spans="1:4" x14ac:dyDescent="0.2">
      <c r="A4694" s="138"/>
      <c r="D4694" s="8"/>
    </row>
    <row r="4695" spans="1:4" x14ac:dyDescent="0.2">
      <c r="A4695" s="138"/>
      <c r="D4695" s="8"/>
    </row>
    <row r="4696" spans="1:4" x14ac:dyDescent="0.2">
      <c r="A4696" s="138"/>
      <c r="D4696" s="8"/>
    </row>
    <row r="4697" spans="1:4" x14ac:dyDescent="0.2">
      <c r="A4697" s="138"/>
      <c r="D4697" s="8"/>
    </row>
    <row r="4698" spans="1:4" x14ac:dyDescent="0.2">
      <c r="A4698" s="138"/>
      <c r="D4698" s="8"/>
    </row>
    <row r="4699" spans="1:4" x14ac:dyDescent="0.2">
      <c r="A4699" s="138"/>
      <c r="D4699" s="8"/>
    </row>
    <row r="4700" spans="1:4" x14ac:dyDescent="0.2">
      <c r="A4700" s="138"/>
      <c r="D4700" s="8"/>
    </row>
    <row r="4701" spans="1:4" x14ac:dyDescent="0.2">
      <c r="A4701" s="138"/>
      <c r="D4701" s="8"/>
    </row>
    <row r="4702" spans="1:4" x14ac:dyDescent="0.2">
      <c r="A4702" s="138"/>
      <c r="D4702" s="8"/>
    </row>
    <row r="4703" spans="1:4" x14ac:dyDescent="0.2">
      <c r="A4703" s="138"/>
      <c r="D4703" s="8"/>
    </row>
    <row r="4704" spans="1:4" x14ac:dyDescent="0.2">
      <c r="A4704" s="138"/>
      <c r="D4704" s="8"/>
    </row>
    <row r="4705" spans="1:4" x14ac:dyDescent="0.2">
      <c r="A4705" s="138"/>
      <c r="D4705" s="8"/>
    </row>
    <row r="4706" spans="1:4" x14ac:dyDescent="0.2">
      <c r="A4706" s="138"/>
      <c r="D4706" s="8"/>
    </row>
    <row r="4707" spans="1:4" x14ac:dyDescent="0.2">
      <c r="A4707" s="138"/>
      <c r="D4707" s="8"/>
    </row>
    <row r="4708" spans="1:4" x14ac:dyDescent="0.2">
      <c r="A4708" s="138"/>
      <c r="D4708" s="8"/>
    </row>
    <row r="4709" spans="1:4" x14ac:dyDescent="0.2">
      <c r="A4709" s="138"/>
      <c r="D4709" s="8"/>
    </row>
    <row r="4710" spans="1:4" x14ac:dyDescent="0.2">
      <c r="A4710" s="138"/>
      <c r="D4710" s="8"/>
    </row>
    <row r="4711" spans="1:4" x14ac:dyDescent="0.2">
      <c r="A4711" s="138"/>
      <c r="D4711" s="8"/>
    </row>
    <row r="4712" spans="1:4" x14ac:dyDescent="0.2">
      <c r="A4712" s="138"/>
      <c r="D4712" s="8"/>
    </row>
    <row r="4713" spans="1:4" x14ac:dyDescent="0.2">
      <c r="A4713" s="138"/>
      <c r="D4713" s="8"/>
    </row>
    <row r="4714" spans="1:4" x14ac:dyDescent="0.2">
      <c r="A4714" s="138"/>
      <c r="D4714" s="8"/>
    </row>
    <row r="4715" spans="1:4" x14ac:dyDescent="0.2">
      <c r="A4715" s="138"/>
      <c r="D4715" s="8"/>
    </row>
    <row r="4716" spans="1:4" x14ac:dyDescent="0.2">
      <c r="A4716" s="138"/>
      <c r="D4716" s="8"/>
    </row>
    <row r="4717" spans="1:4" x14ac:dyDescent="0.2">
      <c r="A4717" s="138"/>
      <c r="D4717" s="8"/>
    </row>
    <row r="4718" spans="1:4" x14ac:dyDescent="0.2">
      <c r="A4718" s="138"/>
      <c r="D4718" s="8"/>
    </row>
    <row r="4719" spans="1:4" x14ac:dyDescent="0.2">
      <c r="A4719" s="138"/>
      <c r="D4719" s="8"/>
    </row>
    <row r="4720" spans="1:4" x14ac:dyDescent="0.2">
      <c r="A4720" s="138"/>
      <c r="D4720" s="8"/>
    </row>
    <row r="4721" spans="1:4" x14ac:dyDescent="0.2">
      <c r="A4721" s="138"/>
      <c r="D4721" s="8"/>
    </row>
    <row r="4722" spans="1:4" x14ac:dyDescent="0.2">
      <c r="A4722" s="138"/>
      <c r="D4722" s="8"/>
    </row>
    <row r="4723" spans="1:4" x14ac:dyDescent="0.2">
      <c r="A4723" s="138"/>
      <c r="D4723" s="8"/>
    </row>
    <row r="4724" spans="1:4" x14ac:dyDescent="0.2">
      <c r="A4724" s="138"/>
      <c r="D4724" s="8"/>
    </row>
    <row r="4725" spans="1:4" x14ac:dyDescent="0.2">
      <c r="A4725" s="138"/>
      <c r="D4725" s="8"/>
    </row>
    <row r="4726" spans="1:4" x14ac:dyDescent="0.2">
      <c r="A4726" s="138"/>
      <c r="D4726" s="8"/>
    </row>
    <row r="4727" spans="1:4" x14ac:dyDescent="0.2">
      <c r="A4727" s="138"/>
      <c r="D4727" s="8"/>
    </row>
    <row r="4728" spans="1:4" x14ac:dyDescent="0.2">
      <c r="A4728" s="138"/>
      <c r="D4728" s="8"/>
    </row>
    <row r="4729" spans="1:4" x14ac:dyDescent="0.2">
      <c r="A4729" s="138"/>
      <c r="D4729" s="8"/>
    </row>
    <row r="4730" spans="1:4" x14ac:dyDescent="0.2">
      <c r="A4730" s="138"/>
      <c r="D4730" s="8"/>
    </row>
    <row r="4731" spans="1:4" x14ac:dyDescent="0.2">
      <c r="A4731" s="138"/>
      <c r="D4731" s="8"/>
    </row>
    <row r="4732" spans="1:4" x14ac:dyDescent="0.2">
      <c r="A4732" s="138"/>
      <c r="D4732" s="8"/>
    </row>
    <row r="4733" spans="1:4" x14ac:dyDescent="0.2">
      <c r="A4733" s="138"/>
      <c r="D4733" s="8"/>
    </row>
    <row r="4734" spans="1:4" x14ac:dyDescent="0.2">
      <c r="A4734" s="138"/>
      <c r="D4734" s="8"/>
    </row>
    <row r="4735" spans="1:4" x14ac:dyDescent="0.2">
      <c r="A4735" s="138"/>
      <c r="D4735" s="8"/>
    </row>
    <row r="4736" spans="1:4" x14ac:dyDescent="0.2">
      <c r="A4736" s="138"/>
      <c r="D4736" s="8"/>
    </row>
    <row r="4737" spans="1:4" x14ac:dyDescent="0.2">
      <c r="A4737" s="138"/>
      <c r="D4737" s="8"/>
    </row>
    <row r="4738" spans="1:4" x14ac:dyDescent="0.2">
      <c r="A4738" s="138"/>
      <c r="D4738" s="8"/>
    </row>
    <row r="4739" spans="1:4" x14ac:dyDescent="0.2">
      <c r="A4739" s="138"/>
      <c r="D4739" s="8"/>
    </row>
    <row r="4740" spans="1:4" x14ac:dyDescent="0.2">
      <c r="A4740" s="138"/>
      <c r="D4740" s="8"/>
    </row>
    <row r="4741" spans="1:4" x14ac:dyDescent="0.2">
      <c r="A4741" s="138"/>
      <c r="D4741" s="8"/>
    </row>
    <row r="4742" spans="1:4" x14ac:dyDescent="0.2">
      <c r="A4742" s="138"/>
      <c r="D4742" s="8"/>
    </row>
    <row r="4743" spans="1:4" x14ac:dyDescent="0.2">
      <c r="A4743" s="138"/>
      <c r="D4743" s="8"/>
    </row>
    <row r="4744" spans="1:4" x14ac:dyDescent="0.2">
      <c r="A4744" s="138"/>
      <c r="D4744" s="8"/>
    </row>
    <row r="4745" spans="1:4" x14ac:dyDescent="0.2">
      <c r="A4745" s="138"/>
      <c r="D4745" s="8"/>
    </row>
    <row r="4746" spans="1:4" x14ac:dyDescent="0.2">
      <c r="A4746" s="138"/>
      <c r="D4746" s="8"/>
    </row>
    <row r="4747" spans="1:4" x14ac:dyDescent="0.2">
      <c r="A4747" s="138"/>
      <c r="D4747" s="8"/>
    </row>
    <row r="4748" spans="1:4" x14ac:dyDescent="0.2">
      <c r="A4748" s="138"/>
      <c r="D4748" s="8"/>
    </row>
    <row r="4749" spans="1:4" x14ac:dyDescent="0.2">
      <c r="A4749" s="138"/>
      <c r="D4749" s="8"/>
    </row>
    <row r="4750" spans="1:4" x14ac:dyDescent="0.2">
      <c r="A4750" s="138"/>
      <c r="D4750" s="8"/>
    </row>
    <row r="4751" spans="1:4" x14ac:dyDescent="0.2">
      <c r="A4751" s="138"/>
      <c r="D4751" s="8"/>
    </row>
    <row r="4752" spans="1:4" x14ac:dyDescent="0.2">
      <c r="A4752" s="138"/>
      <c r="D4752" s="8"/>
    </row>
    <row r="4753" spans="1:4" x14ac:dyDescent="0.2">
      <c r="A4753" s="138"/>
      <c r="D4753" s="8"/>
    </row>
    <row r="4754" spans="1:4" x14ac:dyDescent="0.2">
      <c r="A4754" s="138"/>
      <c r="D4754" s="8"/>
    </row>
    <row r="4755" spans="1:4" x14ac:dyDescent="0.2">
      <c r="A4755" s="138"/>
      <c r="D4755" s="8"/>
    </row>
    <row r="4756" spans="1:4" x14ac:dyDescent="0.2">
      <c r="A4756" s="138"/>
      <c r="D4756" s="8"/>
    </row>
    <row r="4757" spans="1:4" x14ac:dyDescent="0.2">
      <c r="A4757" s="138"/>
      <c r="D4757" s="8"/>
    </row>
    <row r="4758" spans="1:4" x14ac:dyDescent="0.2">
      <c r="A4758" s="138"/>
      <c r="D4758" s="8"/>
    </row>
    <row r="4759" spans="1:4" x14ac:dyDescent="0.2">
      <c r="A4759" s="138"/>
      <c r="D4759" s="8"/>
    </row>
    <row r="4760" spans="1:4" x14ac:dyDescent="0.2">
      <c r="A4760" s="138"/>
      <c r="D4760" s="8"/>
    </row>
    <row r="4761" spans="1:4" x14ac:dyDescent="0.2">
      <c r="A4761" s="138"/>
      <c r="D4761" s="8"/>
    </row>
    <row r="4762" spans="1:4" x14ac:dyDescent="0.2">
      <c r="A4762" s="138"/>
      <c r="D4762" s="8"/>
    </row>
    <row r="4763" spans="1:4" x14ac:dyDescent="0.2">
      <c r="A4763" s="138"/>
      <c r="D4763" s="8"/>
    </row>
    <row r="4764" spans="1:4" x14ac:dyDescent="0.2">
      <c r="A4764" s="138"/>
      <c r="D4764" s="8"/>
    </row>
    <row r="4765" spans="1:4" x14ac:dyDescent="0.2">
      <c r="A4765" s="138"/>
      <c r="D4765" s="8"/>
    </row>
    <row r="4766" spans="1:4" x14ac:dyDescent="0.2">
      <c r="A4766" s="138"/>
      <c r="D4766" s="8"/>
    </row>
    <row r="4767" spans="1:4" x14ac:dyDescent="0.2">
      <c r="A4767" s="138"/>
      <c r="D4767" s="8"/>
    </row>
    <row r="4768" spans="1:4" x14ac:dyDescent="0.2">
      <c r="A4768" s="138"/>
      <c r="D4768" s="8"/>
    </row>
    <row r="4769" spans="1:4" x14ac:dyDescent="0.2">
      <c r="A4769" s="138"/>
      <c r="D4769" s="8"/>
    </row>
    <row r="4770" spans="1:4" x14ac:dyDescent="0.2">
      <c r="A4770" s="138"/>
      <c r="D4770" s="8"/>
    </row>
    <row r="4771" spans="1:4" x14ac:dyDescent="0.2">
      <c r="A4771" s="138"/>
      <c r="D4771" s="8"/>
    </row>
    <row r="4772" spans="1:4" x14ac:dyDescent="0.2">
      <c r="A4772" s="138"/>
      <c r="D4772" s="8"/>
    </row>
    <row r="4773" spans="1:4" x14ac:dyDescent="0.2">
      <c r="A4773" s="138"/>
      <c r="D4773" s="8"/>
    </row>
    <row r="4774" spans="1:4" x14ac:dyDescent="0.2">
      <c r="A4774" s="138"/>
      <c r="D4774" s="8"/>
    </row>
    <row r="4775" spans="1:4" x14ac:dyDescent="0.2">
      <c r="A4775" s="138"/>
      <c r="D4775" s="8"/>
    </row>
    <row r="4776" spans="1:4" x14ac:dyDescent="0.2">
      <c r="A4776" s="138"/>
      <c r="D4776" s="8"/>
    </row>
    <row r="4777" spans="1:4" x14ac:dyDescent="0.2">
      <c r="A4777" s="138"/>
      <c r="D4777" s="8"/>
    </row>
    <row r="4778" spans="1:4" x14ac:dyDescent="0.2">
      <c r="A4778" s="138"/>
      <c r="D4778" s="8"/>
    </row>
    <row r="4779" spans="1:4" x14ac:dyDescent="0.2">
      <c r="A4779" s="138"/>
      <c r="D4779" s="8"/>
    </row>
    <row r="4780" spans="1:4" x14ac:dyDescent="0.2">
      <c r="A4780" s="138"/>
      <c r="D4780" s="8"/>
    </row>
    <row r="4781" spans="1:4" x14ac:dyDescent="0.2">
      <c r="A4781" s="138"/>
      <c r="D4781" s="8"/>
    </row>
    <row r="4782" spans="1:4" x14ac:dyDescent="0.2">
      <c r="A4782" s="138"/>
      <c r="D4782" s="8"/>
    </row>
    <row r="4783" spans="1:4" x14ac:dyDescent="0.2">
      <c r="A4783" s="138"/>
      <c r="D4783" s="8"/>
    </row>
    <row r="4784" spans="1:4" x14ac:dyDescent="0.2">
      <c r="A4784" s="138"/>
      <c r="D4784" s="8"/>
    </row>
    <row r="4785" spans="1:4" x14ac:dyDescent="0.2">
      <c r="A4785" s="138"/>
      <c r="D4785" s="8"/>
    </row>
    <row r="4786" spans="1:4" x14ac:dyDescent="0.2">
      <c r="A4786" s="138"/>
      <c r="D4786" s="8"/>
    </row>
    <row r="4787" spans="1:4" x14ac:dyDescent="0.2">
      <c r="A4787" s="138"/>
      <c r="D4787" s="8"/>
    </row>
    <row r="4788" spans="1:4" x14ac:dyDescent="0.2">
      <c r="A4788" s="138"/>
      <c r="D4788" s="8"/>
    </row>
    <row r="4789" spans="1:4" x14ac:dyDescent="0.2">
      <c r="A4789" s="138"/>
      <c r="D4789" s="8"/>
    </row>
    <row r="4790" spans="1:4" x14ac:dyDescent="0.2">
      <c r="A4790" s="138"/>
      <c r="D4790" s="8"/>
    </row>
    <row r="4791" spans="1:4" x14ac:dyDescent="0.2">
      <c r="A4791" s="138"/>
      <c r="D4791" s="8"/>
    </row>
    <row r="4792" spans="1:4" x14ac:dyDescent="0.2">
      <c r="A4792" s="138"/>
      <c r="D4792" s="8"/>
    </row>
    <row r="4793" spans="1:4" x14ac:dyDescent="0.2">
      <c r="A4793" s="138"/>
      <c r="D4793" s="8"/>
    </row>
    <row r="4794" spans="1:4" x14ac:dyDescent="0.2">
      <c r="A4794" s="138"/>
      <c r="D4794" s="8"/>
    </row>
    <row r="4795" spans="1:4" x14ac:dyDescent="0.2">
      <c r="A4795" s="138"/>
      <c r="D4795" s="8"/>
    </row>
    <row r="4796" spans="1:4" x14ac:dyDescent="0.2">
      <c r="A4796" s="138"/>
      <c r="D4796" s="8"/>
    </row>
    <row r="4797" spans="1:4" x14ac:dyDescent="0.2">
      <c r="A4797" s="138"/>
      <c r="D4797" s="8"/>
    </row>
    <row r="4798" spans="1:4" x14ac:dyDescent="0.2">
      <c r="A4798" s="138"/>
      <c r="D4798" s="8"/>
    </row>
    <row r="4799" spans="1:4" x14ac:dyDescent="0.2">
      <c r="A4799" s="138"/>
      <c r="D4799" s="8"/>
    </row>
    <row r="4800" spans="1:4" x14ac:dyDescent="0.2">
      <c r="A4800" s="138"/>
      <c r="D4800" s="8"/>
    </row>
    <row r="4801" spans="1:4" x14ac:dyDescent="0.2">
      <c r="A4801" s="138"/>
      <c r="D4801" s="8"/>
    </row>
    <row r="4802" spans="1:4" x14ac:dyDescent="0.2">
      <c r="A4802" s="138"/>
      <c r="D4802" s="8"/>
    </row>
    <row r="4803" spans="1:4" x14ac:dyDescent="0.2">
      <c r="A4803" s="138"/>
      <c r="D4803" s="8"/>
    </row>
    <row r="4804" spans="1:4" x14ac:dyDescent="0.2">
      <c r="A4804" s="138"/>
      <c r="D4804" s="8"/>
    </row>
    <row r="4805" spans="1:4" x14ac:dyDescent="0.2">
      <c r="A4805" s="138"/>
      <c r="D4805" s="8"/>
    </row>
    <row r="4806" spans="1:4" x14ac:dyDescent="0.2">
      <c r="A4806" s="138"/>
      <c r="D4806" s="8"/>
    </row>
    <row r="4807" spans="1:4" x14ac:dyDescent="0.2">
      <c r="A4807" s="138"/>
      <c r="D4807" s="8"/>
    </row>
    <row r="4808" spans="1:4" x14ac:dyDescent="0.2">
      <c r="A4808" s="138"/>
      <c r="D4808" s="8"/>
    </row>
    <row r="4809" spans="1:4" x14ac:dyDescent="0.2">
      <c r="A4809" s="138"/>
      <c r="D4809" s="8"/>
    </row>
    <row r="4810" spans="1:4" x14ac:dyDescent="0.2">
      <c r="A4810" s="138"/>
      <c r="D4810" s="8"/>
    </row>
    <row r="4811" spans="1:4" x14ac:dyDescent="0.2">
      <c r="A4811" s="138"/>
      <c r="D4811" s="8"/>
    </row>
    <row r="4812" spans="1:4" x14ac:dyDescent="0.2">
      <c r="A4812" s="138"/>
      <c r="D4812" s="8"/>
    </row>
    <row r="4813" spans="1:4" x14ac:dyDescent="0.2">
      <c r="A4813" s="138"/>
      <c r="D4813" s="8"/>
    </row>
    <row r="4814" spans="1:4" x14ac:dyDescent="0.2">
      <c r="A4814" s="138"/>
      <c r="D4814" s="8"/>
    </row>
    <row r="4815" spans="1:4" x14ac:dyDescent="0.2">
      <c r="A4815" s="138"/>
      <c r="D4815" s="8"/>
    </row>
    <row r="4816" spans="1:4" x14ac:dyDescent="0.2">
      <c r="A4816" s="138"/>
      <c r="D4816" s="8"/>
    </row>
    <row r="4817" spans="1:4" x14ac:dyDescent="0.2">
      <c r="A4817" s="138"/>
      <c r="D4817" s="8"/>
    </row>
    <row r="4818" spans="1:4" x14ac:dyDescent="0.2">
      <c r="A4818" s="138"/>
      <c r="D4818" s="8"/>
    </row>
    <row r="4819" spans="1:4" x14ac:dyDescent="0.2">
      <c r="A4819" s="138"/>
      <c r="D4819" s="8"/>
    </row>
    <row r="4820" spans="1:4" x14ac:dyDescent="0.2">
      <c r="A4820" s="138"/>
      <c r="D4820" s="8"/>
    </row>
    <row r="4821" spans="1:4" x14ac:dyDescent="0.2">
      <c r="A4821" s="138"/>
      <c r="D4821" s="8"/>
    </row>
    <row r="4822" spans="1:4" x14ac:dyDescent="0.2">
      <c r="A4822" s="138"/>
      <c r="D4822" s="8"/>
    </row>
    <row r="4823" spans="1:4" x14ac:dyDescent="0.2">
      <c r="A4823" s="138"/>
      <c r="D4823" s="8"/>
    </row>
    <row r="4824" spans="1:4" x14ac:dyDescent="0.2">
      <c r="A4824" s="138"/>
      <c r="D4824" s="8"/>
    </row>
    <row r="4825" spans="1:4" x14ac:dyDescent="0.2">
      <c r="A4825" s="138"/>
      <c r="D4825" s="8"/>
    </row>
    <row r="4826" spans="1:4" x14ac:dyDescent="0.2">
      <c r="A4826" s="138"/>
      <c r="D4826" s="8"/>
    </row>
    <row r="4827" spans="1:4" x14ac:dyDescent="0.2">
      <c r="A4827" s="138"/>
      <c r="D4827" s="8"/>
    </row>
    <row r="4828" spans="1:4" x14ac:dyDescent="0.2">
      <c r="A4828" s="138"/>
      <c r="D4828" s="8"/>
    </row>
    <row r="4829" spans="1:4" x14ac:dyDescent="0.2">
      <c r="A4829" s="138"/>
      <c r="D4829" s="8"/>
    </row>
    <row r="4830" spans="1:4" x14ac:dyDescent="0.2">
      <c r="A4830" s="138"/>
      <c r="D4830" s="8"/>
    </row>
    <row r="4831" spans="1:4" x14ac:dyDescent="0.2">
      <c r="A4831" s="138"/>
      <c r="D4831" s="8"/>
    </row>
    <row r="4832" spans="1:4" x14ac:dyDescent="0.2">
      <c r="A4832" s="138"/>
      <c r="D4832" s="8"/>
    </row>
    <row r="4833" spans="1:4" x14ac:dyDescent="0.2">
      <c r="A4833" s="138"/>
      <c r="D4833" s="8"/>
    </row>
    <row r="4834" spans="1:4" x14ac:dyDescent="0.2">
      <c r="A4834" s="138"/>
      <c r="D4834" s="8"/>
    </row>
    <row r="4835" spans="1:4" x14ac:dyDescent="0.2">
      <c r="A4835" s="138"/>
      <c r="D4835" s="8"/>
    </row>
    <row r="4836" spans="1:4" x14ac:dyDescent="0.2">
      <c r="A4836" s="138"/>
      <c r="D4836" s="8"/>
    </row>
    <row r="4837" spans="1:4" x14ac:dyDescent="0.2">
      <c r="A4837" s="138"/>
      <c r="D4837" s="8"/>
    </row>
    <row r="4838" spans="1:4" x14ac:dyDescent="0.2">
      <c r="A4838" s="138"/>
      <c r="D4838" s="8"/>
    </row>
    <row r="4839" spans="1:4" x14ac:dyDescent="0.2">
      <c r="A4839" s="138"/>
      <c r="D4839" s="8"/>
    </row>
    <row r="4840" spans="1:4" x14ac:dyDescent="0.2">
      <c r="A4840" s="138"/>
      <c r="D4840" s="8"/>
    </row>
    <row r="4841" spans="1:4" x14ac:dyDescent="0.2">
      <c r="A4841" s="138"/>
      <c r="D4841" s="8"/>
    </row>
    <row r="4842" spans="1:4" x14ac:dyDescent="0.2">
      <c r="A4842" s="138"/>
      <c r="D4842" s="8"/>
    </row>
    <row r="4843" spans="1:4" x14ac:dyDescent="0.2">
      <c r="A4843" s="138"/>
      <c r="D4843" s="8"/>
    </row>
    <row r="4844" spans="1:4" x14ac:dyDescent="0.2">
      <c r="A4844" s="138"/>
      <c r="D4844" s="8"/>
    </row>
    <row r="4845" spans="1:4" x14ac:dyDescent="0.2">
      <c r="A4845" s="138"/>
      <c r="D4845" s="8"/>
    </row>
    <row r="4846" spans="1:4" x14ac:dyDescent="0.2">
      <c r="A4846" s="138"/>
      <c r="D4846" s="8"/>
    </row>
    <row r="4847" spans="1:4" x14ac:dyDescent="0.2">
      <c r="A4847" s="138"/>
      <c r="D4847" s="8"/>
    </row>
    <row r="4848" spans="1:4" x14ac:dyDescent="0.2">
      <c r="A4848" s="138"/>
      <c r="D4848" s="8"/>
    </row>
    <row r="4849" spans="1:4" x14ac:dyDescent="0.2">
      <c r="A4849" s="138"/>
      <c r="D4849" s="8"/>
    </row>
    <row r="4850" spans="1:4" x14ac:dyDescent="0.2">
      <c r="A4850" s="138"/>
      <c r="D4850" s="8"/>
    </row>
    <row r="4851" spans="1:4" x14ac:dyDescent="0.2">
      <c r="A4851" s="138"/>
      <c r="D4851" s="8"/>
    </row>
    <row r="4852" spans="1:4" x14ac:dyDescent="0.2">
      <c r="A4852" s="138"/>
      <c r="D4852" s="8"/>
    </row>
    <row r="4853" spans="1:4" x14ac:dyDescent="0.2">
      <c r="A4853" s="138"/>
      <c r="D4853" s="8"/>
    </row>
    <row r="4854" spans="1:4" x14ac:dyDescent="0.2">
      <c r="A4854" s="138"/>
      <c r="D4854" s="8"/>
    </row>
    <row r="4855" spans="1:4" x14ac:dyDescent="0.2">
      <c r="A4855" s="138"/>
      <c r="D4855" s="8"/>
    </row>
    <row r="4856" spans="1:4" x14ac:dyDescent="0.2">
      <c r="A4856" s="138"/>
      <c r="D4856" s="8"/>
    </row>
    <row r="4857" spans="1:4" x14ac:dyDescent="0.2">
      <c r="A4857" s="138"/>
      <c r="D4857" s="8"/>
    </row>
    <row r="4858" spans="1:4" x14ac:dyDescent="0.2">
      <c r="A4858" s="138"/>
      <c r="D4858" s="8"/>
    </row>
    <row r="4859" spans="1:4" x14ac:dyDescent="0.2">
      <c r="A4859" s="138"/>
      <c r="D4859" s="8"/>
    </row>
    <row r="4860" spans="1:4" x14ac:dyDescent="0.2">
      <c r="A4860" s="138"/>
      <c r="D4860" s="8"/>
    </row>
    <row r="4861" spans="1:4" x14ac:dyDescent="0.2">
      <c r="A4861" s="138"/>
      <c r="D4861" s="8"/>
    </row>
    <row r="4862" spans="1:4" x14ac:dyDescent="0.2">
      <c r="A4862" s="138"/>
      <c r="D4862" s="8"/>
    </row>
    <row r="4863" spans="1:4" x14ac:dyDescent="0.2">
      <c r="A4863" s="138"/>
      <c r="D4863" s="8"/>
    </row>
    <row r="4864" spans="1:4" x14ac:dyDescent="0.2">
      <c r="A4864" s="138"/>
      <c r="D4864" s="8"/>
    </row>
    <row r="4865" spans="1:4" x14ac:dyDescent="0.2">
      <c r="A4865" s="138"/>
      <c r="D4865" s="8"/>
    </row>
    <row r="4866" spans="1:4" x14ac:dyDescent="0.2">
      <c r="A4866" s="138"/>
      <c r="D4866" s="8"/>
    </row>
    <row r="4867" spans="1:4" x14ac:dyDescent="0.2">
      <c r="A4867" s="138"/>
      <c r="D4867" s="8"/>
    </row>
    <row r="4868" spans="1:4" x14ac:dyDescent="0.2">
      <c r="A4868" s="138"/>
      <c r="D4868" s="8"/>
    </row>
    <row r="4869" spans="1:4" x14ac:dyDescent="0.2">
      <c r="A4869" s="138"/>
      <c r="D4869" s="8"/>
    </row>
    <row r="4870" spans="1:4" x14ac:dyDescent="0.2">
      <c r="A4870" s="138"/>
      <c r="D4870" s="8"/>
    </row>
    <row r="4871" spans="1:4" x14ac:dyDescent="0.2">
      <c r="A4871" s="138"/>
      <c r="D4871" s="8"/>
    </row>
    <row r="4872" spans="1:4" x14ac:dyDescent="0.2">
      <c r="A4872" s="138"/>
      <c r="D4872" s="8"/>
    </row>
    <row r="4873" spans="1:4" x14ac:dyDescent="0.2">
      <c r="A4873" s="138"/>
      <c r="D4873" s="8"/>
    </row>
    <row r="4874" spans="1:4" x14ac:dyDescent="0.2">
      <c r="A4874" s="138"/>
      <c r="D4874" s="8"/>
    </row>
    <row r="4875" spans="1:4" x14ac:dyDescent="0.2">
      <c r="A4875" s="138"/>
      <c r="D4875" s="8"/>
    </row>
    <row r="4876" spans="1:4" x14ac:dyDescent="0.2">
      <c r="A4876" s="138"/>
      <c r="D4876" s="8"/>
    </row>
    <row r="4877" spans="1:4" x14ac:dyDescent="0.2">
      <c r="A4877" s="138"/>
      <c r="D4877" s="8"/>
    </row>
    <row r="4878" spans="1:4" x14ac:dyDescent="0.2">
      <c r="A4878" s="138"/>
      <c r="D4878" s="8"/>
    </row>
    <row r="4879" spans="1:4" x14ac:dyDescent="0.2">
      <c r="A4879" s="138"/>
      <c r="D4879" s="8"/>
    </row>
    <row r="4880" spans="1:4" x14ac:dyDescent="0.2">
      <c r="A4880" s="138"/>
      <c r="D4880" s="8"/>
    </row>
    <row r="4881" spans="1:4" x14ac:dyDescent="0.2">
      <c r="A4881" s="138"/>
      <c r="D4881" s="8"/>
    </row>
    <row r="4882" spans="1:4" x14ac:dyDescent="0.2">
      <c r="A4882" s="138"/>
      <c r="D4882" s="8"/>
    </row>
    <row r="4883" spans="1:4" x14ac:dyDescent="0.2">
      <c r="A4883" s="138"/>
      <c r="D4883" s="8"/>
    </row>
    <row r="4884" spans="1:4" x14ac:dyDescent="0.2">
      <c r="A4884" s="138"/>
      <c r="D4884" s="8"/>
    </row>
    <row r="4885" spans="1:4" x14ac:dyDescent="0.2">
      <c r="A4885" s="138"/>
      <c r="D4885" s="8"/>
    </row>
    <row r="4886" spans="1:4" x14ac:dyDescent="0.2">
      <c r="A4886" s="138"/>
      <c r="D4886" s="8"/>
    </row>
    <row r="4887" spans="1:4" x14ac:dyDescent="0.2">
      <c r="A4887" s="138"/>
      <c r="D4887" s="8"/>
    </row>
    <row r="4888" spans="1:4" x14ac:dyDescent="0.2">
      <c r="A4888" s="138"/>
      <c r="D4888" s="8"/>
    </row>
    <row r="4889" spans="1:4" x14ac:dyDescent="0.2">
      <c r="A4889" s="138"/>
      <c r="D4889" s="8"/>
    </row>
    <row r="4890" spans="1:4" x14ac:dyDescent="0.2">
      <c r="A4890" s="138"/>
      <c r="D4890" s="8"/>
    </row>
    <row r="4891" spans="1:4" x14ac:dyDescent="0.2">
      <c r="A4891" s="138"/>
      <c r="D4891" s="8"/>
    </row>
    <row r="4892" spans="1:4" x14ac:dyDescent="0.2">
      <c r="A4892" s="138"/>
      <c r="D4892" s="8"/>
    </row>
    <row r="4893" spans="1:4" x14ac:dyDescent="0.2">
      <c r="A4893" s="138"/>
      <c r="D4893" s="8"/>
    </row>
    <row r="4894" spans="1:4" x14ac:dyDescent="0.2">
      <c r="A4894" s="138"/>
      <c r="D4894" s="8"/>
    </row>
    <row r="4895" spans="1:4" x14ac:dyDescent="0.2">
      <c r="A4895" s="138"/>
      <c r="D4895" s="8"/>
    </row>
    <row r="4896" spans="1:4" x14ac:dyDescent="0.2">
      <c r="A4896" s="138"/>
      <c r="D4896" s="8"/>
    </row>
    <row r="4897" spans="1:4" x14ac:dyDescent="0.2">
      <c r="A4897" s="138"/>
      <c r="D4897" s="8"/>
    </row>
    <row r="4898" spans="1:4" x14ac:dyDescent="0.2">
      <c r="A4898" s="138"/>
      <c r="D4898" s="8"/>
    </row>
    <row r="4899" spans="1:4" x14ac:dyDescent="0.2">
      <c r="A4899" s="138"/>
      <c r="D4899" s="8"/>
    </row>
    <row r="4900" spans="1:4" x14ac:dyDescent="0.2">
      <c r="A4900" s="138"/>
      <c r="D4900" s="8"/>
    </row>
    <row r="4901" spans="1:4" x14ac:dyDescent="0.2">
      <c r="A4901" s="138"/>
      <c r="D4901" s="8"/>
    </row>
    <row r="4902" spans="1:4" x14ac:dyDescent="0.2">
      <c r="A4902" s="138"/>
      <c r="D4902" s="8"/>
    </row>
    <row r="4903" spans="1:4" x14ac:dyDescent="0.2">
      <c r="A4903" s="138"/>
      <c r="D4903" s="8"/>
    </row>
    <row r="4904" spans="1:4" x14ac:dyDescent="0.2">
      <c r="A4904" s="138"/>
      <c r="D4904" s="8"/>
    </row>
    <row r="4905" spans="1:4" x14ac:dyDescent="0.2">
      <c r="A4905" s="138"/>
      <c r="D4905" s="8"/>
    </row>
    <row r="4906" spans="1:4" x14ac:dyDescent="0.2">
      <c r="A4906" s="138"/>
      <c r="D4906" s="8"/>
    </row>
    <row r="4907" spans="1:4" x14ac:dyDescent="0.2">
      <c r="A4907" s="138"/>
      <c r="D4907" s="8"/>
    </row>
    <row r="4908" spans="1:4" x14ac:dyDescent="0.2">
      <c r="A4908" s="138"/>
      <c r="D4908" s="8"/>
    </row>
    <row r="4909" spans="1:4" x14ac:dyDescent="0.2">
      <c r="A4909" s="138"/>
      <c r="D4909" s="8"/>
    </row>
    <row r="4910" spans="1:4" x14ac:dyDescent="0.2">
      <c r="A4910" s="138"/>
      <c r="D4910" s="8"/>
    </row>
    <row r="4911" spans="1:4" x14ac:dyDescent="0.2">
      <c r="A4911" s="138"/>
      <c r="D4911" s="8"/>
    </row>
    <row r="4912" spans="1:4" x14ac:dyDescent="0.2">
      <c r="A4912" s="138"/>
      <c r="D4912" s="8"/>
    </row>
    <row r="4913" spans="1:4" x14ac:dyDescent="0.2">
      <c r="A4913" s="138"/>
      <c r="D4913" s="8"/>
    </row>
    <row r="4914" spans="1:4" x14ac:dyDescent="0.2">
      <c r="A4914" s="138"/>
      <c r="D4914" s="8"/>
    </row>
    <row r="4915" spans="1:4" x14ac:dyDescent="0.2">
      <c r="A4915" s="138"/>
      <c r="D4915" s="8"/>
    </row>
    <row r="4916" spans="1:4" x14ac:dyDescent="0.2">
      <c r="A4916" s="138"/>
      <c r="D4916" s="8"/>
    </row>
    <row r="4917" spans="1:4" x14ac:dyDescent="0.2">
      <c r="A4917" s="138"/>
      <c r="D4917" s="8"/>
    </row>
    <row r="4918" spans="1:4" x14ac:dyDescent="0.2">
      <c r="A4918" s="138"/>
      <c r="D4918" s="8"/>
    </row>
    <row r="4919" spans="1:4" x14ac:dyDescent="0.2">
      <c r="A4919" s="138"/>
      <c r="D4919" s="8"/>
    </row>
    <row r="4920" spans="1:4" x14ac:dyDescent="0.2">
      <c r="A4920" s="138"/>
      <c r="D4920" s="8"/>
    </row>
    <row r="4921" spans="1:4" x14ac:dyDescent="0.2">
      <c r="A4921" s="138"/>
      <c r="D4921" s="8"/>
    </row>
    <row r="4922" spans="1:4" x14ac:dyDescent="0.2">
      <c r="A4922" s="138"/>
      <c r="D4922" s="8"/>
    </row>
    <row r="4923" spans="1:4" x14ac:dyDescent="0.2">
      <c r="A4923" s="138"/>
      <c r="D4923" s="8"/>
    </row>
    <row r="4924" spans="1:4" x14ac:dyDescent="0.2">
      <c r="A4924" s="138"/>
      <c r="D4924" s="8"/>
    </row>
    <row r="4925" spans="1:4" x14ac:dyDescent="0.2">
      <c r="A4925" s="138"/>
      <c r="D4925" s="8"/>
    </row>
    <row r="4926" spans="1:4" x14ac:dyDescent="0.2">
      <c r="A4926" s="138"/>
      <c r="D4926" s="8"/>
    </row>
    <row r="4927" spans="1:4" x14ac:dyDescent="0.2">
      <c r="A4927" s="138"/>
      <c r="D4927" s="8"/>
    </row>
    <row r="4928" spans="1:4" x14ac:dyDescent="0.2">
      <c r="A4928" s="138"/>
      <c r="D4928" s="8"/>
    </row>
    <row r="4929" spans="1:4" x14ac:dyDescent="0.2">
      <c r="A4929" s="138"/>
      <c r="D4929" s="8"/>
    </row>
    <row r="4930" spans="1:4" x14ac:dyDescent="0.2">
      <c r="A4930" s="138"/>
      <c r="D4930" s="8"/>
    </row>
    <row r="4931" spans="1:4" x14ac:dyDescent="0.2">
      <c r="A4931" s="138"/>
      <c r="D4931" s="8"/>
    </row>
    <row r="4932" spans="1:4" x14ac:dyDescent="0.2">
      <c r="A4932" s="138"/>
      <c r="D4932" s="8"/>
    </row>
    <row r="4933" spans="1:4" x14ac:dyDescent="0.2">
      <c r="A4933" s="138"/>
      <c r="D4933" s="8"/>
    </row>
    <row r="4934" spans="1:4" x14ac:dyDescent="0.2">
      <c r="A4934" s="138"/>
      <c r="D4934" s="8"/>
    </row>
    <row r="4935" spans="1:4" x14ac:dyDescent="0.2">
      <c r="A4935" s="138"/>
      <c r="D4935" s="8"/>
    </row>
    <row r="4936" spans="1:4" x14ac:dyDescent="0.2">
      <c r="A4936" s="138"/>
      <c r="D4936" s="8"/>
    </row>
    <row r="4937" spans="1:4" x14ac:dyDescent="0.2">
      <c r="A4937" s="138"/>
      <c r="D4937" s="8"/>
    </row>
    <row r="4938" spans="1:4" x14ac:dyDescent="0.2">
      <c r="A4938" s="138"/>
      <c r="D4938" s="8"/>
    </row>
    <row r="4939" spans="1:4" x14ac:dyDescent="0.2">
      <c r="A4939" s="138"/>
      <c r="D4939" s="8"/>
    </row>
    <row r="4940" spans="1:4" x14ac:dyDescent="0.2">
      <c r="A4940" s="138"/>
      <c r="D4940" s="8"/>
    </row>
    <row r="4941" spans="1:4" x14ac:dyDescent="0.2">
      <c r="A4941" s="138"/>
      <c r="D4941" s="8"/>
    </row>
    <row r="4942" spans="1:4" x14ac:dyDescent="0.2">
      <c r="A4942" s="138"/>
      <c r="D4942" s="8"/>
    </row>
    <row r="4943" spans="1:4" x14ac:dyDescent="0.2">
      <c r="A4943" s="138"/>
      <c r="D4943" s="8"/>
    </row>
    <row r="4944" spans="1:4" x14ac:dyDescent="0.2">
      <c r="A4944" s="138"/>
      <c r="D4944" s="8"/>
    </row>
    <row r="4945" spans="1:4" x14ac:dyDescent="0.2">
      <c r="A4945" s="138"/>
      <c r="D4945" s="8"/>
    </row>
    <row r="4946" spans="1:4" x14ac:dyDescent="0.2">
      <c r="A4946" s="138"/>
      <c r="D4946" s="8"/>
    </row>
    <row r="4947" spans="1:4" x14ac:dyDescent="0.2">
      <c r="A4947" s="138"/>
      <c r="D4947" s="8"/>
    </row>
    <row r="4948" spans="1:4" x14ac:dyDescent="0.2">
      <c r="A4948" s="138"/>
      <c r="D4948" s="8"/>
    </row>
    <row r="4949" spans="1:4" x14ac:dyDescent="0.2">
      <c r="A4949" s="138"/>
      <c r="D4949" s="8"/>
    </row>
    <row r="4950" spans="1:4" x14ac:dyDescent="0.2">
      <c r="A4950" s="138"/>
      <c r="D4950" s="8"/>
    </row>
    <row r="4951" spans="1:4" x14ac:dyDescent="0.2">
      <c r="A4951" s="138"/>
      <c r="D4951" s="8"/>
    </row>
    <row r="4952" spans="1:4" x14ac:dyDescent="0.2">
      <c r="A4952" s="138"/>
      <c r="D4952" s="8"/>
    </row>
    <row r="4953" spans="1:4" x14ac:dyDescent="0.2">
      <c r="A4953" s="138"/>
      <c r="D4953" s="8"/>
    </row>
    <row r="4954" spans="1:4" x14ac:dyDescent="0.2">
      <c r="A4954" s="138"/>
      <c r="D4954" s="8"/>
    </row>
    <row r="4955" spans="1:4" x14ac:dyDescent="0.2">
      <c r="A4955" s="138"/>
      <c r="D4955" s="8"/>
    </row>
    <row r="4956" spans="1:4" x14ac:dyDescent="0.2">
      <c r="A4956" s="138"/>
      <c r="D4956" s="8"/>
    </row>
    <row r="4957" spans="1:4" x14ac:dyDescent="0.2">
      <c r="A4957" s="138"/>
      <c r="D4957" s="8"/>
    </row>
    <row r="4958" spans="1:4" x14ac:dyDescent="0.2">
      <c r="A4958" s="138"/>
      <c r="D4958" s="8"/>
    </row>
    <row r="4959" spans="1:4" x14ac:dyDescent="0.2">
      <c r="A4959" s="138"/>
      <c r="D4959" s="8"/>
    </row>
    <row r="4960" spans="1:4" x14ac:dyDescent="0.2">
      <c r="A4960" s="138"/>
      <c r="D4960" s="8"/>
    </row>
    <row r="4961" spans="1:4" x14ac:dyDescent="0.2">
      <c r="A4961" s="138"/>
      <c r="D4961" s="8"/>
    </row>
    <row r="4962" spans="1:4" x14ac:dyDescent="0.2">
      <c r="A4962" s="138"/>
      <c r="D4962" s="8"/>
    </row>
    <row r="4963" spans="1:4" x14ac:dyDescent="0.2">
      <c r="A4963" s="138"/>
      <c r="D4963" s="8"/>
    </row>
    <row r="4964" spans="1:4" x14ac:dyDescent="0.2">
      <c r="A4964" s="138"/>
      <c r="D4964" s="8"/>
    </row>
    <row r="4965" spans="1:4" x14ac:dyDescent="0.2">
      <c r="A4965" s="138"/>
      <c r="D4965" s="8"/>
    </row>
    <row r="4966" spans="1:4" x14ac:dyDescent="0.2">
      <c r="A4966" s="138"/>
      <c r="D4966" s="8"/>
    </row>
    <row r="4967" spans="1:4" x14ac:dyDescent="0.2">
      <c r="A4967" s="138"/>
      <c r="D4967" s="8"/>
    </row>
    <row r="4968" spans="1:4" x14ac:dyDescent="0.2">
      <c r="A4968" s="138"/>
      <c r="D4968" s="8"/>
    </row>
    <row r="4969" spans="1:4" x14ac:dyDescent="0.2">
      <c r="A4969" s="138"/>
      <c r="D4969" s="8"/>
    </row>
    <row r="4970" spans="1:4" x14ac:dyDescent="0.2">
      <c r="A4970" s="138"/>
      <c r="D4970" s="8"/>
    </row>
    <row r="4971" spans="1:4" x14ac:dyDescent="0.2">
      <c r="A4971" s="138"/>
      <c r="D4971" s="8"/>
    </row>
    <row r="4972" spans="1:4" x14ac:dyDescent="0.2">
      <c r="A4972" s="138"/>
      <c r="D4972" s="8"/>
    </row>
    <row r="4973" spans="1:4" x14ac:dyDescent="0.2">
      <c r="A4973" s="138"/>
      <c r="D4973" s="8"/>
    </row>
    <row r="4974" spans="1:4" x14ac:dyDescent="0.2">
      <c r="A4974" s="138"/>
      <c r="D4974" s="8"/>
    </row>
    <row r="4975" spans="1:4" x14ac:dyDescent="0.2">
      <c r="A4975" s="138"/>
      <c r="D4975" s="8"/>
    </row>
    <row r="4976" spans="1:4" x14ac:dyDescent="0.2">
      <c r="A4976" s="138"/>
      <c r="D4976" s="8"/>
    </row>
    <row r="4977" spans="1:4" x14ac:dyDescent="0.2">
      <c r="A4977" s="138"/>
      <c r="D4977" s="8"/>
    </row>
    <row r="4978" spans="1:4" x14ac:dyDescent="0.2">
      <c r="A4978" s="138"/>
      <c r="D4978" s="8"/>
    </row>
    <row r="4979" spans="1:4" x14ac:dyDescent="0.2">
      <c r="A4979" s="138"/>
      <c r="D4979" s="8"/>
    </row>
    <row r="4980" spans="1:4" x14ac:dyDescent="0.2">
      <c r="A4980" s="138"/>
      <c r="D4980" s="8"/>
    </row>
    <row r="4981" spans="1:4" x14ac:dyDescent="0.2">
      <c r="A4981" s="138"/>
      <c r="D4981" s="8"/>
    </row>
    <row r="4982" spans="1:4" x14ac:dyDescent="0.2">
      <c r="A4982" s="138"/>
      <c r="D4982" s="8"/>
    </row>
    <row r="4983" spans="1:4" x14ac:dyDescent="0.2">
      <c r="A4983" s="138"/>
      <c r="D4983" s="8"/>
    </row>
    <row r="4984" spans="1:4" x14ac:dyDescent="0.2">
      <c r="A4984" s="138"/>
      <c r="D4984" s="8"/>
    </row>
    <row r="4985" spans="1:4" x14ac:dyDescent="0.2">
      <c r="A4985" s="138"/>
      <c r="D4985" s="8"/>
    </row>
    <row r="4986" spans="1:4" x14ac:dyDescent="0.2">
      <c r="A4986" s="138"/>
      <c r="D4986" s="8"/>
    </row>
    <row r="4987" spans="1:4" x14ac:dyDescent="0.2">
      <c r="A4987" s="138"/>
      <c r="D4987" s="8"/>
    </row>
    <row r="4988" spans="1:4" x14ac:dyDescent="0.2">
      <c r="A4988" s="138"/>
      <c r="D4988" s="8"/>
    </row>
    <row r="4989" spans="1:4" x14ac:dyDescent="0.2">
      <c r="A4989" s="138"/>
      <c r="D4989" s="8"/>
    </row>
    <row r="4990" spans="1:4" x14ac:dyDescent="0.2">
      <c r="A4990" s="138"/>
      <c r="D4990" s="8"/>
    </row>
    <row r="4991" spans="1:4" x14ac:dyDescent="0.2">
      <c r="A4991" s="138"/>
      <c r="D4991" s="8"/>
    </row>
    <row r="4992" spans="1:4" x14ac:dyDescent="0.2">
      <c r="A4992" s="138"/>
      <c r="D4992" s="8"/>
    </row>
    <row r="4993" spans="1:4" x14ac:dyDescent="0.2">
      <c r="A4993" s="138"/>
      <c r="D4993" s="8"/>
    </row>
    <row r="4994" spans="1:4" x14ac:dyDescent="0.2">
      <c r="A4994" s="138"/>
      <c r="D4994" s="8"/>
    </row>
    <row r="4995" spans="1:4" x14ac:dyDescent="0.2">
      <c r="A4995" s="138"/>
      <c r="D4995" s="8"/>
    </row>
    <row r="4996" spans="1:4" x14ac:dyDescent="0.2">
      <c r="A4996" s="138"/>
      <c r="D4996" s="8"/>
    </row>
    <row r="4997" spans="1:4" x14ac:dyDescent="0.2">
      <c r="A4997" s="138"/>
      <c r="D4997" s="8"/>
    </row>
    <row r="4998" spans="1:4" x14ac:dyDescent="0.2">
      <c r="A4998" s="138"/>
      <c r="D4998" s="8"/>
    </row>
    <row r="4999" spans="1:4" x14ac:dyDescent="0.2">
      <c r="A4999" s="138"/>
      <c r="D4999" s="8"/>
    </row>
    <row r="5000" spans="1:4" x14ac:dyDescent="0.2">
      <c r="A5000" s="138"/>
      <c r="D5000" s="8"/>
    </row>
  </sheetData>
  <sheetProtection algorithmName="SHA-512" hashValue="vIHWLp2yNLTGKnGgUVOO3DSALyqaeVI+gJDM6AVWX1tJCJ6HN1Xh9IM0mmfpDWw5KuBwbpaLqvc+dyEWGK7Wqw==" saltValue="yrKPBKdgG2OplkFs+QE/ig==" spinCount="100000" sheet="1"/>
  <mergeCells count="20">
    <mergeCell ref="B21:G21"/>
    <mergeCell ref="A1:G1"/>
    <mergeCell ref="C2:G2"/>
    <mergeCell ref="C3:G3"/>
    <mergeCell ref="C4:G4"/>
    <mergeCell ref="C5:G5"/>
    <mergeCell ref="C6:G6"/>
    <mergeCell ref="C7:G7"/>
    <mergeCell ref="B13:G13"/>
    <mergeCell ref="B15:G15"/>
    <mergeCell ref="B17:G17"/>
    <mergeCell ref="B19:G19"/>
    <mergeCell ref="B37:G37"/>
    <mergeCell ref="B39:G39"/>
    <mergeCell ref="B23:G23"/>
    <mergeCell ref="B25:G25"/>
    <mergeCell ref="B29:G29"/>
    <mergeCell ref="B31:G31"/>
    <mergeCell ref="B33:G33"/>
    <mergeCell ref="B35:G35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F591-36BB-4517-BAEF-87155BCE4898}">
  <sheetPr>
    <outlinePr summaryBelow="0"/>
  </sheetPr>
  <dimension ref="A1:BH5000"/>
  <sheetViews>
    <sheetView topLeftCell="A416" workbookViewId="0">
      <selection activeCell="B447" sqref="B447:G447"/>
    </sheetView>
  </sheetViews>
  <sheetFormatPr defaultRowHeight="12.75" outlineLevelRow="1" x14ac:dyDescent="0.2"/>
  <cols>
    <col min="1" max="1" width="4.28515625" customWidth="1"/>
    <col min="2" max="2" width="14.42578125" style="136" customWidth="1"/>
    <col min="3" max="3" width="63.7109375" style="136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21" max="24" width="0" hidden="1" customWidth="1"/>
    <col min="29" max="33" width="0" hidden="1" customWidth="1"/>
    <col min="34" max="34" width="112.5703125" hidden="1" customWidth="1"/>
    <col min="35" max="36" width="81.42578125" hidden="1" customWidth="1"/>
    <col min="37" max="39" width="0" hidden="1" customWidth="1"/>
  </cols>
  <sheetData>
    <row r="1" spans="1:60" ht="15.95" customHeight="1" x14ac:dyDescent="0.25">
      <c r="A1" s="228" t="s">
        <v>254</v>
      </c>
      <c r="B1" s="228"/>
      <c r="C1" s="228"/>
      <c r="D1" s="228"/>
      <c r="E1" s="228"/>
      <c r="F1" s="228"/>
      <c r="G1" s="228"/>
      <c r="AE1" t="s">
        <v>166</v>
      </c>
    </row>
    <row r="2" spans="1:60" ht="15.95" customHeight="1" x14ac:dyDescent="0.2">
      <c r="A2" s="139" t="s">
        <v>7</v>
      </c>
      <c r="B2" s="140" t="s">
        <v>45</v>
      </c>
      <c r="C2" s="229" t="s">
        <v>46</v>
      </c>
      <c r="D2" s="230"/>
      <c r="E2" s="230"/>
      <c r="F2" s="230"/>
      <c r="G2" s="231"/>
      <c r="AE2" t="s">
        <v>167</v>
      </c>
    </row>
    <row r="3" spans="1:60" ht="15.95" hidden="1" customHeight="1" x14ac:dyDescent="0.2">
      <c r="A3" s="139" t="s">
        <v>8</v>
      </c>
      <c r="B3" s="140"/>
      <c r="C3" s="230"/>
      <c r="D3" s="230"/>
      <c r="E3" s="230"/>
      <c r="F3" s="230"/>
      <c r="G3" s="231"/>
      <c r="AE3" t="s">
        <v>168</v>
      </c>
    </row>
    <row r="4" spans="1:60" ht="15.95" hidden="1" customHeight="1" x14ac:dyDescent="0.2">
      <c r="A4" s="139" t="s">
        <v>9</v>
      </c>
      <c r="B4" s="140" t="s">
        <v>43</v>
      </c>
      <c r="C4" s="229" t="s">
        <v>44</v>
      </c>
      <c r="D4" s="230"/>
      <c r="E4" s="230"/>
      <c r="F4" s="230"/>
      <c r="G4" s="231"/>
      <c r="AE4" t="s">
        <v>169</v>
      </c>
    </row>
    <row r="5" spans="1:60" ht="15.95" hidden="1" customHeight="1" x14ac:dyDescent="0.2">
      <c r="A5" s="139" t="s">
        <v>170</v>
      </c>
      <c r="B5" s="140" t="s">
        <v>43</v>
      </c>
      <c r="C5" s="229" t="s">
        <v>44</v>
      </c>
      <c r="D5" s="229"/>
      <c r="E5" s="229"/>
      <c r="F5" s="229"/>
      <c r="G5" s="23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5" customHeight="1" x14ac:dyDescent="0.2">
      <c r="A6" s="139" t="s">
        <v>170</v>
      </c>
      <c r="B6" s="142" t="s">
        <v>49</v>
      </c>
      <c r="C6" s="229" t="s">
        <v>50</v>
      </c>
      <c r="D6" s="229"/>
      <c r="E6" s="229"/>
      <c r="F6" s="229"/>
      <c r="G6" s="23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5" customHeight="1" x14ac:dyDescent="0.2">
      <c r="A7" s="143" t="s">
        <v>170</v>
      </c>
      <c r="B7" s="144" t="s">
        <v>51</v>
      </c>
      <c r="C7" s="226" t="s">
        <v>52</v>
      </c>
      <c r="D7" s="226"/>
      <c r="E7" s="226"/>
      <c r="F7" s="226"/>
      <c r="G7" s="22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">
      <c r="A8" s="138"/>
      <c r="D8" s="8"/>
    </row>
    <row r="9" spans="1:60" ht="38.25" x14ac:dyDescent="0.2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">
      <c r="A11" s="157" t="s">
        <v>198</v>
      </c>
      <c r="B11" s="170" t="s">
        <v>79</v>
      </c>
      <c r="C11" s="170" t="s">
        <v>80</v>
      </c>
      <c r="D11" s="171"/>
      <c r="E11" s="172"/>
      <c r="F11" s="173"/>
      <c r="G11" s="174">
        <f>SUMIF(AE12:AE49,"&lt;&gt;NOR",G12:G49)</f>
        <v>0</v>
      </c>
      <c r="H11" s="173"/>
      <c r="I11" s="173">
        <f>SUM(I12:I49)</f>
        <v>0</v>
      </c>
      <c r="J11" s="173"/>
      <c r="K11" s="173">
        <f>SUM(K12:K49)</f>
        <v>0</v>
      </c>
      <c r="L11" s="173"/>
      <c r="M11" s="173">
        <f>SUM(M12:M49)</f>
        <v>0</v>
      </c>
      <c r="N11" s="173"/>
      <c r="O11" s="173">
        <f>SUM(O12:O49)</f>
        <v>41.68</v>
      </c>
      <c r="P11" s="173"/>
      <c r="Q11" s="173">
        <f>SUM(Q12:Q49)</f>
        <v>0</v>
      </c>
      <c r="R11" s="175"/>
      <c r="S11" s="175"/>
      <c r="T11" s="173"/>
      <c r="U11" s="173"/>
      <c r="V11" s="173">
        <f>SUM(V12:V49)</f>
        <v>281.87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">
      <c r="A12" s="177">
        <v>1</v>
      </c>
      <c r="B12" s="178" t="s">
        <v>256</v>
      </c>
      <c r="C12" s="178" t="s">
        <v>257</v>
      </c>
      <c r="D12" s="179" t="s">
        <v>258</v>
      </c>
      <c r="E12" s="180">
        <v>73.05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0</v>
      </c>
      <c r="O12" s="181">
        <f>ROUND(E12*N12,2)</f>
        <v>0</v>
      </c>
      <c r="P12" s="181">
        <v>0</v>
      </c>
      <c r="Q12" s="181">
        <f>ROUND(E12*P12,2)</f>
        <v>0</v>
      </c>
      <c r="R12" s="182" t="s">
        <v>259</v>
      </c>
      <c r="S12" s="182" t="s">
        <v>204</v>
      </c>
      <c r="T12" s="181" t="s">
        <v>260</v>
      </c>
      <c r="U12" s="181">
        <v>9.7000000000000003E-2</v>
      </c>
      <c r="V12" s="181">
        <f>ROUND(E12*U12,2)</f>
        <v>7.09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261</v>
      </c>
      <c r="AF12" s="154" t="s">
        <v>262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190" t="s">
        <v>263</v>
      </c>
      <c r="C13" s="191"/>
      <c r="D13" s="188"/>
      <c r="E13" s="189">
        <v>73.05</v>
      </c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264</v>
      </c>
      <c r="AF13" s="154">
        <v>0</v>
      </c>
      <c r="AG13" s="154"/>
      <c r="AH13" s="185"/>
      <c r="AI13" s="192" t="s">
        <v>263</v>
      </c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">
      <c r="A14" s="155"/>
      <c r="B14" s="224"/>
      <c r="C14" s="224"/>
      <c r="D14" s="225"/>
      <c r="E14" s="225"/>
      <c r="F14" s="225"/>
      <c r="G14" s="225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5"/>
      <c r="S14" s="165"/>
      <c r="T14" s="164"/>
      <c r="U14" s="164"/>
      <c r="V14" s="164"/>
      <c r="W14" s="165"/>
      <c r="X14" s="165"/>
      <c r="Y14" s="154"/>
      <c r="Z14" s="154"/>
      <c r="AA14" s="154"/>
      <c r="AB14" s="154"/>
      <c r="AC14" s="154"/>
      <c r="AD14" s="154"/>
      <c r="AE14" s="154" t="s">
        <v>208</v>
      </c>
      <c r="AF14" s="154"/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77">
        <v>2</v>
      </c>
      <c r="B15" s="178" t="s">
        <v>265</v>
      </c>
      <c r="C15" s="178" t="s">
        <v>266</v>
      </c>
      <c r="D15" s="179" t="s">
        <v>258</v>
      </c>
      <c r="E15" s="180">
        <v>99.375</v>
      </c>
      <c r="F15" s="183"/>
      <c r="G15" s="181">
        <f>ROUND(E15*F15,2)</f>
        <v>0</v>
      </c>
      <c r="H15" s="183"/>
      <c r="I15" s="181">
        <f>ROUND(E15*H15,2)</f>
        <v>0</v>
      </c>
      <c r="J15" s="183"/>
      <c r="K15" s="181">
        <f>ROUND(E15*J15,2)</f>
        <v>0</v>
      </c>
      <c r="L15" s="181">
        <v>21</v>
      </c>
      <c r="M15" s="181">
        <f>G15*(1+L15/100)</f>
        <v>0</v>
      </c>
      <c r="N15" s="181">
        <v>0</v>
      </c>
      <c r="O15" s="181">
        <f>ROUND(E15*N15,2)</f>
        <v>0</v>
      </c>
      <c r="P15" s="181">
        <v>0</v>
      </c>
      <c r="Q15" s="181">
        <f>ROUND(E15*P15,2)</f>
        <v>0</v>
      </c>
      <c r="R15" s="182" t="s">
        <v>259</v>
      </c>
      <c r="S15" s="182" t="s">
        <v>204</v>
      </c>
      <c r="T15" s="181" t="s">
        <v>260</v>
      </c>
      <c r="U15" s="181">
        <v>0.12</v>
      </c>
      <c r="V15" s="181">
        <f>ROUND(E15*U15,2)</f>
        <v>11.93</v>
      </c>
      <c r="W15" s="182"/>
      <c r="X15" s="182"/>
      <c r="Y15" s="154"/>
      <c r="Z15" s="154"/>
      <c r="AA15" s="154"/>
      <c r="AB15" s="154"/>
      <c r="AC15" s="154"/>
      <c r="AD15" s="154"/>
      <c r="AE15" s="154" t="s">
        <v>261</v>
      </c>
      <c r="AF15" s="154" t="s">
        <v>267</v>
      </c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">
      <c r="A16" s="155"/>
      <c r="B16" s="190" t="s">
        <v>268</v>
      </c>
      <c r="C16" s="191"/>
      <c r="D16" s="188"/>
      <c r="E16" s="189">
        <v>3.375</v>
      </c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5"/>
      <c r="S16" s="165"/>
      <c r="T16" s="164"/>
      <c r="U16" s="164"/>
      <c r="V16" s="164"/>
      <c r="W16" s="165"/>
      <c r="X16" s="165"/>
      <c r="Y16" s="154"/>
      <c r="Z16" s="154"/>
      <c r="AA16" s="154"/>
      <c r="AB16" s="154"/>
      <c r="AC16" s="154"/>
      <c r="AD16" s="154"/>
      <c r="AE16" s="154" t="s">
        <v>264</v>
      </c>
      <c r="AF16" s="154">
        <v>0</v>
      </c>
      <c r="AG16" s="154"/>
      <c r="AH16" s="185"/>
      <c r="AI16" s="192" t="s">
        <v>268</v>
      </c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">
      <c r="A17" s="155"/>
      <c r="B17" s="190" t="s">
        <v>269</v>
      </c>
      <c r="C17" s="191"/>
      <c r="D17" s="188"/>
      <c r="E17" s="189">
        <v>96</v>
      </c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264</v>
      </c>
      <c r="AF17" s="154">
        <v>0</v>
      </c>
      <c r="AG17" s="154"/>
      <c r="AH17" s="185"/>
      <c r="AI17" s="192" t="s">
        <v>269</v>
      </c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">
      <c r="A18" s="155"/>
      <c r="B18" s="224"/>
      <c r="C18" s="224"/>
      <c r="D18" s="225"/>
      <c r="E18" s="225"/>
      <c r="F18" s="225"/>
      <c r="G18" s="225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5"/>
      <c r="S18" s="165"/>
      <c r="T18" s="164"/>
      <c r="U18" s="164"/>
      <c r="V18" s="164"/>
      <c r="W18" s="165"/>
      <c r="X18" s="165"/>
      <c r="Y18" s="154"/>
      <c r="Z18" s="154"/>
      <c r="AA18" s="154"/>
      <c r="AB18" s="154"/>
      <c r="AC18" s="154"/>
      <c r="AD18" s="154"/>
      <c r="AE18" s="154" t="s">
        <v>208</v>
      </c>
      <c r="AF18" s="154"/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77">
        <v>3</v>
      </c>
      <c r="B19" s="178" t="s">
        <v>270</v>
      </c>
      <c r="C19" s="178" t="s">
        <v>271</v>
      </c>
      <c r="D19" s="179" t="s">
        <v>258</v>
      </c>
      <c r="E19" s="180">
        <v>174.94880000000001</v>
      </c>
      <c r="F19" s="183"/>
      <c r="G19" s="181">
        <f>ROUND(E19*F19,2)</f>
        <v>0</v>
      </c>
      <c r="H19" s="183"/>
      <c r="I19" s="181">
        <f>ROUND(E19*H19,2)</f>
        <v>0</v>
      </c>
      <c r="J19" s="183"/>
      <c r="K19" s="181">
        <f>ROUND(E19*J19,2)</f>
        <v>0</v>
      </c>
      <c r="L19" s="181">
        <v>21</v>
      </c>
      <c r="M19" s="181">
        <f>G19*(1+L19/100)</f>
        <v>0</v>
      </c>
      <c r="N19" s="181">
        <v>0</v>
      </c>
      <c r="O19" s="181">
        <f>ROUND(E19*N19,2)</f>
        <v>0</v>
      </c>
      <c r="P19" s="181">
        <v>0</v>
      </c>
      <c r="Q19" s="181">
        <f>ROUND(E19*P19,2)</f>
        <v>0</v>
      </c>
      <c r="R19" s="182" t="s">
        <v>259</v>
      </c>
      <c r="S19" s="182" t="s">
        <v>204</v>
      </c>
      <c r="T19" s="181" t="s">
        <v>260</v>
      </c>
      <c r="U19" s="181">
        <v>0.22</v>
      </c>
      <c r="V19" s="181">
        <f>ROUND(E19*U19,2)</f>
        <v>38.49</v>
      </c>
      <c r="W19" s="182"/>
      <c r="X19" s="182"/>
      <c r="Y19" s="154"/>
      <c r="Z19" s="154"/>
      <c r="AA19" s="154"/>
      <c r="AB19" s="154"/>
      <c r="AC19" s="154"/>
      <c r="AD19" s="154"/>
      <c r="AE19" s="154" t="s">
        <v>261</v>
      </c>
      <c r="AF19" s="154" t="s">
        <v>272</v>
      </c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55"/>
      <c r="B20" s="190" t="s">
        <v>273</v>
      </c>
      <c r="C20" s="191"/>
      <c r="D20" s="188"/>
      <c r="E20" s="189">
        <v>4.3230000000000004</v>
      </c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5"/>
      <c r="S20" s="165"/>
      <c r="T20" s="164"/>
      <c r="U20" s="164"/>
      <c r="V20" s="164"/>
      <c r="W20" s="165"/>
      <c r="X20" s="165"/>
      <c r="Y20" s="154"/>
      <c r="Z20" s="154"/>
      <c r="AA20" s="154"/>
      <c r="AB20" s="154"/>
      <c r="AC20" s="154"/>
      <c r="AD20" s="154"/>
      <c r="AE20" s="154" t="s">
        <v>264</v>
      </c>
      <c r="AF20" s="154">
        <v>0</v>
      </c>
      <c r="AG20" s="154"/>
      <c r="AH20" s="185"/>
      <c r="AI20" s="192" t="s">
        <v>273</v>
      </c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190" t="s">
        <v>274</v>
      </c>
      <c r="C21" s="191"/>
      <c r="D21" s="188"/>
      <c r="E21" s="189">
        <v>9.9</v>
      </c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264</v>
      </c>
      <c r="AF21" s="154">
        <v>0</v>
      </c>
      <c r="AG21" s="154"/>
      <c r="AH21" s="185"/>
      <c r="AI21" s="192" t="s">
        <v>274</v>
      </c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55"/>
      <c r="B22" s="190" t="s">
        <v>275</v>
      </c>
      <c r="C22" s="191"/>
      <c r="D22" s="188"/>
      <c r="E22" s="189">
        <v>17.765000000000001</v>
      </c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5"/>
      <c r="S22" s="165"/>
      <c r="T22" s="164"/>
      <c r="U22" s="164"/>
      <c r="V22" s="164"/>
      <c r="W22" s="165"/>
      <c r="X22" s="165"/>
      <c r="Y22" s="154"/>
      <c r="Z22" s="154"/>
      <c r="AA22" s="154"/>
      <c r="AB22" s="154"/>
      <c r="AC22" s="154"/>
      <c r="AD22" s="154"/>
      <c r="AE22" s="154" t="s">
        <v>264</v>
      </c>
      <c r="AF22" s="154">
        <v>0</v>
      </c>
      <c r="AG22" s="154"/>
      <c r="AH22" s="185"/>
      <c r="AI22" s="192" t="s">
        <v>275</v>
      </c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190" t="s">
        <v>276</v>
      </c>
      <c r="C23" s="191"/>
      <c r="D23" s="188"/>
      <c r="E23" s="189">
        <v>10.318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264</v>
      </c>
      <c r="AF23" s="154">
        <v>0</v>
      </c>
      <c r="AG23" s="154"/>
      <c r="AH23" s="185"/>
      <c r="AI23" s="192" t="s">
        <v>276</v>
      </c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55"/>
      <c r="B24" s="190" t="s">
        <v>277</v>
      </c>
      <c r="C24" s="191"/>
      <c r="D24" s="188"/>
      <c r="E24" s="189">
        <v>8.3490000000000002</v>
      </c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5"/>
      <c r="S24" s="165"/>
      <c r="T24" s="164"/>
      <c r="U24" s="164"/>
      <c r="V24" s="164"/>
      <c r="W24" s="165"/>
      <c r="X24" s="165"/>
      <c r="Y24" s="154"/>
      <c r="Z24" s="154"/>
      <c r="AA24" s="154"/>
      <c r="AB24" s="154"/>
      <c r="AC24" s="154"/>
      <c r="AD24" s="154"/>
      <c r="AE24" s="154" t="s">
        <v>264</v>
      </c>
      <c r="AF24" s="154">
        <v>0</v>
      </c>
      <c r="AG24" s="154"/>
      <c r="AH24" s="185"/>
      <c r="AI24" s="192" t="s">
        <v>277</v>
      </c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190" t="s">
        <v>278</v>
      </c>
      <c r="C25" s="191"/>
      <c r="D25" s="188"/>
      <c r="E25" s="189">
        <v>6.1635200000000001</v>
      </c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264</v>
      </c>
      <c r="AF25" s="154">
        <v>0</v>
      </c>
      <c r="AG25" s="154"/>
      <c r="AH25" s="185"/>
      <c r="AI25" s="192" t="s">
        <v>278</v>
      </c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">
      <c r="A26" s="155"/>
      <c r="B26" s="190" t="s">
        <v>279</v>
      </c>
      <c r="C26" s="191"/>
      <c r="D26" s="188"/>
      <c r="E26" s="189">
        <v>6.2012499999999999</v>
      </c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5"/>
      <c r="S26" s="165"/>
      <c r="T26" s="164"/>
      <c r="U26" s="164"/>
      <c r="V26" s="164"/>
      <c r="W26" s="165"/>
      <c r="X26" s="165"/>
      <c r="Y26" s="154"/>
      <c r="Z26" s="154"/>
      <c r="AA26" s="154"/>
      <c r="AB26" s="154"/>
      <c r="AC26" s="154"/>
      <c r="AD26" s="154"/>
      <c r="AE26" s="154" t="s">
        <v>264</v>
      </c>
      <c r="AF26" s="154">
        <v>0</v>
      </c>
      <c r="AG26" s="154"/>
      <c r="AH26" s="185"/>
      <c r="AI26" s="192" t="s">
        <v>279</v>
      </c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55"/>
      <c r="B27" s="190" t="s">
        <v>280</v>
      </c>
      <c r="C27" s="191"/>
      <c r="D27" s="188"/>
      <c r="E27" s="189">
        <v>11.55</v>
      </c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264</v>
      </c>
      <c r="AF27" s="154">
        <v>0</v>
      </c>
      <c r="AG27" s="154"/>
      <c r="AH27" s="185"/>
      <c r="AI27" s="192" t="s">
        <v>280</v>
      </c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">
      <c r="A28" s="155"/>
      <c r="B28" s="190" t="s">
        <v>281</v>
      </c>
      <c r="C28" s="191"/>
      <c r="D28" s="188"/>
      <c r="E28" s="189">
        <v>12.6225</v>
      </c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5"/>
      <c r="S28" s="165"/>
      <c r="T28" s="164"/>
      <c r="U28" s="164"/>
      <c r="V28" s="164"/>
      <c r="W28" s="165"/>
      <c r="X28" s="165"/>
      <c r="Y28" s="154"/>
      <c r="Z28" s="154"/>
      <c r="AA28" s="154"/>
      <c r="AB28" s="154"/>
      <c r="AC28" s="154"/>
      <c r="AD28" s="154"/>
      <c r="AE28" s="154" t="s">
        <v>264</v>
      </c>
      <c r="AF28" s="154">
        <v>0</v>
      </c>
      <c r="AG28" s="154"/>
      <c r="AH28" s="185"/>
      <c r="AI28" s="192" t="s">
        <v>281</v>
      </c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190" t="s">
        <v>282</v>
      </c>
      <c r="C29" s="191"/>
      <c r="D29" s="188"/>
      <c r="E29" s="189">
        <v>6.05</v>
      </c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264</v>
      </c>
      <c r="AF29" s="154">
        <v>0</v>
      </c>
      <c r="AG29" s="154"/>
      <c r="AH29" s="185"/>
      <c r="AI29" s="192" t="s">
        <v>282</v>
      </c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55"/>
      <c r="B30" s="190" t="s">
        <v>283</v>
      </c>
      <c r="C30" s="191"/>
      <c r="D30" s="188"/>
      <c r="E30" s="189">
        <v>2.3200099999999999</v>
      </c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5"/>
      <c r="S30" s="165"/>
      <c r="T30" s="164"/>
      <c r="U30" s="164"/>
      <c r="V30" s="164"/>
      <c r="W30" s="165"/>
      <c r="X30" s="165"/>
      <c r="Y30" s="154"/>
      <c r="Z30" s="154"/>
      <c r="AA30" s="154"/>
      <c r="AB30" s="154"/>
      <c r="AC30" s="154"/>
      <c r="AD30" s="154"/>
      <c r="AE30" s="154" t="s">
        <v>264</v>
      </c>
      <c r="AF30" s="154">
        <v>0</v>
      </c>
      <c r="AG30" s="154"/>
      <c r="AH30" s="185"/>
      <c r="AI30" s="192" t="s">
        <v>283</v>
      </c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190" t="s">
        <v>284</v>
      </c>
      <c r="C31" s="191"/>
      <c r="D31" s="188"/>
      <c r="E31" s="189">
        <v>16.5</v>
      </c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264</v>
      </c>
      <c r="AF31" s="154">
        <v>0</v>
      </c>
      <c r="AG31" s="154"/>
      <c r="AH31" s="185"/>
      <c r="AI31" s="192" t="s">
        <v>284</v>
      </c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">
      <c r="A32" s="155"/>
      <c r="B32" s="190" t="s">
        <v>285</v>
      </c>
      <c r="C32" s="191"/>
      <c r="D32" s="188"/>
      <c r="E32" s="189">
        <v>12.474</v>
      </c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5"/>
      <c r="S32" s="165"/>
      <c r="T32" s="164"/>
      <c r="U32" s="164"/>
      <c r="V32" s="164"/>
      <c r="W32" s="165"/>
      <c r="X32" s="165"/>
      <c r="Y32" s="154"/>
      <c r="Z32" s="154"/>
      <c r="AA32" s="154"/>
      <c r="AB32" s="154"/>
      <c r="AC32" s="154"/>
      <c r="AD32" s="154"/>
      <c r="AE32" s="154" t="s">
        <v>264</v>
      </c>
      <c r="AF32" s="154">
        <v>0</v>
      </c>
      <c r="AG32" s="154"/>
      <c r="AH32" s="185"/>
      <c r="AI32" s="192" t="s">
        <v>285</v>
      </c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190" t="s">
        <v>286</v>
      </c>
      <c r="C33" s="191"/>
      <c r="D33" s="188"/>
      <c r="E33" s="189">
        <v>0.41249999999999998</v>
      </c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264</v>
      </c>
      <c r="AF33" s="154">
        <v>0</v>
      </c>
      <c r="AG33" s="154"/>
      <c r="AH33" s="185"/>
      <c r="AI33" s="192" t="s">
        <v>286</v>
      </c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">
      <c r="A34" s="155"/>
      <c r="B34" s="190" t="s">
        <v>287</v>
      </c>
      <c r="C34" s="191"/>
      <c r="D34" s="188"/>
      <c r="E34" s="189">
        <v>50</v>
      </c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5"/>
      <c r="S34" s="165"/>
      <c r="T34" s="164"/>
      <c r="U34" s="164"/>
      <c r="V34" s="164"/>
      <c r="W34" s="165"/>
      <c r="X34" s="165"/>
      <c r="Y34" s="154"/>
      <c r="Z34" s="154"/>
      <c r="AA34" s="154"/>
      <c r="AB34" s="154"/>
      <c r="AC34" s="154"/>
      <c r="AD34" s="154"/>
      <c r="AE34" s="154" t="s">
        <v>264</v>
      </c>
      <c r="AF34" s="154">
        <v>0</v>
      </c>
      <c r="AG34" s="154"/>
      <c r="AH34" s="185"/>
      <c r="AI34" s="192" t="s">
        <v>287</v>
      </c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77">
        <v>4</v>
      </c>
      <c r="B36" s="178" t="s">
        <v>288</v>
      </c>
      <c r="C36" s="178" t="s">
        <v>289</v>
      </c>
      <c r="D36" s="179" t="s">
        <v>258</v>
      </c>
      <c r="E36" s="180">
        <v>205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0</v>
      </c>
      <c r="O36" s="181">
        <f>ROUND(E36*N36,2)</f>
        <v>0</v>
      </c>
      <c r="P36" s="181">
        <v>0</v>
      </c>
      <c r="Q36" s="181">
        <f>ROUND(E36*P36,2)</f>
        <v>0</v>
      </c>
      <c r="R36" s="182" t="s">
        <v>259</v>
      </c>
      <c r="S36" s="182" t="s">
        <v>204</v>
      </c>
      <c r="T36" s="181" t="s">
        <v>260</v>
      </c>
      <c r="U36" s="181">
        <v>1.0999999999999999E-2</v>
      </c>
      <c r="V36" s="181">
        <f>ROUND(E36*U36,2)</f>
        <v>2.2599999999999998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261</v>
      </c>
      <c r="AF36" s="154" t="s">
        <v>290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77">
        <v>5</v>
      </c>
      <c r="B38" s="178" t="s">
        <v>291</v>
      </c>
      <c r="C38" s="178" t="s">
        <v>292</v>
      </c>
      <c r="D38" s="179" t="s">
        <v>258</v>
      </c>
      <c r="E38" s="180">
        <v>205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0</v>
      </c>
      <c r="O38" s="181">
        <f>ROUND(E38*N38,2)</f>
        <v>0</v>
      </c>
      <c r="P38" s="181">
        <v>0</v>
      </c>
      <c r="Q38" s="181">
        <f>ROUND(E38*P38,2)</f>
        <v>0</v>
      </c>
      <c r="R38" s="182" t="s">
        <v>293</v>
      </c>
      <c r="S38" s="182" t="s">
        <v>204</v>
      </c>
      <c r="T38" s="181" t="s">
        <v>260</v>
      </c>
      <c r="U38" s="181">
        <v>0</v>
      </c>
      <c r="V38" s="181">
        <f>ROUND(E38*U38,2)</f>
        <v>0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261</v>
      </c>
      <c r="AF38" s="154" t="s">
        <v>294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ht="22.5" outlineLevel="1" x14ac:dyDescent="0.2">
      <c r="A40" s="177">
        <v>6</v>
      </c>
      <c r="B40" s="178" t="s">
        <v>295</v>
      </c>
      <c r="C40" s="178" t="s">
        <v>296</v>
      </c>
      <c r="D40" s="179" t="s">
        <v>258</v>
      </c>
      <c r="E40" s="180">
        <v>205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0</v>
      </c>
      <c r="O40" s="181">
        <f>ROUND(E40*N40,2)</f>
        <v>0</v>
      </c>
      <c r="P40" s="181">
        <v>0</v>
      </c>
      <c r="Q40" s="181">
        <f>ROUND(E40*P40,2)</f>
        <v>0</v>
      </c>
      <c r="R40" s="182" t="s">
        <v>259</v>
      </c>
      <c r="S40" s="182" t="s">
        <v>204</v>
      </c>
      <c r="T40" s="181" t="s">
        <v>260</v>
      </c>
      <c r="U40" s="181">
        <v>0.65200000000000002</v>
      </c>
      <c r="V40" s="181">
        <f>ROUND(E40*U40,2)</f>
        <v>133.66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261</v>
      </c>
      <c r="AF40" s="154" t="s">
        <v>297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ht="22.5" outlineLevel="1" x14ac:dyDescent="0.2">
      <c r="A42" s="177">
        <v>7</v>
      </c>
      <c r="B42" s="178" t="s">
        <v>298</v>
      </c>
      <c r="C42" s="178" t="s">
        <v>299</v>
      </c>
      <c r="D42" s="179" t="s">
        <v>258</v>
      </c>
      <c r="E42" s="180">
        <v>205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0</v>
      </c>
      <c r="O42" s="181">
        <f>ROUND(E42*N42,2)</f>
        <v>0</v>
      </c>
      <c r="P42" s="181">
        <v>0</v>
      </c>
      <c r="Q42" s="181">
        <f>ROUND(E42*P42,2)</f>
        <v>0</v>
      </c>
      <c r="R42" s="182" t="s">
        <v>259</v>
      </c>
      <c r="S42" s="182" t="s">
        <v>204</v>
      </c>
      <c r="T42" s="181" t="s">
        <v>260</v>
      </c>
      <c r="U42" s="181">
        <v>8.9999999999999993E-3</v>
      </c>
      <c r="V42" s="181">
        <f>ROUND(E42*U42,2)</f>
        <v>1.85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261</v>
      </c>
      <c r="AF42" s="154" t="s">
        <v>300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ht="22.5" outlineLevel="1" x14ac:dyDescent="0.2">
      <c r="A44" s="177">
        <v>8</v>
      </c>
      <c r="B44" s="178" t="s">
        <v>301</v>
      </c>
      <c r="C44" s="178" t="s">
        <v>302</v>
      </c>
      <c r="D44" s="179" t="s">
        <v>258</v>
      </c>
      <c r="E44" s="180">
        <v>70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0</v>
      </c>
      <c r="O44" s="181">
        <f>ROUND(E44*N44,2)</f>
        <v>0</v>
      </c>
      <c r="P44" s="181">
        <v>0</v>
      </c>
      <c r="Q44" s="181">
        <f>ROUND(E44*P44,2)</f>
        <v>0</v>
      </c>
      <c r="R44" s="182" t="s">
        <v>259</v>
      </c>
      <c r="S44" s="182" t="s">
        <v>204</v>
      </c>
      <c r="T44" s="181" t="s">
        <v>260</v>
      </c>
      <c r="U44" s="181">
        <v>0.20200000000000001</v>
      </c>
      <c r="V44" s="181">
        <f>ROUND(E44*U44,2)</f>
        <v>14.14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261</v>
      </c>
      <c r="AF44" s="154" t="s">
        <v>303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">
      <c r="A46" s="177">
        <v>9</v>
      </c>
      <c r="B46" s="178" t="s">
        <v>304</v>
      </c>
      <c r="C46" s="178" t="s">
        <v>305</v>
      </c>
      <c r="D46" s="179" t="s">
        <v>306</v>
      </c>
      <c r="E46" s="180">
        <v>98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0.42531000000000002</v>
      </c>
      <c r="O46" s="181">
        <f>ROUND(E46*N46,2)</f>
        <v>41.68</v>
      </c>
      <c r="P46" s="181">
        <v>0</v>
      </c>
      <c r="Q46" s="181">
        <f>ROUND(E46*P46,2)</f>
        <v>0</v>
      </c>
      <c r="R46" s="182" t="s">
        <v>307</v>
      </c>
      <c r="S46" s="182" t="s">
        <v>204</v>
      </c>
      <c r="T46" s="181" t="s">
        <v>260</v>
      </c>
      <c r="U46" s="181">
        <v>0.73929999999999996</v>
      </c>
      <c r="V46" s="181">
        <f>ROUND(E46*U46,2)</f>
        <v>72.45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240</v>
      </c>
      <c r="AF46" s="154" t="s">
        <v>308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outlineLevel="1" x14ac:dyDescent="0.2">
      <c r="A48" s="177">
        <v>10</v>
      </c>
      <c r="B48" s="178" t="s">
        <v>309</v>
      </c>
      <c r="C48" s="178" t="s">
        <v>310</v>
      </c>
      <c r="D48" s="179" t="s">
        <v>311</v>
      </c>
      <c r="E48" s="180">
        <v>1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0</v>
      </c>
      <c r="O48" s="181">
        <f>ROUND(E48*N48,2)</f>
        <v>0</v>
      </c>
      <c r="P48" s="181">
        <v>0</v>
      </c>
      <c r="Q48" s="181">
        <f>ROUND(E48*P48,2)</f>
        <v>0</v>
      </c>
      <c r="R48" s="182"/>
      <c r="S48" s="182" t="s">
        <v>223</v>
      </c>
      <c r="T48" s="181" t="s">
        <v>205</v>
      </c>
      <c r="U48" s="181">
        <v>0</v>
      </c>
      <c r="V48" s="181">
        <f>ROUND(E48*U48,2)</f>
        <v>0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312</v>
      </c>
      <c r="AF48" s="154" t="s">
        <v>313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x14ac:dyDescent="0.2">
      <c r="A50" s="141"/>
      <c r="B50" s="158"/>
      <c r="C50" s="158"/>
      <c r="D50" s="160"/>
      <c r="E50" s="161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3"/>
      <c r="S50" s="163"/>
      <c r="T50" s="162"/>
      <c r="U50" s="162"/>
      <c r="V50" s="162"/>
      <c r="W50" s="163"/>
      <c r="X50" s="163"/>
      <c r="AH50" s="184"/>
      <c r="AI50" s="184"/>
      <c r="AJ50" s="186"/>
    </row>
    <row r="51" spans="1:60" x14ac:dyDescent="0.2">
      <c r="A51" s="157" t="s">
        <v>198</v>
      </c>
      <c r="B51" s="170" t="s">
        <v>85</v>
      </c>
      <c r="C51" s="170" t="s">
        <v>86</v>
      </c>
      <c r="D51" s="171"/>
      <c r="E51" s="172"/>
      <c r="F51" s="173"/>
      <c r="G51" s="174">
        <f>SUMIF(AE52:AE140,"&lt;&gt;NOR",G52:G140)</f>
        <v>0</v>
      </c>
      <c r="H51" s="173"/>
      <c r="I51" s="173">
        <f>SUM(I52:I140)</f>
        <v>0</v>
      </c>
      <c r="J51" s="173"/>
      <c r="K51" s="173">
        <f>SUM(K52:K140)</f>
        <v>0</v>
      </c>
      <c r="L51" s="173"/>
      <c r="M51" s="173">
        <f>SUM(M52:M140)</f>
        <v>0</v>
      </c>
      <c r="N51" s="173"/>
      <c r="O51" s="173">
        <f>SUM(O52:O140)</f>
        <v>399.96</v>
      </c>
      <c r="P51" s="173"/>
      <c r="Q51" s="173">
        <f>SUM(Q52:Q140)</f>
        <v>0</v>
      </c>
      <c r="R51" s="175"/>
      <c r="S51" s="175"/>
      <c r="T51" s="173"/>
      <c r="U51" s="173"/>
      <c r="V51" s="173">
        <f>SUM(V52:V140)</f>
        <v>713.97</v>
      </c>
      <c r="W51" s="175"/>
      <c r="X51" s="176"/>
      <c r="AE51" t="s">
        <v>199</v>
      </c>
      <c r="AH51" s="184"/>
      <c r="AI51" s="184"/>
      <c r="AJ51" s="186"/>
    </row>
    <row r="52" spans="1:60" ht="22.5" outlineLevel="1" x14ac:dyDescent="0.2">
      <c r="A52" s="177">
        <v>11</v>
      </c>
      <c r="B52" s="178" t="s">
        <v>314</v>
      </c>
      <c r="C52" s="178" t="s">
        <v>315</v>
      </c>
      <c r="D52" s="179" t="s">
        <v>316</v>
      </c>
      <c r="E52" s="180">
        <v>445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0</v>
      </c>
      <c r="O52" s="181">
        <f>ROUND(E52*N52,2)</f>
        <v>0</v>
      </c>
      <c r="P52" s="181">
        <v>0</v>
      </c>
      <c r="Q52" s="181">
        <f>ROUND(E52*P52,2)</f>
        <v>0</v>
      </c>
      <c r="R52" s="182" t="s">
        <v>259</v>
      </c>
      <c r="S52" s="182" t="s">
        <v>204</v>
      </c>
      <c r="T52" s="181" t="s">
        <v>260</v>
      </c>
      <c r="U52" s="181">
        <v>5.0000000000000001E-3</v>
      </c>
      <c r="V52" s="181">
        <f>ROUND(E52*U52,2)</f>
        <v>2.23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261</v>
      </c>
      <c r="AF52" s="154" t="s">
        <v>317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">
      <c r="A54" s="177">
        <v>12</v>
      </c>
      <c r="B54" s="178" t="s">
        <v>318</v>
      </c>
      <c r="C54" s="178" t="s">
        <v>319</v>
      </c>
      <c r="D54" s="179" t="s">
        <v>258</v>
      </c>
      <c r="E54" s="180">
        <v>11.5892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2.1</v>
      </c>
      <c r="O54" s="181">
        <f>ROUND(E54*N54,2)</f>
        <v>24.34</v>
      </c>
      <c r="P54" s="181">
        <v>0</v>
      </c>
      <c r="Q54" s="181">
        <f>ROUND(E54*P54,2)</f>
        <v>0</v>
      </c>
      <c r="R54" s="182" t="s">
        <v>320</v>
      </c>
      <c r="S54" s="182" t="s">
        <v>204</v>
      </c>
      <c r="T54" s="181" t="s">
        <v>260</v>
      </c>
      <c r="U54" s="181">
        <v>0.96499999999999997</v>
      </c>
      <c r="V54" s="181">
        <f>ROUND(E54*U54,2)</f>
        <v>11.18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261</v>
      </c>
      <c r="AF54" s="154" t="s">
        <v>321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190" t="s">
        <v>322</v>
      </c>
      <c r="C55" s="191"/>
      <c r="D55" s="188"/>
      <c r="E55" s="189">
        <v>0.39300000000000002</v>
      </c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264</v>
      </c>
      <c r="AF55" s="154">
        <v>0</v>
      </c>
      <c r="AG55" s="154"/>
      <c r="AH55" s="185"/>
      <c r="AI55" s="192" t="s">
        <v>322</v>
      </c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">
      <c r="A56" s="155"/>
      <c r="B56" s="190" t="s">
        <v>323</v>
      </c>
      <c r="C56" s="191"/>
      <c r="D56" s="188"/>
      <c r="E56" s="189">
        <v>0.9</v>
      </c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5"/>
      <c r="S56" s="165"/>
      <c r="T56" s="164"/>
      <c r="U56" s="164"/>
      <c r="V56" s="164"/>
      <c r="W56" s="165"/>
      <c r="X56" s="165"/>
      <c r="Y56" s="154"/>
      <c r="Z56" s="154"/>
      <c r="AA56" s="154"/>
      <c r="AB56" s="154"/>
      <c r="AC56" s="154"/>
      <c r="AD56" s="154"/>
      <c r="AE56" s="154" t="s">
        <v>264</v>
      </c>
      <c r="AF56" s="154">
        <v>0</v>
      </c>
      <c r="AG56" s="154"/>
      <c r="AH56" s="185"/>
      <c r="AI56" s="192" t="s">
        <v>323</v>
      </c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">
      <c r="A57" s="155"/>
      <c r="B57" s="190" t="s">
        <v>324</v>
      </c>
      <c r="C57" s="191"/>
      <c r="D57" s="188"/>
      <c r="E57" s="189">
        <v>1.615</v>
      </c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264</v>
      </c>
      <c r="AF57" s="154">
        <v>0</v>
      </c>
      <c r="AG57" s="154"/>
      <c r="AH57" s="185"/>
      <c r="AI57" s="192" t="s">
        <v>324</v>
      </c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">
      <c r="A58" s="155"/>
      <c r="B58" s="190" t="s">
        <v>325</v>
      </c>
      <c r="C58" s="191"/>
      <c r="D58" s="188"/>
      <c r="E58" s="189">
        <v>0.93799999999999994</v>
      </c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5"/>
      <c r="S58" s="165"/>
      <c r="T58" s="164"/>
      <c r="U58" s="164"/>
      <c r="V58" s="164"/>
      <c r="W58" s="165"/>
      <c r="X58" s="165"/>
      <c r="Y58" s="154"/>
      <c r="Z58" s="154"/>
      <c r="AA58" s="154"/>
      <c r="AB58" s="154"/>
      <c r="AC58" s="154"/>
      <c r="AD58" s="154"/>
      <c r="AE58" s="154" t="s">
        <v>264</v>
      </c>
      <c r="AF58" s="154">
        <v>0</v>
      </c>
      <c r="AG58" s="154"/>
      <c r="AH58" s="185"/>
      <c r="AI58" s="192" t="s">
        <v>325</v>
      </c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190" t="s">
        <v>326</v>
      </c>
      <c r="C59" s="191"/>
      <c r="D59" s="188"/>
      <c r="E59" s="189">
        <v>0.82799999999999996</v>
      </c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264</v>
      </c>
      <c r="AF59" s="154">
        <v>0</v>
      </c>
      <c r="AG59" s="154"/>
      <c r="AH59" s="185"/>
      <c r="AI59" s="192" t="s">
        <v>326</v>
      </c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">
      <c r="A60" s="155"/>
      <c r="B60" s="190" t="s">
        <v>327</v>
      </c>
      <c r="C60" s="191"/>
      <c r="D60" s="188"/>
      <c r="E60" s="189">
        <v>0.56032000000000004</v>
      </c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5"/>
      <c r="S60" s="165"/>
      <c r="T60" s="164"/>
      <c r="U60" s="164"/>
      <c r="V60" s="164"/>
      <c r="W60" s="165"/>
      <c r="X60" s="165"/>
      <c r="Y60" s="154"/>
      <c r="Z60" s="154"/>
      <c r="AA60" s="154"/>
      <c r="AB60" s="154"/>
      <c r="AC60" s="154"/>
      <c r="AD60" s="154"/>
      <c r="AE60" s="154" t="s">
        <v>264</v>
      </c>
      <c r="AF60" s="154">
        <v>0</v>
      </c>
      <c r="AG60" s="154"/>
      <c r="AH60" s="185"/>
      <c r="AI60" s="192" t="s">
        <v>327</v>
      </c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190" t="s">
        <v>328</v>
      </c>
      <c r="C61" s="191"/>
      <c r="D61" s="188"/>
      <c r="E61" s="189">
        <v>0.61499999999999999</v>
      </c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264</v>
      </c>
      <c r="AF61" s="154">
        <v>0</v>
      </c>
      <c r="AG61" s="154"/>
      <c r="AH61" s="185"/>
      <c r="AI61" s="192" t="s">
        <v>328</v>
      </c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">
      <c r="A62" s="155"/>
      <c r="B62" s="190" t="s">
        <v>329</v>
      </c>
      <c r="C62" s="191"/>
      <c r="D62" s="188"/>
      <c r="E62" s="189">
        <v>1.05</v>
      </c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5"/>
      <c r="S62" s="165"/>
      <c r="T62" s="164"/>
      <c r="U62" s="164"/>
      <c r="V62" s="164"/>
      <c r="W62" s="165"/>
      <c r="X62" s="165"/>
      <c r="Y62" s="154"/>
      <c r="Z62" s="154"/>
      <c r="AA62" s="154"/>
      <c r="AB62" s="154"/>
      <c r="AC62" s="154"/>
      <c r="AD62" s="154"/>
      <c r="AE62" s="154" t="s">
        <v>264</v>
      </c>
      <c r="AF62" s="154">
        <v>0</v>
      </c>
      <c r="AG62" s="154"/>
      <c r="AH62" s="185"/>
      <c r="AI62" s="192" t="s">
        <v>329</v>
      </c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">
      <c r="A63" s="155"/>
      <c r="B63" s="190" t="s">
        <v>330</v>
      </c>
      <c r="C63" s="191"/>
      <c r="D63" s="188"/>
      <c r="E63" s="189">
        <v>1.1475</v>
      </c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264</v>
      </c>
      <c r="AF63" s="154">
        <v>0</v>
      </c>
      <c r="AG63" s="154"/>
      <c r="AH63" s="185"/>
      <c r="AI63" s="192" t="s">
        <v>330</v>
      </c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">
      <c r="A64" s="155"/>
      <c r="B64" s="190" t="s">
        <v>331</v>
      </c>
      <c r="C64" s="191"/>
      <c r="D64" s="188"/>
      <c r="E64" s="189">
        <v>0.55000000000000004</v>
      </c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5"/>
      <c r="S64" s="165"/>
      <c r="T64" s="164"/>
      <c r="U64" s="164"/>
      <c r="V64" s="164"/>
      <c r="W64" s="165"/>
      <c r="X64" s="165"/>
      <c r="Y64" s="154"/>
      <c r="Z64" s="154"/>
      <c r="AA64" s="154"/>
      <c r="AB64" s="154"/>
      <c r="AC64" s="154"/>
      <c r="AD64" s="154"/>
      <c r="AE64" s="154" t="s">
        <v>264</v>
      </c>
      <c r="AF64" s="154">
        <v>0</v>
      </c>
      <c r="AG64" s="154"/>
      <c r="AH64" s="185"/>
      <c r="AI64" s="192" t="s">
        <v>331</v>
      </c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">
      <c r="A65" s="155"/>
      <c r="B65" s="190" t="s">
        <v>332</v>
      </c>
      <c r="C65" s="191"/>
      <c r="D65" s="188"/>
      <c r="E65" s="189">
        <v>0.21090999999999999</v>
      </c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264</v>
      </c>
      <c r="AF65" s="154">
        <v>0</v>
      </c>
      <c r="AG65" s="154"/>
      <c r="AH65" s="185"/>
      <c r="AI65" s="192" t="s">
        <v>332</v>
      </c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55"/>
      <c r="B66" s="190" t="s">
        <v>333</v>
      </c>
      <c r="C66" s="191"/>
      <c r="D66" s="188"/>
      <c r="E66" s="189">
        <v>1.61</v>
      </c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5"/>
      <c r="S66" s="165"/>
      <c r="T66" s="164"/>
      <c r="U66" s="164"/>
      <c r="V66" s="164"/>
      <c r="W66" s="165"/>
      <c r="X66" s="165"/>
      <c r="Y66" s="154"/>
      <c r="Z66" s="154"/>
      <c r="AA66" s="154"/>
      <c r="AB66" s="154"/>
      <c r="AC66" s="154"/>
      <c r="AD66" s="154"/>
      <c r="AE66" s="154" t="s">
        <v>264</v>
      </c>
      <c r="AF66" s="154">
        <v>0</v>
      </c>
      <c r="AG66" s="154"/>
      <c r="AH66" s="185"/>
      <c r="AI66" s="192" t="s">
        <v>333</v>
      </c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190" t="s">
        <v>334</v>
      </c>
      <c r="C67" s="191"/>
      <c r="D67" s="188"/>
      <c r="E67" s="189">
        <v>1.1339999999999999</v>
      </c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264</v>
      </c>
      <c r="AF67" s="154">
        <v>0</v>
      </c>
      <c r="AG67" s="154"/>
      <c r="AH67" s="185"/>
      <c r="AI67" s="192" t="s">
        <v>334</v>
      </c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">
      <c r="A68" s="155"/>
      <c r="B68" s="190" t="s">
        <v>335</v>
      </c>
      <c r="C68" s="191"/>
      <c r="D68" s="188"/>
      <c r="E68" s="189">
        <v>3.7499999999999999E-2</v>
      </c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5"/>
      <c r="S68" s="165"/>
      <c r="T68" s="164"/>
      <c r="U68" s="164"/>
      <c r="V68" s="164"/>
      <c r="W68" s="165"/>
      <c r="X68" s="165"/>
      <c r="Y68" s="154"/>
      <c r="Z68" s="154"/>
      <c r="AA68" s="154"/>
      <c r="AB68" s="154"/>
      <c r="AC68" s="154"/>
      <c r="AD68" s="154"/>
      <c r="AE68" s="154" t="s">
        <v>264</v>
      </c>
      <c r="AF68" s="154">
        <v>0</v>
      </c>
      <c r="AG68" s="154"/>
      <c r="AH68" s="185"/>
      <c r="AI68" s="192" t="s">
        <v>335</v>
      </c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">
      <c r="A70" s="177">
        <v>13</v>
      </c>
      <c r="B70" s="178" t="s">
        <v>336</v>
      </c>
      <c r="C70" s="178" t="s">
        <v>337</v>
      </c>
      <c r="D70" s="179" t="s">
        <v>258</v>
      </c>
      <c r="E70" s="180">
        <v>51.75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2.5249999999999999</v>
      </c>
      <c r="O70" s="181">
        <f>ROUND(E70*N70,2)</f>
        <v>130.66999999999999</v>
      </c>
      <c r="P70" s="181">
        <v>0</v>
      </c>
      <c r="Q70" s="181">
        <f>ROUND(E70*P70,2)</f>
        <v>0</v>
      </c>
      <c r="R70" s="182" t="s">
        <v>338</v>
      </c>
      <c r="S70" s="182" t="s">
        <v>204</v>
      </c>
      <c r="T70" s="181" t="s">
        <v>260</v>
      </c>
      <c r="U70" s="181">
        <v>0.48</v>
      </c>
      <c r="V70" s="181">
        <f>ROUND(E70*U70,2)</f>
        <v>24.84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261</v>
      </c>
      <c r="AF70" s="154" t="s">
        <v>339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190" t="s">
        <v>340</v>
      </c>
      <c r="C71" s="191"/>
      <c r="D71" s="188"/>
      <c r="E71" s="189">
        <v>51.75</v>
      </c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264</v>
      </c>
      <c r="AF71" s="154">
        <v>0</v>
      </c>
      <c r="AG71" s="154"/>
      <c r="AH71" s="185"/>
      <c r="AI71" s="192" t="s">
        <v>340</v>
      </c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">
      <c r="A72" s="155"/>
      <c r="B72" s="224"/>
      <c r="C72" s="224"/>
      <c r="D72" s="225"/>
      <c r="E72" s="225"/>
      <c r="F72" s="225"/>
      <c r="G72" s="225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5"/>
      <c r="S72" s="165"/>
      <c r="T72" s="164"/>
      <c r="U72" s="164"/>
      <c r="V72" s="164"/>
      <c r="W72" s="165"/>
      <c r="X72" s="165"/>
      <c r="Y72" s="154"/>
      <c r="Z72" s="154"/>
      <c r="AA72" s="154"/>
      <c r="AB72" s="154"/>
      <c r="AC72" s="154"/>
      <c r="AD72" s="154"/>
      <c r="AE72" s="154" t="s">
        <v>208</v>
      </c>
      <c r="AF72" s="154"/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">
      <c r="A73" s="177">
        <v>14</v>
      </c>
      <c r="B73" s="178" t="s">
        <v>341</v>
      </c>
      <c r="C73" s="178" t="s">
        <v>342</v>
      </c>
      <c r="D73" s="179" t="s">
        <v>316</v>
      </c>
      <c r="E73" s="180">
        <v>23.75</v>
      </c>
      <c r="F73" s="183"/>
      <c r="G73" s="181">
        <f>ROUND(E73*F73,2)</f>
        <v>0</v>
      </c>
      <c r="H73" s="183"/>
      <c r="I73" s="181">
        <f>ROUND(E73*H73,2)</f>
        <v>0</v>
      </c>
      <c r="J73" s="183"/>
      <c r="K73" s="181">
        <f>ROUND(E73*J73,2)</f>
        <v>0</v>
      </c>
      <c r="L73" s="181">
        <v>21</v>
      </c>
      <c r="M73" s="181">
        <f>G73*(1+L73/100)</f>
        <v>0</v>
      </c>
      <c r="N73" s="181">
        <v>3.9199999999999999E-2</v>
      </c>
      <c r="O73" s="181">
        <f>ROUND(E73*N73,2)</f>
        <v>0.93</v>
      </c>
      <c r="P73" s="181">
        <v>0</v>
      </c>
      <c r="Q73" s="181">
        <f>ROUND(E73*P73,2)</f>
        <v>0</v>
      </c>
      <c r="R73" s="182" t="s">
        <v>338</v>
      </c>
      <c r="S73" s="182" t="s">
        <v>204</v>
      </c>
      <c r="T73" s="181" t="s">
        <v>260</v>
      </c>
      <c r="U73" s="181">
        <v>1.6</v>
      </c>
      <c r="V73" s="181">
        <f>ROUND(E73*U73,2)</f>
        <v>38</v>
      </c>
      <c r="W73" s="182"/>
      <c r="X73" s="182"/>
      <c r="Y73" s="154"/>
      <c r="Z73" s="154"/>
      <c r="AA73" s="154"/>
      <c r="AB73" s="154"/>
      <c r="AC73" s="154"/>
      <c r="AD73" s="154"/>
      <c r="AE73" s="154" t="s">
        <v>261</v>
      </c>
      <c r="AF73" s="154" t="s">
        <v>343</v>
      </c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">
      <c r="A74" s="155"/>
      <c r="B74" s="190" t="s">
        <v>344</v>
      </c>
      <c r="C74" s="191"/>
      <c r="D74" s="188"/>
      <c r="E74" s="189">
        <v>23.75</v>
      </c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5"/>
      <c r="S74" s="165"/>
      <c r="T74" s="164"/>
      <c r="U74" s="164"/>
      <c r="V74" s="164"/>
      <c r="W74" s="165"/>
      <c r="X74" s="165"/>
      <c r="Y74" s="154"/>
      <c r="Z74" s="154"/>
      <c r="AA74" s="154"/>
      <c r="AB74" s="154"/>
      <c r="AC74" s="154"/>
      <c r="AD74" s="154"/>
      <c r="AE74" s="154" t="s">
        <v>264</v>
      </c>
      <c r="AF74" s="154">
        <v>0</v>
      </c>
      <c r="AG74" s="154"/>
      <c r="AH74" s="185"/>
      <c r="AI74" s="192" t="s">
        <v>344</v>
      </c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">
      <c r="A76" s="177">
        <v>15</v>
      </c>
      <c r="B76" s="178" t="s">
        <v>345</v>
      </c>
      <c r="C76" s="178" t="s">
        <v>346</v>
      </c>
      <c r="D76" s="179" t="s">
        <v>316</v>
      </c>
      <c r="E76" s="180">
        <v>23.75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0</v>
      </c>
      <c r="O76" s="181">
        <f>ROUND(E76*N76,2)</f>
        <v>0</v>
      </c>
      <c r="P76" s="181">
        <v>0</v>
      </c>
      <c r="Q76" s="181">
        <f>ROUND(E76*P76,2)</f>
        <v>0</v>
      </c>
      <c r="R76" s="182" t="s">
        <v>338</v>
      </c>
      <c r="S76" s="182" t="s">
        <v>204</v>
      </c>
      <c r="T76" s="181" t="s">
        <v>260</v>
      </c>
      <c r="U76" s="181">
        <v>0.32</v>
      </c>
      <c r="V76" s="181">
        <f>ROUND(E76*U76,2)</f>
        <v>7.6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261</v>
      </c>
      <c r="AF76" s="154" t="s">
        <v>347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ht="22.5" outlineLevel="1" x14ac:dyDescent="0.2">
      <c r="A78" s="177">
        <v>16</v>
      </c>
      <c r="B78" s="178" t="s">
        <v>348</v>
      </c>
      <c r="C78" s="178" t="s">
        <v>349</v>
      </c>
      <c r="D78" s="179" t="s">
        <v>350</v>
      </c>
      <c r="E78" s="180">
        <v>4.0229999999999997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1.04548</v>
      </c>
      <c r="O78" s="181">
        <f>ROUND(E78*N78,2)</f>
        <v>4.21</v>
      </c>
      <c r="P78" s="181">
        <v>0</v>
      </c>
      <c r="Q78" s="181">
        <f>ROUND(E78*P78,2)</f>
        <v>0</v>
      </c>
      <c r="R78" s="182" t="s">
        <v>338</v>
      </c>
      <c r="S78" s="182" t="s">
        <v>204</v>
      </c>
      <c r="T78" s="181" t="s">
        <v>260</v>
      </c>
      <c r="U78" s="181">
        <v>15.231</v>
      </c>
      <c r="V78" s="181">
        <f>ROUND(E78*U78,2)</f>
        <v>61.27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261</v>
      </c>
      <c r="AF78" s="154" t="s">
        <v>351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/>
      <c r="B79" s="190" t="s">
        <v>352</v>
      </c>
      <c r="C79" s="191"/>
      <c r="D79" s="188"/>
      <c r="E79" s="189">
        <v>0.97760000000000002</v>
      </c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264</v>
      </c>
      <c r="AF79" s="154">
        <v>0</v>
      </c>
      <c r="AG79" s="154"/>
      <c r="AH79" s="185"/>
      <c r="AI79" s="192" t="s">
        <v>352</v>
      </c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">
      <c r="A80" s="155"/>
      <c r="B80" s="190" t="s">
        <v>353</v>
      </c>
      <c r="C80" s="191"/>
      <c r="D80" s="188"/>
      <c r="E80" s="189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5"/>
      <c r="S80" s="165"/>
      <c r="T80" s="164"/>
      <c r="U80" s="164"/>
      <c r="V80" s="164"/>
      <c r="W80" s="165"/>
      <c r="X80" s="165"/>
      <c r="Y80" s="154"/>
      <c r="Z80" s="154"/>
      <c r="AA80" s="154"/>
      <c r="AB80" s="154"/>
      <c r="AC80" s="154"/>
      <c r="AD80" s="154"/>
      <c r="AE80" s="154" t="s">
        <v>264</v>
      </c>
      <c r="AF80" s="154">
        <v>0</v>
      </c>
      <c r="AG80" s="154"/>
      <c r="AH80" s="185"/>
      <c r="AI80" s="192" t="s">
        <v>353</v>
      </c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">
      <c r="A81" s="155"/>
      <c r="B81" s="190" t="s">
        <v>354</v>
      </c>
      <c r="C81" s="191"/>
      <c r="D81" s="188"/>
      <c r="E81" s="189">
        <v>1.6639999999999999</v>
      </c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264</v>
      </c>
      <c r="AF81" s="154">
        <v>0</v>
      </c>
      <c r="AG81" s="154"/>
      <c r="AH81" s="185"/>
      <c r="AI81" s="192" t="s">
        <v>354</v>
      </c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">
      <c r="A82" s="155"/>
      <c r="B82" s="190" t="s">
        <v>355</v>
      </c>
      <c r="C82" s="191"/>
      <c r="D82" s="188"/>
      <c r="E82" s="189">
        <v>0.68640000000000001</v>
      </c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5"/>
      <c r="S82" s="165"/>
      <c r="T82" s="164"/>
      <c r="U82" s="164"/>
      <c r="V82" s="164"/>
      <c r="W82" s="165"/>
      <c r="X82" s="165"/>
      <c r="Y82" s="154"/>
      <c r="Z82" s="154"/>
      <c r="AA82" s="154"/>
      <c r="AB82" s="154"/>
      <c r="AC82" s="154"/>
      <c r="AD82" s="154"/>
      <c r="AE82" s="154" t="s">
        <v>264</v>
      </c>
      <c r="AF82" s="154">
        <v>0</v>
      </c>
      <c r="AG82" s="154"/>
      <c r="AH82" s="185"/>
      <c r="AI82" s="192" t="s">
        <v>355</v>
      </c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">
      <c r="A83" s="155"/>
      <c r="B83" s="190" t="s">
        <v>355</v>
      </c>
      <c r="C83" s="191"/>
      <c r="D83" s="188"/>
      <c r="E83" s="189">
        <v>0.68640000000000001</v>
      </c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264</v>
      </c>
      <c r="AF83" s="154">
        <v>0</v>
      </c>
      <c r="AG83" s="154"/>
      <c r="AH83" s="185"/>
      <c r="AI83" s="192" t="s">
        <v>355</v>
      </c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outlineLevel="1" x14ac:dyDescent="0.2">
      <c r="A84" s="155"/>
      <c r="B84" s="190" t="s">
        <v>356</v>
      </c>
      <c r="C84" s="191"/>
      <c r="D84" s="188"/>
      <c r="E84" s="189">
        <v>8.5800000000000008E-3</v>
      </c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5"/>
      <c r="S84" s="165"/>
      <c r="T84" s="164"/>
      <c r="U84" s="164"/>
      <c r="V84" s="164"/>
      <c r="W84" s="165"/>
      <c r="X84" s="165"/>
      <c r="Y84" s="154"/>
      <c r="Z84" s="154"/>
      <c r="AA84" s="154"/>
      <c r="AB84" s="154"/>
      <c r="AC84" s="154"/>
      <c r="AD84" s="154"/>
      <c r="AE84" s="154" t="s">
        <v>264</v>
      </c>
      <c r="AF84" s="154">
        <v>0</v>
      </c>
      <c r="AG84" s="154"/>
      <c r="AH84" s="185"/>
      <c r="AI84" s="192" t="s">
        <v>356</v>
      </c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">
      <c r="A86" s="177">
        <v>17</v>
      </c>
      <c r="B86" s="178" t="s">
        <v>357</v>
      </c>
      <c r="C86" s="178" t="s">
        <v>358</v>
      </c>
      <c r="D86" s="179" t="s">
        <v>258</v>
      </c>
      <c r="E86" s="180">
        <v>29.462299999999999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2.5249999999999999</v>
      </c>
      <c r="O86" s="181">
        <f>ROUND(E86*N86,2)</f>
        <v>74.39</v>
      </c>
      <c r="P86" s="181">
        <v>0</v>
      </c>
      <c r="Q86" s="181">
        <f>ROUND(E86*P86,2)</f>
        <v>0</v>
      </c>
      <c r="R86" s="182" t="s">
        <v>338</v>
      </c>
      <c r="S86" s="182" t="s">
        <v>204</v>
      </c>
      <c r="T86" s="181" t="s">
        <v>260</v>
      </c>
      <c r="U86" s="181">
        <v>0.47699999999999998</v>
      </c>
      <c r="V86" s="181">
        <f>ROUND(E86*U86,2)</f>
        <v>14.05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261</v>
      </c>
      <c r="AF86" s="154" t="s">
        <v>359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">
      <c r="A87" s="155"/>
      <c r="B87" s="190" t="s">
        <v>360</v>
      </c>
      <c r="C87" s="191"/>
      <c r="D87" s="188"/>
      <c r="E87" s="189">
        <v>4.4640000000000004</v>
      </c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264</v>
      </c>
      <c r="AF87" s="154">
        <v>0</v>
      </c>
      <c r="AG87" s="154"/>
      <c r="AH87" s="185"/>
      <c r="AI87" s="192" t="s">
        <v>360</v>
      </c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">
      <c r="A88" s="155"/>
      <c r="B88" s="190" t="s">
        <v>361</v>
      </c>
      <c r="C88" s="191"/>
      <c r="D88" s="188"/>
      <c r="E88" s="189">
        <v>18.239999999999998</v>
      </c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5"/>
      <c r="S88" s="165"/>
      <c r="T88" s="164"/>
      <c r="U88" s="164"/>
      <c r="V88" s="164"/>
      <c r="W88" s="165"/>
      <c r="X88" s="165"/>
      <c r="Y88" s="154"/>
      <c r="Z88" s="154"/>
      <c r="AA88" s="154"/>
      <c r="AB88" s="154"/>
      <c r="AC88" s="154"/>
      <c r="AD88" s="154"/>
      <c r="AE88" s="154" t="s">
        <v>264</v>
      </c>
      <c r="AF88" s="154">
        <v>0</v>
      </c>
      <c r="AG88" s="154"/>
      <c r="AH88" s="185"/>
      <c r="AI88" s="192" t="s">
        <v>361</v>
      </c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190" t="s">
        <v>362</v>
      </c>
      <c r="C89" s="191"/>
      <c r="D89" s="188"/>
      <c r="E89" s="189">
        <v>1.38</v>
      </c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264</v>
      </c>
      <c r="AF89" s="154">
        <v>0</v>
      </c>
      <c r="AG89" s="154"/>
      <c r="AH89" s="185"/>
      <c r="AI89" s="192" t="s">
        <v>362</v>
      </c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outlineLevel="1" x14ac:dyDescent="0.2">
      <c r="A90" s="155"/>
      <c r="B90" s="190" t="s">
        <v>363</v>
      </c>
      <c r="C90" s="191"/>
      <c r="D90" s="188"/>
      <c r="E90" s="189">
        <v>3.8639999999999999</v>
      </c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5"/>
      <c r="S90" s="165"/>
      <c r="T90" s="164"/>
      <c r="U90" s="164"/>
      <c r="V90" s="164"/>
      <c r="W90" s="165"/>
      <c r="X90" s="165"/>
      <c r="Y90" s="154"/>
      <c r="Z90" s="154"/>
      <c r="AA90" s="154"/>
      <c r="AB90" s="154"/>
      <c r="AC90" s="154"/>
      <c r="AD90" s="154"/>
      <c r="AE90" s="154" t="s">
        <v>264</v>
      </c>
      <c r="AF90" s="154">
        <v>0</v>
      </c>
      <c r="AG90" s="154"/>
      <c r="AH90" s="185"/>
      <c r="AI90" s="192" t="s">
        <v>363</v>
      </c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">
      <c r="A91" s="155"/>
      <c r="B91" s="190" t="s">
        <v>364</v>
      </c>
      <c r="C91" s="191"/>
      <c r="D91" s="188"/>
      <c r="E91" s="189">
        <v>0.46800000000000003</v>
      </c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264</v>
      </c>
      <c r="AF91" s="154">
        <v>0</v>
      </c>
      <c r="AG91" s="154"/>
      <c r="AH91" s="185"/>
      <c r="AI91" s="192" t="s">
        <v>364</v>
      </c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">
      <c r="A92" s="155"/>
      <c r="B92" s="190" t="s">
        <v>365</v>
      </c>
      <c r="C92" s="191"/>
      <c r="D92" s="188"/>
      <c r="E92" s="189">
        <v>0.27</v>
      </c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5"/>
      <c r="S92" s="165"/>
      <c r="T92" s="164"/>
      <c r="U92" s="164"/>
      <c r="V92" s="164"/>
      <c r="W92" s="165"/>
      <c r="X92" s="165"/>
      <c r="Y92" s="154"/>
      <c r="Z92" s="154"/>
      <c r="AA92" s="154"/>
      <c r="AB92" s="154"/>
      <c r="AC92" s="154"/>
      <c r="AD92" s="154"/>
      <c r="AE92" s="154" t="s">
        <v>264</v>
      </c>
      <c r="AF92" s="154">
        <v>0</v>
      </c>
      <c r="AG92" s="154"/>
      <c r="AH92" s="185"/>
      <c r="AI92" s="192" t="s">
        <v>365</v>
      </c>
      <c r="AJ92" s="187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">
      <c r="A93" s="155"/>
      <c r="B93" s="190" t="s">
        <v>366</v>
      </c>
      <c r="C93" s="191"/>
      <c r="D93" s="188"/>
      <c r="E93" s="189">
        <v>0.54234000000000004</v>
      </c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5"/>
      <c r="S93" s="165"/>
      <c r="T93" s="164"/>
      <c r="U93" s="164"/>
      <c r="V93" s="164"/>
      <c r="W93" s="165"/>
      <c r="X93" s="165"/>
      <c r="Y93" s="154"/>
      <c r="Z93" s="154"/>
      <c r="AA93" s="154"/>
      <c r="AB93" s="154"/>
      <c r="AC93" s="154"/>
      <c r="AD93" s="154"/>
      <c r="AE93" s="154" t="s">
        <v>264</v>
      </c>
      <c r="AF93" s="154">
        <v>0</v>
      </c>
      <c r="AG93" s="154"/>
      <c r="AH93" s="185"/>
      <c r="AI93" s="192" t="s">
        <v>366</v>
      </c>
      <c r="AJ93" s="187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">
      <c r="A94" s="155"/>
      <c r="B94" s="190" t="s">
        <v>367</v>
      </c>
      <c r="C94" s="191"/>
      <c r="D94" s="188"/>
      <c r="E94" s="189">
        <v>0.23400000000000001</v>
      </c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5"/>
      <c r="S94" s="165"/>
      <c r="T94" s="164"/>
      <c r="U94" s="164"/>
      <c r="V94" s="164"/>
      <c r="W94" s="165"/>
      <c r="X94" s="165"/>
      <c r="Y94" s="154"/>
      <c r="Z94" s="154"/>
      <c r="AA94" s="154"/>
      <c r="AB94" s="154"/>
      <c r="AC94" s="154"/>
      <c r="AD94" s="154"/>
      <c r="AE94" s="154" t="s">
        <v>264</v>
      </c>
      <c r="AF94" s="154">
        <v>0</v>
      </c>
      <c r="AG94" s="154"/>
      <c r="AH94" s="185"/>
      <c r="AI94" s="192" t="s">
        <v>367</v>
      </c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77">
        <v>18</v>
      </c>
      <c r="B96" s="178" t="s">
        <v>368</v>
      </c>
      <c r="C96" s="178" t="s">
        <v>369</v>
      </c>
      <c r="D96" s="179" t="s">
        <v>258</v>
      </c>
      <c r="E96" s="180">
        <v>59.443600000000004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2.5249999999999999</v>
      </c>
      <c r="O96" s="181">
        <f>ROUND(E96*N96,2)</f>
        <v>150.1</v>
      </c>
      <c r="P96" s="181">
        <v>0</v>
      </c>
      <c r="Q96" s="181">
        <f>ROUND(E96*P96,2)</f>
        <v>0</v>
      </c>
      <c r="R96" s="182" t="s">
        <v>338</v>
      </c>
      <c r="S96" s="182" t="s">
        <v>204</v>
      </c>
      <c r="T96" s="181" t="s">
        <v>260</v>
      </c>
      <c r="U96" s="181">
        <v>0.48</v>
      </c>
      <c r="V96" s="181">
        <f>ROUND(E96*U96,2)</f>
        <v>28.53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261</v>
      </c>
      <c r="AF96" s="154" t="s">
        <v>370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190" t="s">
        <v>371</v>
      </c>
      <c r="C97" s="191"/>
      <c r="D97" s="188"/>
      <c r="E97" s="189">
        <v>1.9650000000000001</v>
      </c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264</v>
      </c>
      <c r="AF97" s="154">
        <v>0</v>
      </c>
      <c r="AG97" s="154"/>
      <c r="AH97" s="185"/>
      <c r="AI97" s="192" t="s">
        <v>371</v>
      </c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">
      <c r="A98" s="155"/>
      <c r="B98" s="190" t="s">
        <v>372</v>
      </c>
      <c r="C98" s="191"/>
      <c r="D98" s="188"/>
      <c r="E98" s="189">
        <v>4.5</v>
      </c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5"/>
      <c r="S98" s="165"/>
      <c r="T98" s="164"/>
      <c r="U98" s="164"/>
      <c r="V98" s="164"/>
      <c r="W98" s="165"/>
      <c r="X98" s="165"/>
      <c r="Y98" s="154"/>
      <c r="Z98" s="154"/>
      <c r="AA98" s="154"/>
      <c r="AB98" s="154"/>
      <c r="AC98" s="154"/>
      <c r="AD98" s="154"/>
      <c r="AE98" s="154" t="s">
        <v>264</v>
      </c>
      <c r="AF98" s="154">
        <v>0</v>
      </c>
      <c r="AG98" s="154"/>
      <c r="AH98" s="185"/>
      <c r="AI98" s="192" t="s">
        <v>372</v>
      </c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">
      <c r="A99" s="155"/>
      <c r="B99" s="190" t="s">
        <v>373</v>
      </c>
      <c r="C99" s="191"/>
      <c r="D99" s="188"/>
      <c r="E99" s="189">
        <v>8.0749999999999993</v>
      </c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264</v>
      </c>
      <c r="AF99" s="154">
        <v>0</v>
      </c>
      <c r="AG99" s="154"/>
      <c r="AH99" s="185"/>
      <c r="AI99" s="192" t="s">
        <v>373</v>
      </c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">
      <c r="A100" s="155"/>
      <c r="B100" s="190" t="s">
        <v>374</v>
      </c>
      <c r="C100" s="191"/>
      <c r="D100" s="188"/>
      <c r="E100" s="189">
        <v>4.6900000000000004</v>
      </c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5"/>
      <c r="S100" s="165"/>
      <c r="T100" s="164"/>
      <c r="U100" s="164"/>
      <c r="V100" s="164"/>
      <c r="W100" s="165"/>
      <c r="X100" s="165"/>
      <c r="Y100" s="154"/>
      <c r="Z100" s="154"/>
      <c r="AA100" s="154"/>
      <c r="AB100" s="154"/>
      <c r="AC100" s="154"/>
      <c r="AD100" s="154"/>
      <c r="AE100" s="154" t="s">
        <v>264</v>
      </c>
      <c r="AF100" s="154">
        <v>0</v>
      </c>
      <c r="AG100" s="154"/>
      <c r="AH100" s="185"/>
      <c r="AI100" s="192" t="s">
        <v>374</v>
      </c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/>
      <c r="B101" s="190" t="s">
        <v>375</v>
      </c>
      <c r="C101" s="191"/>
      <c r="D101" s="188"/>
      <c r="E101" s="189">
        <v>4.1399999999999997</v>
      </c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264</v>
      </c>
      <c r="AF101" s="154">
        <v>0</v>
      </c>
      <c r="AG101" s="154"/>
      <c r="AH101" s="185"/>
      <c r="AI101" s="192" t="s">
        <v>375</v>
      </c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">
      <c r="A102" s="155"/>
      <c r="B102" s="190" t="s">
        <v>376</v>
      </c>
      <c r="C102" s="191"/>
      <c r="D102" s="188"/>
      <c r="E102" s="189">
        <v>2.8016000000000001</v>
      </c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5"/>
      <c r="S102" s="165"/>
      <c r="T102" s="164"/>
      <c r="U102" s="164"/>
      <c r="V102" s="164"/>
      <c r="W102" s="165"/>
      <c r="X102" s="165"/>
      <c r="Y102" s="154"/>
      <c r="Z102" s="154"/>
      <c r="AA102" s="154"/>
      <c r="AB102" s="154"/>
      <c r="AC102" s="154"/>
      <c r="AD102" s="154"/>
      <c r="AE102" s="154" t="s">
        <v>264</v>
      </c>
      <c r="AF102" s="154">
        <v>0</v>
      </c>
      <c r="AG102" s="154"/>
      <c r="AH102" s="185"/>
      <c r="AI102" s="192" t="s">
        <v>376</v>
      </c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190" t="s">
        <v>377</v>
      </c>
      <c r="C103" s="191"/>
      <c r="D103" s="188"/>
      <c r="E103" s="189">
        <v>3.0750000000000002</v>
      </c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264</v>
      </c>
      <c r="AF103" s="154">
        <v>0</v>
      </c>
      <c r="AG103" s="154"/>
      <c r="AH103" s="185"/>
      <c r="AI103" s="192" t="s">
        <v>377</v>
      </c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outlineLevel="1" x14ac:dyDescent="0.2">
      <c r="A104" s="155"/>
      <c r="B104" s="190" t="s">
        <v>378</v>
      </c>
      <c r="C104" s="191"/>
      <c r="D104" s="188"/>
      <c r="E104" s="189">
        <v>5.6</v>
      </c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5"/>
      <c r="S104" s="165"/>
      <c r="T104" s="164"/>
      <c r="U104" s="164"/>
      <c r="V104" s="164"/>
      <c r="W104" s="165"/>
      <c r="X104" s="165"/>
      <c r="Y104" s="154"/>
      <c r="Z104" s="154"/>
      <c r="AA104" s="154"/>
      <c r="AB104" s="154"/>
      <c r="AC104" s="154"/>
      <c r="AD104" s="154"/>
      <c r="AE104" s="154" t="s">
        <v>264</v>
      </c>
      <c r="AF104" s="154">
        <v>0</v>
      </c>
      <c r="AG104" s="154"/>
      <c r="AH104" s="185"/>
      <c r="AI104" s="192" t="s">
        <v>378</v>
      </c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">
      <c r="A105" s="155"/>
      <c r="B105" s="190" t="s">
        <v>379</v>
      </c>
      <c r="C105" s="191"/>
      <c r="D105" s="188"/>
      <c r="E105" s="189">
        <v>6.8849999999999998</v>
      </c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264</v>
      </c>
      <c r="AF105" s="154">
        <v>0</v>
      </c>
      <c r="AG105" s="154"/>
      <c r="AH105" s="185"/>
      <c r="AI105" s="192" t="s">
        <v>379</v>
      </c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">
      <c r="A106" s="155"/>
      <c r="B106" s="190" t="s">
        <v>380</v>
      </c>
      <c r="C106" s="191"/>
      <c r="D106" s="188"/>
      <c r="E106" s="189">
        <v>2.75</v>
      </c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5"/>
      <c r="S106" s="165"/>
      <c r="T106" s="164"/>
      <c r="U106" s="164"/>
      <c r="V106" s="164"/>
      <c r="W106" s="165"/>
      <c r="X106" s="165"/>
      <c r="Y106" s="154"/>
      <c r="Z106" s="154"/>
      <c r="AA106" s="154"/>
      <c r="AB106" s="154"/>
      <c r="AC106" s="154"/>
      <c r="AD106" s="154"/>
      <c r="AE106" s="154" t="s">
        <v>264</v>
      </c>
      <c r="AF106" s="154">
        <v>0</v>
      </c>
      <c r="AG106" s="154"/>
      <c r="AH106" s="185"/>
      <c r="AI106" s="192" t="s">
        <v>380</v>
      </c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">
      <c r="A107" s="155"/>
      <c r="B107" s="190" t="s">
        <v>381</v>
      </c>
      <c r="C107" s="191"/>
      <c r="D107" s="188"/>
      <c r="E107" s="189">
        <v>1.0545500000000001</v>
      </c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264</v>
      </c>
      <c r="AF107" s="154">
        <v>0</v>
      </c>
      <c r="AG107" s="154"/>
      <c r="AH107" s="185"/>
      <c r="AI107" s="192" t="s">
        <v>381</v>
      </c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">
      <c r="A108" s="155"/>
      <c r="B108" s="190" t="s">
        <v>382</v>
      </c>
      <c r="C108" s="191"/>
      <c r="D108" s="188"/>
      <c r="E108" s="189">
        <v>8.0500000000000007</v>
      </c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5"/>
      <c r="S108" s="165"/>
      <c r="T108" s="164"/>
      <c r="U108" s="164"/>
      <c r="V108" s="164"/>
      <c r="W108" s="165"/>
      <c r="X108" s="165"/>
      <c r="Y108" s="154"/>
      <c r="Z108" s="154"/>
      <c r="AA108" s="154"/>
      <c r="AB108" s="154"/>
      <c r="AC108" s="154"/>
      <c r="AD108" s="154"/>
      <c r="AE108" s="154" t="s">
        <v>264</v>
      </c>
      <c r="AF108" s="154">
        <v>0</v>
      </c>
      <c r="AG108" s="154"/>
      <c r="AH108" s="185"/>
      <c r="AI108" s="192" t="s">
        <v>382</v>
      </c>
      <c r="AJ108" s="187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">
      <c r="A109" s="155"/>
      <c r="B109" s="190" t="s">
        <v>383</v>
      </c>
      <c r="C109" s="191"/>
      <c r="D109" s="188"/>
      <c r="E109" s="189">
        <v>5.67</v>
      </c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S109" s="165"/>
      <c r="T109" s="164"/>
      <c r="U109" s="164"/>
      <c r="V109" s="164"/>
      <c r="W109" s="165"/>
      <c r="X109" s="165"/>
      <c r="Y109" s="154"/>
      <c r="Z109" s="154"/>
      <c r="AA109" s="154"/>
      <c r="AB109" s="154"/>
      <c r="AC109" s="154"/>
      <c r="AD109" s="154"/>
      <c r="AE109" s="154" t="s">
        <v>264</v>
      </c>
      <c r="AF109" s="154">
        <v>0</v>
      </c>
      <c r="AG109" s="154"/>
      <c r="AH109" s="185"/>
      <c r="AI109" s="192" t="s">
        <v>383</v>
      </c>
      <c r="AJ109" s="187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outlineLevel="1" x14ac:dyDescent="0.2">
      <c r="A110" s="155"/>
      <c r="B110" s="190" t="s">
        <v>384</v>
      </c>
      <c r="C110" s="191"/>
      <c r="D110" s="188"/>
      <c r="E110" s="189">
        <v>0.1875</v>
      </c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5"/>
      <c r="S110" s="165"/>
      <c r="T110" s="164"/>
      <c r="U110" s="164"/>
      <c r="V110" s="164"/>
      <c r="W110" s="165"/>
      <c r="X110" s="165"/>
      <c r="Y110" s="154"/>
      <c r="Z110" s="154"/>
      <c r="AA110" s="154"/>
      <c r="AB110" s="154"/>
      <c r="AC110" s="154"/>
      <c r="AD110" s="154"/>
      <c r="AE110" s="154" t="s">
        <v>264</v>
      </c>
      <c r="AF110" s="154">
        <v>0</v>
      </c>
      <c r="AG110" s="154"/>
      <c r="AH110" s="185"/>
      <c r="AI110" s="192" t="s">
        <v>384</v>
      </c>
      <c r="AJ110" s="187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">
      <c r="A111" s="155"/>
      <c r="B111" s="224"/>
      <c r="C111" s="224"/>
      <c r="D111" s="225"/>
      <c r="E111" s="225"/>
      <c r="F111" s="225"/>
      <c r="G111" s="225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5"/>
      <c r="S111" s="165"/>
      <c r="T111" s="164"/>
      <c r="U111" s="164"/>
      <c r="V111" s="164"/>
      <c r="W111" s="165"/>
      <c r="X111" s="165"/>
      <c r="Y111" s="154"/>
      <c r="Z111" s="154"/>
      <c r="AA111" s="154"/>
      <c r="AB111" s="154"/>
      <c r="AC111" s="154"/>
      <c r="AD111" s="154"/>
      <c r="AE111" s="154" t="s">
        <v>208</v>
      </c>
      <c r="AF111" s="154"/>
      <c r="AG111" s="154"/>
      <c r="AH111" s="185"/>
      <c r="AI111" s="185"/>
      <c r="AJ111" s="187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outlineLevel="1" x14ac:dyDescent="0.2">
      <c r="A112" s="177">
        <v>19</v>
      </c>
      <c r="B112" s="178" t="s">
        <v>385</v>
      </c>
      <c r="C112" s="178" t="s">
        <v>386</v>
      </c>
      <c r="D112" s="179" t="s">
        <v>316</v>
      </c>
      <c r="E112" s="180">
        <v>318.81740000000002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3.916E-2</v>
      </c>
      <c r="O112" s="181">
        <f>ROUND(E112*N112,2)</f>
        <v>12.48</v>
      </c>
      <c r="P112" s="181">
        <v>0</v>
      </c>
      <c r="Q112" s="181">
        <f>ROUND(E112*P112,2)</f>
        <v>0</v>
      </c>
      <c r="R112" s="182" t="s">
        <v>338</v>
      </c>
      <c r="S112" s="182" t="s">
        <v>204</v>
      </c>
      <c r="T112" s="181" t="s">
        <v>260</v>
      </c>
      <c r="U112" s="181">
        <v>1.05</v>
      </c>
      <c r="V112" s="181">
        <f>ROUND(E112*U112,2)</f>
        <v>334.76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261</v>
      </c>
      <c r="AF112" s="154" t="s">
        <v>387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">
      <c r="A113" s="155"/>
      <c r="B113" s="190" t="s">
        <v>388</v>
      </c>
      <c r="C113" s="191"/>
      <c r="D113" s="188"/>
      <c r="E113" s="189">
        <v>14.41</v>
      </c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264</v>
      </c>
      <c r="AF113" s="154">
        <v>0</v>
      </c>
      <c r="AG113" s="154"/>
      <c r="AH113" s="185"/>
      <c r="AI113" s="192" t="s">
        <v>388</v>
      </c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">
      <c r="A114" s="155"/>
      <c r="B114" s="190" t="s">
        <v>389</v>
      </c>
      <c r="C114" s="191"/>
      <c r="D114" s="188"/>
      <c r="E114" s="189">
        <v>24.75</v>
      </c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5"/>
      <c r="S114" s="165"/>
      <c r="T114" s="164"/>
      <c r="U114" s="164"/>
      <c r="V114" s="164"/>
      <c r="W114" s="165"/>
      <c r="X114" s="165"/>
      <c r="Y114" s="154"/>
      <c r="Z114" s="154"/>
      <c r="AA114" s="154"/>
      <c r="AB114" s="154"/>
      <c r="AC114" s="154"/>
      <c r="AD114" s="154"/>
      <c r="AE114" s="154" t="s">
        <v>264</v>
      </c>
      <c r="AF114" s="154">
        <v>0</v>
      </c>
      <c r="AG114" s="154"/>
      <c r="AH114" s="185"/>
      <c r="AI114" s="192" t="s">
        <v>389</v>
      </c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190" t="s">
        <v>390</v>
      </c>
      <c r="C115" s="191"/>
      <c r="D115" s="188"/>
      <c r="E115" s="189">
        <v>35.53</v>
      </c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264</v>
      </c>
      <c r="AF115" s="154">
        <v>0</v>
      </c>
      <c r="AG115" s="154"/>
      <c r="AH115" s="185"/>
      <c r="AI115" s="192" t="s">
        <v>390</v>
      </c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outlineLevel="1" x14ac:dyDescent="0.2">
      <c r="A116" s="155"/>
      <c r="B116" s="190" t="s">
        <v>391</v>
      </c>
      <c r="C116" s="191"/>
      <c r="D116" s="188"/>
      <c r="E116" s="189">
        <v>29.48</v>
      </c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5"/>
      <c r="S116" s="165"/>
      <c r="T116" s="164"/>
      <c r="U116" s="164"/>
      <c r="V116" s="164"/>
      <c r="W116" s="165"/>
      <c r="X116" s="165"/>
      <c r="Y116" s="154"/>
      <c r="Z116" s="154"/>
      <c r="AA116" s="154"/>
      <c r="AB116" s="154"/>
      <c r="AC116" s="154"/>
      <c r="AD116" s="154"/>
      <c r="AE116" s="154" t="s">
        <v>264</v>
      </c>
      <c r="AF116" s="154">
        <v>0</v>
      </c>
      <c r="AG116" s="154"/>
      <c r="AH116" s="185"/>
      <c r="AI116" s="192" t="s">
        <v>391</v>
      </c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/>
      <c r="B117" s="190" t="s">
        <v>392</v>
      </c>
      <c r="C117" s="191"/>
      <c r="D117" s="188"/>
      <c r="E117" s="189">
        <v>30.36</v>
      </c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264</v>
      </c>
      <c r="AF117" s="154">
        <v>0</v>
      </c>
      <c r="AG117" s="154"/>
      <c r="AH117" s="185"/>
      <c r="AI117" s="192" t="s">
        <v>392</v>
      </c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">
      <c r="A118" s="155"/>
      <c r="B118" s="190" t="s">
        <v>393</v>
      </c>
      <c r="C118" s="191"/>
      <c r="D118" s="188"/>
      <c r="E118" s="189">
        <v>15.408799999999999</v>
      </c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5"/>
      <c r="S118" s="165"/>
      <c r="T118" s="164"/>
      <c r="U118" s="164"/>
      <c r="V118" s="164"/>
      <c r="W118" s="165"/>
      <c r="X118" s="165"/>
      <c r="Y118" s="154"/>
      <c r="Z118" s="154"/>
      <c r="AA118" s="154"/>
      <c r="AB118" s="154"/>
      <c r="AC118" s="154"/>
      <c r="AD118" s="154"/>
      <c r="AE118" s="154" t="s">
        <v>264</v>
      </c>
      <c r="AF118" s="154">
        <v>0</v>
      </c>
      <c r="AG118" s="154"/>
      <c r="AH118" s="185"/>
      <c r="AI118" s="192" t="s">
        <v>393</v>
      </c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">
      <c r="A119" s="155"/>
      <c r="B119" s="190" t="s">
        <v>394</v>
      </c>
      <c r="C119" s="191"/>
      <c r="D119" s="188"/>
      <c r="E119" s="189">
        <v>22.55</v>
      </c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264</v>
      </c>
      <c r="AF119" s="154">
        <v>0</v>
      </c>
      <c r="AG119" s="154"/>
      <c r="AH119" s="185"/>
      <c r="AI119" s="192" t="s">
        <v>394</v>
      </c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">
      <c r="A120" s="155"/>
      <c r="B120" s="190" t="s">
        <v>395</v>
      </c>
      <c r="C120" s="191"/>
      <c r="D120" s="188"/>
      <c r="E120" s="189">
        <v>30.8</v>
      </c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5"/>
      <c r="S120" s="165"/>
      <c r="T120" s="164"/>
      <c r="U120" s="164"/>
      <c r="V120" s="164"/>
      <c r="W120" s="165"/>
      <c r="X120" s="165"/>
      <c r="Y120" s="154"/>
      <c r="Z120" s="154"/>
      <c r="AA120" s="154"/>
      <c r="AB120" s="154"/>
      <c r="AC120" s="154"/>
      <c r="AD120" s="154"/>
      <c r="AE120" s="154" t="s">
        <v>264</v>
      </c>
      <c r="AF120" s="154">
        <v>0</v>
      </c>
      <c r="AG120" s="154"/>
      <c r="AH120" s="185"/>
      <c r="AI120" s="192" t="s">
        <v>395</v>
      </c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">
      <c r="A121" s="155"/>
      <c r="B121" s="190" t="s">
        <v>396</v>
      </c>
      <c r="C121" s="191"/>
      <c r="D121" s="188"/>
      <c r="E121" s="189">
        <v>33.659999999999997</v>
      </c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264</v>
      </c>
      <c r="AF121" s="154">
        <v>0</v>
      </c>
      <c r="AG121" s="154"/>
      <c r="AH121" s="185"/>
      <c r="AI121" s="192" t="s">
        <v>396</v>
      </c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">
      <c r="A122" s="155"/>
      <c r="B122" s="190" t="s">
        <v>397</v>
      </c>
      <c r="C122" s="191"/>
      <c r="D122" s="188"/>
      <c r="E122" s="189">
        <v>12.1</v>
      </c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5"/>
      <c r="S122" s="165"/>
      <c r="T122" s="164"/>
      <c r="U122" s="164"/>
      <c r="V122" s="164"/>
      <c r="W122" s="165"/>
      <c r="X122" s="165"/>
      <c r="Y122" s="154"/>
      <c r="Z122" s="154"/>
      <c r="AA122" s="154"/>
      <c r="AB122" s="154"/>
      <c r="AC122" s="154"/>
      <c r="AD122" s="154"/>
      <c r="AE122" s="154" t="s">
        <v>264</v>
      </c>
      <c r="AF122" s="154">
        <v>0</v>
      </c>
      <c r="AG122" s="154"/>
      <c r="AH122" s="185"/>
      <c r="AI122" s="192" t="s">
        <v>397</v>
      </c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">
      <c r="A123" s="155"/>
      <c r="B123" s="190" t="s">
        <v>398</v>
      </c>
      <c r="C123" s="191"/>
      <c r="D123" s="188"/>
      <c r="E123" s="189">
        <v>6.6285999999999996</v>
      </c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264</v>
      </c>
      <c r="AF123" s="154">
        <v>0</v>
      </c>
      <c r="AG123" s="154"/>
      <c r="AH123" s="185"/>
      <c r="AI123" s="192" t="s">
        <v>398</v>
      </c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">
      <c r="A124" s="155"/>
      <c r="B124" s="190" t="s">
        <v>399</v>
      </c>
      <c r="C124" s="191"/>
      <c r="D124" s="188"/>
      <c r="E124" s="189">
        <v>35.42</v>
      </c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5"/>
      <c r="S124" s="165"/>
      <c r="T124" s="164"/>
      <c r="U124" s="164"/>
      <c r="V124" s="164"/>
      <c r="W124" s="165"/>
      <c r="X124" s="165"/>
      <c r="Y124" s="154"/>
      <c r="Z124" s="154"/>
      <c r="AA124" s="154"/>
      <c r="AB124" s="154"/>
      <c r="AC124" s="154"/>
      <c r="AD124" s="154"/>
      <c r="AE124" s="154" t="s">
        <v>264</v>
      </c>
      <c r="AF124" s="154">
        <v>0</v>
      </c>
      <c r="AG124" s="154"/>
      <c r="AH124" s="185"/>
      <c r="AI124" s="192" t="s">
        <v>399</v>
      </c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190" t="s">
        <v>400</v>
      </c>
      <c r="C125" s="191"/>
      <c r="D125" s="188"/>
      <c r="E125" s="189">
        <v>27.72</v>
      </c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264</v>
      </c>
      <c r="AF125" s="154">
        <v>0</v>
      </c>
      <c r="AG125" s="154"/>
      <c r="AH125" s="185"/>
      <c r="AI125" s="192" t="s">
        <v>400</v>
      </c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outlineLevel="1" x14ac:dyDescent="0.2">
      <c r="A126" s="155"/>
      <c r="B126" s="224"/>
      <c r="C126" s="224"/>
      <c r="D126" s="225"/>
      <c r="E126" s="225"/>
      <c r="F126" s="225"/>
      <c r="G126" s="225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5"/>
      <c r="S126" s="165"/>
      <c r="T126" s="164"/>
      <c r="U126" s="164"/>
      <c r="V126" s="164"/>
      <c r="W126" s="165"/>
      <c r="X126" s="165"/>
      <c r="Y126" s="154"/>
      <c r="Z126" s="154"/>
      <c r="AA126" s="154"/>
      <c r="AB126" s="154"/>
      <c r="AC126" s="154"/>
      <c r="AD126" s="154"/>
      <c r="AE126" s="154" t="s">
        <v>208</v>
      </c>
      <c r="AF126" s="154"/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">
      <c r="A127" s="177">
        <v>20</v>
      </c>
      <c r="B127" s="178" t="s">
        <v>401</v>
      </c>
      <c r="C127" s="178" t="s">
        <v>402</v>
      </c>
      <c r="D127" s="179" t="s">
        <v>316</v>
      </c>
      <c r="E127" s="180">
        <v>318.8</v>
      </c>
      <c r="F127" s="183"/>
      <c r="G127" s="181">
        <f>ROUND(E127*F127,2)</f>
        <v>0</v>
      </c>
      <c r="H127" s="183"/>
      <c r="I127" s="181">
        <f>ROUND(E127*H127,2)</f>
        <v>0</v>
      </c>
      <c r="J127" s="183"/>
      <c r="K127" s="181">
        <f>ROUND(E127*J127,2)</f>
        <v>0</v>
      </c>
      <c r="L127" s="181">
        <v>21</v>
      </c>
      <c r="M127" s="181">
        <f>G127*(1+L127/100)</f>
        <v>0</v>
      </c>
      <c r="N127" s="181">
        <v>0</v>
      </c>
      <c r="O127" s="181">
        <f>ROUND(E127*N127,2)</f>
        <v>0</v>
      </c>
      <c r="P127" s="181">
        <v>0</v>
      </c>
      <c r="Q127" s="181">
        <f>ROUND(E127*P127,2)</f>
        <v>0</v>
      </c>
      <c r="R127" s="182" t="s">
        <v>338</v>
      </c>
      <c r="S127" s="182" t="s">
        <v>204</v>
      </c>
      <c r="T127" s="181" t="s">
        <v>260</v>
      </c>
      <c r="U127" s="181">
        <v>0.32</v>
      </c>
      <c r="V127" s="181">
        <f>ROUND(E127*U127,2)</f>
        <v>102.02</v>
      </c>
      <c r="W127" s="182"/>
      <c r="X127" s="182"/>
      <c r="Y127" s="154"/>
      <c r="Z127" s="154"/>
      <c r="AA127" s="154"/>
      <c r="AB127" s="154"/>
      <c r="AC127" s="154"/>
      <c r="AD127" s="154"/>
      <c r="AE127" s="154" t="s">
        <v>261</v>
      </c>
      <c r="AF127" s="154" t="s">
        <v>403</v>
      </c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55"/>
      <c r="B128" s="224"/>
      <c r="C128" s="224"/>
      <c r="D128" s="225"/>
      <c r="E128" s="225"/>
      <c r="F128" s="225"/>
      <c r="G128" s="225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5"/>
      <c r="S128" s="165"/>
      <c r="T128" s="164"/>
      <c r="U128" s="164"/>
      <c r="V128" s="164"/>
      <c r="W128" s="165"/>
      <c r="X128" s="165"/>
      <c r="Y128" s="154"/>
      <c r="Z128" s="154"/>
      <c r="AA128" s="154"/>
      <c r="AB128" s="154"/>
      <c r="AC128" s="154"/>
      <c r="AD128" s="154"/>
      <c r="AE128" s="154" t="s">
        <v>208</v>
      </c>
      <c r="AF128" s="154"/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">
      <c r="A129" s="177">
        <v>21</v>
      </c>
      <c r="B129" s="178" t="s">
        <v>404</v>
      </c>
      <c r="C129" s="178" t="s">
        <v>405</v>
      </c>
      <c r="D129" s="179" t="s">
        <v>350</v>
      </c>
      <c r="E129" s="180">
        <v>2.63</v>
      </c>
      <c r="F129" s="183"/>
      <c r="G129" s="181">
        <f>ROUND(E129*F129,2)</f>
        <v>0</v>
      </c>
      <c r="H129" s="183"/>
      <c r="I129" s="181">
        <f>ROUND(E129*H129,2)</f>
        <v>0</v>
      </c>
      <c r="J129" s="183"/>
      <c r="K129" s="181">
        <f>ROUND(E129*J129,2)</f>
        <v>0</v>
      </c>
      <c r="L129" s="181">
        <v>21</v>
      </c>
      <c r="M129" s="181">
        <f>G129*(1+L129/100)</f>
        <v>0</v>
      </c>
      <c r="N129" s="181">
        <v>1.0211600000000001</v>
      </c>
      <c r="O129" s="181">
        <f>ROUND(E129*N129,2)</f>
        <v>2.69</v>
      </c>
      <c r="P129" s="181">
        <v>0</v>
      </c>
      <c r="Q129" s="181">
        <f>ROUND(E129*P129,2)</f>
        <v>0</v>
      </c>
      <c r="R129" s="182" t="s">
        <v>338</v>
      </c>
      <c r="S129" s="182" t="s">
        <v>204</v>
      </c>
      <c r="T129" s="181" t="s">
        <v>260</v>
      </c>
      <c r="U129" s="181">
        <v>23.530999999999999</v>
      </c>
      <c r="V129" s="181">
        <f>ROUND(E129*U129,2)</f>
        <v>61.89</v>
      </c>
      <c r="W129" s="182"/>
      <c r="X129" s="182"/>
      <c r="Y129" s="154"/>
      <c r="Z129" s="154"/>
      <c r="AA129" s="154"/>
      <c r="AB129" s="154"/>
      <c r="AC129" s="154"/>
      <c r="AD129" s="154"/>
      <c r="AE129" s="154" t="s">
        <v>261</v>
      </c>
      <c r="AF129" s="154" t="s">
        <v>406</v>
      </c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outlineLevel="1" x14ac:dyDescent="0.2">
      <c r="A130" s="155"/>
      <c r="B130" s="190" t="s">
        <v>407</v>
      </c>
      <c r="C130" s="191"/>
      <c r="D130" s="188"/>
      <c r="E130" s="189">
        <v>0.68100000000000005</v>
      </c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5"/>
      <c r="S130" s="165"/>
      <c r="T130" s="164"/>
      <c r="U130" s="164"/>
      <c r="V130" s="164"/>
      <c r="W130" s="165"/>
      <c r="X130" s="165"/>
      <c r="Y130" s="154"/>
      <c r="Z130" s="154"/>
      <c r="AA130" s="154"/>
      <c r="AB130" s="154"/>
      <c r="AC130" s="154"/>
      <c r="AD130" s="154"/>
      <c r="AE130" s="154" t="s">
        <v>264</v>
      </c>
      <c r="AF130" s="154">
        <v>0</v>
      </c>
      <c r="AG130" s="154"/>
      <c r="AH130" s="185"/>
      <c r="AI130" s="192" t="s">
        <v>407</v>
      </c>
      <c r="AJ130" s="187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">
      <c r="A131" s="155"/>
      <c r="B131" s="190" t="s">
        <v>408</v>
      </c>
      <c r="C131" s="191"/>
      <c r="D131" s="188"/>
      <c r="E131" s="189">
        <v>0.56200000000000006</v>
      </c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5"/>
      <c r="S131" s="165"/>
      <c r="T131" s="164"/>
      <c r="U131" s="164"/>
      <c r="V131" s="164"/>
      <c r="W131" s="165"/>
      <c r="X131" s="165"/>
      <c r="Y131" s="154"/>
      <c r="Z131" s="154"/>
      <c r="AA131" s="154"/>
      <c r="AB131" s="154"/>
      <c r="AC131" s="154"/>
      <c r="AD131" s="154"/>
      <c r="AE131" s="154" t="s">
        <v>264</v>
      </c>
      <c r="AF131" s="154">
        <v>0</v>
      </c>
      <c r="AG131" s="154"/>
      <c r="AH131" s="185"/>
      <c r="AI131" s="192" t="s">
        <v>408</v>
      </c>
      <c r="AJ131" s="187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">
      <c r="A132" s="155"/>
      <c r="B132" s="190" t="s">
        <v>409</v>
      </c>
      <c r="C132" s="191"/>
      <c r="D132" s="188"/>
      <c r="E132" s="189">
        <v>0.75700000000000001</v>
      </c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5"/>
      <c r="S132" s="165"/>
      <c r="T132" s="164"/>
      <c r="U132" s="164"/>
      <c r="V132" s="164"/>
      <c r="W132" s="165"/>
      <c r="X132" s="165"/>
      <c r="Y132" s="154"/>
      <c r="Z132" s="154"/>
      <c r="AA132" s="154"/>
      <c r="AB132" s="154"/>
      <c r="AC132" s="154"/>
      <c r="AD132" s="154"/>
      <c r="AE132" s="154" t="s">
        <v>264</v>
      </c>
      <c r="AF132" s="154">
        <v>0</v>
      </c>
      <c r="AG132" s="154"/>
      <c r="AH132" s="185"/>
      <c r="AI132" s="192" t="s">
        <v>409</v>
      </c>
      <c r="AJ132" s="187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">
      <c r="A133" s="155"/>
      <c r="B133" s="190" t="s">
        <v>410</v>
      </c>
      <c r="C133" s="191"/>
      <c r="D133" s="188"/>
      <c r="E133" s="189">
        <v>0.28399999999999997</v>
      </c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5"/>
      <c r="S133" s="165"/>
      <c r="T133" s="164"/>
      <c r="U133" s="164"/>
      <c r="V133" s="164"/>
      <c r="W133" s="165"/>
      <c r="X133" s="165"/>
      <c r="Y133" s="154"/>
      <c r="Z133" s="154"/>
      <c r="AA133" s="154"/>
      <c r="AB133" s="154"/>
      <c r="AC133" s="154"/>
      <c r="AD133" s="154"/>
      <c r="AE133" s="154" t="s">
        <v>264</v>
      </c>
      <c r="AF133" s="154">
        <v>0</v>
      </c>
      <c r="AG133" s="154"/>
      <c r="AH133" s="185"/>
      <c r="AI133" s="192" t="s">
        <v>410</v>
      </c>
      <c r="AJ133" s="187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">
      <c r="A134" s="155"/>
      <c r="B134" s="190" t="s">
        <v>411</v>
      </c>
      <c r="C134" s="191"/>
      <c r="D134" s="188"/>
      <c r="E134" s="189">
        <v>0.27600000000000002</v>
      </c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5"/>
      <c r="S134" s="165"/>
      <c r="T134" s="164"/>
      <c r="U134" s="164"/>
      <c r="V134" s="164"/>
      <c r="W134" s="165"/>
      <c r="X134" s="165"/>
      <c r="Y134" s="154"/>
      <c r="Z134" s="154"/>
      <c r="AA134" s="154"/>
      <c r="AB134" s="154"/>
      <c r="AC134" s="154"/>
      <c r="AD134" s="154"/>
      <c r="AE134" s="154" t="s">
        <v>264</v>
      </c>
      <c r="AF134" s="154">
        <v>0</v>
      </c>
      <c r="AG134" s="154"/>
      <c r="AH134" s="185"/>
      <c r="AI134" s="192" t="s">
        <v>411</v>
      </c>
      <c r="AJ134" s="187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">
      <c r="A135" s="155"/>
      <c r="B135" s="190" t="s">
        <v>412</v>
      </c>
      <c r="C135" s="191"/>
      <c r="D135" s="188"/>
      <c r="E135" s="189">
        <v>7.0000000000000007E-2</v>
      </c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5"/>
      <c r="S135" s="165"/>
      <c r="T135" s="164"/>
      <c r="U135" s="164"/>
      <c r="V135" s="164"/>
      <c r="W135" s="165"/>
      <c r="X135" s="165"/>
      <c r="Y135" s="154"/>
      <c r="Z135" s="154"/>
      <c r="AA135" s="154"/>
      <c r="AB135" s="154"/>
      <c r="AC135" s="154"/>
      <c r="AD135" s="154"/>
      <c r="AE135" s="154" t="s">
        <v>264</v>
      </c>
      <c r="AF135" s="154">
        <v>0</v>
      </c>
      <c r="AG135" s="154"/>
      <c r="AH135" s="185"/>
      <c r="AI135" s="192" t="s">
        <v>412</v>
      </c>
      <c r="AJ135" s="187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">
      <c r="A136" s="155"/>
      <c r="B136" s="224"/>
      <c r="C136" s="224"/>
      <c r="D136" s="225"/>
      <c r="E136" s="225"/>
      <c r="F136" s="225"/>
      <c r="G136" s="225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5"/>
      <c r="S136" s="165"/>
      <c r="T136" s="164"/>
      <c r="U136" s="164"/>
      <c r="V136" s="164"/>
      <c r="W136" s="165"/>
      <c r="X136" s="165"/>
      <c r="Y136" s="154"/>
      <c r="Z136" s="154"/>
      <c r="AA136" s="154"/>
      <c r="AB136" s="154"/>
      <c r="AC136" s="154"/>
      <c r="AD136" s="154"/>
      <c r="AE136" s="154" t="s">
        <v>208</v>
      </c>
      <c r="AF136" s="154"/>
      <c r="AG136" s="154"/>
      <c r="AH136" s="185"/>
      <c r="AI136" s="185"/>
      <c r="AJ136" s="187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">
      <c r="A137" s="177">
        <v>22</v>
      </c>
      <c r="B137" s="178" t="s">
        <v>413</v>
      </c>
      <c r="C137" s="178" t="s">
        <v>414</v>
      </c>
      <c r="D137" s="179" t="s">
        <v>316</v>
      </c>
      <c r="E137" s="180">
        <v>293.60000000000002</v>
      </c>
      <c r="F137" s="183"/>
      <c r="G137" s="181">
        <f>ROUND(E137*F137,2)</f>
        <v>0</v>
      </c>
      <c r="H137" s="183"/>
      <c r="I137" s="181">
        <f>ROUND(E137*H137,2)</f>
        <v>0</v>
      </c>
      <c r="J137" s="183"/>
      <c r="K137" s="181">
        <f>ROUND(E137*J137,2)</f>
        <v>0</v>
      </c>
      <c r="L137" s="181">
        <v>21</v>
      </c>
      <c r="M137" s="181">
        <f>G137*(1+L137/100)</f>
        <v>0</v>
      </c>
      <c r="N137" s="181">
        <v>5.0000000000000001E-4</v>
      </c>
      <c r="O137" s="181">
        <f>ROUND(E137*N137,2)</f>
        <v>0.15</v>
      </c>
      <c r="P137" s="181">
        <v>0</v>
      </c>
      <c r="Q137" s="181">
        <f>ROUND(E137*P137,2)</f>
        <v>0</v>
      </c>
      <c r="R137" s="182" t="s">
        <v>320</v>
      </c>
      <c r="S137" s="182" t="s">
        <v>204</v>
      </c>
      <c r="T137" s="181" t="s">
        <v>260</v>
      </c>
      <c r="U137" s="181">
        <v>9.4E-2</v>
      </c>
      <c r="V137" s="181">
        <f>ROUND(E137*U137,2)</f>
        <v>27.6</v>
      </c>
      <c r="W137" s="182"/>
      <c r="X137" s="182"/>
      <c r="Y137" s="154"/>
      <c r="Z137" s="154"/>
      <c r="AA137" s="154"/>
      <c r="AB137" s="154"/>
      <c r="AC137" s="154"/>
      <c r="AD137" s="154"/>
      <c r="AE137" s="154" t="s">
        <v>261</v>
      </c>
      <c r="AF137" s="154" t="s">
        <v>415</v>
      </c>
      <c r="AG137" s="154"/>
      <c r="AH137" s="185"/>
      <c r="AI137" s="185"/>
      <c r="AJ137" s="187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">
      <c r="A138" s="155"/>
      <c r="B138" s="224"/>
      <c r="C138" s="224"/>
      <c r="D138" s="225"/>
      <c r="E138" s="225"/>
      <c r="F138" s="225"/>
      <c r="G138" s="225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5"/>
      <c r="S138" s="165"/>
      <c r="T138" s="164"/>
      <c r="U138" s="164"/>
      <c r="V138" s="164"/>
      <c r="W138" s="165"/>
      <c r="X138" s="165"/>
      <c r="Y138" s="154"/>
      <c r="Z138" s="154"/>
      <c r="AA138" s="154"/>
      <c r="AB138" s="154"/>
      <c r="AC138" s="154"/>
      <c r="AD138" s="154"/>
      <c r="AE138" s="154" t="s">
        <v>208</v>
      </c>
      <c r="AF138" s="154"/>
      <c r="AG138" s="154"/>
      <c r="AH138" s="185"/>
      <c r="AI138" s="185"/>
      <c r="AJ138" s="187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">
      <c r="A139" s="177">
        <v>23</v>
      </c>
      <c r="B139" s="178" t="s">
        <v>416</v>
      </c>
      <c r="C139" s="178" t="s">
        <v>417</v>
      </c>
      <c r="D139" s="179" t="s">
        <v>418</v>
      </c>
      <c r="E139" s="180">
        <v>1</v>
      </c>
      <c r="F139" s="183"/>
      <c r="G139" s="181">
        <f>ROUND(E139*F139,2)</f>
        <v>0</v>
      </c>
      <c r="H139" s="183"/>
      <c r="I139" s="181">
        <f>ROUND(E139*H139,2)</f>
        <v>0</v>
      </c>
      <c r="J139" s="183"/>
      <c r="K139" s="181">
        <f>ROUND(E139*J139,2)</f>
        <v>0</v>
      </c>
      <c r="L139" s="181">
        <v>21</v>
      </c>
      <c r="M139" s="181">
        <f>G139*(1+L139/100)</f>
        <v>0</v>
      </c>
      <c r="N139" s="181">
        <v>0</v>
      </c>
      <c r="O139" s="181">
        <f>ROUND(E139*N139,2)</f>
        <v>0</v>
      </c>
      <c r="P139" s="181">
        <v>0</v>
      </c>
      <c r="Q139" s="181">
        <f>ROUND(E139*P139,2)</f>
        <v>0</v>
      </c>
      <c r="R139" s="182"/>
      <c r="S139" s="182" t="s">
        <v>223</v>
      </c>
      <c r="T139" s="181" t="s">
        <v>205</v>
      </c>
      <c r="U139" s="181">
        <v>0</v>
      </c>
      <c r="V139" s="181">
        <f>ROUND(E139*U139,2)</f>
        <v>0</v>
      </c>
      <c r="W139" s="182"/>
      <c r="X139" s="182"/>
      <c r="Y139" s="154"/>
      <c r="Z139" s="154"/>
      <c r="AA139" s="154"/>
      <c r="AB139" s="154"/>
      <c r="AC139" s="154"/>
      <c r="AD139" s="154"/>
      <c r="AE139" s="154" t="s">
        <v>261</v>
      </c>
      <c r="AF139" s="154" t="s">
        <v>419</v>
      </c>
      <c r="AG139" s="154"/>
      <c r="AH139" s="185"/>
      <c r="AI139" s="185"/>
      <c r="AJ139" s="187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">
      <c r="A140" s="155"/>
      <c r="B140" s="224"/>
      <c r="C140" s="224"/>
      <c r="D140" s="225"/>
      <c r="E140" s="225"/>
      <c r="F140" s="225"/>
      <c r="G140" s="225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5"/>
      <c r="S140" s="165"/>
      <c r="T140" s="164"/>
      <c r="U140" s="164"/>
      <c r="V140" s="164"/>
      <c r="W140" s="165"/>
      <c r="X140" s="165"/>
      <c r="Y140" s="154"/>
      <c r="Z140" s="154"/>
      <c r="AA140" s="154"/>
      <c r="AB140" s="154"/>
      <c r="AC140" s="154"/>
      <c r="AD140" s="154"/>
      <c r="AE140" s="154" t="s">
        <v>208</v>
      </c>
      <c r="AF140" s="154"/>
      <c r="AG140" s="154"/>
      <c r="AH140" s="185"/>
      <c r="AI140" s="185"/>
      <c r="AJ140" s="187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x14ac:dyDescent="0.2">
      <c r="A141" s="141"/>
      <c r="B141" s="158"/>
      <c r="C141" s="158"/>
      <c r="D141" s="160"/>
      <c r="E141" s="161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3"/>
      <c r="S141" s="163"/>
      <c r="T141" s="162"/>
      <c r="U141" s="162"/>
      <c r="V141" s="162"/>
      <c r="W141" s="163"/>
      <c r="X141" s="163"/>
      <c r="AH141" s="184"/>
      <c r="AI141" s="184"/>
      <c r="AJ141" s="186"/>
    </row>
    <row r="142" spans="1:60" x14ac:dyDescent="0.2">
      <c r="A142" s="157" t="s">
        <v>198</v>
      </c>
      <c r="B142" s="170" t="s">
        <v>91</v>
      </c>
      <c r="C142" s="170" t="s">
        <v>92</v>
      </c>
      <c r="D142" s="171"/>
      <c r="E142" s="172"/>
      <c r="F142" s="173"/>
      <c r="G142" s="174">
        <f>SUMIF(AE143:AE262,"&lt;&gt;NOR",G143:G262)</f>
        <v>0</v>
      </c>
      <c r="H142" s="173"/>
      <c r="I142" s="173">
        <f>SUM(I143:I262)</f>
        <v>0</v>
      </c>
      <c r="J142" s="173"/>
      <c r="K142" s="173">
        <f>SUM(K143:K262)</f>
        <v>0</v>
      </c>
      <c r="L142" s="173"/>
      <c r="M142" s="173">
        <f>SUM(M143:M262)</f>
        <v>0</v>
      </c>
      <c r="N142" s="173"/>
      <c r="O142" s="173">
        <f>SUM(O143:O262)</f>
        <v>221.40999999999997</v>
      </c>
      <c r="P142" s="173"/>
      <c r="Q142" s="173">
        <f>SUM(Q143:Q262)</f>
        <v>0</v>
      </c>
      <c r="R142" s="175"/>
      <c r="S142" s="175"/>
      <c r="T142" s="173"/>
      <c r="U142" s="173"/>
      <c r="V142" s="173">
        <f>SUM(V143:V262)</f>
        <v>860.00000000000011</v>
      </c>
      <c r="W142" s="175"/>
      <c r="X142" s="176"/>
      <c r="AE142" t="s">
        <v>199</v>
      </c>
      <c r="AH142" s="184"/>
      <c r="AI142" s="184"/>
      <c r="AJ142" s="186"/>
    </row>
    <row r="143" spans="1:60" outlineLevel="1" x14ac:dyDescent="0.2">
      <c r="A143" s="177">
        <v>24</v>
      </c>
      <c r="B143" s="178" t="s">
        <v>404</v>
      </c>
      <c r="C143" s="178" t="s">
        <v>405</v>
      </c>
      <c r="D143" s="179" t="s">
        <v>350</v>
      </c>
      <c r="E143" s="180">
        <v>8.3900000000000002E-2</v>
      </c>
      <c r="F143" s="183"/>
      <c r="G143" s="181">
        <f>ROUND(E143*F143,2)</f>
        <v>0</v>
      </c>
      <c r="H143" s="183"/>
      <c r="I143" s="181">
        <f>ROUND(E143*H143,2)</f>
        <v>0</v>
      </c>
      <c r="J143" s="183"/>
      <c r="K143" s="181">
        <f>ROUND(E143*J143,2)</f>
        <v>0</v>
      </c>
      <c r="L143" s="181">
        <v>21</v>
      </c>
      <c r="M143" s="181">
        <f>G143*(1+L143/100)</f>
        <v>0</v>
      </c>
      <c r="N143" s="181">
        <v>1.0211600000000001</v>
      </c>
      <c r="O143" s="181">
        <f>ROUND(E143*N143,2)</f>
        <v>0.09</v>
      </c>
      <c r="P143" s="181">
        <v>0</v>
      </c>
      <c r="Q143" s="181">
        <f>ROUND(E143*P143,2)</f>
        <v>0</v>
      </c>
      <c r="R143" s="182" t="s">
        <v>338</v>
      </c>
      <c r="S143" s="182" t="s">
        <v>204</v>
      </c>
      <c r="T143" s="181" t="s">
        <v>260</v>
      </c>
      <c r="U143" s="181">
        <v>23.530999999999999</v>
      </c>
      <c r="V143" s="181">
        <f>ROUND(E143*U143,2)</f>
        <v>1.97</v>
      </c>
      <c r="W143" s="182"/>
      <c r="X143" s="182"/>
      <c r="Y143" s="154"/>
      <c r="Z143" s="154"/>
      <c r="AA143" s="154"/>
      <c r="AB143" s="154"/>
      <c r="AC143" s="154"/>
      <c r="AD143" s="154"/>
      <c r="AE143" s="154" t="s">
        <v>261</v>
      </c>
      <c r="AF143" s="154" t="s">
        <v>420</v>
      </c>
      <c r="AG143" s="154"/>
      <c r="AH143" s="185"/>
      <c r="AI143" s="185"/>
      <c r="AJ143" s="187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">
      <c r="A144" s="155"/>
      <c r="B144" s="190" t="s">
        <v>421</v>
      </c>
      <c r="C144" s="191"/>
      <c r="D144" s="188"/>
      <c r="E144" s="189">
        <v>8.3890000000000006E-2</v>
      </c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5"/>
      <c r="S144" s="165"/>
      <c r="T144" s="164"/>
      <c r="U144" s="164"/>
      <c r="V144" s="164"/>
      <c r="W144" s="165"/>
      <c r="X144" s="165"/>
      <c r="Y144" s="154"/>
      <c r="Z144" s="154"/>
      <c r="AA144" s="154"/>
      <c r="AB144" s="154"/>
      <c r="AC144" s="154"/>
      <c r="AD144" s="154"/>
      <c r="AE144" s="154" t="s">
        <v>264</v>
      </c>
      <c r="AF144" s="154">
        <v>0</v>
      </c>
      <c r="AG144" s="154"/>
      <c r="AH144" s="185"/>
      <c r="AI144" s="192" t="s">
        <v>421</v>
      </c>
      <c r="AJ144" s="187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">
      <c r="A145" s="155"/>
      <c r="B145" s="224"/>
      <c r="C145" s="224"/>
      <c r="D145" s="225"/>
      <c r="E145" s="225"/>
      <c r="F145" s="225"/>
      <c r="G145" s="225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5"/>
      <c r="S145" s="165"/>
      <c r="T145" s="164"/>
      <c r="U145" s="164"/>
      <c r="V145" s="164"/>
      <c r="W145" s="165"/>
      <c r="X145" s="165"/>
      <c r="Y145" s="154"/>
      <c r="Z145" s="154"/>
      <c r="AA145" s="154"/>
      <c r="AB145" s="154"/>
      <c r="AC145" s="154"/>
      <c r="AD145" s="154"/>
      <c r="AE145" s="154" t="s">
        <v>208</v>
      </c>
      <c r="AF145" s="154"/>
      <c r="AG145" s="154"/>
      <c r="AH145" s="185"/>
      <c r="AI145" s="185"/>
      <c r="AJ145" s="187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">
      <c r="A146" s="177">
        <v>25</v>
      </c>
      <c r="B146" s="178" t="s">
        <v>422</v>
      </c>
      <c r="C146" s="178" t="s">
        <v>423</v>
      </c>
      <c r="D146" s="179" t="s">
        <v>316</v>
      </c>
      <c r="E146" s="180">
        <v>4.0999999999999996</v>
      </c>
      <c r="F146" s="183"/>
      <c r="G146" s="181">
        <f>ROUND(E146*F146,2)</f>
        <v>0</v>
      </c>
      <c r="H146" s="183"/>
      <c r="I146" s="181">
        <f>ROUND(E146*H146,2)</f>
        <v>0</v>
      </c>
      <c r="J146" s="183"/>
      <c r="K146" s="181">
        <f>ROUND(E146*J146,2)</f>
        <v>0</v>
      </c>
      <c r="L146" s="181">
        <v>21</v>
      </c>
      <c r="M146" s="181">
        <f>G146*(1+L146/100)</f>
        <v>0</v>
      </c>
      <c r="N146" s="181">
        <v>0.89956999999999998</v>
      </c>
      <c r="O146" s="181">
        <f>ROUND(E146*N146,2)</f>
        <v>3.69</v>
      </c>
      <c r="P146" s="181">
        <v>0</v>
      </c>
      <c r="Q146" s="181">
        <f>ROUND(E146*P146,2)</f>
        <v>0</v>
      </c>
      <c r="R146" s="182" t="s">
        <v>338</v>
      </c>
      <c r="S146" s="182" t="s">
        <v>204</v>
      </c>
      <c r="T146" s="181" t="s">
        <v>260</v>
      </c>
      <c r="U146" s="181">
        <v>1.1359999999999999</v>
      </c>
      <c r="V146" s="181">
        <f>ROUND(E146*U146,2)</f>
        <v>4.66</v>
      </c>
      <c r="W146" s="182"/>
      <c r="X146" s="182"/>
      <c r="Y146" s="154"/>
      <c r="Z146" s="154"/>
      <c r="AA146" s="154"/>
      <c r="AB146" s="154"/>
      <c r="AC146" s="154"/>
      <c r="AD146" s="154"/>
      <c r="AE146" s="154" t="s">
        <v>261</v>
      </c>
      <c r="AF146" s="154" t="s">
        <v>424</v>
      </c>
      <c r="AG146" s="154"/>
      <c r="AH146" s="185"/>
      <c r="AI146" s="185"/>
      <c r="AJ146" s="187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">
      <c r="A147" s="155"/>
      <c r="B147" s="190" t="s">
        <v>425</v>
      </c>
      <c r="C147" s="191"/>
      <c r="D147" s="188"/>
      <c r="E147" s="189">
        <v>4.0999999999999996</v>
      </c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5"/>
      <c r="S147" s="165"/>
      <c r="T147" s="164"/>
      <c r="U147" s="164"/>
      <c r="V147" s="164"/>
      <c r="W147" s="165"/>
      <c r="X147" s="165"/>
      <c r="Y147" s="154"/>
      <c r="Z147" s="154"/>
      <c r="AA147" s="154"/>
      <c r="AB147" s="154"/>
      <c r="AC147" s="154"/>
      <c r="AD147" s="154"/>
      <c r="AE147" s="154" t="s">
        <v>264</v>
      </c>
      <c r="AF147" s="154">
        <v>0</v>
      </c>
      <c r="AG147" s="154"/>
      <c r="AH147" s="185"/>
      <c r="AI147" s="192" t="s">
        <v>425</v>
      </c>
      <c r="AJ147" s="187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">
      <c r="A148" s="155"/>
      <c r="B148" s="224"/>
      <c r="C148" s="224"/>
      <c r="D148" s="225"/>
      <c r="E148" s="225"/>
      <c r="F148" s="225"/>
      <c r="G148" s="225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5"/>
      <c r="S148" s="165"/>
      <c r="T148" s="164"/>
      <c r="U148" s="164"/>
      <c r="V148" s="164"/>
      <c r="W148" s="165"/>
      <c r="X148" s="165"/>
      <c r="Y148" s="154"/>
      <c r="Z148" s="154"/>
      <c r="AA148" s="154"/>
      <c r="AB148" s="154"/>
      <c r="AC148" s="154"/>
      <c r="AD148" s="154"/>
      <c r="AE148" s="154" t="s">
        <v>208</v>
      </c>
      <c r="AF148" s="154"/>
      <c r="AG148" s="154"/>
      <c r="AH148" s="185"/>
      <c r="AI148" s="185"/>
      <c r="AJ148" s="187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ht="33.75" outlineLevel="1" x14ac:dyDescent="0.2">
      <c r="A149" s="177">
        <v>26</v>
      </c>
      <c r="B149" s="178" t="s">
        <v>426</v>
      </c>
      <c r="C149" s="178" t="s">
        <v>427</v>
      </c>
      <c r="D149" s="179" t="s">
        <v>316</v>
      </c>
      <c r="E149" s="180">
        <v>92.4</v>
      </c>
      <c r="F149" s="183"/>
      <c r="G149" s="181">
        <f>ROUND(E149*F149,2)</f>
        <v>0</v>
      </c>
      <c r="H149" s="183"/>
      <c r="I149" s="181">
        <f>ROUND(E149*H149,2)</f>
        <v>0</v>
      </c>
      <c r="J149" s="183"/>
      <c r="K149" s="181">
        <f>ROUND(E149*J149,2)</f>
        <v>0</v>
      </c>
      <c r="L149" s="181">
        <v>21</v>
      </c>
      <c r="M149" s="181">
        <f>G149*(1+L149/100)</f>
        <v>0</v>
      </c>
      <c r="N149" s="181">
        <v>0.30188999999999999</v>
      </c>
      <c r="O149" s="181">
        <f>ROUND(E149*N149,2)</f>
        <v>27.89</v>
      </c>
      <c r="P149" s="181">
        <v>0</v>
      </c>
      <c r="Q149" s="181">
        <f>ROUND(E149*P149,2)</f>
        <v>0</v>
      </c>
      <c r="R149" s="182" t="s">
        <v>338</v>
      </c>
      <c r="S149" s="182" t="s">
        <v>204</v>
      </c>
      <c r="T149" s="181" t="s">
        <v>260</v>
      </c>
      <c r="U149" s="181">
        <v>0.91500000000000004</v>
      </c>
      <c r="V149" s="181">
        <f>ROUND(E149*U149,2)</f>
        <v>84.55</v>
      </c>
      <c r="W149" s="182"/>
      <c r="X149" s="182"/>
      <c r="Y149" s="154"/>
      <c r="Z149" s="154"/>
      <c r="AA149" s="154"/>
      <c r="AB149" s="154"/>
      <c r="AC149" s="154"/>
      <c r="AD149" s="154"/>
      <c r="AE149" s="154" t="s">
        <v>261</v>
      </c>
      <c r="AF149" s="154" t="s">
        <v>428</v>
      </c>
      <c r="AG149" s="154"/>
      <c r="AH149" s="185"/>
      <c r="AI149" s="185"/>
      <c r="AJ149" s="187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">
      <c r="A150" s="155"/>
      <c r="B150" s="190" t="s">
        <v>429</v>
      </c>
      <c r="C150" s="191"/>
      <c r="D150" s="188"/>
      <c r="E150" s="189">
        <v>30</v>
      </c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5"/>
      <c r="S150" s="165"/>
      <c r="T150" s="164"/>
      <c r="U150" s="164"/>
      <c r="V150" s="164"/>
      <c r="W150" s="165"/>
      <c r="X150" s="165"/>
      <c r="Y150" s="154"/>
      <c r="Z150" s="154"/>
      <c r="AA150" s="154"/>
      <c r="AB150" s="154"/>
      <c r="AC150" s="154"/>
      <c r="AD150" s="154"/>
      <c r="AE150" s="154" t="s">
        <v>264</v>
      </c>
      <c r="AF150" s="154">
        <v>0</v>
      </c>
      <c r="AG150" s="154"/>
      <c r="AH150" s="185"/>
      <c r="AI150" s="192" t="s">
        <v>429</v>
      </c>
      <c r="AJ150" s="187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">
      <c r="A151" s="155"/>
      <c r="B151" s="190" t="s">
        <v>430</v>
      </c>
      <c r="C151" s="191"/>
      <c r="D151" s="188"/>
      <c r="E151" s="189">
        <v>62.4</v>
      </c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5"/>
      <c r="S151" s="165"/>
      <c r="T151" s="164"/>
      <c r="U151" s="164"/>
      <c r="V151" s="164"/>
      <c r="W151" s="165"/>
      <c r="X151" s="165"/>
      <c r="Y151" s="154"/>
      <c r="Z151" s="154"/>
      <c r="AA151" s="154"/>
      <c r="AB151" s="154"/>
      <c r="AC151" s="154"/>
      <c r="AD151" s="154"/>
      <c r="AE151" s="154" t="s">
        <v>264</v>
      </c>
      <c r="AF151" s="154">
        <v>0</v>
      </c>
      <c r="AG151" s="154"/>
      <c r="AH151" s="185"/>
      <c r="AI151" s="192" t="s">
        <v>430</v>
      </c>
      <c r="AJ151" s="187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">
      <c r="A152" s="155"/>
      <c r="B152" s="224"/>
      <c r="C152" s="224"/>
      <c r="D152" s="225"/>
      <c r="E152" s="225"/>
      <c r="F152" s="225"/>
      <c r="G152" s="225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5"/>
      <c r="S152" s="165"/>
      <c r="T152" s="164"/>
      <c r="U152" s="164"/>
      <c r="V152" s="164"/>
      <c r="W152" s="165"/>
      <c r="X152" s="165"/>
      <c r="Y152" s="154"/>
      <c r="Z152" s="154"/>
      <c r="AA152" s="154"/>
      <c r="AB152" s="154"/>
      <c r="AC152" s="154"/>
      <c r="AD152" s="154"/>
      <c r="AE152" s="154" t="s">
        <v>208</v>
      </c>
      <c r="AF152" s="154"/>
      <c r="AG152" s="154"/>
      <c r="AH152" s="185"/>
      <c r="AI152" s="185"/>
      <c r="AJ152" s="187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outlineLevel="1" x14ac:dyDescent="0.2">
      <c r="A153" s="177">
        <v>27</v>
      </c>
      <c r="B153" s="178" t="s">
        <v>431</v>
      </c>
      <c r="C153" s="178" t="s">
        <v>2359</v>
      </c>
      <c r="D153" s="179" t="s">
        <v>316</v>
      </c>
      <c r="E153" s="180">
        <v>469.88</v>
      </c>
      <c r="F153" s="183"/>
      <c r="G153" s="181">
        <f>ROUND(E153*F153,2)</f>
        <v>0</v>
      </c>
      <c r="H153" s="183"/>
      <c r="I153" s="181">
        <f>ROUND(E153*H153,2)</f>
        <v>0</v>
      </c>
      <c r="J153" s="183"/>
      <c r="K153" s="181">
        <f>ROUND(E153*J153,2)</f>
        <v>0</v>
      </c>
      <c r="L153" s="181">
        <v>21</v>
      </c>
      <c r="M153" s="181">
        <f>G153*(1+L153/100)</f>
        <v>0</v>
      </c>
      <c r="N153" s="181">
        <v>0.26943</v>
      </c>
      <c r="O153" s="181">
        <f>ROUND(E153*N153,2)</f>
        <v>126.6</v>
      </c>
      <c r="P153" s="181">
        <v>0</v>
      </c>
      <c r="Q153" s="181">
        <f>ROUND(E153*P153,2)</f>
        <v>0</v>
      </c>
      <c r="R153" s="182" t="s">
        <v>338</v>
      </c>
      <c r="S153" s="182" t="s">
        <v>204</v>
      </c>
      <c r="T153" s="181" t="s">
        <v>432</v>
      </c>
      <c r="U153" s="181">
        <v>0.878</v>
      </c>
      <c r="V153" s="181">
        <f>ROUND(E153*U153,2)</f>
        <v>412.55</v>
      </c>
      <c r="W153" s="182"/>
      <c r="X153" s="182"/>
      <c r="Y153" s="154"/>
      <c r="Z153" s="154"/>
      <c r="AA153" s="154"/>
      <c r="AB153" s="154"/>
      <c r="AC153" s="154"/>
      <c r="AD153" s="154"/>
      <c r="AE153" s="154" t="s">
        <v>261</v>
      </c>
      <c r="AF153" s="154" t="s">
        <v>433</v>
      </c>
      <c r="AG153" s="154"/>
      <c r="AH153" s="185"/>
      <c r="AI153" s="185"/>
      <c r="AJ153" s="187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">
      <c r="A154" s="155"/>
      <c r="B154" s="190" t="s">
        <v>434</v>
      </c>
      <c r="C154" s="191"/>
      <c r="D154" s="188"/>
      <c r="E154" s="189">
        <v>304</v>
      </c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5"/>
      <c r="S154" s="165"/>
      <c r="T154" s="164"/>
      <c r="U154" s="164"/>
      <c r="V154" s="164"/>
      <c r="W154" s="165"/>
      <c r="X154" s="165"/>
      <c r="Y154" s="154"/>
      <c r="Z154" s="154"/>
      <c r="AA154" s="154"/>
      <c r="AB154" s="154"/>
      <c r="AC154" s="154"/>
      <c r="AD154" s="154"/>
      <c r="AE154" s="154" t="s">
        <v>264</v>
      </c>
      <c r="AF154" s="154">
        <v>0</v>
      </c>
      <c r="AG154" s="154"/>
      <c r="AH154" s="185"/>
      <c r="AI154" s="192" t="s">
        <v>434</v>
      </c>
      <c r="AJ154" s="187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">
      <c r="A155" s="155"/>
      <c r="B155" s="190" t="s">
        <v>435</v>
      </c>
      <c r="C155" s="191"/>
      <c r="D155" s="188"/>
      <c r="E155" s="189">
        <v>52.9</v>
      </c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5"/>
      <c r="S155" s="165"/>
      <c r="T155" s="164"/>
      <c r="U155" s="164"/>
      <c r="V155" s="164"/>
      <c r="W155" s="165"/>
      <c r="X155" s="165"/>
      <c r="Y155" s="154"/>
      <c r="Z155" s="154"/>
      <c r="AA155" s="154"/>
      <c r="AB155" s="154"/>
      <c r="AC155" s="154"/>
      <c r="AD155" s="154"/>
      <c r="AE155" s="154" t="s">
        <v>264</v>
      </c>
      <c r="AF155" s="154">
        <v>0</v>
      </c>
      <c r="AG155" s="154"/>
      <c r="AH155" s="185"/>
      <c r="AI155" s="192" t="s">
        <v>435</v>
      </c>
      <c r="AJ155" s="187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">
      <c r="A156" s="155"/>
      <c r="B156" s="190" t="s">
        <v>436</v>
      </c>
      <c r="C156" s="191"/>
      <c r="D156" s="188"/>
      <c r="E156" s="189">
        <v>186</v>
      </c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5"/>
      <c r="S156" s="165"/>
      <c r="T156" s="164"/>
      <c r="U156" s="164"/>
      <c r="V156" s="164"/>
      <c r="W156" s="165"/>
      <c r="X156" s="165"/>
      <c r="Y156" s="154"/>
      <c r="Z156" s="154"/>
      <c r="AA156" s="154"/>
      <c r="AB156" s="154"/>
      <c r="AC156" s="154"/>
      <c r="AD156" s="154"/>
      <c r="AE156" s="154" t="s">
        <v>264</v>
      </c>
      <c r="AF156" s="154">
        <v>0</v>
      </c>
      <c r="AG156" s="154"/>
      <c r="AH156" s="185"/>
      <c r="AI156" s="192" t="s">
        <v>436</v>
      </c>
      <c r="AJ156" s="187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">
      <c r="A157" s="155"/>
      <c r="B157" s="190" t="s">
        <v>437</v>
      </c>
      <c r="C157" s="191"/>
      <c r="D157" s="188"/>
      <c r="E157" s="189">
        <v>-85</v>
      </c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5"/>
      <c r="S157" s="165"/>
      <c r="T157" s="164"/>
      <c r="U157" s="164"/>
      <c r="V157" s="164"/>
      <c r="W157" s="165"/>
      <c r="X157" s="165"/>
      <c r="Y157" s="154"/>
      <c r="Z157" s="154"/>
      <c r="AA157" s="154"/>
      <c r="AB157" s="154"/>
      <c r="AC157" s="154"/>
      <c r="AD157" s="154"/>
      <c r="AE157" s="154" t="s">
        <v>264</v>
      </c>
      <c r="AF157" s="154">
        <v>0</v>
      </c>
      <c r="AG157" s="154"/>
      <c r="AH157" s="185"/>
      <c r="AI157" s="192" t="s">
        <v>437</v>
      </c>
      <c r="AJ157" s="187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">
      <c r="A158" s="155"/>
      <c r="B158" s="190" t="s">
        <v>438</v>
      </c>
      <c r="C158" s="191"/>
      <c r="D158" s="188"/>
      <c r="E158" s="189">
        <v>18.72</v>
      </c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5"/>
      <c r="S158" s="165"/>
      <c r="T158" s="164"/>
      <c r="U158" s="164"/>
      <c r="V158" s="164"/>
      <c r="W158" s="165"/>
      <c r="X158" s="165"/>
      <c r="Y158" s="154"/>
      <c r="Z158" s="154"/>
      <c r="AA158" s="154"/>
      <c r="AB158" s="154"/>
      <c r="AC158" s="154"/>
      <c r="AD158" s="154"/>
      <c r="AE158" s="154" t="s">
        <v>264</v>
      </c>
      <c r="AF158" s="154">
        <v>0</v>
      </c>
      <c r="AG158" s="154"/>
      <c r="AH158" s="185"/>
      <c r="AI158" s="192" t="s">
        <v>438</v>
      </c>
      <c r="AJ158" s="187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">
      <c r="A159" s="155"/>
      <c r="B159" s="190" t="s">
        <v>439</v>
      </c>
      <c r="C159" s="191"/>
      <c r="D159" s="188"/>
      <c r="E159" s="189">
        <v>-1.8</v>
      </c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5"/>
      <c r="S159" s="165"/>
      <c r="T159" s="164"/>
      <c r="U159" s="164"/>
      <c r="V159" s="164"/>
      <c r="W159" s="165"/>
      <c r="X159" s="165"/>
      <c r="Y159" s="154"/>
      <c r="Z159" s="154"/>
      <c r="AA159" s="154"/>
      <c r="AB159" s="154"/>
      <c r="AC159" s="154"/>
      <c r="AD159" s="154"/>
      <c r="AE159" s="154" t="s">
        <v>264</v>
      </c>
      <c r="AF159" s="154">
        <v>0</v>
      </c>
      <c r="AG159" s="154"/>
      <c r="AH159" s="185"/>
      <c r="AI159" s="192" t="s">
        <v>439</v>
      </c>
      <c r="AJ159" s="187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">
      <c r="A160" s="155"/>
      <c r="B160" s="190" t="s">
        <v>440</v>
      </c>
      <c r="C160" s="191"/>
      <c r="D160" s="188"/>
      <c r="E160" s="189">
        <v>43.26</v>
      </c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5"/>
      <c r="S160" s="165"/>
      <c r="T160" s="164"/>
      <c r="U160" s="164"/>
      <c r="V160" s="164"/>
      <c r="W160" s="165"/>
      <c r="X160" s="165"/>
      <c r="Y160" s="154"/>
      <c r="Z160" s="154"/>
      <c r="AA160" s="154"/>
      <c r="AB160" s="154"/>
      <c r="AC160" s="154"/>
      <c r="AD160" s="154"/>
      <c r="AE160" s="154" t="s">
        <v>264</v>
      </c>
      <c r="AF160" s="154">
        <v>0</v>
      </c>
      <c r="AG160" s="154"/>
      <c r="AH160" s="185"/>
      <c r="AI160" s="192" t="s">
        <v>440</v>
      </c>
      <c r="AJ160" s="187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">
      <c r="A161" s="155"/>
      <c r="B161" s="190" t="s">
        <v>353</v>
      </c>
      <c r="C161" s="191"/>
      <c r="D161" s="188"/>
      <c r="E161" s="189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5"/>
      <c r="S161" s="165"/>
      <c r="T161" s="164"/>
      <c r="U161" s="164"/>
      <c r="V161" s="164"/>
      <c r="W161" s="165"/>
      <c r="X161" s="165"/>
      <c r="Y161" s="154"/>
      <c r="Z161" s="154"/>
      <c r="AA161" s="154"/>
      <c r="AB161" s="154"/>
      <c r="AC161" s="154"/>
      <c r="AD161" s="154"/>
      <c r="AE161" s="154" t="s">
        <v>264</v>
      </c>
      <c r="AF161" s="154">
        <v>0</v>
      </c>
      <c r="AG161" s="154"/>
      <c r="AH161" s="185"/>
      <c r="AI161" s="192" t="s">
        <v>353</v>
      </c>
      <c r="AJ161" s="187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outlineLevel="1" x14ac:dyDescent="0.2">
      <c r="A162" s="155"/>
      <c r="B162" s="190" t="s">
        <v>441</v>
      </c>
      <c r="C162" s="191"/>
      <c r="D162" s="188"/>
      <c r="E162" s="189">
        <v>30.8</v>
      </c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5"/>
      <c r="S162" s="165"/>
      <c r="T162" s="164"/>
      <c r="U162" s="164"/>
      <c r="V162" s="164"/>
      <c r="W162" s="165"/>
      <c r="X162" s="165"/>
      <c r="Y162" s="154"/>
      <c r="Z162" s="154"/>
      <c r="AA162" s="154"/>
      <c r="AB162" s="154"/>
      <c r="AC162" s="154"/>
      <c r="AD162" s="154"/>
      <c r="AE162" s="154" t="s">
        <v>264</v>
      </c>
      <c r="AF162" s="154">
        <v>0</v>
      </c>
      <c r="AG162" s="154"/>
      <c r="AH162" s="185"/>
      <c r="AI162" s="192" t="s">
        <v>441</v>
      </c>
      <c r="AJ162" s="187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">
      <c r="A163" s="155"/>
      <c r="B163" s="190" t="s">
        <v>353</v>
      </c>
      <c r="C163" s="191"/>
      <c r="D163" s="188"/>
      <c r="E163" s="189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  <c r="S163" s="165"/>
      <c r="T163" s="164"/>
      <c r="U163" s="164"/>
      <c r="V163" s="164"/>
      <c r="W163" s="165"/>
      <c r="X163" s="165"/>
      <c r="Y163" s="154"/>
      <c r="Z163" s="154"/>
      <c r="AA163" s="154"/>
      <c r="AB163" s="154"/>
      <c r="AC163" s="154"/>
      <c r="AD163" s="154"/>
      <c r="AE163" s="154" t="s">
        <v>264</v>
      </c>
      <c r="AF163" s="154">
        <v>0</v>
      </c>
      <c r="AG163" s="154"/>
      <c r="AH163" s="185"/>
      <c r="AI163" s="192" t="s">
        <v>353</v>
      </c>
      <c r="AJ163" s="187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">
      <c r="A164" s="155"/>
      <c r="B164" s="190" t="s">
        <v>442</v>
      </c>
      <c r="C164" s="191"/>
      <c r="D164" s="188"/>
      <c r="E164" s="189">
        <v>-79</v>
      </c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5"/>
      <c r="S164" s="165"/>
      <c r="T164" s="164"/>
      <c r="U164" s="164"/>
      <c r="V164" s="164"/>
      <c r="W164" s="165"/>
      <c r="X164" s="165"/>
      <c r="Y164" s="154"/>
      <c r="Z164" s="154"/>
      <c r="AA164" s="154"/>
      <c r="AB164" s="154"/>
      <c r="AC164" s="154"/>
      <c r="AD164" s="154"/>
      <c r="AE164" s="154" t="s">
        <v>264</v>
      </c>
      <c r="AF164" s="154">
        <v>0</v>
      </c>
      <c r="AG164" s="154"/>
      <c r="AH164" s="185"/>
      <c r="AI164" s="192" t="s">
        <v>442</v>
      </c>
      <c r="AJ164" s="187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">
      <c r="A165" s="155"/>
      <c r="B165" s="224"/>
      <c r="C165" s="224"/>
      <c r="D165" s="225"/>
      <c r="E165" s="225"/>
      <c r="F165" s="225"/>
      <c r="G165" s="225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5"/>
      <c r="S165" s="165"/>
      <c r="T165" s="164"/>
      <c r="U165" s="164"/>
      <c r="V165" s="164"/>
      <c r="W165" s="165"/>
      <c r="X165" s="165"/>
      <c r="Y165" s="154"/>
      <c r="Z165" s="154"/>
      <c r="AA165" s="154"/>
      <c r="AB165" s="154"/>
      <c r="AC165" s="154"/>
      <c r="AD165" s="154"/>
      <c r="AE165" s="154" t="s">
        <v>208</v>
      </c>
      <c r="AF165" s="154"/>
      <c r="AG165" s="154"/>
      <c r="AH165" s="185"/>
      <c r="AI165" s="185"/>
      <c r="AJ165" s="187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ht="33.75" outlineLevel="1" x14ac:dyDescent="0.2">
      <c r="A166" s="177">
        <v>28</v>
      </c>
      <c r="B166" s="178" t="s">
        <v>443</v>
      </c>
      <c r="C166" s="178" t="s">
        <v>444</v>
      </c>
      <c r="D166" s="179" t="s">
        <v>316</v>
      </c>
      <c r="E166" s="180">
        <v>23.78</v>
      </c>
      <c r="F166" s="183"/>
      <c r="G166" s="181">
        <f>ROUND(E166*F166,2)</f>
        <v>0</v>
      </c>
      <c r="H166" s="183"/>
      <c r="I166" s="181">
        <f>ROUND(E166*H166,2)</f>
        <v>0</v>
      </c>
      <c r="J166" s="183"/>
      <c r="K166" s="181">
        <f>ROUND(E166*J166,2)</f>
        <v>0</v>
      </c>
      <c r="L166" s="181">
        <v>21</v>
      </c>
      <c r="M166" s="181">
        <f>G166*(1+L166/100)</f>
        <v>0</v>
      </c>
      <c r="N166" s="181">
        <v>0.26585999999999999</v>
      </c>
      <c r="O166" s="181">
        <f>ROUND(E166*N166,2)</f>
        <v>6.32</v>
      </c>
      <c r="P166" s="181">
        <v>0</v>
      </c>
      <c r="Q166" s="181">
        <f>ROUND(E166*P166,2)</f>
        <v>0</v>
      </c>
      <c r="R166" s="182" t="s">
        <v>338</v>
      </c>
      <c r="S166" s="182" t="s">
        <v>204</v>
      </c>
      <c r="T166" s="181" t="s">
        <v>260</v>
      </c>
      <c r="U166" s="181">
        <v>0.74</v>
      </c>
      <c r="V166" s="181">
        <f>ROUND(E166*U166,2)</f>
        <v>17.600000000000001</v>
      </c>
      <c r="W166" s="182"/>
      <c r="X166" s="182"/>
      <c r="Y166" s="154"/>
      <c r="Z166" s="154"/>
      <c r="AA166" s="154"/>
      <c r="AB166" s="154"/>
      <c r="AC166" s="154"/>
      <c r="AD166" s="154"/>
      <c r="AE166" s="154" t="s">
        <v>261</v>
      </c>
      <c r="AF166" s="154" t="s">
        <v>445</v>
      </c>
      <c r="AG166" s="154"/>
      <c r="AH166" s="185"/>
      <c r="AI166" s="185"/>
      <c r="AJ166" s="187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">
      <c r="A167" s="155"/>
      <c r="B167" s="190" t="s">
        <v>446</v>
      </c>
      <c r="C167" s="191"/>
      <c r="D167" s="188"/>
      <c r="E167" s="189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5"/>
      <c r="S167" s="165"/>
      <c r="T167" s="164"/>
      <c r="U167" s="164"/>
      <c r="V167" s="164"/>
      <c r="W167" s="165"/>
      <c r="X167" s="165"/>
      <c r="Y167" s="154"/>
      <c r="Z167" s="154"/>
      <c r="AA167" s="154"/>
      <c r="AB167" s="154"/>
      <c r="AC167" s="154"/>
      <c r="AD167" s="154"/>
      <c r="AE167" s="154" t="s">
        <v>264</v>
      </c>
      <c r="AF167" s="154">
        <v>0</v>
      </c>
      <c r="AG167" s="154"/>
      <c r="AH167" s="185"/>
      <c r="AI167" s="192" t="s">
        <v>446</v>
      </c>
      <c r="AJ167" s="187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">
      <c r="A168" s="155"/>
      <c r="B168" s="190" t="s">
        <v>447</v>
      </c>
      <c r="C168" s="191"/>
      <c r="D168" s="188"/>
      <c r="E168" s="189">
        <v>13.86</v>
      </c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5"/>
      <c r="S168" s="165"/>
      <c r="T168" s="164"/>
      <c r="U168" s="164"/>
      <c r="V168" s="164"/>
      <c r="W168" s="165"/>
      <c r="X168" s="165"/>
      <c r="Y168" s="154"/>
      <c r="Z168" s="154"/>
      <c r="AA168" s="154"/>
      <c r="AB168" s="154"/>
      <c r="AC168" s="154"/>
      <c r="AD168" s="154"/>
      <c r="AE168" s="154" t="s">
        <v>264</v>
      </c>
      <c r="AF168" s="154">
        <v>0</v>
      </c>
      <c r="AG168" s="154"/>
      <c r="AH168" s="185"/>
      <c r="AI168" s="192" t="s">
        <v>447</v>
      </c>
      <c r="AJ168" s="187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">
      <c r="A169" s="155"/>
      <c r="B169" s="190" t="s">
        <v>448</v>
      </c>
      <c r="C169" s="191"/>
      <c r="D169" s="188"/>
      <c r="E169" s="189">
        <v>9.92</v>
      </c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5"/>
      <c r="S169" s="165"/>
      <c r="T169" s="164"/>
      <c r="U169" s="164"/>
      <c r="V169" s="164"/>
      <c r="W169" s="165"/>
      <c r="X169" s="165"/>
      <c r="Y169" s="154"/>
      <c r="Z169" s="154"/>
      <c r="AA169" s="154"/>
      <c r="AB169" s="154"/>
      <c r="AC169" s="154"/>
      <c r="AD169" s="154"/>
      <c r="AE169" s="154" t="s">
        <v>264</v>
      </c>
      <c r="AF169" s="154">
        <v>0</v>
      </c>
      <c r="AG169" s="154"/>
      <c r="AH169" s="185"/>
      <c r="AI169" s="192" t="s">
        <v>448</v>
      </c>
      <c r="AJ169" s="187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outlineLevel="1" x14ac:dyDescent="0.2">
      <c r="A170" s="155"/>
      <c r="B170" s="224"/>
      <c r="C170" s="224"/>
      <c r="D170" s="225"/>
      <c r="E170" s="225"/>
      <c r="F170" s="225"/>
      <c r="G170" s="225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5"/>
      <c r="S170" s="165"/>
      <c r="T170" s="164"/>
      <c r="U170" s="164"/>
      <c r="V170" s="164"/>
      <c r="W170" s="165"/>
      <c r="X170" s="165"/>
      <c r="Y170" s="154"/>
      <c r="Z170" s="154"/>
      <c r="AA170" s="154"/>
      <c r="AB170" s="154"/>
      <c r="AC170" s="154"/>
      <c r="AD170" s="154"/>
      <c r="AE170" s="154" t="s">
        <v>208</v>
      </c>
      <c r="AF170" s="154"/>
      <c r="AG170" s="154"/>
      <c r="AH170" s="185"/>
      <c r="AI170" s="185"/>
      <c r="AJ170" s="187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ht="33.75" outlineLevel="1" x14ac:dyDescent="0.2">
      <c r="A171" s="177">
        <v>29</v>
      </c>
      <c r="B171" s="178" t="s">
        <v>449</v>
      </c>
      <c r="C171" s="178" t="s">
        <v>450</v>
      </c>
      <c r="D171" s="179" t="s">
        <v>316</v>
      </c>
      <c r="E171" s="180">
        <v>30.8</v>
      </c>
      <c r="F171" s="183"/>
      <c r="G171" s="181">
        <f>ROUND(E171*F171,2)</f>
        <v>0</v>
      </c>
      <c r="H171" s="183"/>
      <c r="I171" s="181">
        <f>ROUND(E171*H171,2)</f>
        <v>0</v>
      </c>
      <c r="J171" s="183"/>
      <c r="K171" s="181">
        <f>ROUND(E171*J171,2)</f>
        <v>0</v>
      </c>
      <c r="L171" s="181">
        <v>21</v>
      </c>
      <c r="M171" s="181">
        <f>G171*(1+L171/100)</f>
        <v>0</v>
      </c>
      <c r="N171" s="181">
        <v>0.2109</v>
      </c>
      <c r="O171" s="181">
        <f>ROUND(E171*N171,2)</f>
        <v>6.5</v>
      </c>
      <c r="P171" s="181">
        <v>0</v>
      </c>
      <c r="Q171" s="181">
        <f>ROUND(E171*P171,2)</f>
        <v>0</v>
      </c>
      <c r="R171" s="182" t="s">
        <v>338</v>
      </c>
      <c r="S171" s="182" t="s">
        <v>204</v>
      </c>
      <c r="T171" s="181" t="s">
        <v>260</v>
      </c>
      <c r="U171" s="181">
        <v>0.74</v>
      </c>
      <c r="V171" s="181">
        <f>ROUND(E171*U171,2)</f>
        <v>22.79</v>
      </c>
      <c r="W171" s="182"/>
      <c r="X171" s="182"/>
      <c r="Y171" s="154"/>
      <c r="Z171" s="154"/>
      <c r="AA171" s="154"/>
      <c r="AB171" s="154"/>
      <c r="AC171" s="154"/>
      <c r="AD171" s="154"/>
      <c r="AE171" s="154" t="s">
        <v>261</v>
      </c>
      <c r="AF171" s="154" t="s">
        <v>451</v>
      </c>
      <c r="AG171" s="154"/>
      <c r="AH171" s="185"/>
      <c r="AI171" s="185"/>
      <c r="AJ171" s="187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">
      <c r="A172" s="155"/>
      <c r="B172" s="190" t="s">
        <v>441</v>
      </c>
      <c r="C172" s="191"/>
      <c r="D172" s="188"/>
      <c r="E172" s="189">
        <v>30.8</v>
      </c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5"/>
      <c r="S172" s="165"/>
      <c r="T172" s="164"/>
      <c r="U172" s="164"/>
      <c r="V172" s="164"/>
      <c r="W172" s="165"/>
      <c r="X172" s="165"/>
      <c r="Y172" s="154"/>
      <c r="Z172" s="154"/>
      <c r="AA172" s="154"/>
      <c r="AB172" s="154"/>
      <c r="AC172" s="154"/>
      <c r="AD172" s="154"/>
      <c r="AE172" s="154" t="s">
        <v>264</v>
      </c>
      <c r="AF172" s="154">
        <v>0</v>
      </c>
      <c r="AG172" s="154"/>
      <c r="AH172" s="185"/>
      <c r="AI172" s="192" t="s">
        <v>441</v>
      </c>
      <c r="AJ172" s="187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">
      <c r="A173" s="155"/>
      <c r="B173" s="224"/>
      <c r="C173" s="224"/>
      <c r="D173" s="225"/>
      <c r="E173" s="225"/>
      <c r="F173" s="225"/>
      <c r="G173" s="225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5"/>
      <c r="S173" s="165"/>
      <c r="T173" s="164"/>
      <c r="U173" s="164"/>
      <c r="V173" s="164"/>
      <c r="W173" s="165"/>
      <c r="X173" s="165"/>
      <c r="Y173" s="154"/>
      <c r="Z173" s="154"/>
      <c r="AA173" s="154"/>
      <c r="AB173" s="154"/>
      <c r="AC173" s="154"/>
      <c r="AD173" s="154"/>
      <c r="AE173" s="154" t="s">
        <v>208</v>
      </c>
      <c r="AF173" s="154"/>
      <c r="AG173" s="154"/>
      <c r="AH173" s="185"/>
      <c r="AI173" s="185"/>
      <c r="AJ173" s="187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">
      <c r="A174" s="177">
        <v>30</v>
      </c>
      <c r="B174" s="178" t="s">
        <v>452</v>
      </c>
      <c r="C174" s="178" t="s">
        <v>453</v>
      </c>
      <c r="D174" s="179" t="s">
        <v>258</v>
      </c>
      <c r="E174" s="180">
        <v>0.65700000000000003</v>
      </c>
      <c r="F174" s="183"/>
      <c r="G174" s="181">
        <f>ROUND(E174*F174,2)</f>
        <v>0</v>
      </c>
      <c r="H174" s="183"/>
      <c r="I174" s="181">
        <f>ROUND(E174*H174,2)</f>
        <v>0</v>
      </c>
      <c r="J174" s="183"/>
      <c r="K174" s="181">
        <f>ROUND(E174*J174,2)</f>
        <v>0</v>
      </c>
      <c r="L174" s="181">
        <v>21</v>
      </c>
      <c r="M174" s="181">
        <f>G174*(1+L174/100)</f>
        <v>0</v>
      </c>
      <c r="N174" s="181">
        <v>2.5276700000000001</v>
      </c>
      <c r="O174" s="181">
        <f>ROUND(E174*N174,2)</f>
        <v>1.66</v>
      </c>
      <c r="P174" s="181">
        <v>0</v>
      </c>
      <c r="Q174" s="181">
        <f>ROUND(E174*P174,2)</f>
        <v>0</v>
      </c>
      <c r="R174" s="182" t="s">
        <v>338</v>
      </c>
      <c r="S174" s="182" t="s">
        <v>204</v>
      </c>
      <c r="T174" s="181" t="s">
        <v>260</v>
      </c>
      <c r="U174" s="181">
        <v>1.093</v>
      </c>
      <c r="V174" s="181">
        <f>ROUND(E174*U174,2)</f>
        <v>0.72</v>
      </c>
      <c r="W174" s="182"/>
      <c r="X174" s="182"/>
      <c r="Y174" s="154"/>
      <c r="Z174" s="154"/>
      <c r="AA174" s="154"/>
      <c r="AB174" s="154"/>
      <c r="AC174" s="154"/>
      <c r="AD174" s="154"/>
      <c r="AE174" s="154" t="s">
        <v>261</v>
      </c>
      <c r="AF174" s="154" t="s">
        <v>454</v>
      </c>
      <c r="AG174" s="154"/>
      <c r="AH174" s="185"/>
      <c r="AI174" s="185"/>
      <c r="AJ174" s="187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">
      <c r="A175" s="155"/>
      <c r="B175" s="190" t="s">
        <v>455</v>
      </c>
      <c r="C175" s="191"/>
      <c r="D175" s="188"/>
      <c r="E175" s="189">
        <v>0.58499999999999996</v>
      </c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5"/>
      <c r="S175" s="165"/>
      <c r="T175" s="164"/>
      <c r="U175" s="164"/>
      <c r="V175" s="164"/>
      <c r="W175" s="165"/>
      <c r="X175" s="165"/>
      <c r="Y175" s="154"/>
      <c r="Z175" s="154"/>
      <c r="AA175" s="154"/>
      <c r="AB175" s="154"/>
      <c r="AC175" s="154"/>
      <c r="AD175" s="154"/>
      <c r="AE175" s="154" t="s">
        <v>264</v>
      </c>
      <c r="AF175" s="154">
        <v>0</v>
      </c>
      <c r="AG175" s="154"/>
      <c r="AH175" s="185"/>
      <c r="AI175" s="192" t="s">
        <v>455</v>
      </c>
      <c r="AJ175" s="187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">
      <c r="A176" s="155"/>
      <c r="B176" s="190" t="s">
        <v>456</v>
      </c>
      <c r="C176" s="191"/>
      <c r="D176" s="188"/>
      <c r="E176" s="189">
        <v>7.1999999999999995E-2</v>
      </c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5"/>
      <c r="S176" s="165"/>
      <c r="T176" s="164"/>
      <c r="U176" s="164"/>
      <c r="V176" s="164"/>
      <c r="W176" s="165"/>
      <c r="X176" s="165"/>
      <c r="Y176" s="154"/>
      <c r="Z176" s="154"/>
      <c r="AA176" s="154"/>
      <c r="AB176" s="154"/>
      <c r="AC176" s="154"/>
      <c r="AD176" s="154"/>
      <c r="AE176" s="154" t="s">
        <v>264</v>
      </c>
      <c r="AF176" s="154">
        <v>0</v>
      </c>
      <c r="AG176" s="154"/>
      <c r="AH176" s="185"/>
      <c r="AI176" s="192" t="s">
        <v>456</v>
      </c>
      <c r="AJ176" s="187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">
      <c r="A177" s="155"/>
      <c r="B177" s="224"/>
      <c r="C177" s="224"/>
      <c r="D177" s="225"/>
      <c r="E177" s="225"/>
      <c r="F177" s="225"/>
      <c r="G177" s="225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5"/>
      <c r="S177" s="165"/>
      <c r="T177" s="164"/>
      <c r="U177" s="164"/>
      <c r="V177" s="164"/>
      <c r="W177" s="165"/>
      <c r="X177" s="165"/>
      <c r="Y177" s="154"/>
      <c r="Z177" s="154"/>
      <c r="AA177" s="154"/>
      <c r="AB177" s="154"/>
      <c r="AC177" s="154"/>
      <c r="AD177" s="154"/>
      <c r="AE177" s="154" t="s">
        <v>208</v>
      </c>
      <c r="AF177" s="154"/>
      <c r="AG177" s="154"/>
      <c r="AH177" s="185"/>
      <c r="AI177" s="185"/>
      <c r="AJ177" s="187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">
      <c r="A178" s="177">
        <v>31</v>
      </c>
      <c r="B178" s="178" t="s">
        <v>457</v>
      </c>
      <c r="C178" s="178" t="s">
        <v>458</v>
      </c>
      <c r="D178" s="179" t="s">
        <v>316</v>
      </c>
      <c r="E178" s="180">
        <v>1.95</v>
      </c>
      <c r="F178" s="183"/>
      <c r="G178" s="181">
        <f>ROUND(E178*F178,2)</f>
        <v>0</v>
      </c>
      <c r="H178" s="183"/>
      <c r="I178" s="181">
        <f>ROUND(E178*H178,2)</f>
        <v>0</v>
      </c>
      <c r="J178" s="183"/>
      <c r="K178" s="181">
        <f>ROUND(E178*J178,2)</f>
        <v>0</v>
      </c>
      <c r="L178" s="181">
        <v>21</v>
      </c>
      <c r="M178" s="181">
        <f>G178*(1+L178/100)</f>
        <v>0</v>
      </c>
      <c r="N178" s="181">
        <v>3.9309999999999998E-2</v>
      </c>
      <c r="O178" s="181">
        <f>ROUND(E178*N178,2)</f>
        <v>0.08</v>
      </c>
      <c r="P178" s="181">
        <v>0</v>
      </c>
      <c r="Q178" s="181">
        <f>ROUND(E178*P178,2)</f>
        <v>0</v>
      </c>
      <c r="R178" s="182" t="s">
        <v>338</v>
      </c>
      <c r="S178" s="182" t="s">
        <v>204</v>
      </c>
      <c r="T178" s="181" t="s">
        <v>260</v>
      </c>
      <c r="U178" s="181">
        <v>0.65</v>
      </c>
      <c r="V178" s="181">
        <f>ROUND(E178*U178,2)</f>
        <v>1.27</v>
      </c>
      <c r="W178" s="182"/>
      <c r="X178" s="182"/>
      <c r="Y178" s="154"/>
      <c r="Z178" s="154"/>
      <c r="AA178" s="154"/>
      <c r="AB178" s="154"/>
      <c r="AC178" s="154"/>
      <c r="AD178" s="154"/>
      <c r="AE178" s="154" t="s">
        <v>261</v>
      </c>
      <c r="AF178" s="154" t="s">
        <v>459</v>
      </c>
      <c r="AG178" s="154"/>
      <c r="AH178" s="185"/>
      <c r="AI178" s="185"/>
      <c r="AJ178" s="187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">
      <c r="A179" s="155"/>
      <c r="B179" s="190" t="s">
        <v>460</v>
      </c>
      <c r="C179" s="191"/>
      <c r="D179" s="188"/>
      <c r="E179" s="189">
        <v>1.95</v>
      </c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  <c r="S179" s="165"/>
      <c r="T179" s="164"/>
      <c r="U179" s="164"/>
      <c r="V179" s="164"/>
      <c r="W179" s="165"/>
      <c r="X179" s="165"/>
      <c r="Y179" s="154"/>
      <c r="Z179" s="154"/>
      <c r="AA179" s="154"/>
      <c r="AB179" s="154"/>
      <c r="AC179" s="154"/>
      <c r="AD179" s="154"/>
      <c r="AE179" s="154" t="s">
        <v>264</v>
      </c>
      <c r="AF179" s="154">
        <v>0</v>
      </c>
      <c r="AG179" s="154"/>
      <c r="AH179" s="185"/>
      <c r="AI179" s="192" t="s">
        <v>460</v>
      </c>
      <c r="AJ179" s="187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">
      <c r="A180" s="155"/>
      <c r="B180" s="224"/>
      <c r="C180" s="224"/>
      <c r="D180" s="225"/>
      <c r="E180" s="225"/>
      <c r="F180" s="225"/>
      <c r="G180" s="225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5"/>
      <c r="S180" s="165"/>
      <c r="T180" s="164"/>
      <c r="U180" s="164"/>
      <c r="V180" s="164"/>
      <c r="W180" s="165"/>
      <c r="X180" s="165"/>
      <c r="Y180" s="154"/>
      <c r="Z180" s="154"/>
      <c r="AA180" s="154"/>
      <c r="AB180" s="154"/>
      <c r="AC180" s="154"/>
      <c r="AD180" s="154"/>
      <c r="AE180" s="154" t="s">
        <v>208</v>
      </c>
      <c r="AF180" s="154"/>
      <c r="AG180" s="154"/>
      <c r="AH180" s="185"/>
      <c r="AI180" s="185"/>
      <c r="AJ180" s="187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">
      <c r="A181" s="177">
        <v>32</v>
      </c>
      <c r="B181" s="178" t="s">
        <v>461</v>
      </c>
      <c r="C181" s="178" t="s">
        <v>462</v>
      </c>
      <c r="D181" s="179" t="s">
        <v>316</v>
      </c>
      <c r="E181" s="180">
        <v>1.95</v>
      </c>
      <c r="F181" s="183"/>
      <c r="G181" s="181">
        <f>ROUND(E181*F181,2)</f>
        <v>0</v>
      </c>
      <c r="H181" s="183"/>
      <c r="I181" s="181">
        <f>ROUND(E181*H181,2)</f>
        <v>0</v>
      </c>
      <c r="J181" s="183"/>
      <c r="K181" s="181">
        <f>ROUND(E181*J181,2)</f>
        <v>0</v>
      </c>
      <c r="L181" s="181">
        <v>21</v>
      </c>
      <c r="M181" s="181">
        <f>G181*(1+L181/100)</f>
        <v>0</v>
      </c>
      <c r="N181" s="181">
        <v>0</v>
      </c>
      <c r="O181" s="181">
        <f>ROUND(E181*N181,2)</f>
        <v>0</v>
      </c>
      <c r="P181" s="181">
        <v>0</v>
      </c>
      <c r="Q181" s="181">
        <f>ROUND(E181*P181,2)</f>
        <v>0</v>
      </c>
      <c r="R181" s="182" t="s">
        <v>338</v>
      </c>
      <c r="S181" s="182" t="s">
        <v>204</v>
      </c>
      <c r="T181" s="181" t="s">
        <v>260</v>
      </c>
      <c r="U181" s="181">
        <v>0.35</v>
      </c>
      <c r="V181" s="181">
        <f>ROUND(E181*U181,2)</f>
        <v>0.68</v>
      </c>
      <c r="W181" s="182"/>
      <c r="X181" s="182"/>
      <c r="Y181" s="154"/>
      <c r="Z181" s="154"/>
      <c r="AA181" s="154"/>
      <c r="AB181" s="154"/>
      <c r="AC181" s="154"/>
      <c r="AD181" s="154"/>
      <c r="AE181" s="154" t="s">
        <v>261</v>
      </c>
      <c r="AF181" s="154" t="s">
        <v>463</v>
      </c>
      <c r="AG181" s="154"/>
      <c r="AH181" s="185"/>
      <c r="AI181" s="185"/>
      <c r="AJ181" s="187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">
      <c r="A182" s="155"/>
      <c r="B182" s="224"/>
      <c r="C182" s="224"/>
      <c r="D182" s="225"/>
      <c r="E182" s="225"/>
      <c r="F182" s="225"/>
      <c r="G182" s="225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5"/>
      <c r="S182" s="165"/>
      <c r="T182" s="164"/>
      <c r="U182" s="164"/>
      <c r="V182" s="164"/>
      <c r="W182" s="165"/>
      <c r="X182" s="165"/>
      <c r="Y182" s="154"/>
      <c r="Z182" s="154"/>
      <c r="AA182" s="154"/>
      <c r="AB182" s="154"/>
      <c r="AC182" s="154"/>
      <c r="AD182" s="154"/>
      <c r="AE182" s="154" t="s">
        <v>208</v>
      </c>
      <c r="AF182" s="154"/>
      <c r="AG182" s="154"/>
      <c r="AH182" s="185"/>
      <c r="AI182" s="185"/>
      <c r="AJ182" s="187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ht="22.5" outlineLevel="1" x14ac:dyDescent="0.2">
      <c r="A183" s="177">
        <v>33</v>
      </c>
      <c r="B183" s="178" t="s">
        <v>464</v>
      </c>
      <c r="C183" s="178" t="s">
        <v>465</v>
      </c>
      <c r="D183" s="179" t="s">
        <v>466</v>
      </c>
      <c r="E183" s="180">
        <v>22</v>
      </c>
      <c r="F183" s="183"/>
      <c r="G183" s="181">
        <f>ROUND(E183*F183,2)</f>
        <v>0</v>
      </c>
      <c r="H183" s="183"/>
      <c r="I183" s="181">
        <f>ROUND(E183*H183,2)</f>
        <v>0</v>
      </c>
      <c r="J183" s="183"/>
      <c r="K183" s="181">
        <f>ROUND(E183*J183,2)</f>
        <v>0</v>
      </c>
      <c r="L183" s="181">
        <v>21</v>
      </c>
      <c r="M183" s="181">
        <f>G183*(1+L183/100)</f>
        <v>0</v>
      </c>
      <c r="N183" s="181">
        <v>4.5289999999999997E-2</v>
      </c>
      <c r="O183" s="181">
        <f>ROUND(E183*N183,2)</f>
        <v>1</v>
      </c>
      <c r="P183" s="181">
        <v>0</v>
      </c>
      <c r="Q183" s="181">
        <f>ROUND(E183*P183,2)</f>
        <v>0</v>
      </c>
      <c r="R183" s="182" t="s">
        <v>338</v>
      </c>
      <c r="S183" s="182" t="s">
        <v>204</v>
      </c>
      <c r="T183" s="181" t="s">
        <v>260</v>
      </c>
      <c r="U183" s="181">
        <v>0.2525</v>
      </c>
      <c r="V183" s="181">
        <f>ROUND(E183*U183,2)</f>
        <v>5.56</v>
      </c>
      <c r="W183" s="182"/>
      <c r="X183" s="182"/>
      <c r="Y183" s="154"/>
      <c r="Z183" s="154"/>
      <c r="AA183" s="154"/>
      <c r="AB183" s="154"/>
      <c r="AC183" s="154"/>
      <c r="AD183" s="154"/>
      <c r="AE183" s="154" t="s">
        <v>261</v>
      </c>
      <c r="AF183" s="154" t="s">
        <v>467</v>
      </c>
      <c r="AG183" s="154"/>
      <c r="AH183" s="185"/>
      <c r="AI183" s="185"/>
      <c r="AJ183" s="187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">
      <c r="A184" s="155"/>
      <c r="B184" s="224"/>
      <c r="C184" s="224"/>
      <c r="D184" s="225"/>
      <c r="E184" s="225"/>
      <c r="F184" s="225"/>
      <c r="G184" s="225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5"/>
      <c r="S184" s="165"/>
      <c r="T184" s="164"/>
      <c r="U184" s="164"/>
      <c r="V184" s="164"/>
      <c r="W184" s="165"/>
      <c r="X184" s="165"/>
      <c r="Y184" s="154"/>
      <c r="Z184" s="154"/>
      <c r="AA184" s="154"/>
      <c r="AB184" s="154"/>
      <c r="AC184" s="154"/>
      <c r="AD184" s="154"/>
      <c r="AE184" s="154" t="s">
        <v>208</v>
      </c>
      <c r="AF184" s="154"/>
      <c r="AG184" s="154"/>
      <c r="AH184" s="185"/>
      <c r="AI184" s="185"/>
      <c r="AJ184" s="187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ht="22.5" outlineLevel="1" x14ac:dyDescent="0.2">
      <c r="A185" s="177">
        <v>34</v>
      </c>
      <c r="B185" s="178" t="s">
        <v>468</v>
      </c>
      <c r="C185" s="178" t="s">
        <v>469</v>
      </c>
      <c r="D185" s="179" t="s">
        <v>466</v>
      </c>
      <c r="E185" s="180">
        <v>6</v>
      </c>
      <c r="F185" s="183"/>
      <c r="G185" s="181">
        <f>ROUND(E185*F185,2)</f>
        <v>0</v>
      </c>
      <c r="H185" s="183"/>
      <c r="I185" s="181">
        <f>ROUND(E185*H185,2)</f>
        <v>0</v>
      </c>
      <c r="J185" s="183"/>
      <c r="K185" s="181">
        <f>ROUND(E185*J185,2)</f>
        <v>0</v>
      </c>
      <c r="L185" s="181">
        <v>21</v>
      </c>
      <c r="M185" s="181">
        <f>G185*(1+L185/100)</f>
        <v>0</v>
      </c>
      <c r="N185" s="181">
        <v>6.3140000000000002E-2</v>
      </c>
      <c r="O185" s="181">
        <f>ROUND(E185*N185,2)</f>
        <v>0.38</v>
      </c>
      <c r="P185" s="181">
        <v>0</v>
      </c>
      <c r="Q185" s="181">
        <f>ROUND(E185*P185,2)</f>
        <v>0</v>
      </c>
      <c r="R185" s="182" t="s">
        <v>338</v>
      </c>
      <c r="S185" s="182" t="s">
        <v>204</v>
      </c>
      <c r="T185" s="181" t="s">
        <v>260</v>
      </c>
      <c r="U185" s="181">
        <v>0.26750000000000002</v>
      </c>
      <c r="V185" s="181">
        <f>ROUND(E185*U185,2)</f>
        <v>1.61</v>
      </c>
      <c r="W185" s="182"/>
      <c r="X185" s="182"/>
      <c r="Y185" s="154"/>
      <c r="Z185" s="154"/>
      <c r="AA185" s="154"/>
      <c r="AB185" s="154"/>
      <c r="AC185" s="154"/>
      <c r="AD185" s="154"/>
      <c r="AE185" s="154" t="s">
        <v>261</v>
      </c>
      <c r="AF185" s="154" t="s">
        <v>470</v>
      </c>
      <c r="AG185" s="154"/>
      <c r="AH185" s="185"/>
      <c r="AI185" s="185"/>
      <c r="AJ185" s="187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">
      <c r="A186" s="155"/>
      <c r="B186" s="224"/>
      <c r="C186" s="224"/>
      <c r="D186" s="225"/>
      <c r="E186" s="225"/>
      <c r="F186" s="225"/>
      <c r="G186" s="225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5"/>
      <c r="S186" s="165"/>
      <c r="T186" s="164"/>
      <c r="U186" s="164"/>
      <c r="V186" s="164"/>
      <c r="W186" s="165"/>
      <c r="X186" s="165"/>
      <c r="Y186" s="154"/>
      <c r="Z186" s="154"/>
      <c r="AA186" s="154"/>
      <c r="AB186" s="154"/>
      <c r="AC186" s="154"/>
      <c r="AD186" s="154"/>
      <c r="AE186" s="154" t="s">
        <v>208</v>
      </c>
      <c r="AF186" s="154"/>
      <c r="AG186" s="154"/>
      <c r="AH186" s="185"/>
      <c r="AI186" s="185"/>
      <c r="AJ186" s="187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ht="22.5" outlineLevel="1" x14ac:dyDescent="0.2">
      <c r="A187" s="177">
        <v>35</v>
      </c>
      <c r="B187" s="178" t="s">
        <v>471</v>
      </c>
      <c r="C187" s="178" t="s">
        <v>472</v>
      </c>
      <c r="D187" s="179" t="s">
        <v>466</v>
      </c>
      <c r="E187" s="180">
        <v>4</v>
      </c>
      <c r="F187" s="183"/>
      <c r="G187" s="181">
        <f>ROUND(E187*F187,2)</f>
        <v>0</v>
      </c>
      <c r="H187" s="183"/>
      <c r="I187" s="181">
        <f>ROUND(E187*H187,2)</f>
        <v>0</v>
      </c>
      <c r="J187" s="183"/>
      <c r="K187" s="181">
        <f>ROUND(E187*J187,2)</f>
        <v>0</v>
      </c>
      <c r="L187" s="181">
        <v>21</v>
      </c>
      <c r="M187" s="181">
        <f>G187*(1+L187/100)</f>
        <v>0</v>
      </c>
      <c r="N187" s="181">
        <v>8.1059999999999993E-2</v>
      </c>
      <c r="O187" s="181">
        <f>ROUND(E187*N187,2)</f>
        <v>0.32</v>
      </c>
      <c r="P187" s="181">
        <v>0</v>
      </c>
      <c r="Q187" s="181">
        <f>ROUND(E187*P187,2)</f>
        <v>0</v>
      </c>
      <c r="R187" s="182" t="s">
        <v>338</v>
      </c>
      <c r="S187" s="182" t="s">
        <v>204</v>
      </c>
      <c r="T187" s="181" t="s">
        <v>260</v>
      </c>
      <c r="U187" s="181">
        <v>0.35</v>
      </c>
      <c r="V187" s="181">
        <f>ROUND(E187*U187,2)</f>
        <v>1.4</v>
      </c>
      <c r="W187" s="182"/>
      <c r="X187" s="182"/>
      <c r="Y187" s="154"/>
      <c r="Z187" s="154"/>
      <c r="AA187" s="154"/>
      <c r="AB187" s="154"/>
      <c r="AC187" s="154"/>
      <c r="AD187" s="154"/>
      <c r="AE187" s="154" t="s">
        <v>261</v>
      </c>
      <c r="AF187" s="154" t="s">
        <v>473</v>
      </c>
      <c r="AG187" s="154"/>
      <c r="AH187" s="185"/>
      <c r="AI187" s="185"/>
      <c r="AJ187" s="187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">
      <c r="A188" s="155"/>
      <c r="B188" s="224"/>
      <c r="C188" s="224"/>
      <c r="D188" s="225"/>
      <c r="E188" s="225"/>
      <c r="F188" s="225"/>
      <c r="G188" s="225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5"/>
      <c r="S188" s="165"/>
      <c r="T188" s="164"/>
      <c r="U188" s="164"/>
      <c r="V188" s="164"/>
      <c r="W188" s="165"/>
      <c r="X188" s="165"/>
      <c r="Y188" s="154"/>
      <c r="Z188" s="154"/>
      <c r="AA188" s="154"/>
      <c r="AB188" s="154"/>
      <c r="AC188" s="154"/>
      <c r="AD188" s="154"/>
      <c r="AE188" s="154" t="s">
        <v>208</v>
      </c>
      <c r="AF188" s="154"/>
      <c r="AG188" s="154"/>
      <c r="AH188" s="185"/>
      <c r="AI188" s="185"/>
      <c r="AJ188" s="187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ht="22.5" outlineLevel="1" x14ac:dyDescent="0.2">
      <c r="A189" s="177">
        <v>36</v>
      </c>
      <c r="B189" s="178" t="s">
        <v>474</v>
      </c>
      <c r="C189" s="178" t="s">
        <v>475</v>
      </c>
      <c r="D189" s="179" t="s">
        <v>466</v>
      </c>
      <c r="E189" s="180">
        <v>24</v>
      </c>
      <c r="F189" s="183"/>
      <c r="G189" s="181">
        <f>ROUND(E189*F189,2)</f>
        <v>0</v>
      </c>
      <c r="H189" s="183"/>
      <c r="I189" s="181">
        <f>ROUND(E189*H189,2)</f>
        <v>0</v>
      </c>
      <c r="J189" s="183"/>
      <c r="K189" s="181">
        <f>ROUND(E189*J189,2)</f>
        <v>0</v>
      </c>
      <c r="L189" s="181">
        <v>21</v>
      </c>
      <c r="M189" s="181">
        <f>G189*(1+L189/100)</f>
        <v>0</v>
      </c>
      <c r="N189" s="181">
        <v>8.9990000000000001E-2</v>
      </c>
      <c r="O189" s="181">
        <f>ROUND(E189*N189,2)</f>
        <v>2.16</v>
      </c>
      <c r="P189" s="181">
        <v>0</v>
      </c>
      <c r="Q189" s="181">
        <f>ROUND(E189*P189,2)</f>
        <v>0</v>
      </c>
      <c r="R189" s="182" t="s">
        <v>338</v>
      </c>
      <c r="S189" s="182" t="s">
        <v>204</v>
      </c>
      <c r="T189" s="181" t="s">
        <v>260</v>
      </c>
      <c r="U189" s="181">
        <v>0.38</v>
      </c>
      <c r="V189" s="181">
        <f>ROUND(E189*U189,2)</f>
        <v>9.1199999999999992</v>
      </c>
      <c r="W189" s="182"/>
      <c r="X189" s="182"/>
      <c r="Y189" s="154"/>
      <c r="Z189" s="154"/>
      <c r="AA189" s="154"/>
      <c r="AB189" s="154"/>
      <c r="AC189" s="154"/>
      <c r="AD189" s="154"/>
      <c r="AE189" s="154" t="s">
        <v>261</v>
      </c>
      <c r="AF189" s="154" t="s">
        <v>476</v>
      </c>
      <c r="AG189" s="154"/>
      <c r="AH189" s="185"/>
      <c r="AI189" s="185"/>
      <c r="AJ189" s="187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">
      <c r="A190" s="155"/>
      <c r="B190" s="224"/>
      <c r="C190" s="224"/>
      <c r="D190" s="225"/>
      <c r="E190" s="225"/>
      <c r="F190" s="225"/>
      <c r="G190" s="225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5"/>
      <c r="S190" s="165"/>
      <c r="T190" s="164"/>
      <c r="U190" s="164"/>
      <c r="V190" s="164"/>
      <c r="W190" s="165"/>
      <c r="X190" s="165"/>
      <c r="Y190" s="154"/>
      <c r="Z190" s="154"/>
      <c r="AA190" s="154"/>
      <c r="AB190" s="154"/>
      <c r="AC190" s="154"/>
      <c r="AD190" s="154"/>
      <c r="AE190" s="154" t="s">
        <v>208</v>
      </c>
      <c r="AF190" s="154"/>
      <c r="AG190" s="154"/>
      <c r="AH190" s="185"/>
      <c r="AI190" s="185"/>
      <c r="AJ190" s="187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ht="22.5" outlineLevel="1" x14ac:dyDescent="0.2">
      <c r="A191" s="177">
        <v>37</v>
      </c>
      <c r="B191" s="178" t="s">
        <v>477</v>
      </c>
      <c r="C191" s="178" t="s">
        <v>478</v>
      </c>
      <c r="D191" s="179" t="s">
        <v>466</v>
      </c>
      <c r="E191" s="180">
        <v>8</v>
      </c>
      <c r="F191" s="183"/>
      <c r="G191" s="181">
        <f>ROUND(E191*F191,2)</f>
        <v>0</v>
      </c>
      <c r="H191" s="183"/>
      <c r="I191" s="181">
        <f>ROUND(E191*H191,2)</f>
        <v>0</v>
      </c>
      <c r="J191" s="183"/>
      <c r="K191" s="181">
        <f>ROUND(E191*J191,2)</f>
        <v>0</v>
      </c>
      <c r="L191" s="181">
        <v>21</v>
      </c>
      <c r="M191" s="181">
        <f>G191*(1+L191/100)</f>
        <v>0</v>
      </c>
      <c r="N191" s="181">
        <v>0.11676</v>
      </c>
      <c r="O191" s="181">
        <f>ROUND(E191*N191,2)</f>
        <v>0.93</v>
      </c>
      <c r="P191" s="181">
        <v>0</v>
      </c>
      <c r="Q191" s="181">
        <f>ROUND(E191*P191,2)</f>
        <v>0</v>
      </c>
      <c r="R191" s="182" t="s">
        <v>338</v>
      </c>
      <c r="S191" s="182" t="s">
        <v>204</v>
      </c>
      <c r="T191" s="181" t="s">
        <v>260</v>
      </c>
      <c r="U191" s="181">
        <v>0.46500000000000002</v>
      </c>
      <c r="V191" s="181">
        <f>ROUND(E191*U191,2)</f>
        <v>3.72</v>
      </c>
      <c r="W191" s="182"/>
      <c r="X191" s="182"/>
      <c r="Y191" s="154"/>
      <c r="Z191" s="154"/>
      <c r="AA191" s="154"/>
      <c r="AB191" s="154"/>
      <c r="AC191" s="154"/>
      <c r="AD191" s="154"/>
      <c r="AE191" s="154" t="s">
        <v>261</v>
      </c>
      <c r="AF191" s="154" t="s">
        <v>479</v>
      </c>
      <c r="AG191" s="154"/>
      <c r="AH191" s="185"/>
      <c r="AI191" s="185"/>
      <c r="AJ191" s="187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">
      <c r="A192" s="155"/>
      <c r="B192" s="224"/>
      <c r="C192" s="224"/>
      <c r="D192" s="225"/>
      <c r="E192" s="225"/>
      <c r="F192" s="225"/>
      <c r="G192" s="225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5"/>
      <c r="S192" s="165"/>
      <c r="T192" s="164"/>
      <c r="U192" s="164"/>
      <c r="V192" s="164"/>
      <c r="W192" s="165"/>
      <c r="X192" s="165"/>
      <c r="Y192" s="154"/>
      <c r="Z192" s="154"/>
      <c r="AA192" s="154"/>
      <c r="AB192" s="154"/>
      <c r="AC192" s="154"/>
      <c r="AD192" s="154"/>
      <c r="AE192" s="154" t="s">
        <v>208</v>
      </c>
      <c r="AF192" s="154"/>
      <c r="AG192" s="154"/>
      <c r="AH192" s="185"/>
      <c r="AI192" s="185"/>
      <c r="AJ192" s="187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ht="22.5" outlineLevel="1" x14ac:dyDescent="0.2">
      <c r="A193" s="177">
        <v>38</v>
      </c>
      <c r="B193" s="178" t="s">
        <v>480</v>
      </c>
      <c r="C193" s="178" t="s">
        <v>481</v>
      </c>
      <c r="D193" s="179" t="s">
        <v>466</v>
      </c>
      <c r="E193" s="180">
        <v>8</v>
      </c>
      <c r="F193" s="183"/>
      <c r="G193" s="181">
        <f>ROUND(E193*F193,2)</f>
        <v>0</v>
      </c>
      <c r="H193" s="183"/>
      <c r="I193" s="181">
        <f>ROUND(E193*H193,2)</f>
        <v>0</v>
      </c>
      <c r="J193" s="183"/>
      <c r="K193" s="181">
        <f>ROUND(E193*J193,2)</f>
        <v>0</v>
      </c>
      <c r="L193" s="181">
        <v>21</v>
      </c>
      <c r="M193" s="181">
        <f>G193*(1+L193/100)</f>
        <v>0</v>
      </c>
      <c r="N193" s="181">
        <v>0.12569</v>
      </c>
      <c r="O193" s="181">
        <f>ROUND(E193*N193,2)</f>
        <v>1.01</v>
      </c>
      <c r="P193" s="181">
        <v>0</v>
      </c>
      <c r="Q193" s="181">
        <f>ROUND(E193*P193,2)</f>
        <v>0</v>
      </c>
      <c r="R193" s="182" t="s">
        <v>338</v>
      </c>
      <c r="S193" s="182" t="s">
        <v>204</v>
      </c>
      <c r="T193" s="181" t="s">
        <v>260</v>
      </c>
      <c r="U193" s="181">
        <v>0.48</v>
      </c>
      <c r="V193" s="181">
        <f>ROUND(E193*U193,2)</f>
        <v>3.84</v>
      </c>
      <c r="W193" s="182"/>
      <c r="X193" s="182"/>
      <c r="Y193" s="154"/>
      <c r="Z193" s="154"/>
      <c r="AA193" s="154"/>
      <c r="AB193" s="154"/>
      <c r="AC193" s="154"/>
      <c r="AD193" s="154"/>
      <c r="AE193" s="154" t="s">
        <v>261</v>
      </c>
      <c r="AF193" s="154" t="s">
        <v>482</v>
      </c>
      <c r="AG193" s="154"/>
      <c r="AH193" s="185"/>
      <c r="AI193" s="185"/>
      <c r="AJ193" s="187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outlineLevel="1" x14ac:dyDescent="0.2">
      <c r="A194" s="155"/>
      <c r="B194" s="224"/>
      <c r="C194" s="224"/>
      <c r="D194" s="225"/>
      <c r="E194" s="225"/>
      <c r="F194" s="225"/>
      <c r="G194" s="225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5"/>
      <c r="S194" s="165"/>
      <c r="T194" s="164"/>
      <c r="U194" s="164"/>
      <c r="V194" s="164"/>
      <c r="W194" s="165"/>
      <c r="X194" s="165"/>
      <c r="Y194" s="154"/>
      <c r="Z194" s="154"/>
      <c r="AA194" s="154"/>
      <c r="AB194" s="154"/>
      <c r="AC194" s="154"/>
      <c r="AD194" s="154"/>
      <c r="AE194" s="154" t="s">
        <v>208</v>
      </c>
      <c r="AF194" s="154"/>
      <c r="AG194" s="154"/>
      <c r="AH194" s="185"/>
      <c r="AI194" s="185"/>
      <c r="AJ194" s="187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ht="22.5" outlineLevel="1" x14ac:dyDescent="0.2">
      <c r="A195" s="177">
        <v>39</v>
      </c>
      <c r="B195" s="178" t="s">
        <v>483</v>
      </c>
      <c r="C195" s="178" t="s">
        <v>484</v>
      </c>
      <c r="D195" s="179" t="s">
        <v>350</v>
      </c>
      <c r="E195" s="180">
        <v>0.25600000000000001</v>
      </c>
      <c r="F195" s="183"/>
      <c r="G195" s="181">
        <f>ROUND(E195*F195,2)</f>
        <v>0</v>
      </c>
      <c r="H195" s="183"/>
      <c r="I195" s="181">
        <f>ROUND(E195*H195,2)</f>
        <v>0</v>
      </c>
      <c r="J195" s="183"/>
      <c r="K195" s="181">
        <f>ROUND(E195*J195,2)</f>
        <v>0</v>
      </c>
      <c r="L195" s="181">
        <v>21</v>
      </c>
      <c r="M195" s="181">
        <f>G195*(1+L195/100)</f>
        <v>0</v>
      </c>
      <c r="N195" s="181">
        <v>1.0970899999999999</v>
      </c>
      <c r="O195" s="181">
        <f>ROUND(E195*N195,2)</f>
        <v>0.28000000000000003</v>
      </c>
      <c r="P195" s="181">
        <v>0</v>
      </c>
      <c r="Q195" s="181">
        <f>ROUND(E195*P195,2)</f>
        <v>0</v>
      </c>
      <c r="R195" s="182" t="s">
        <v>338</v>
      </c>
      <c r="S195" s="182" t="s">
        <v>204</v>
      </c>
      <c r="T195" s="181" t="s">
        <v>260</v>
      </c>
      <c r="U195" s="181">
        <v>16.582999999999998</v>
      </c>
      <c r="V195" s="181">
        <f>ROUND(E195*U195,2)</f>
        <v>4.25</v>
      </c>
      <c r="W195" s="182"/>
      <c r="X195" s="182"/>
      <c r="Y195" s="154"/>
      <c r="Z195" s="154"/>
      <c r="AA195" s="154"/>
      <c r="AB195" s="154"/>
      <c r="AC195" s="154"/>
      <c r="AD195" s="154"/>
      <c r="AE195" s="154" t="s">
        <v>261</v>
      </c>
      <c r="AF195" s="154" t="s">
        <v>485</v>
      </c>
      <c r="AG195" s="154"/>
      <c r="AH195" s="185"/>
      <c r="AI195" s="185"/>
      <c r="AJ195" s="187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">
      <c r="A196" s="155"/>
      <c r="B196" s="190" t="s">
        <v>486</v>
      </c>
      <c r="C196" s="191"/>
      <c r="D196" s="188"/>
      <c r="E196" s="189">
        <v>0.25596999999999998</v>
      </c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5"/>
      <c r="S196" s="165"/>
      <c r="T196" s="164"/>
      <c r="U196" s="164"/>
      <c r="V196" s="164"/>
      <c r="W196" s="165"/>
      <c r="X196" s="165"/>
      <c r="Y196" s="154"/>
      <c r="Z196" s="154"/>
      <c r="AA196" s="154"/>
      <c r="AB196" s="154"/>
      <c r="AC196" s="154"/>
      <c r="AD196" s="154"/>
      <c r="AE196" s="154" t="s">
        <v>264</v>
      </c>
      <c r="AF196" s="154">
        <v>0</v>
      </c>
      <c r="AG196" s="154"/>
      <c r="AH196" s="185"/>
      <c r="AI196" s="192" t="s">
        <v>486</v>
      </c>
      <c r="AJ196" s="187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">
      <c r="A197" s="155"/>
      <c r="B197" s="224"/>
      <c r="C197" s="224"/>
      <c r="D197" s="225"/>
      <c r="E197" s="225"/>
      <c r="F197" s="225"/>
      <c r="G197" s="225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5"/>
      <c r="S197" s="165"/>
      <c r="T197" s="164"/>
      <c r="U197" s="164"/>
      <c r="V197" s="164"/>
      <c r="W197" s="165"/>
      <c r="X197" s="165"/>
      <c r="Y197" s="154"/>
      <c r="Z197" s="154"/>
      <c r="AA197" s="154"/>
      <c r="AB197" s="154"/>
      <c r="AC197" s="154"/>
      <c r="AD197" s="154"/>
      <c r="AE197" s="154" t="s">
        <v>208</v>
      </c>
      <c r="AF197" s="154"/>
      <c r="AG197" s="154"/>
      <c r="AH197" s="185"/>
      <c r="AI197" s="185"/>
      <c r="AJ197" s="187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ht="22.5" outlineLevel="1" x14ac:dyDescent="0.2">
      <c r="A198" s="177">
        <v>40</v>
      </c>
      <c r="B198" s="178" t="s">
        <v>487</v>
      </c>
      <c r="C198" s="178" t="s">
        <v>488</v>
      </c>
      <c r="D198" s="179" t="s">
        <v>350</v>
      </c>
      <c r="E198" s="180">
        <v>0.45650000000000002</v>
      </c>
      <c r="F198" s="183"/>
      <c r="G198" s="181">
        <f>ROUND(E198*F198,2)</f>
        <v>0</v>
      </c>
      <c r="H198" s="183"/>
      <c r="I198" s="181">
        <f>ROUND(E198*H198,2)</f>
        <v>0</v>
      </c>
      <c r="J198" s="183"/>
      <c r="K198" s="181">
        <f>ROUND(E198*J198,2)</f>
        <v>0</v>
      </c>
      <c r="L198" s="181">
        <v>21</v>
      </c>
      <c r="M198" s="181">
        <f>G198*(1+L198/100)</f>
        <v>0</v>
      </c>
      <c r="N198" s="181">
        <v>1.0970899999999999</v>
      </c>
      <c r="O198" s="181">
        <f>ROUND(E198*N198,2)</f>
        <v>0.5</v>
      </c>
      <c r="P198" s="181">
        <v>0</v>
      </c>
      <c r="Q198" s="181">
        <f>ROUND(E198*P198,2)</f>
        <v>0</v>
      </c>
      <c r="R198" s="182" t="s">
        <v>338</v>
      </c>
      <c r="S198" s="182" t="s">
        <v>204</v>
      </c>
      <c r="T198" s="181" t="s">
        <v>260</v>
      </c>
      <c r="U198" s="181">
        <v>16.582999999999998</v>
      </c>
      <c r="V198" s="181">
        <f>ROUND(E198*U198,2)</f>
        <v>7.57</v>
      </c>
      <c r="W198" s="182"/>
      <c r="X198" s="182"/>
      <c r="Y198" s="154"/>
      <c r="Z198" s="154"/>
      <c r="AA198" s="154"/>
      <c r="AB198" s="154"/>
      <c r="AC198" s="154"/>
      <c r="AD198" s="154"/>
      <c r="AE198" s="154" t="s">
        <v>261</v>
      </c>
      <c r="AF198" s="154" t="s">
        <v>489</v>
      </c>
      <c r="AG198" s="154"/>
      <c r="AH198" s="185"/>
      <c r="AI198" s="185"/>
      <c r="AJ198" s="187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">
      <c r="A199" s="155"/>
      <c r="B199" s="190" t="s">
        <v>490</v>
      </c>
      <c r="C199" s="191"/>
      <c r="D199" s="188"/>
      <c r="E199" s="189">
        <v>0.45651000000000003</v>
      </c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5"/>
      <c r="S199" s="165"/>
      <c r="T199" s="164"/>
      <c r="U199" s="164"/>
      <c r="V199" s="164"/>
      <c r="W199" s="165"/>
      <c r="X199" s="165"/>
      <c r="Y199" s="154"/>
      <c r="Z199" s="154"/>
      <c r="AA199" s="154"/>
      <c r="AB199" s="154"/>
      <c r="AC199" s="154"/>
      <c r="AD199" s="154"/>
      <c r="AE199" s="154" t="s">
        <v>264</v>
      </c>
      <c r="AF199" s="154">
        <v>0</v>
      </c>
      <c r="AG199" s="154"/>
      <c r="AH199" s="185"/>
      <c r="AI199" s="192" t="s">
        <v>490</v>
      </c>
      <c r="AJ199" s="187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outlineLevel="1" x14ac:dyDescent="0.2">
      <c r="A200" s="155"/>
      <c r="B200" s="224"/>
      <c r="C200" s="224"/>
      <c r="D200" s="225"/>
      <c r="E200" s="225"/>
      <c r="F200" s="225"/>
      <c r="G200" s="225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5"/>
      <c r="S200" s="165"/>
      <c r="T200" s="164"/>
      <c r="U200" s="164"/>
      <c r="V200" s="164"/>
      <c r="W200" s="165"/>
      <c r="X200" s="165"/>
      <c r="Y200" s="154"/>
      <c r="Z200" s="154"/>
      <c r="AA200" s="154"/>
      <c r="AB200" s="154"/>
      <c r="AC200" s="154"/>
      <c r="AD200" s="154"/>
      <c r="AE200" s="154" t="s">
        <v>208</v>
      </c>
      <c r="AF200" s="154"/>
      <c r="AG200" s="154"/>
      <c r="AH200" s="185"/>
      <c r="AI200" s="185"/>
      <c r="AJ200" s="187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ht="22.5" outlineLevel="1" x14ac:dyDescent="0.2">
      <c r="A201" s="177">
        <v>41</v>
      </c>
      <c r="B201" s="178" t="s">
        <v>491</v>
      </c>
      <c r="C201" s="178" t="s">
        <v>492</v>
      </c>
      <c r="D201" s="179" t="s">
        <v>350</v>
      </c>
      <c r="E201" s="180">
        <v>0.23949999999999999</v>
      </c>
      <c r="F201" s="183"/>
      <c r="G201" s="181">
        <f>ROUND(E201*F201,2)</f>
        <v>0</v>
      </c>
      <c r="H201" s="183"/>
      <c r="I201" s="181">
        <f>ROUND(E201*H201,2)</f>
        <v>0</v>
      </c>
      <c r="J201" s="183"/>
      <c r="K201" s="181">
        <f>ROUND(E201*J201,2)</f>
        <v>0</v>
      </c>
      <c r="L201" s="181">
        <v>21</v>
      </c>
      <c r="M201" s="181">
        <f>G201*(1+L201/100)</f>
        <v>0</v>
      </c>
      <c r="N201" s="181">
        <v>1.0970899999999999</v>
      </c>
      <c r="O201" s="181">
        <f>ROUND(E201*N201,2)</f>
        <v>0.26</v>
      </c>
      <c r="P201" s="181">
        <v>0</v>
      </c>
      <c r="Q201" s="181">
        <f>ROUND(E201*P201,2)</f>
        <v>0</v>
      </c>
      <c r="R201" s="182" t="s">
        <v>338</v>
      </c>
      <c r="S201" s="182" t="s">
        <v>204</v>
      </c>
      <c r="T201" s="181" t="s">
        <v>260</v>
      </c>
      <c r="U201" s="181">
        <v>16.582999999999998</v>
      </c>
      <c r="V201" s="181">
        <f>ROUND(E201*U201,2)</f>
        <v>3.97</v>
      </c>
      <c r="W201" s="182"/>
      <c r="X201" s="182"/>
      <c r="Y201" s="154"/>
      <c r="Z201" s="154"/>
      <c r="AA201" s="154"/>
      <c r="AB201" s="154"/>
      <c r="AC201" s="154"/>
      <c r="AD201" s="154"/>
      <c r="AE201" s="154" t="s">
        <v>261</v>
      </c>
      <c r="AF201" s="154" t="s">
        <v>493</v>
      </c>
      <c r="AG201" s="154"/>
      <c r="AH201" s="185"/>
      <c r="AI201" s="185"/>
      <c r="AJ201" s="187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">
      <c r="A202" s="155"/>
      <c r="B202" s="190" t="s">
        <v>494</v>
      </c>
      <c r="C202" s="191"/>
      <c r="D202" s="188"/>
      <c r="E202" s="189">
        <v>0.23946999999999999</v>
      </c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5"/>
      <c r="S202" s="165"/>
      <c r="T202" s="164"/>
      <c r="U202" s="164"/>
      <c r="V202" s="164"/>
      <c r="W202" s="165"/>
      <c r="X202" s="165"/>
      <c r="Y202" s="154"/>
      <c r="Z202" s="154"/>
      <c r="AA202" s="154"/>
      <c r="AB202" s="154"/>
      <c r="AC202" s="154"/>
      <c r="AD202" s="154"/>
      <c r="AE202" s="154" t="s">
        <v>264</v>
      </c>
      <c r="AF202" s="154">
        <v>0</v>
      </c>
      <c r="AG202" s="154"/>
      <c r="AH202" s="185"/>
      <c r="AI202" s="192" t="s">
        <v>494</v>
      </c>
      <c r="AJ202" s="187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">
      <c r="A203" s="155"/>
      <c r="B203" s="224"/>
      <c r="C203" s="224"/>
      <c r="D203" s="225"/>
      <c r="E203" s="225"/>
      <c r="F203" s="225"/>
      <c r="G203" s="225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5"/>
      <c r="S203" s="165"/>
      <c r="T203" s="164"/>
      <c r="U203" s="164"/>
      <c r="V203" s="164"/>
      <c r="W203" s="165"/>
      <c r="X203" s="165"/>
      <c r="Y203" s="154"/>
      <c r="Z203" s="154"/>
      <c r="AA203" s="154"/>
      <c r="AB203" s="154"/>
      <c r="AC203" s="154"/>
      <c r="AD203" s="154"/>
      <c r="AE203" s="154" t="s">
        <v>208</v>
      </c>
      <c r="AF203" s="154"/>
      <c r="AG203" s="154"/>
      <c r="AH203" s="185"/>
      <c r="AI203" s="185"/>
      <c r="AJ203" s="187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ht="22.5" outlineLevel="1" x14ac:dyDescent="0.2">
      <c r="A204" s="177">
        <v>42</v>
      </c>
      <c r="B204" s="178" t="s">
        <v>495</v>
      </c>
      <c r="C204" s="178" t="s">
        <v>496</v>
      </c>
      <c r="D204" s="179" t="s">
        <v>350</v>
      </c>
      <c r="E204" s="180">
        <v>1.8570199999999999</v>
      </c>
      <c r="F204" s="183"/>
      <c r="G204" s="181">
        <f>ROUND(E204*F204,2)</f>
        <v>0</v>
      </c>
      <c r="H204" s="183"/>
      <c r="I204" s="181">
        <f>ROUND(E204*H204,2)</f>
        <v>0</v>
      </c>
      <c r="J204" s="183"/>
      <c r="K204" s="181">
        <f>ROUND(E204*J204,2)</f>
        <v>0</v>
      </c>
      <c r="L204" s="181">
        <v>21</v>
      </c>
      <c r="M204" s="181">
        <f>G204*(1+L204/100)</f>
        <v>0</v>
      </c>
      <c r="N204" s="181">
        <v>1.0922099999999999</v>
      </c>
      <c r="O204" s="181">
        <f>ROUND(E204*N204,2)</f>
        <v>2.0299999999999998</v>
      </c>
      <c r="P204" s="181">
        <v>0</v>
      </c>
      <c r="Q204" s="181">
        <f>ROUND(E204*P204,2)</f>
        <v>0</v>
      </c>
      <c r="R204" s="182" t="s">
        <v>338</v>
      </c>
      <c r="S204" s="182" t="s">
        <v>204</v>
      </c>
      <c r="T204" s="181" t="s">
        <v>260</v>
      </c>
      <c r="U204" s="181">
        <v>15.532999999999999</v>
      </c>
      <c r="V204" s="181">
        <f>ROUND(E204*U204,2)</f>
        <v>28.85</v>
      </c>
      <c r="W204" s="182"/>
      <c r="X204" s="182"/>
      <c r="Y204" s="154"/>
      <c r="Z204" s="154"/>
      <c r="AA204" s="154"/>
      <c r="AB204" s="154"/>
      <c r="AC204" s="154"/>
      <c r="AD204" s="154"/>
      <c r="AE204" s="154" t="s">
        <v>261</v>
      </c>
      <c r="AF204" s="154" t="s">
        <v>497</v>
      </c>
      <c r="AG204" s="154"/>
      <c r="AH204" s="185"/>
      <c r="AI204" s="185"/>
      <c r="AJ204" s="187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">
      <c r="A205" s="155"/>
      <c r="B205" s="190" t="s">
        <v>498</v>
      </c>
      <c r="C205" s="191"/>
      <c r="D205" s="188"/>
      <c r="E205" s="189">
        <v>0.74880000000000002</v>
      </c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5"/>
      <c r="S205" s="165"/>
      <c r="T205" s="164"/>
      <c r="U205" s="164"/>
      <c r="V205" s="164"/>
      <c r="W205" s="165"/>
      <c r="X205" s="165"/>
      <c r="Y205" s="154"/>
      <c r="Z205" s="154"/>
      <c r="AA205" s="154"/>
      <c r="AB205" s="154"/>
      <c r="AC205" s="154"/>
      <c r="AD205" s="154"/>
      <c r="AE205" s="154" t="s">
        <v>264</v>
      </c>
      <c r="AF205" s="154">
        <v>0</v>
      </c>
      <c r="AG205" s="154"/>
      <c r="AH205" s="185"/>
      <c r="AI205" s="192" t="s">
        <v>498</v>
      </c>
      <c r="AJ205" s="187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">
      <c r="A206" s="155"/>
      <c r="B206" s="190" t="s">
        <v>499</v>
      </c>
      <c r="C206" s="191"/>
      <c r="D206" s="188"/>
      <c r="E206" s="189">
        <v>1.10822</v>
      </c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5"/>
      <c r="S206" s="165"/>
      <c r="T206" s="164"/>
      <c r="U206" s="164"/>
      <c r="V206" s="164"/>
      <c r="W206" s="165"/>
      <c r="X206" s="165"/>
      <c r="Y206" s="154"/>
      <c r="Z206" s="154"/>
      <c r="AA206" s="154"/>
      <c r="AB206" s="154"/>
      <c r="AC206" s="154"/>
      <c r="AD206" s="154"/>
      <c r="AE206" s="154" t="s">
        <v>264</v>
      </c>
      <c r="AF206" s="154">
        <v>0</v>
      </c>
      <c r="AG206" s="154"/>
      <c r="AH206" s="185"/>
      <c r="AI206" s="192" t="s">
        <v>499</v>
      </c>
      <c r="AJ206" s="187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">
      <c r="A207" s="155"/>
      <c r="B207" s="224"/>
      <c r="C207" s="224"/>
      <c r="D207" s="225"/>
      <c r="E207" s="225"/>
      <c r="F207" s="225"/>
      <c r="G207" s="225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5"/>
      <c r="S207" s="165"/>
      <c r="T207" s="164"/>
      <c r="U207" s="164"/>
      <c r="V207" s="164"/>
      <c r="W207" s="165"/>
      <c r="X207" s="165"/>
      <c r="Y207" s="154"/>
      <c r="Z207" s="154"/>
      <c r="AA207" s="154"/>
      <c r="AB207" s="154"/>
      <c r="AC207" s="154"/>
      <c r="AD207" s="154"/>
      <c r="AE207" s="154" t="s">
        <v>208</v>
      </c>
      <c r="AF207" s="154"/>
      <c r="AG207" s="154"/>
      <c r="AH207" s="185"/>
      <c r="AI207" s="185"/>
      <c r="AJ207" s="187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ht="22.5" outlineLevel="1" x14ac:dyDescent="0.2">
      <c r="A208" s="177">
        <v>43</v>
      </c>
      <c r="B208" s="178" t="s">
        <v>500</v>
      </c>
      <c r="C208" s="178" t="s">
        <v>501</v>
      </c>
      <c r="D208" s="179" t="s">
        <v>350</v>
      </c>
      <c r="E208" s="180">
        <v>1.0324</v>
      </c>
      <c r="F208" s="183"/>
      <c r="G208" s="181">
        <f>ROUND(E208*F208,2)</f>
        <v>0</v>
      </c>
      <c r="H208" s="183"/>
      <c r="I208" s="181">
        <f>ROUND(E208*H208,2)</f>
        <v>0</v>
      </c>
      <c r="J208" s="183"/>
      <c r="K208" s="181">
        <f>ROUND(E208*J208,2)</f>
        <v>0</v>
      </c>
      <c r="L208" s="181">
        <v>21</v>
      </c>
      <c r="M208" s="181">
        <f>G208*(1+L208/100)</f>
        <v>0</v>
      </c>
      <c r="N208" s="181">
        <v>1.0922099999999999</v>
      </c>
      <c r="O208" s="181">
        <f>ROUND(E208*N208,2)</f>
        <v>1.1299999999999999</v>
      </c>
      <c r="P208" s="181">
        <v>0</v>
      </c>
      <c r="Q208" s="181">
        <f>ROUND(E208*P208,2)</f>
        <v>0</v>
      </c>
      <c r="R208" s="182" t="s">
        <v>338</v>
      </c>
      <c r="S208" s="182" t="s">
        <v>204</v>
      </c>
      <c r="T208" s="181" t="s">
        <v>260</v>
      </c>
      <c r="U208" s="181">
        <v>15.532999999999999</v>
      </c>
      <c r="V208" s="181">
        <f>ROUND(E208*U208,2)</f>
        <v>16.04</v>
      </c>
      <c r="W208" s="182"/>
      <c r="X208" s="182"/>
      <c r="Y208" s="154"/>
      <c r="Z208" s="154"/>
      <c r="AA208" s="154"/>
      <c r="AB208" s="154"/>
      <c r="AC208" s="154"/>
      <c r="AD208" s="154"/>
      <c r="AE208" s="154" t="s">
        <v>261</v>
      </c>
      <c r="AF208" s="154" t="s">
        <v>502</v>
      </c>
      <c r="AG208" s="154"/>
      <c r="AH208" s="185"/>
      <c r="AI208" s="185"/>
      <c r="AJ208" s="187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">
      <c r="A209" s="155"/>
      <c r="B209" s="190" t="s">
        <v>503</v>
      </c>
      <c r="C209" s="191"/>
      <c r="D209" s="188"/>
      <c r="E209" s="189">
        <v>1.0324199999999999</v>
      </c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5"/>
      <c r="S209" s="165"/>
      <c r="T209" s="164"/>
      <c r="U209" s="164"/>
      <c r="V209" s="164"/>
      <c r="W209" s="165"/>
      <c r="X209" s="165"/>
      <c r="Y209" s="154"/>
      <c r="Z209" s="154"/>
      <c r="AA209" s="154"/>
      <c r="AB209" s="154"/>
      <c r="AC209" s="154"/>
      <c r="AD209" s="154"/>
      <c r="AE209" s="154" t="s">
        <v>264</v>
      </c>
      <c r="AF209" s="154">
        <v>0</v>
      </c>
      <c r="AG209" s="154"/>
      <c r="AH209" s="185"/>
      <c r="AI209" s="192" t="s">
        <v>503</v>
      </c>
      <c r="AJ209" s="187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">
      <c r="A210" s="155"/>
      <c r="B210" s="224"/>
      <c r="C210" s="224"/>
      <c r="D210" s="225"/>
      <c r="E210" s="225"/>
      <c r="F210" s="225"/>
      <c r="G210" s="225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5"/>
      <c r="S210" s="165"/>
      <c r="T210" s="164"/>
      <c r="U210" s="164"/>
      <c r="V210" s="164"/>
      <c r="W210" s="165"/>
      <c r="X210" s="165"/>
      <c r="Y210" s="154"/>
      <c r="Z210" s="154"/>
      <c r="AA210" s="154"/>
      <c r="AB210" s="154"/>
      <c r="AC210" s="154"/>
      <c r="AD210" s="154"/>
      <c r="AE210" s="154" t="s">
        <v>208</v>
      </c>
      <c r="AF210" s="154"/>
      <c r="AG210" s="154"/>
      <c r="AH210" s="185"/>
      <c r="AI210" s="185"/>
      <c r="AJ210" s="187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">
      <c r="A211" s="177">
        <v>44</v>
      </c>
      <c r="B211" s="178" t="s">
        <v>504</v>
      </c>
      <c r="C211" s="178" t="s">
        <v>505</v>
      </c>
      <c r="D211" s="179" t="s">
        <v>306</v>
      </c>
      <c r="E211" s="180">
        <v>161</v>
      </c>
      <c r="F211" s="183"/>
      <c r="G211" s="181">
        <f>ROUND(E211*F211,2)</f>
        <v>0</v>
      </c>
      <c r="H211" s="183"/>
      <c r="I211" s="181">
        <f>ROUND(E211*H211,2)</f>
        <v>0</v>
      </c>
      <c r="J211" s="183"/>
      <c r="K211" s="181">
        <f>ROUND(E211*J211,2)</f>
        <v>0</v>
      </c>
      <c r="L211" s="181">
        <v>21</v>
      </c>
      <c r="M211" s="181">
        <f>G211*(1+L211/100)</f>
        <v>0</v>
      </c>
      <c r="N211" s="181">
        <v>3.8999999999999999E-4</v>
      </c>
      <c r="O211" s="181">
        <f>ROUND(E211*N211,2)</f>
        <v>0.06</v>
      </c>
      <c r="P211" s="181">
        <v>0</v>
      </c>
      <c r="Q211" s="181">
        <f>ROUND(E211*P211,2)</f>
        <v>0</v>
      </c>
      <c r="R211" s="182" t="s">
        <v>338</v>
      </c>
      <c r="S211" s="182" t="s">
        <v>204</v>
      </c>
      <c r="T211" s="181" t="s">
        <v>260</v>
      </c>
      <c r="U211" s="181">
        <v>0.15</v>
      </c>
      <c r="V211" s="181">
        <f>ROUND(E211*U211,2)</f>
        <v>24.15</v>
      </c>
      <c r="W211" s="182"/>
      <c r="X211" s="182"/>
      <c r="Y211" s="154"/>
      <c r="Z211" s="154"/>
      <c r="AA211" s="154"/>
      <c r="AB211" s="154"/>
      <c r="AC211" s="154"/>
      <c r="AD211" s="154"/>
      <c r="AE211" s="154" t="s">
        <v>261</v>
      </c>
      <c r="AF211" s="154" t="s">
        <v>506</v>
      </c>
      <c r="AG211" s="154"/>
      <c r="AH211" s="185"/>
      <c r="AI211" s="185"/>
      <c r="AJ211" s="187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">
      <c r="A212" s="155"/>
      <c r="B212" s="190" t="s">
        <v>507</v>
      </c>
      <c r="C212" s="191"/>
      <c r="D212" s="188"/>
      <c r="E212" s="189">
        <v>27.5</v>
      </c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5"/>
      <c r="S212" s="165"/>
      <c r="T212" s="164"/>
      <c r="U212" s="164"/>
      <c r="V212" s="164"/>
      <c r="W212" s="165"/>
      <c r="X212" s="165"/>
      <c r="Y212" s="154"/>
      <c r="Z212" s="154"/>
      <c r="AA212" s="154"/>
      <c r="AB212" s="154"/>
      <c r="AC212" s="154"/>
      <c r="AD212" s="154"/>
      <c r="AE212" s="154" t="s">
        <v>264</v>
      </c>
      <c r="AF212" s="154">
        <v>0</v>
      </c>
      <c r="AG212" s="154"/>
      <c r="AH212" s="185"/>
      <c r="AI212" s="192" t="s">
        <v>507</v>
      </c>
      <c r="AJ212" s="187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">
      <c r="A213" s="155"/>
      <c r="B213" s="190" t="s">
        <v>508</v>
      </c>
      <c r="C213" s="191"/>
      <c r="D213" s="188"/>
      <c r="E213" s="189">
        <v>10.5</v>
      </c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5"/>
      <c r="S213" s="165"/>
      <c r="T213" s="164"/>
      <c r="U213" s="164"/>
      <c r="V213" s="164"/>
      <c r="W213" s="165"/>
      <c r="X213" s="165"/>
      <c r="Y213" s="154"/>
      <c r="Z213" s="154"/>
      <c r="AA213" s="154"/>
      <c r="AB213" s="154"/>
      <c r="AC213" s="154"/>
      <c r="AD213" s="154"/>
      <c r="AE213" s="154" t="s">
        <v>264</v>
      </c>
      <c r="AF213" s="154">
        <v>0</v>
      </c>
      <c r="AG213" s="154"/>
      <c r="AH213" s="185"/>
      <c r="AI213" s="192" t="s">
        <v>508</v>
      </c>
      <c r="AJ213" s="187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">
      <c r="A214" s="155"/>
      <c r="B214" s="190" t="s">
        <v>509</v>
      </c>
      <c r="C214" s="191"/>
      <c r="D214" s="188"/>
      <c r="E214" s="189">
        <v>9</v>
      </c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5"/>
      <c r="S214" s="165"/>
      <c r="T214" s="164"/>
      <c r="U214" s="164"/>
      <c r="V214" s="164"/>
      <c r="W214" s="165"/>
      <c r="X214" s="165"/>
      <c r="Y214" s="154"/>
      <c r="Z214" s="154"/>
      <c r="AA214" s="154"/>
      <c r="AB214" s="154"/>
      <c r="AC214" s="154"/>
      <c r="AD214" s="154"/>
      <c r="AE214" s="154" t="s">
        <v>264</v>
      </c>
      <c r="AF214" s="154">
        <v>0</v>
      </c>
      <c r="AG214" s="154"/>
      <c r="AH214" s="185"/>
      <c r="AI214" s="192" t="s">
        <v>509</v>
      </c>
      <c r="AJ214" s="187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">
      <c r="A215" s="155"/>
      <c r="B215" s="190" t="s">
        <v>510</v>
      </c>
      <c r="C215" s="191"/>
      <c r="D215" s="188"/>
      <c r="E215" s="189">
        <v>60</v>
      </c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5"/>
      <c r="S215" s="165"/>
      <c r="T215" s="164"/>
      <c r="U215" s="164"/>
      <c r="V215" s="164"/>
      <c r="W215" s="165"/>
      <c r="X215" s="165"/>
      <c r="Y215" s="154"/>
      <c r="Z215" s="154"/>
      <c r="AA215" s="154"/>
      <c r="AB215" s="154"/>
      <c r="AC215" s="154"/>
      <c r="AD215" s="154"/>
      <c r="AE215" s="154" t="s">
        <v>264</v>
      </c>
      <c r="AF215" s="154">
        <v>0</v>
      </c>
      <c r="AG215" s="154"/>
      <c r="AH215" s="185"/>
      <c r="AI215" s="192" t="s">
        <v>510</v>
      </c>
      <c r="AJ215" s="187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">
      <c r="A216" s="155"/>
      <c r="B216" s="190" t="s">
        <v>511</v>
      </c>
      <c r="C216" s="191"/>
      <c r="D216" s="188"/>
      <c r="E216" s="189">
        <v>26</v>
      </c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5"/>
      <c r="S216" s="165"/>
      <c r="T216" s="164"/>
      <c r="U216" s="164"/>
      <c r="V216" s="164"/>
      <c r="W216" s="165"/>
      <c r="X216" s="165"/>
      <c r="Y216" s="154"/>
      <c r="Z216" s="154"/>
      <c r="AA216" s="154"/>
      <c r="AB216" s="154"/>
      <c r="AC216" s="154"/>
      <c r="AD216" s="154"/>
      <c r="AE216" s="154" t="s">
        <v>264</v>
      </c>
      <c r="AF216" s="154">
        <v>0</v>
      </c>
      <c r="AG216" s="154"/>
      <c r="AH216" s="185"/>
      <c r="AI216" s="192" t="s">
        <v>511</v>
      </c>
      <c r="AJ216" s="187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">
      <c r="A217" s="155"/>
      <c r="B217" s="190" t="s">
        <v>512</v>
      </c>
      <c r="C217" s="191"/>
      <c r="D217" s="188"/>
      <c r="E217" s="189">
        <v>28</v>
      </c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5"/>
      <c r="S217" s="165"/>
      <c r="T217" s="164"/>
      <c r="U217" s="164"/>
      <c r="V217" s="164"/>
      <c r="W217" s="165"/>
      <c r="X217" s="165"/>
      <c r="Y217" s="154"/>
      <c r="Z217" s="154"/>
      <c r="AA217" s="154"/>
      <c r="AB217" s="154"/>
      <c r="AC217" s="154"/>
      <c r="AD217" s="154"/>
      <c r="AE217" s="154" t="s">
        <v>264</v>
      </c>
      <c r="AF217" s="154">
        <v>0</v>
      </c>
      <c r="AG217" s="154"/>
      <c r="AH217" s="185"/>
      <c r="AI217" s="192" t="s">
        <v>512</v>
      </c>
      <c r="AJ217" s="187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">
      <c r="A218" s="155"/>
      <c r="B218" s="224"/>
      <c r="C218" s="224"/>
      <c r="D218" s="225"/>
      <c r="E218" s="225"/>
      <c r="F218" s="225"/>
      <c r="G218" s="225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5"/>
      <c r="S218" s="165"/>
      <c r="T218" s="164"/>
      <c r="U218" s="164"/>
      <c r="V218" s="164"/>
      <c r="W218" s="165"/>
      <c r="X218" s="165"/>
      <c r="Y218" s="154"/>
      <c r="Z218" s="154"/>
      <c r="AA218" s="154"/>
      <c r="AB218" s="154"/>
      <c r="AC218" s="154"/>
      <c r="AD218" s="154"/>
      <c r="AE218" s="154" t="s">
        <v>208</v>
      </c>
      <c r="AF218" s="154"/>
      <c r="AG218" s="154"/>
      <c r="AH218" s="185"/>
      <c r="AI218" s="185"/>
      <c r="AJ218" s="187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ht="22.5" outlineLevel="1" x14ac:dyDescent="0.2">
      <c r="A219" s="177">
        <v>45</v>
      </c>
      <c r="B219" s="178" t="s">
        <v>513</v>
      </c>
      <c r="C219" s="178" t="s">
        <v>514</v>
      </c>
      <c r="D219" s="179" t="s">
        <v>316</v>
      </c>
      <c r="E219" s="180">
        <v>210.22</v>
      </c>
      <c r="F219" s="183"/>
      <c r="G219" s="181">
        <f>ROUND(E219*F219,2)</f>
        <v>0</v>
      </c>
      <c r="H219" s="183"/>
      <c r="I219" s="181">
        <f>ROUND(E219*H219,2)</f>
        <v>0</v>
      </c>
      <c r="J219" s="183"/>
      <c r="K219" s="181">
        <f>ROUND(E219*J219,2)</f>
        <v>0</v>
      </c>
      <c r="L219" s="181">
        <v>21</v>
      </c>
      <c r="M219" s="181">
        <f>G219*(1+L219/100)</f>
        <v>0</v>
      </c>
      <c r="N219" s="181">
        <v>0.11666</v>
      </c>
      <c r="O219" s="181">
        <f>ROUND(E219*N219,2)</f>
        <v>24.52</v>
      </c>
      <c r="P219" s="181">
        <v>0</v>
      </c>
      <c r="Q219" s="181">
        <f>ROUND(E219*P219,2)</f>
        <v>0</v>
      </c>
      <c r="R219" s="182" t="s">
        <v>338</v>
      </c>
      <c r="S219" s="182" t="s">
        <v>204</v>
      </c>
      <c r="T219" s="181" t="s">
        <v>260</v>
      </c>
      <c r="U219" s="181">
        <v>0.57299999999999995</v>
      </c>
      <c r="V219" s="181">
        <f>ROUND(E219*U219,2)</f>
        <v>120.46</v>
      </c>
      <c r="W219" s="182"/>
      <c r="X219" s="182"/>
      <c r="Y219" s="154"/>
      <c r="Z219" s="154"/>
      <c r="AA219" s="154"/>
      <c r="AB219" s="154"/>
      <c r="AC219" s="154"/>
      <c r="AD219" s="154"/>
      <c r="AE219" s="154" t="s">
        <v>261</v>
      </c>
      <c r="AF219" s="154" t="s">
        <v>515</v>
      </c>
      <c r="AG219" s="154"/>
      <c r="AH219" s="185"/>
      <c r="AI219" s="185"/>
      <c r="AJ219" s="187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">
      <c r="A220" s="155"/>
      <c r="B220" s="190" t="s">
        <v>446</v>
      </c>
      <c r="C220" s="191"/>
      <c r="D220" s="188"/>
      <c r="E220" s="189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5"/>
      <c r="S220" s="165"/>
      <c r="T220" s="164"/>
      <c r="U220" s="164"/>
      <c r="V220" s="164"/>
      <c r="W220" s="165"/>
      <c r="X220" s="165"/>
      <c r="Y220" s="154"/>
      <c r="Z220" s="154"/>
      <c r="AA220" s="154"/>
      <c r="AB220" s="154"/>
      <c r="AC220" s="154"/>
      <c r="AD220" s="154"/>
      <c r="AE220" s="154" t="s">
        <v>264</v>
      </c>
      <c r="AF220" s="154">
        <v>0</v>
      </c>
      <c r="AG220" s="154"/>
      <c r="AH220" s="185"/>
      <c r="AI220" s="192" t="s">
        <v>446</v>
      </c>
      <c r="AJ220" s="187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">
      <c r="A221" s="155"/>
      <c r="B221" s="190" t="s">
        <v>516</v>
      </c>
      <c r="C221" s="191"/>
      <c r="D221" s="188"/>
      <c r="E221" s="189">
        <v>37.92</v>
      </c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5"/>
      <c r="S221" s="165"/>
      <c r="T221" s="164"/>
      <c r="U221" s="164"/>
      <c r="V221" s="164"/>
      <c r="W221" s="165"/>
      <c r="X221" s="165"/>
      <c r="Y221" s="154"/>
      <c r="Z221" s="154"/>
      <c r="AA221" s="154"/>
      <c r="AB221" s="154"/>
      <c r="AC221" s="154"/>
      <c r="AD221" s="154"/>
      <c r="AE221" s="154" t="s">
        <v>264</v>
      </c>
      <c r="AF221" s="154">
        <v>0</v>
      </c>
      <c r="AG221" s="154"/>
      <c r="AH221" s="185"/>
      <c r="AI221" s="192" t="s">
        <v>516</v>
      </c>
      <c r="AJ221" s="187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">
      <c r="A222" s="155"/>
      <c r="B222" s="190" t="s">
        <v>517</v>
      </c>
      <c r="C222" s="191"/>
      <c r="D222" s="188"/>
      <c r="E222" s="189">
        <v>8</v>
      </c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5"/>
      <c r="S222" s="165"/>
      <c r="T222" s="164"/>
      <c r="U222" s="164"/>
      <c r="V222" s="164"/>
      <c r="W222" s="165"/>
      <c r="X222" s="165"/>
      <c r="Y222" s="154"/>
      <c r="Z222" s="154"/>
      <c r="AA222" s="154"/>
      <c r="AB222" s="154"/>
      <c r="AC222" s="154"/>
      <c r="AD222" s="154"/>
      <c r="AE222" s="154" t="s">
        <v>264</v>
      </c>
      <c r="AF222" s="154">
        <v>0</v>
      </c>
      <c r="AG222" s="154"/>
      <c r="AH222" s="185"/>
      <c r="AI222" s="192" t="s">
        <v>517</v>
      </c>
      <c r="AJ222" s="187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">
      <c r="A223" s="155"/>
      <c r="B223" s="190" t="s">
        <v>518</v>
      </c>
      <c r="C223" s="191"/>
      <c r="D223" s="188"/>
      <c r="E223" s="189">
        <v>16.48</v>
      </c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5"/>
      <c r="S223" s="165"/>
      <c r="T223" s="164"/>
      <c r="U223" s="164"/>
      <c r="V223" s="164"/>
      <c r="W223" s="165"/>
      <c r="X223" s="165"/>
      <c r="Y223" s="154"/>
      <c r="Z223" s="154"/>
      <c r="AA223" s="154"/>
      <c r="AB223" s="154"/>
      <c r="AC223" s="154"/>
      <c r="AD223" s="154"/>
      <c r="AE223" s="154" t="s">
        <v>264</v>
      </c>
      <c r="AF223" s="154">
        <v>0</v>
      </c>
      <c r="AG223" s="154"/>
      <c r="AH223" s="185"/>
      <c r="AI223" s="192" t="s">
        <v>518</v>
      </c>
      <c r="AJ223" s="187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outlineLevel="1" x14ac:dyDescent="0.2">
      <c r="A224" s="155"/>
      <c r="B224" s="190" t="s">
        <v>439</v>
      </c>
      <c r="C224" s="191"/>
      <c r="D224" s="188"/>
      <c r="E224" s="189">
        <v>-1.8</v>
      </c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5"/>
      <c r="S224" s="165"/>
      <c r="T224" s="164"/>
      <c r="U224" s="164"/>
      <c r="V224" s="164"/>
      <c r="W224" s="165"/>
      <c r="X224" s="165"/>
      <c r="Y224" s="154"/>
      <c r="Z224" s="154"/>
      <c r="AA224" s="154"/>
      <c r="AB224" s="154"/>
      <c r="AC224" s="154"/>
      <c r="AD224" s="154"/>
      <c r="AE224" s="154" t="s">
        <v>264</v>
      </c>
      <c r="AF224" s="154">
        <v>0</v>
      </c>
      <c r="AG224" s="154"/>
      <c r="AH224" s="185"/>
      <c r="AI224" s="192" t="s">
        <v>439</v>
      </c>
      <c r="AJ224" s="187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">
      <c r="A225" s="155"/>
      <c r="B225" s="190" t="s">
        <v>519</v>
      </c>
      <c r="C225" s="191"/>
      <c r="D225" s="188"/>
      <c r="E225" s="189">
        <v>20.48</v>
      </c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5"/>
      <c r="S225" s="165"/>
      <c r="T225" s="164"/>
      <c r="U225" s="164"/>
      <c r="V225" s="164"/>
      <c r="W225" s="165"/>
      <c r="X225" s="165"/>
      <c r="Y225" s="154"/>
      <c r="Z225" s="154"/>
      <c r="AA225" s="154"/>
      <c r="AB225" s="154"/>
      <c r="AC225" s="154"/>
      <c r="AD225" s="154"/>
      <c r="AE225" s="154" t="s">
        <v>264</v>
      </c>
      <c r="AF225" s="154">
        <v>0</v>
      </c>
      <c r="AG225" s="154"/>
      <c r="AH225" s="185"/>
      <c r="AI225" s="192" t="s">
        <v>519</v>
      </c>
      <c r="AJ225" s="187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">
      <c r="A226" s="155"/>
      <c r="B226" s="190" t="s">
        <v>520</v>
      </c>
      <c r="C226" s="191"/>
      <c r="D226" s="188"/>
      <c r="E226" s="189">
        <v>-4.8</v>
      </c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5"/>
      <c r="S226" s="165"/>
      <c r="T226" s="164"/>
      <c r="U226" s="164"/>
      <c r="V226" s="164"/>
      <c r="W226" s="165"/>
      <c r="X226" s="165"/>
      <c r="Y226" s="154"/>
      <c r="Z226" s="154"/>
      <c r="AA226" s="154"/>
      <c r="AB226" s="154"/>
      <c r="AC226" s="154"/>
      <c r="AD226" s="154"/>
      <c r="AE226" s="154" t="s">
        <v>264</v>
      </c>
      <c r="AF226" s="154">
        <v>0</v>
      </c>
      <c r="AG226" s="154"/>
      <c r="AH226" s="185"/>
      <c r="AI226" s="192" t="s">
        <v>520</v>
      </c>
      <c r="AJ226" s="187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">
      <c r="A227" s="155"/>
      <c r="B227" s="190" t="s">
        <v>521</v>
      </c>
      <c r="C227" s="191"/>
      <c r="D227" s="188"/>
      <c r="E227" s="189">
        <v>9.6</v>
      </c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5"/>
      <c r="S227" s="165"/>
      <c r="T227" s="164"/>
      <c r="U227" s="164"/>
      <c r="V227" s="164"/>
      <c r="W227" s="165"/>
      <c r="X227" s="165"/>
      <c r="Y227" s="154"/>
      <c r="Z227" s="154"/>
      <c r="AA227" s="154"/>
      <c r="AB227" s="154"/>
      <c r="AC227" s="154"/>
      <c r="AD227" s="154"/>
      <c r="AE227" s="154" t="s">
        <v>264</v>
      </c>
      <c r="AF227" s="154">
        <v>0</v>
      </c>
      <c r="AG227" s="154"/>
      <c r="AH227" s="185"/>
      <c r="AI227" s="192" t="s">
        <v>521</v>
      </c>
      <c r="AJ227" s="187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">
      <c r="A228" s="155"/>
      <c r="B228" s="190" t="s">
        <v>522</v>
      </c>
      <c r="C228" s="191"/>
      <c r="D228" s="188"/>
      <c r="E228" s="189">
        <v>-2.8</v>
      </c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5"/>
      <c r="S228" s="165"/>
      <c r="T228" s="164"/>
      <c r="U228" s="164"/>
      <c r="V228" s="164"/>
      <c r="W228" s="165"/>
      <c r="X228" s="165"/>
      <c r="Y228" s="154"/>
      <c r="Z228" s="154"/>
      <c r="AA228" s="154"/>
      <c r="AB228" s="154"/>
      <c r="AC228" s="154"/>
      <c r="AD228" s="154"/>
      <c r="AE228" s="154" t="s">
        <v>264</v>
      </c>
      <c r="AF228" s="154">
        <v>0</v>
      </c>
      <c r="AG228" s="154"/>
      <c r="AH228" s="185"/>
      <c r="AI228" s="192" t="s">
        <v>522</v>
      </c>
      <c r="AJ228" s="187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">
      <c r="A229" s="155"/>
      <c r="B229" s="190" t="s">
        <v>523</v>
      </c>
      <c r="C229" s="191"/>
      <c r="D229" s="188"/>
      <c r="E229" s="189">
        <v>8.61</v>
      </c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5"/>
      <c r="S229" s="165"/>
      <c r="T229" s="164"/>
      <c r="U229" s="164"/>
      <c r="V229" s="164"/>
      <c r="W229" s="165"/>
      <c r="X229" s="165"/>
      <c r="Y229" s="154"/>
      <c r="Z229" s="154"/>
      <c r="AA229" s="154"/>
      <c r="AB229" s="154"/>
      <c r="AC229" s="154"/>
      <c r="AD229" s="154"/>
      <c r="AE229" s="154" t="s">
        <v>264</v>
      </c>
      <c r="AF229" s="154">
        <v>0</v>
      </c>
      <c r="AG229" s="154"/>
      <c r="AH229" s="185"/>
      <c r="AI229" s="192" t="s">
        <v>523</v>
      </c>
      <c r="AJ229" s="187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outlineLevel="1" x14ac:dyDescent="0.2">
      <c r="A230" s="155"/>
      <c r="B230" s="190" t="s">
        <v>524</v>
      </c>
      <c r="C230" s="191"/>
      <c r="D230" s="188"/>
      <c r="E230" s="189">
        <v>-1.6</v>
      </c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5"/>
      <c r="S230" s="165"/>
      <c r="T230" s="164"/>
      <c r="U230" s="164"/>
      <c r="V230" s="164"/>
      <c r="W230" s="165"/>
      <c r="X230" s="165"/>
      <c r="Y230" s="154"/>
      <c r="Z230" s="154"/>
      <c r="AA230" s="154"/>
      <c r="AB230" s="154"/>
      <c r="AC230" s="154"/>
      <c r="AD230" s="154"/>
      <c r="AE230" s="154" t="s">
        <v>264</v>
      </c>
      <c r="AF230" s="154">
        <v>0</v>
      </c>
      <c r="AG230" s="154"/>
      <c r="AH230" s="185"/>
      <c r="AI230" s="192" t="s">
        <v>524</v>
      </c>
      <c r="AJ230" s="187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">
      <c r="A231" s="155"/>
      <c r="B231" s="190" t="s">
        <v>525</v>
      </c>
      <c r="C231" s="191"/>
      <c r="D231" s="188"/>
      <c r="E231" s="189">
        <v>9.0299999999999994</v>
      </c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5"/>
      <c r="S231" s="165"/>
      <c r="T231" s="164"/>
      <c r="U231" s="164"/>
      <c r="V231" s="164"/>
      <c r="W231" s="165"/>
      <c r="X231" s="165"/>
      <c r="Y231" s="154"/>
      <c r="Z231" s="154"/>
      <c r="AA231" s="154"/>
      <c r="AB231" s="154"/>
      <c r="AC231" s="154"/>
      <c r="AD231" s="154"/>
      <c r="AE231" s="154" t="s">
        <v>264</v>
      </c>
      <c r="AF231" s="154">
        <v>0</v>
      </c>
      <c r="AG231" s="154"/>
      <c r="AH231" s="185"/>
      <c r="AI231" s="192" t="s">
        <v>525</v>
      </c>
      <c r="AJ231" s="187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outlineLevel="1" x14ac:dyDescent="0.2">
      <c r="A232" s="155"/>
      <c r="B232" s="190" t="s">
        <v>524</v>
      </c>
      <c r="C232" s="191"/>
      <c r="D232" s="188"/>
      <c r="E232" s="189">
        <v>-1.6</v>
      </c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5"/>
      <c r="S232" s="165"/>
      <c r="T232" s="164"/>
      <c r="U232" s="164"/>
      <c r="V232" s="164"/>
      <c r="W232" s="165"/>
      <c r="X232" s="165"/>
      <c r="Y232" s="154"/>
      <c r="Z232" s="154"/>
      <c r="AA232" s="154"/>
      <c r="AB232" s="154"/>
      <c r="AC232" s="154"/>
      <c r="AD232" s="154"/>
      <c r="AE232" s="154" t="s">
        <v>264</v>
      </c>
      <c r="AF232" s="154">
        <v>0</v>
      </c>
      <c r="AG232" s="154"/>
      <c r="AH232" s="185"/>
      <c r="AI232" s="192" t="s">
        <v>524</v>
      </c>
      <c r="AJ232" s="187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">
      <c r="A233" s="155"/>
      <c r="B233" s="190" t="s">
        <v>526</v>
      </c>
      <c r="C233" s="191"/>
      <c r="D233" s="188"/>
      <c r="E233" s="189">
        <v>2.56</v>
      </c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5"/>
      <c r="S233" s="165"/>
      <c r="T233" s="164"/>
      <c r="U233" s="164"/>
      <c r="V233" s="164"/>
      <c r="W233" s="165"/>
      <c r="X233" s="165"/>
      <c r="Y233" s="154"/>
      <c r="Z233" s="154"/>
      <c r="AA233" s="154"/>
      <c r="AB233" s="154"/>
      <c r="AC233" s="154"/>
      <c r="AD233" s="154"/>
      <c r="AE233" s="154" t="s">
        <v>264</v>
      </c>
      <c r="AF233" s="154">
        <v>0</v>
      </c>
      <c r="AG233" s="154"/>
      <c r="AH233" s="185"/>
      <c r="AI233" s="192" t="s">
        <v>526</v>
      </c>
      <c r="AJ233" s="187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outlineLevel="1" x14ac:dyDescent="0.2">
      <c r="A234" s="155"/>
      <c r="B234" s="190" t="s">
        <v>353</v>
      </c>
      <c r="C234" s="191"/>
      <c r="D234" s="188"/>
      <c r="E234" s="189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5"/>
      <c r="S234" s="165"/>
      <c r="T234" s="164"/>
      <c r="U234" s="164"/>
      <c r="V234" s="164"/>
      <c r="W234" s="165"/>
      <c r="X234" s="165"/>
      <c r="Y234" s="154"/>
      <c r="Z234" s="154"/>
      <c r="AA234" s="154"/>
      <c r="AB234" s="154"/>
      <c r="AC234" s="154"/>
      <c r="AD234" s="154"/>
      <c r="AE234" s="154" t="s">
        <v>264</v>
      </c>
      <c r="AF234" s="154">
        <v>0</v>
      </c>
      <c r="AG234" s="154"/>
      <c r="AH234" s="185"/>
      <c r="AI234" s="192" t="s">
        <v>353</v>
      </c>
      <c r="AJ234" s="187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">
      <c r="A235" s="155"/>
      <c r="B235" s="190" t="s">
        <v>527</v>
      </c>
      <c r="C235" s="191"/>
      <c r="D235" s="188"/>
      <c r="E235" s="189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5"/>
      <c r="S235" s="165"/>
      <c r="T235" s="164"/>
      <c r="U235" s="164"/>
      <c r="V235" s="164"/>
      <c r="W235" s="165"/>
      <c r="X235" s="165"/>
      <c r="Y235" s="154"/>
      <c r="Z235" s="154"/>
      <c r="AA235" s="154"/>
      <c r="AB235" s="154"/>
      <c r="AC235" s="154"/>
      <c r="AD235" s="154"/>
      <c r="AE235" s="154" t="s">
        <v>264</v>
      </c>
      <c r="AF235" s="154">
        <v>0</v>
      </c>
      <c r="AG235" s="154"/>
      <c r="AH235" s="185"/>
      <c r="AI235" s="192" t="s">
        <v>527</v>
      </c>
      <c r="AJ235" s="187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outlineLevel="1" x14ac:dyDescent="0.2">
      <c r="A236" s="155"/>
      <c r="B236" s="190" t="s">
        <v>528</v>
      </c>
      <c r="C236" s="191"/>
      <c r="D236" s="188"/>
      <c r="E236" s="189">
        <v>31.93</v>
      </c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5"/>
      <c r="S236" s="165"/>
      <c r="T236" s="164"/>
      <c r="U236" s="164"/>
      <c r="V236" s="164"/>
      <c r="W236" s="165"/>
      <c r="X236" s="165"/>
      <c r="Y236" s="154"/>
      <c r="Z236" s="154"/>
      <c r="AA236" s="154"/>
      <c r="AB236" s="154"/>
      <c r="AC236" s="154"/>
      <c r="AD236" s="154"/>
      <c r="AE236" s="154" t="s">
        <v>264</v>
      </c>
      <c r="AF236" s="154">
        <v>0</v>
      </c>
      <c r="AG236" s="154"/>
      <c r="AH236" s="185"/>
      <c r="AI236" s="192" t="s">
        <v>528</v>
      </c>
      <c r="AJ236" s="187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">
      <c r="A237" s="155"/>
      <c r="B237" s="190" t="s">
        <v>529</v>
      </c>
      <c r="C237" s="191"/>
      <c r="D237" s="188"/>
      <c r="E237" s="189">
        <v>-3.6</v>
      </c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5"/>
      <c r="S237" s="165"/>
      <c r="T237" s="164"/>
      <c r="U237" s="164"/>
      <c r="V237" s="164"/>
      <c r="W237" s="165"/>
      <c r="X237" s="165"/>
      <c r="Y237" s="154"/>
      <c r="Z237" s="154"/>
      <c r="AA237" s="154"/>
      <c r="AB237" s="154"/>
      <c r="AC237" s="154"/>
      <c r="AD237" s="154"/>
      <c r="AE237" s="154" t="s">
        <v>264</v>
      </c>
      <c r="AF237" s="154">
        <v>0</v>
      </c>
      <c r="AG237" s="154"/>
      <c r="AH237" s="185"/>
      <c r="AI237" s="192" t="s">
        <v>529</v>
      </c>
      <c r="AJ237" s="187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">
      <c r="A238" s="155"/>
      <c r="B238" s="190" t="s">
        <v>530</v>
      </c>
      <c r="C238" s="191"/>
      <c r="D238" s="188"/>
      <c r="E238" s="189">
        <v>24.49</v>
      </c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5"/>
      <c r="S238" s="165"/>
      <c r="T238" s="164"/>
      <c r="U238" s="164"/>
      <c r="V238" s="164"/>
      <c r="W238" s="165"/>
      <c r="X238" s="165"/>
      <c r="Y238" s="154"/>
      <c r="Z238" s="154"/>
      <c r="AA238" s="154"/>
      <c r="AB238" s="154"/>
      <c r="AC238" s="154"/>
      <c r="AD238" s="154"/>
      <c r="AE238" s="154" t="s">
        <v>264</v>
      </c>
      <c r="AF238" s="154">
        <v>0</v>
      </c>
      <c r="AG238" s="154"/>
      <c r="AH238" s="185"/>
      <c r="AI238" s="192" t="s">
        <v>530</v>
      </c>
      <c r="AJ238" s="187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">
      <c r="A239" s="155"/>
      <c r="B239" s="190" t="s">
        <v>531</v>
      </c>
      <c r="C239" s="191"/>
      <c r="D239" s="188"/>
      <c r="E239" s="189">
        <v>9.1449999999999996</v>
      </c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5"/>
      <c r="S239" s="165"/>
      <c r="T239" s="164"/>
      <c r="U239" s="164"/>
      <c r="V239" s="164"/>
      <c r="W239" s="165"/>
      <c r="X239" s="165"/>
      <c r="Y239" s="154"/>
      <c r="Z239" s="154"/>
      <c r="AA239" s="154"/>
      <c r="AB239" s="154"/>
      <c r="AC239" s="154"/>
      <c r="AD239" s="154"/>
      <c r="AE239" s="154" t="s">
        <v>264</v>
      </c>
      <c r="AF239" s="154">
        <v>0</v>
      </c>
      <c r="AG239" s="154"/>
      <c r="AH239" s="185"/>
      <c r="AI239" s="192" t="s">
        <v>531</v>
      </c>
      <c r="AJ239" s="187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">
      <c r="A240" s="155"/>
      <c r="B240" s="190" t="s">
        <v>532</v>
      </c>
      <c r="C240" s="191"/>
      <c r="D240" s="188"/>
      <c r="E240" s="189">
        <v>9.1449999999999996</v>
      </c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5"/>
      <c r="S240" s="165"/>
      <c r="T240" s="164"/>
      <c r="U240" s="164"/>
      <c r="V240" s="164"/>
      <c r="W240" s="165"/>
      <c r="X240" s="165"/>
      <c r="Y240" s="154"/>
      <c r="Z240" s="154"/>
      <c r="AA240" s="154"/>
      <c r="AB240" s="154"/>
      <c r="AC240" s="154"/>
      <c r="AD240" s="154"/>
      <c r="AE240" s="154" t="s">
        <v>264</v>
      </c>
      <c r="AF240" s="154">
        <v>0</v>
      </c>
      <c r="AG240" s="154"/>
      <c r="AH240" s="185"/>
      <c r="AI240" s="192" t="s">
        <v>532</v>
      </c>
      <c r="AJ240" s="187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">
      <c r="A241" s="155"/>
      <c r="B241" s="190" t="s">
        <v>533</v>
      </c>
      <c r="C241" s="191"/>
      <c r="D241" s="188"/>
      <c r="E241" s="189">
        <v>18.600000000000001</v>
      </c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5"/>
      <c r="S241" s="165"/>
      <c r="T241" s="164"/>
      <c r="U241" s="164"/>
      <c r="V241" s="164"/>
      <c r="W241" s="165"/>
      <c r="X241" s="165"/>
      <c r="Y241" s="154"/>
      <c r="Z241" s="154"/>
      <c r="AA241" s="154"/>
      <c r="AB241" s="154"/>
      <c r="AC241" s="154"/>
      <c r="AD241" s="154"/>
      <c r="AE241" s="154" t="s">
        <v>264</v>
      </c>
      <c r="AF241" s="154">
        <v>0</v>
      </c>
      <c r="AG241" s="154"/>
      <c r="AH241" s="185"/>
      <c r="AI241" s="192" t="s">
        <v>533</v>
      </c>
      <c r="AJ241" s="187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outlineLevel="1" x14ac:dyDescent="0.2">
      <c r="A242" s="155"/>
      <c r="B242" s="190" t="s">
        <v>534</v>
      </c>
      <c r="C242" s="191"/>
      <c r="D242" s="188"/>
      <c r="E242" s="189">
        <v>-5.6</v>
      </c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5"/>
      <c r="S242" s="165"/>
      <c r="T242" s="164"/>
      <c r="U242" s="164"/>
      <c r="V242" s="164"/>
      <c r="W242" s="165"/>
      <c r="X242" s="165"/>
      <c r="Y242" s="154"/>
      <c r="Z242" s="154"/>
      <c r="AA242" s="154"/>
      <c r="AB242" s="154"/>
      <c r="AC242" s="154"/>
      <c r="AD242" s="154"/>
      <c r="AE242" s="154" t="s">
        <v>264</v>
      </c>
      <c r="AF242" s="154">
        <v>0</v>
      </c>
      <c r="AG242" s="154"/>
      <c r="AH242" s="185"/>
      <c r="AI242" s="192" t="s">
        <v>534</v>
      </c>
      <c r="AJ242" s="187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">
      <c r="A243" s="155"/>
      <c r="B243" s="190" t="s">
        <v>535</v>
      </c>
      <c r="C243" s="191"/>
      <c r="D243" s="188"/>
      <c r="E243" s="189">
        <v>11.16</v>
      </c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5"/>
      <c r="S243" s="165"/>
      <c r="T243" s="164"/>
      <c r="U243" s="164"/>
      <c r="V243" s="164"/>
      <c r="W243" s="165"/>
      <c r="X243" s="165"/>
      <c r="Y243" s="154"/>
      <c r="Z243" s="154"/>
      <c r="AA243" s="154"/>
      <c r="AB243" s="154"/>
      <c r="AC243" s="154"/>
      <c r="AD243" s="154"/>
      <c r="AE243" s="154" t="s">
        <v>264</v>
      </c>
      <c r="AF243" s="154">
        <v>0</v>
      </c>
      <c r="AG243" s="154"/>
      <c r="AH243" s="185"/>
      <c r="AI243" s="192" t="s">
        <v>535</v>
      </c>
      <c r="AJ243" s="187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">
      <c r="A244" s="155"/>
      <c r="B244" s="190" t="s">
        <v>522</v>
      </c>
      <c r="C244" s="191"/>
      <c r="D244" s="188"/>
      <c r="E244" s="189">
        <v>-2.8</v>
      </c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  <c r="R244" s="165"/>
      <c r="S244" s="165"/>
      <c r="T244" s="164"/>
      <c r="U244" s="164"/>
      <c r="V244" s="164"/>
      <c r="W244" s="165"/>
      <c r="X244" s="165"/>
      <c r="Y244" s="154"/>
      <c r="Z244" s="154"/>
      <c r="AA244" s="154"/>
      <c r="AB244" s="154"/>
      <c r="AC244" s="154"/>
      <c r="AD244" s="154"/>
      <c r="AE244" s="154" t="s">
        <v>264</v>
      </c>
      <c r="AF244" s="154">
        <v>0</v>
      </c>
      <c r="AG244" s="154"/>
      <c r="AH244" s="185"/>
      <c r="AI244" s="192" t="s">
        <v>522</v>
      </c>
      <c r="AJ244" s="187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">
      <c r="A245" s="155"/>
      <c r="B245" s="190" t="s">
        <v>536</v>
      </c>
      <c r="C245" s="191"/>
      <c r="D245" s="188"/>
      <c r="E245" s="189">
        <v>9.92</v>
      </c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5"/>
      <c r="S245" s="165"/>
      <c r="T245" s="164"/>
      <c r="U245" s="164"/>
      <c r="V245" s="164"/>
      <c r="W245" s="165"/>
      <c r="X245" s="165"/>
      <c r="Y245" s="154"/>
      <c r="Z245" s="154"/>
      <c r="AA245" s="154"/>
      <c r="AB245" s="154"/>
      <c r="AC245" s="154"/>
      <c r="AD245" s="154"/>
      <c r="AE245" s="154" t="s">
        <v>264</v>
      </c>
      <c r="AF245" s="154">
        <v>0</v>
      </c>
      <c r="AG245" s="154"/>
      <c r="AH245" s="185"/>
      <c r="AI245" s="192" t="s">
        <v>536</v>
      </c>
      <c r="AJ245" s="187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outlineLevel="1" x14ac:dyDescent="0.2">
      <c r="A246" s="155"/>
      <c r="B246" s="190" t="s">
        <v>537</v>
      </c>
      <c r="C246" s="191"/>
      <c r="D246" s="188"/>
      <c r="E246" s="189">
        <v>7.75</v>
      </c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4"/>
      <c r="Q246" s="164"/>
      <c r="R246" s="165"/>
      <c r="S246" s="165"/>
      <c r="T246" s="164"/>
      <c r="U246" s="164"/>
      <c r="V246" s="164"/>
      <c r="W246" s="165"/>
      <c r="X246" s="165"/>
      <c r="Y246" s="154"/>
      <c r="Z246" s="154"/>
      <c r="AA246" s="154"/>
      <c r="AB246" s="154"/>
      <c r="AC246" s="154"/>
      <c r="AD246" s="154"/>
      <c r="AE246" s="154" t="s">
        <v>264</v>
      </c>
      <c r="AF246" s="154">
        <v>0</v>
      </c>
      <c r="AG246" s="154"/>
      <c r="AH246" s="185"/>
      <c r="AI246" s="192" t="s">
        <v>537</v>
      </c>
      <c r="AJ246" s="187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outlineLevel="1" x14ac:dyDescent="0.2">
      <c r="A247" s="155"/>
      <c r="B247" s="224"/>
      <c r="C247" s="224"/>
      <c r="D247" s="225"/>
      <c r="E247" s="225"/>
      <c r="F247" s="225"/>
      <c r="G247" s="225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5"/>
      <c r="S247" s="165"/>
      <c r="T247" s="164"/>
      <c r="U247" s="164"/>
      <c r="V247" s="164"/>
      <c r="W247" s="165"/>
      <c r="X247" s="165"/>
      <c r="Y247" s="154"/>
      <c r="Z247" s="154"/>
      <c r="AA247" s="154"/>
      <c r="AB247" s="154"/>
      <c r="AC247" s="154"/>
      <c r="AD247" s="154"/>
      <c r="AE247" s="154" t="s">
        <v>208</v>
      </c>
      <c r="AF247" s="154"/>
      <c r="AG247" s="154"/>
      <c r="AH247" s="185"/>
      <c r="AI247" s="185"/>
      <c r="AJ247" s="187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</row>
    <row r="248" spans="1:60" ht="22.5" outlineLevel="1" x14ac:dyDescent="0.2">
      <c r="A248" s="177">
        <v>46</v>
      </c>
      <c r="B248" s="178" t="s">
        <v>538</v>
      </c>
      <c r="C248" s="178" t="s">
        <v>539</v>
      </c>
      <c r="D248" s="179" t="s">
        <v>316</v>
      </c>
      <c r="E248" s="180">
        <v>30.27</v>
      </c>
      <c r="F248" s="183"/>
      <c r="G248" s="181">
        <f>ROUND(E248*F248,2)</f>
        <v>0</v>
      </c>
      <c r="H248" s="183"/>
      <c r="I248" s="181">
        <f>ROUND(E248*H248,2)</f>
        <v>0</v>
      </c>
      <c r="J248" s="183"/>
      <c r="K248" s="181">
        <f>ROUND(E248*J248,2)</f>
        <v>0</v>
      </c>
      <c r="L248" s="181">
        <v>21</v>
      </c>
      <c r="M248" s="181">
        <f>G248*(1+L248/100)</f>
        <v>0</v>
      </c>
      <c r="N248" s="181">
        <v>0.14137</v>
      </c>
      <c r="O248" s="181">
        <f>ROUND(E248*N248,2)</f>
        <v>4.28</v>
      </c>
      <c r="P248" s="181">
        <v>0</v>
      </c>
      <c r="Q248" s="181">
        <f>ROUND(E248*P248,2)</f>
        <v>0</v>
      </c>
      <c r="R248" s="182" t="s">
        <v>338</v>
      </c>
      <c r="S248" s="182" t="s">
        <v>204</v>
      </c>
      <c r="T248" s="181" t="s">
        <v>260</v>
      </c>
      <c r="U248" s="181">
        <v>0.59299999999999997</v>
      </c>
      <c r="V248" s="181">
        <f>ROUND(E248*U248,2)</f>
        <v>17.95</v>
      </c>
      <c r="W248" s="182"/>
      <c r="X248" s="182"/>
      <c r="Y248" s="154"/>
      <c r="Z248" s="154"/>
      <c r="AA248" s="154"/>
      <c r="AB248" s="154"/>
      <c r="AC248" s="154"/>
      <c r="AD248" s="154"/>
      <c r="AE248" s="154" t="s">
        <v>261</v>
      </c>
      <c r="AF248" s="154" t="s">
        <v>540</v>
      </c>
      <c r="AG248" s="154"/>
      <c r="AH248" s="185"/>
      <c r="AI248" s="185"/>
      <c r="AJ248" s="187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">
      <c r="A249" s="155"/>
      <c r="B249" s="190" t="s">
        <v>541</v>
      </c>
      <c r="C249" s="191"/>
      <c r="D249" s="188"/>
      <c r="E249" s="189">
        <v>12.8</v>
      </c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5"/>
      <c r="S249" s="165"/>
      <c r="T249" s="164"/>
      <c r="U249" s="164"/>
      <c r="V249" s="164"/>
      <c r="W249" s="165"/>
      <c r="X249" s="165"/>
      <c r="Y249" s="154"/>
      <c r="Z249" s="154"/>
      <c r="AA249" s="154"/>
      <c r="AB249" s="154"/>
      <c r="AC249" s="154"/>
      <c r="AD249" s="154"/>
      <c r="AE249" s="154" t="s">
        <v>264</v>
      </c>
      <c r="AF249" s="154">
        <v>0</v>
      </c>
      <c r="AG249" s="154"/>
      <c r="AH249" s="185"/>
      <c r="AI249" s="192" t="s">
        <v>541</v>
      </c>
      <c r="AJ249" s="187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outlineLevel="1" x14ac:dyDescent="0.2">
      <c r="A250" s="155"/>
      <c r="B250" s="190" t="s">
        <v>542</v>
      </c>
      <c r="C250" s="191"/>
      <c r="D250" s="188"/>
      <c r="E250" s="189">
        <v>16.48</v>
      </c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64"/>
      <c r="Q250" s="164"/>
      <c r="R250" s="165"/>
      <c r="S250" s="165"/>
      <c r="T250" s="164"/>
      <c r="U250" s="164"/>
      <c r="V250" s="164"/>
      <c r="W250" s="165"/>
      <c r="X250" s="165"/>
      <c r="Y250" s="154"/>
      <c r="Z250" s="154"/>
      <c r="AA250" s="154"/>
      <c r="AB250" s="154"/>
      <c r="AC250" s="154"/>
      <c r="AD250" s="154"/>
      <c r="AE250" s="154" t="s">
        <v>264</v>
      </c>
      <c r="AF250" s="154">
        <v>0</v>
      </c>
      <c r="AG250" s="154"/>
      <c r="AH250" s="185"/>
      <c r="AI250" s="192" t="s">
        <v>542</v>
      </c>
      <c r="AJ250" s="187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outlineLevel="1" x14ac:dyDescent="0.2">
      <c r="A251" s="155"/>
      <c r="B251" s="190" t="s">
        <v>439</v>
      </c>
      <c r="C251" s="191"/>
      <c r="D251" s="188"/>
      <c r="E251" s="189">
        <v>-1.8</v>
      </c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5"/>
      <c r="S251" s="165"/>
      <c r="T251" s="164"/>
      <c r="U251" s="164"/>
      <c r="V251" s="164"/>
      <c r="W251" s="165"/>
      <c r="X251" s="165"/>
      <c r="Y251" s="154"/>
      <c r="Z251" s="154"/>
      <c r="AA251" s="154"/>
      <c r="AB251" s="154"/>
      <c r="AC251" s="154"/>
      <c r="AD251" s="154"/>
      <c r="AE251" s="154" t="s">
        <v>264</v>
      </c>
      <c r="AF251" s="154">
        <v>0</v>
      </c>
      <c r="AG251" s="154"/>
      <c r="AH251" s="185"/>
      <c r="AI251" s="192" t="s">
        <v>439</v>
      </c>
      <c r="AJ251" s="187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">
      <c r="A252" s="155"/>
      <c r="B252" s="190" t="s">
        <v>543</v>
      </c>
      <c r="C252" s="191"/>
      <c r="D252" s="188"/>
      <c r="E252" s="189">
        <v>2.79</v>
      </c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64"/>
      <c r="Q252" s="164"/>
      <c r="R252" s="165"/>
      <c r="S252" s="165"/>
      <c r="T252" s="164"/>
      <c r="U252" s="164"/>
      <c r="V252" s="164"/>
      <c r="W252" s="165"/>
      <c r="X252" s="165"/>
      <c r="Y252" s="154"/>
      <c r="Z252" s="154"/>
      <c r="AA252" s="154"/>
      <c r="AB252" s="154"/>
      <c r="AC252" s="154"/>
      <c r="AD252" s="154"/>
      <c r="AE252" s="154" t="s">
        <v>264</v>
      </c>
      <c r="AF252" s="154">
        <v>0</v>
      </c>
      <c r="AG252" s="154"/>
      <c r="AH252" s="185"/>
      <c r="AI252" s="192" t="s">
        <v>543</v>
      </c>
      <c r="AJ252" s="187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">
      <c r="A253" s="155"/>
      <c r="B253" s="224"/>
      <c r="C253" s="224"/>
      <c r="D253" s="225"/>
      <c r="E253" s="225"/>
      <c r="F253" s="225"/>
      <c r="G253" s="225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5"/>
      <c r="S253" s="165"/>
      <c r="T253" s="164"/>
      <c r="U253" s="164"/>
      <c r="V253" s="164"/>
      <c r="W253" s="165"/>
      <c r="X253" s="165"/>
      <c r="Y253" s="154"/>
      <c r="Z253" s="154"/>
      <c r="AA253" s="154"/>
      <c r="AB253" s="154"/>
      <c r="AC253" s="154"/>
      <c r="AD253" s="154"/>
      <c r="AE253" s="154" t="s">
        <v>208</v>
      </c>
      <c r="AF253" s="154"/>
      <c r="AG253" s="154"/>
      <c r="AH253" s="185"/>
      <c r="AI253" s="185"/>
      <c r="AJ253" s="187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outlineLevel="1" x14ac:dyDescent="0.2">
      <c r="A254" s="177">
        <v>47</v>
      </c>
      <c r="B254" s="178" t="s">
        <v>544</v>
      </c>
      <c r="C254" s="178" t="s">
        <v>545</v>
      </c>
      <c r="D254" s="179" t="s">
        <v>316</v>
      </c>
      <c r="E254" s="180">
        <v>57.276000000000003</v>
      </c>
      <c r="F254" s="183"/>
      <c r="G254" s="181">
        <f>ROUND(E254*F254,2)</f>
        <v>0</v>
      </c>
      <c r="H254" s="183"/>
      <c r="I254" s="181">
        <f>ROUND(E254*H254,2)</f>
        <v>0</v>
      </c>
      <c r="J254" s="183"/>
      <c r="K254" s="181">
        <f>ROUND(E254*J254,2)</f>
        <v>0</v>
      </c>
      <c r="L254" s="181">
        <v>21</v>
      </c>
      <c r="M254" s="181">
        <f>G254*(1+L254/100)</f>
        <v>0</v>
      </c>
      <c r="N254" s="181">
        <v>0.16975999999999999</v>
      </c>
      <c r="O254" s="181">
        <f>ROUND(E254*N254,2)</f>
        <v>9.7200000000000006</v>
      </c>
      <c r="P254" s="181">
        <v>0</v>
      </c>
      <c r="Q254" s="181">
        <f>ROUND(E254*P254,2)</f>
        <v>0</v>
      </c>
      <c r="R254" s="182" t="s">
        <v>338</v>
      </c>
      <c r="S254" s="182" t="s">
        <v>204</v>
      </c>
      <c r="T254" s="181" t="s">
        <v>260</v>
      </c>
      <c r="U254" s="181">
        <v>1.1299999999999999</v>
      </c>
      <c r="V254" s="181">
        <f>ROUND(E254*U254,2)</f>
        <v>64.72</v>
      </c>
      <c r="W254" s="182"/>
      <c r="X254" s="182"/>
      <c r="Y254" s="154"/>
      <c r="Z254" s="154"/>
      <c r="AA254" s="154"/>
      <c r="AB254" s="154"/>
      <c r="AC254" s="154"/>
      <c r="AD254" s="154"/>
      <c r="AE254" s="154" t="s">
        <v>261</v>
      </c>
      <c r="AF254" s="154" t="s">
        <v>546</v>
      </c>
      <c r="AG254" s="154"/>
      <c r="AH254" s="185"/>
      <c r="AI254" s="185"/>
      <c r="AJ254" s="187"/>
      <c r="AK254" s="154"/>
      <c r="AL254" s="154"/>
      <c r="AM254" s="154"/>
      <c r="AN254" s="154"/>
      <c r="AO254" s="154"/>
      <c r="AP254" s="154"/>
      <c r="AQ254" s="154"/>
      <c r="AR254" s="154"/>
      <c r="AS254" s="154"/>
      <c r="AT254" s="154"/>
      <c r="AU254" s="154"/>
      <c r="AV254" s="154"/>
      <c r="AW254" s="154"/>
      <c r="AX254" s="154"/>
      <c r="AY254" s="154"/>
      <c r="AZ254" s="154"/>
      <c r="BA254" s="154"/>
      <c r="BB254" s="154"/>
      <c r="BC254" s="154"/>
      <c r="BD254" s="154"/>
      <c r="BE254" s="154"/>
      <c r="BF254" s="154"/>
      <c r="BG254" s="154"/>
      <c r="BH254" s="154"/>
    </row>
    <row r="255" spans="1:60" outlineLevel="1" x14ac:dyDescent="0.2">
      <c r="A255" s="155"/>
      <c r="B255" s="190" t="s">
        <v>547</v>
      </c>
      <c r="C255" s="191"/>
      <c r="D255" s="188"/>
      <c r="E255" s="189">
        <v>50.148000000000003</v>
      </c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5"/>
      <c r="S255" s="165"/>
      <c r="T255" s="164"/>
      <c r="U255" s="164"/>
      <c r="V255" s="164"/>
      <c r="W255" s="165"/>
      <c r="X255" s="165"/>
      <c r="Y255" s="154"/>
      <c r="Z255" s="154"/>
      <c r="AA255" s="154"/>
      <c r="AB255" s="154"/>
      <c r="AC255" s="154"/>
      <c r="AD255" s="154"/>
      <c r="AE255" s="154" t="s">
        <v>264</v>
      </c>
      <c r="AF255" s="154">
        <v>0</v>
      </c>
      <c r="AG255" s="154"/>
      <c r="AH255" s="185"/>
      <c r="AI255" s="192" t="s">
        <v>547</v>
      </c>
      <c r="AJ255" s="187"/>
      <c r="AK255" s="154"/>
      <c r="AL255" s="154"/>
      <c r="AM255" s="154"/>
      <c r="AN255" s="154"/>
      <c r="AO255" s="154"/>
      <c r="AP255" s="154"/>
      <c r="AQ255" s="154"/>
      <c r="AR255" s="154"/>
      <c r="AS255" s="154"/>
      <c r="AT255" s="154"/>
      <c r="AU255" s="154"/>
      <c r="AV255" s="154"/>
      <c r="AW255" s="154"/>
      <c r="AX255" s="154"/>
      <c r="AY255" s="154"/>
      <c r="AZ255" s="154"/>
      <c r="BA255" s="154"/>
      <c r="BB255" s="154"/>
      <c r="BC255" s="154"/>
      <c r="BD255" s="154"/>
      <c r="BE255" s="154"/>
      <c r="BF255" s="154"/>
      <c r="BG255" s="154"/>
      <c r="BH255" s="154"/>
    </row>
    <row r="256" spans="1:60" outlineLevel="1" x14ac:dyDescent="0.2">
      <c r="A256" s="155"/>
      <c r="B256" s="190" t="s">
        <v>548</v>
      </c>
      <c r="C256" s="191"/>
      <c r="D256" s="188"/>
      <c r="E256" s="189">
        <v>7.1280000000000001</v>
      </c>
      <c r="F256" s="164"/>
      <c r="G256" s="164"/>
      <c r="H256" s="164"/>
      <c r="I256" s="164"/>
      <c r="J256" s="164"/>
      <c r="K256" s="164"/>
      <c r="L256" s="164"/>
      <c r="M256" s="164"/>
      <c r="N256" s="164"/>
      <c r="O256" s="164"/>
      <c r="P256" s="164"/>
      <c r="Q256" s="164"/>
      <c r="R256" s="165"/>
      <c r="S256" s="165"/>
      <c r="T256" s="164"/>
      <c r="U256" s="164"/>
      <c r="V256" s="164"/>
      <c r="W256" s="165"/>
      <c r="X256" s="165"/>
      <c r="Y256" s="154"/>
      <c r="Z256" s="154"/>
      <c r="AA256" s="154"/>
      <c r="AB256" s="154"/>
      <c r="AC256" s="154"/>
      <c r="AD256" s="154"/>
      <c r="AE256" s="154" t="s">
        <v>264</v>
      </c>
      <c r="AF256" s="154">
        <v>0</v>
      </c>
      <c r="AG256" s="154"/>
      <c r="AH256" s="185"/>
      <c r="AI256" s="192" t="s">
        <v>548</v>
      </c>
      <c r="AJ256" s="187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</row>
    <row r="257" spans="1:60" outlineLevel="1" x14ac:dyDescent="0.2">
      <c r="A257" s="155"/>
      <c r="B257" s="224"/>
      <c r="C257" s="224"/>
      <c r="D257" s="225"/>
      <c r="E257" s="225"/>
      <c r="F257" s="225"/>
      <c r="G257" s="225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5"/>
      <c r="S257" s="165"/>
      <c r="T257" s="164"/>
      <c r="U257" s="164"/>
      <c r="V257" s="164"/>
      <c r="W257" s="165"/>
      <c r="X257" s="165"/>
      <c r="Y257" s="154"/>
      <c r="Z257" s="154"/>
      <c r="AA257" s="154"/>
      <c r="AB257" s="154"/>
      <c r="AC257" s="154"/>
      <c r="AD257" s="154"/>
      <c r="AE257" s="154" t="s">
        <v>208</v>
      </c>
      <c r="AF257" s="154"/>
      <c r="AG257" s="154"/>
      <c r="AH257" s="185"/>
      <c r="AI257" s="185"/>
      <c r="AJ257" s="187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</row>
    <row r="258" spans="1:60" outlineLevel="1" x14ac:dyDescent="0.2">
      <c r="A258" s="177">
        <v>48</v>
      </c>
      <c r="B258" s="178" t="s">
        <v>549</v>
      </c>
      <c r="C258" s="178" t="s">
        <v>550</v>
      </c>
      <c r="D258" s="179" t="s">
        <v>316</v>
      </c>
      <c r="E258" s="180">
        <v>15.75</v>
      </c>
      <c r="F258" s="183"/>
      <c r="G258" s="181">
        <f>ROUND(E258*F258,2)</f>
        <v>0</v>
      </c>
      <c r="H258" s="183"/>
      <c r="I258" s="181">
        <f>ROUND(E258*H258,2)</f>
        <v>0</v>
      </c>
      <c r="J258" s="183"/>
      <c r="K258" s="181">
        <f>ROUND(E258*J258,2)</f>
        <v>0</v>
      </c>
      <c r="L258" s="181">
        <v>21</v>
      </c>
      <c r="M258" s="181">
        <f>G258*(1+L258/100)</f>
        <v>0</v>
      </c>
      <c r="N258" s="181">
        <v>0</v>
      </c>
      <c r="O258" s="181">
        <f>ROUND(E258*N258,2)</f>
        <v>0</v>
      </c>
      <c r="P258" s="181">
        <v>0</v>
      </c>
      <c r="Q258" s="181">
        <f>ROUND(E258*P258,2)</f>
        <v>0</v>
      </c>
      <c r="R258" s="182"/>
      <c r="S258" s="182" t="s">
        <v>223</v>
      </c>
      <c r="T258" s="181" t="s">
        <v>205</v>
      </c>
      <c r="U258" s="181">
        <v>0</v>
      </c>
      <c r="V258" s="181">
        <f>ROUND(E258*U258,2)</f>
        <v>0</v>
      </c>
      <c r="W258" s="182"/>
      <c r="X258" s="182"/>
      <c r="Y258" s="154"/>
      <c r="Z258" s="154"/>
      <c r="AA258" s="154"/>
      <c r="AB258" s="154"/>
      <c r="AC258" s="154"/>
      <c r="AD258" s="154"/>
      <c r="AE258" s="154" t="s">
        <v>261</v>
      </c>
      <c r="AF258" s="154" t="s">
        <v>551</v>
      </c>
      <c r="AG258" s="154"/>
      <c r="AH258" s="185"/>
      <c r="AI258" s="185"/>
      <c r="AJ258" s="187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  <c r="BE258" s="154"/>
      <c r="BF258" s="154"/>
      <c r="BG258" s="154"/>
      <c r="BH258" s="154"/>
    </row>
    <row r="259" spans="1:60" outlineLevel="1" x14ac:dyDescent="0.2">
      <c r="A259" s="155"/>
      <c r="B259" s="190" t="s">
        <v>552</v>
      </c>
      <c r="C259" s="191"/>
      <c r="D259" s="188"/>
      <c r="E259" s="189">
        <v>15.75</v>
      </c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5"/>
      <c r="S259" s="165"/>
      <c r="T259" s="164"/>
      <c r="U259" s="164"/>
      <c r="V259" s="164"/>
      <c r="W259" s="165"/>
      <c r="X259" s="165"/>
      <c r="Y259" s="154"/>
      <c r="Z259" s="154"/>
      <c r="AA259" s="154"/>
      <c r="AB259" s="154"/>
      <c r="AC259" s="154"/>
      <c r="AD259" s="154"/>
      <c r="AE259" s="154" t="s">
        <v>264</v>
      </c>
      <c r="AF259" s="154">
        <v>0</v>
      </c>
      <c r="AG259" s="154"/>
      <c r="AH259" s="185"/>
      <c r="AI259" s="192" t="s">
        <v>552</v>
      </c>
      <c r="AJ259" s="187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4"/>
      <c r="BB259" s="154"/>
      <c r="BC259" s="154"/>
      <c r="BD259" s="154"/>
      <c r="BE259" s="154"/>
      <c r="BF259" s="154"/>
      <c r="BG259" s="154"/>
      <c r="BH259" s="154"/>
    </row>
    <row r="260" spans="1:60" outlineLevel="1" x14ac:dyDescent="0.2">
      <c r="A260" s="155"/>
      <c r="B260" s="224"/>
      <c r="C260" s="224"/>
      <c r="D260" s="225"/>
      <c r="E260" s="225"/>
      <c r="F260" s="225"/>
      <c r="G260" s="225"/>
      <c r="H260" s="164"/>
      <c r="I260" s="164"/>
      <c r="J260" s="164"/>
      <c r="K260" s="164"/>
      <c r="L260" s="164"/>
      <c r="M260" s="164"/>
      <c r="N260" s="164"/>
      <c r="O260" s="164"/>
      <c r="P260" s="164"/>
      <c r="Q260" s="164"/>
      <c r="R260" s="165"/>
      <c r="S260" s="165"/>
      <c r="T260" s="164"/>
      <c r="U260" s="164"/>
      <c r="V260" s="164"/>
      <c r="W260" s="165"/>
      <c r="X260" s="165"/>
      <c r="Y260" s="154"/>
      <c r="Z260" s="154"/>
      <c r="AA260" s="154"/>
      <c r="AB260" s="154"/>
      <c r="AC260" s="154"/>
      <c r="AD260" s="154"/>
      <c r="AE260" s="154" t="s">
        <v>208</v>
      </c>
      <c r="AF260" s="154"/>
      <c r="AG260" s="154"/>
      <c r="AH260" s="185"/>
      <c r="AI260" s="185"/>
      <c r="AJ260" s="187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  <c r="BE260" s="154"/>
      <c r="BF260" s="154"/>
      <c r="BG260" s="154"/>
      <c r="BH260" s="154"/>
    </row>
    <row r="261" spans="1:60" outlineLevel="1" x14ac:dyDescent="0.2">
      <c r="A261" s="177">
        <v>49</v>
      </c>
      <c r="B261" s="178" t="s">
        <v>553</v>
      </c>
      <c r="C261" s="178" t="s">
        <v>554</v>
      </c>
      <c r="D261" s="179" t="s">
        <v>311</v>
      </c>
      <c r="E261" s="180">
        <v>1</v>
      </c>
      <c r="F261" s="183"/>
      <c r="G261" s="181">
        <f>ROUND(E261*F261,2)</f>
        <v>0</v>
      </c>
      <c r="H261" s="183"/>
      <c r="I261" s="181">
        <f>ROUND(E261*H261,2)</f>
        <v>0</v>
      </c>
      <c r="J261" s="183"/>
      <c r="K261" s="181">
        <f>ROUND(E261*J261,2)</f>
        <v>0</v>
      </c>
      <c r="L261" s="181">
        <v>21</v>
      </c>
      <c r="M261" s="181">
        <f>G261*(1+L261/100)</f>
        <v>0</v>
      </c>
      <c r="N261" s="181">
        <v>0</v>
      </c>
      <c r="O261" s="181">
        <f>ROUND(E261*N261,2)</f>
        <v>0</v>
      </c>
      <c r="P261" s="181">
        <v>0</v>
      </c>
      <c r="Q261" s="181">
        <f>ROUND(E261*P261,2)</f>
        <v>0</v>
      </c>
      <c r="R261" s="182"/>
      <c r="S261" s="182" t="s">
        <v>223</v>
      </c>
      <c r="T261" s="181" t="s">
        <v>205</v>
      </c>
      <c r="U261" s="181">
        <v>0</v>
      </c>
      <c r="V261" s="181">
        <f>ROUND(E261*U261,2)</f>
        <v>0</v>
      </c>
      <c r="W261" s="182"/>
      <c r="X261" s="182"/>
      <c r="Y261" s="154"/>
      <c r="Z261" s="154"/>
      <c r="AA261" s="154"/>
      <c r="AB261" s="154"/>
      <c r="AC261" s="154"/>
      <c r="AD261" s="154"/>
      <c r="AE261" s="154" t="s">
        <v>261</v>
      </c>
      <c r="AF261" s="154" t="s">
        <v>555</v>
      </c>
      <c r="AG261" s="154"/>
      <c r="AH261" s="185"/>
      <c r="AI261" s="185"/>
      <c r="AJ261" s="187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</row>
    <row r="262" spans="1:60" outlineLevel="1" x14ac:dyDescent="0.2">
      <c r="A262" s="155"/>
      <c r="B262" s="224"/>
      <c r="C262" s="224"/>
      <c r="D262" s="225"/>
      <c r="E262" s="225"/>
      <c r="F262" s="225"/>
      <c r="G262" s="225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5"/>
      <c r="S262" s="165"/>
      <c r="T262" s="164"/>
      <c r="U262" s="164"/>
      <c r="V262" s="164"/>
      <c r="W262" s="165"/>
      <c r="X262" s="165"/>
      <c r="Y262" s="154"/>
      <c r="Z262" s="154"/>
      <c r="AA262" s="154"/>
      <c r="AB262" s="154"/>
      <c r="AC262" s="154"/>
      <c r="AD262" s="154"/>
      <c r="AE262" s="154" t="s">
        <v>208</v>
      </c>
      <c r="AF262" s="154"/>
      <c r="AG262" s="154"/>
      <c r="AH262" s="185"/>
      <c r="AI262" s="185"/>
      <c r="AJ262" s="187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</row>
    <row r="263" spans="1:60" x14ac:dyDescent="0.2">
      <c r="A263" s="141"/>
      <c r="B263" s="158"/>
      <c r="C263" s="158"/>
      <c r="D263" s="160"/>
      <c r="E263" s="161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3"/>
      <c r="S263" s="163"/>
      <c r="T263" s="162"/>
      <c r="U263" s="162"/>
      <c r="V263" s="162"/>
      <c r="W263" s="163"/>
      <c r="X263" s="163"/>
      <c r="AH263" s="184"/>
      <c r="AI263" s="184"/>
      <c r="AJ263" s="186"/>
    </row>
    <row r="264" spans="1:60" x14ac:dyDescent="0.2">
      <c r="A264" s="157" t="s">
        <v>198</v>
      </c>
      <c r="B264" s="170" t="s">
        <v>93</v>
      </c>
      <c r="C264" s="170" t="s">
        <v>94</v>
      </c>
      <c r="D264" s="171"/>
      <c r="E264" s="172"/>
      <c r="F264" s="173"/>
      <c r="G264" s="174">
        <f>SUMIF(AE265:AE363,"&lt;&gt;NOR",G265:G363)</f>
        <v>0</v>
      </c>
      <c r="H264" s="173"/>
      <c r="I264" s="173">
        <f>SUM(I265:I363)</f>
        <v>0</v>
      </c>
      <c r="J264" s="173"/>
      <c r="K264" s="173">
        <f>SUM(K265:K363)</f>
        <v>0</v>
      </c>
      <c r="L264" s="173"/>
      <c r="M264" s="173">
        <f>SUM(M265:M363)</f>
        <v>0</v>
      </c>
      <c r="N264" s="173"/>
      <c r="O264" s="173">
        <f>SUM(O265:O363)</f>
        <v>331.82</v>
      </c>
      <c r="P264" s="173"/>
      <c r="Q264" s="173">
        <f>SUM(Q265:Q363)</f>
        <v>0</v>
      </c>
      <c r="R264" s="175"/>
      <c r="S264" s="175"/>
      <c r="T264" s="173"/>
      <c r="U264" s="173"/>
      <c r="V264" s="173">
        <f>SUM(V265:V363)</f>
        <v>541.83000000000004</v>
      </c>
      <c r="W264" s="175"/>
      <c r="X264" s="176"/>
      <c r="AE264" t="s">
        <v>199</v>
      </c>
      <c r="AH264" s="184"/>
      <c r="AI264" s="184"/>
      <c r="AJ264" s="186"/>
    </row>
    <row r="265" spans="1:60" outlineLevel="1" x14ac:dyDescent="0.2">
      <c r="A265" s="177">
        <v>50</v>
      </c>
      <c r="B265" s="178" t="s">
        <v>556</v>
      </c>
      <c r="C265" s="178" t="s">
        <v>557</v>
      </c>
      <c r="D265" s="179" t="s">
        <v>350</v>
      </c>
      <c r="E265" s="180">
        <v>0.13400000000000001</v>
      </c>
      <c r="F265" s="183"/>
      <c r="G265" s="181">
        <f>ROUND(E265*F265,2)</f>
        <v>0</v>
      </c>
      <c r="H265" s="183"/>
      <c r="I265" s="181">
        <f>ROUND(E265*H265,2)</f>
        <v>0</v>
      </c>
      <c r="J265" s="183"/>
      <c r="K265" s="181">
        <f>ROUND(E265*J265,2)</f>
        <v>0</v>
      </c>
      <c r="L265" s="181">
        <v>21</v>
      </c>
      <c r="M265" s="181">
        <f>G265*(1+L265/100)</f>
        <v>0</v>
      </c>
      <c r="N265" s="181">
        <v>1.0554399999999999</v>
      </c>
      <c r="O265" s="181">
        <f>ROUND(E265*N265,2)</f>
        <v>0.14000000000000001</v>
      </c>
      <c r="P265" s="181">
        <v>0</v>
      </c>
      <c r="Q265" s="181">
        <f>ROUND(E265*P265,2)</f>
        <v>0</v>
      </c>
      <c r="R265" s="182" t="s">
        <v>338</v>
      </c>
      <c r="S265" s="182" t="s">
        <v>204</v>
      </c>
      <c r="T265" s="181" t="s">
        <v>260</v>
      </c>
      <c r="U265" s="181">
        <v>15.231</v>
      </c>
      <c r="V265" s="181">
        <f>ROUND(E265*U265,2)</f>
        <v>2.04</v>
      </c>
      <c r="W265" s="182"/>
      <c r="X265" s="182"/>
      <c r="Y265" s="154"/>
      <c r="Z265" s="154"/>
      <c r="AA265" s="154"/>
      <c r="AB265" s="154"/>
      <c r="AC265" s="154"/>
      <c r="AD265" s="154"/>
      <c r="AE265" s="154" t="s">
        <v>261</v>
      </c>
      <c r="AF265" s="154" t="s">
        <v>558</v>
      </c>
      <c r="AG265" s="154"/>
      <c r="AH265" s="185"/>
      <c r="AI265" s="185"/>
      <c r="AJ265" s="187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</row>
    <row r="266" spans="1:60" outlineLevel="1" x14ac:dyDescent="0.2">
      <c r="A266" s="155"/>
      <c r="B266" s="190" t="s">
        <v>559</v>
      </c>
      <c r="C266" s="191"/>
      <c r="D266" s="188"/>
      <c r="E266" s="189">
        <v>0.03</v>
      </c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4"/>
      <c r="Q266" s="164"/>
      <c r="R266" s="165"/>
      <c r="S266" s="165"/>
      <c r="T266" s="164"/>
      <c r="U266" s="164"/>
      <c r="V266" s="164"/>
      <c r="W266" s="165"/>
      <c r="X266" s="165"/>
      <c r="Y266" s="154"/>
      <c r="Z266" s="154"/>
      <c r="AA266" s="154"/>
      <c r="AB266" s="154"/>
      <c r="AC266" s="154"/>
      <c r="AD266" s="154"/>
      <c r="AE266" s="154" t="s">
        <v>264</v>
      </c>
      <c r="AF266" s="154">
        <v>0</v>
      </c>
      <c r="AG266" s="154"/>
      <c r="AH266" s="185"/>
      <c r="AI266" s="192" t="s">
        <v>559</v>
      </c>
      <c r="AJ266" s="187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  <c r="BE266" s="154"/>
      <c r="BF266" s="154"/>
      <c r="BG266" s="154"/>
      <c r="BH266" s="154"/>
    </row>
    <row r="267" spans="1:60" outlineLevel="1" x14ac:dyDescent="0.2">
      <c r="A267" s="155"/>
      <c r="B267" s="190" t="s">
        <v>560</v>
      </c>
      <c r="C267" s="191"/>
      <c r="D267" s="188"/>
      <c r="E267" s="189">
        <v>0.104</v>
      </c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5"/>
      <c r="S267" s="165"/>
      <c r="T267" s="164"/>
      <c r="U267" s="164"/>
      <c r="V267" s="164"/>
      <c r="W267" s="165"/>
      <c r="X267" s="165"/>
      <c r="Y267" s="154"/>
      <c r="Z267" s="154"/>
      <c r="AA267" s="154"/>
      <c r="AB267" s="154"/>
      <c r="AC267" s="154"/>
      <c r="AD267" s="154"/>
      <c r="AE267" s="154" t="s">
        <v>264</v>
      </c>
      <c r="AF267" s="154">
        <v>0</v>
      </c>
      <c r="AG267" s="154"/>
      <c r="AH267" s="185"/>
      <c r="AI267" s="192" t="s">
        <v>560</v>
      </c>
      <c r="AJ267" s="187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</row>
    <row r="268" spans="1:60" outlineLevel="1" x14ac:dyDescent="0.2">
      <c r="A268" s="155"/>
      <c r="B268" s="224"/>
      <c r="C268" s="224"/>
      <c r="D268" s="225"/>
      <c r="E268" s="225"/>
      <c r="F268" s="225"/>
      <c r="G268" s="225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5"/>
      <c r="S268" s="165"/>
      <c r="T268" s="164"/>
      <c r="U268" s="164"/>
      <c r="V268" s="164"/>
      <c r="W268" s="165"/>
      <c r="X268" s="165"/>
      <c r="Y268" s="154"/>
      <c r="Z268" s="154"/>
      <c r="AA268" s="154"/>
      <c r="AB268" s="154"/>
      <c r="AC268" s="154"/>
      <c r="AD268" s="154"/>
      <c r="AE268" s="154" t="s">
        <v>208</v>
      </c>
      <c r="AF268" s="154"/>
      <c r="AG268" s="154"/>
      <c r="AH268" s="185"/>
      <c r="AI268" s="185"/>
      <c r="AJ268" s="187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4"/>
      <c r="AY268" s="154"/>
      <c r="AZ268" s="154"/>
      <c r="BA268" s="154"/>
      <c r="BB268" s="154"/>
      <c r="BC268" s="154"/>
      <c r="BD268" s="154"/>
      <c r="BE268" s="154"/>
      <c r="BF268" s="154"/>
      <c r="BG268" s="154"/>
      <c r="BH268" s="154"/>
    </row>
    <row r="269" spans="1:60" outlineLevel="1" x14ac:dyDescent="0.2">
      <c r="A269" s="177">
        <v>51</v>
      </c>
      <c r="B269" s="178" t="s">
        <v>404</v>
      </c>
      <c r="C269" s="178" t="s">
        <v>405</v>
      </c>
      <c r="D269" s="179" t="s">
        <v>350</v>
      </c>
      <c r="E269" s="180">
        <v>0.192</v>
      </c>
      <c r="F269" s="183"/>
      <c r="G269" s="181">
        <f>ROUND(E269*F269,2)</f>
        <v>0</v>
      </c>
      <c r="H269" s="183"/>
      <c r="I269" s="181">
        <f>ROUND(E269*H269,2)</f>
        <v>0</v>
      </c>
      <c r="J269" s="183"/>
      <c r="K269" s="181">
        <f>ROUND(E269*J269,2)</f>
        <v>0</v>
      </c>
      <c r="L269" s="181">
        <v>21</v>
      </c>
      <c r="M269" s="181">
        <f>G269*(1+L269/100)</f>
        <v>0</v>
      </c>
      <c r="N269" s="181">
        <v>1.0211600000000001</v>
      </c>
      <c r="O269" s="181">
        <f>ROUND(E269*N269,2)</f>
        <v>0.2</v>
      </c>
      <c r="P269" s="181">
        <v>0</v>
      </c>
      <c r="Q269" s="181">
        <f>ROUND(E269*P269,2)</f>
        <v>0</v>
      </c>
      <c r="R269" s="182" t="s">
        <v>338</v>
      </c>
      <c r="S269" s="182" t="s">
        <v>204</v>
      </c>
      <c r="T269" s="181" t="s">
        <v>260</v>
      </c>
      <c r="U269" s="181">
        <v>23.530999999999999</v>
      </c>
      <c r="V269" s="181">
        <f>ROUND(E269*U269,2)</f>
        <v>4.5199999999999996</v>
      </c>
      <c r="W269" s="182"/>
      <c r="X269" s="182"/>
      <c r="Y269" s="154"/>
      <c r="Z269" s="154"/>
      <c r="AA269" s="154"/>
      <c r="AB269" s="154"/>
      <c r="AC269" s="154"/>
      <c r="AD269" s="154"/>
      <c r="AE269" s="154" t="s">
        <v>261</v>
      </c>
      <c r="AF269" s="154" t="s">
        <v>561</v>
      </c>
      <c r="AG269" s="154"/>
      <c r="AH269" s="185"/>
      <c r="AI269" s="185"/>
      <c r="AJ269" s="187"/>
      <c r="AK269" s="154"/>
      <c r="AL269" s="154"/>
      <c r="AM269" s="154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4"/>
      <c r="AY269" s="154"/>
      <c r="AZ269" s="154"/>
      <c r="BA269" s="154"/>
      <c r="BB269" s="154"/>
      <c r="BC269" s="154"/>
      <c r="BD269" s="154"/>
      <c r="BE269" s="154"/>
      <c r="BF269" s="154"/>
      <c r="BG269" s="154"/>
      <c r="BH269" s="154"/>
    </row>
    <row r="270" spans="1:60" outlineLevel="1" x14ac:dyDescent="0.2">
      <c r="A270" s="155"/>
      <c r="B270" s="190" t="s">
        <v>562</v>
      </c>
      <c r="C270" s="191"/>
      <c r="D270" s="188"/>
      <c r="E270" s="189">
        <v>0.01</v>
      </c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5"/>
      <c r="S270" s="165"/>
      <c r="T270" s="164"/>
      <c r="U270" s="164"/>
      <c r="V270" s="164"/>
      <c r="W270" s="165"/>
      <c r="X270" s="165"/>
      <c r="Y270" s="154"/>
      <c r="Z270" s="154"/>
      <c r="AA270" s="154"/>
      <c r="AB270" s="154"/>
      <c r="AC270" s="154"/>
      <c r="AD270" s="154"/>
      <c r="AE270" s="154" t="s">
        <v>264</v>
      </c>
      <c r="AF270" s="154">
        <v>0</v>
      </c>
      <c r="AG270" s="154"/>
      <c r="AH270" s="185"/>
      <c r="AI270" s="192" t="s">
        <v>562</v>
      </c>
      <c r="AJ270" s="187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4"/>
      <c r="AY270" s="154"/>
      <c r="AZ270" s="154"/>
      <c r="BA270" s="154"/>
      <c r="BB270" s="154"/>
      <c r="BC270" s="154"/>
      <c r="BD270" s="154"/>
      <c r="BE270" s="154"/>
      <c r="BF270" s="154"/>
      <c r="BG270" s="154"/>
      <c r="BH270" s="154"/>
    </row>
    <row r="271" spans="1:60" outlineLevel="1" x14ac:dyDescent="0.2">
      <c r="A271" s="155"/>
      <c r="B271" s="190" t="s">
        <v>563</v>
      </c>
      <c r="C271" s="191"/>
      <c r="D271" s="188"/>
      <c r="E271" s="189">
        <v>1E-3</v>
      </c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4"/>
      <c r="Q271" s="164"/>
      <c r="R271" s="165"/>
      <c r="S271" s="165"/>
      <c r="T271" s="164"/>
      <c r="U271" s="164"/>
      <c r="V271" s="164"/>
      <c r="W271" s="165"/>
      <c r="X271" s="165"/>
      <c r="Y271" s="154"/>
      <c r="Z271" s="154"/>
      <c r="AA271" s="154"/>
      <c r="AB271" s="154"/>
      <c r="AC271" s="154"/>
      <c r="AD271" s="154"/>
      <c r="AE271" s="154" t="s">
        <v>264</v>
      </c>
      <c r="AF271" s="154">
        <v>0</v>
      </c>
      <c r="AG271" s="154"/>
      <c r="AH271" s="185"/>
      <c r="AI271" s="192" t="s">
        <v>563</v>
      </c>
      <c r="AJ271" s="187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4"/>
      <c r="AY271" s="154"/>
      <c r="AZ271" s="154"/>
      <c r="BA271" s="154"/>
      <c r="BB271" s="154"/>
      <c r="BC271" s="154"/>
      <c r="BD271" s="154"/>
      <c r="BE271" s="154"/>
      <c r="BF271" s="154"/>
      <c r="BG271" s="154"/>
      <c r="BH271" s="154"/>
    </row>
    <row r="272" spans="1:60" outlineLevel="1" x14ac:dyDescent="0.2">
      <c r="A272" s="155"/>
      <c r="B272" s="190" t="s">
        <v>564</v>
      </c>
      <c r="C272" s="191"/>
      <c r="D272" s="188"/>
      <c r="E272" s="189">
        <v>0.18099999999999999</v>
      </c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5"/>
      <c r="S272" s="165"/>
      <c r="T272" s="164"/>
      <c r="U272" s="164"/>
      <c r="V272" s="164"/>
      <c r="W272" s="165"/>
      <c r="X272" s="165"/>
      <c r="Y272" s="154"/>
      <c r="Z272" s="154"/>
      <c r="AA272" s="154"/>
      <c r="AB272" s="154"/>
      <c r="AC272" s="154"/>
      <c r="AD272" s="154"/>
      <c r="AE272" s="154" t="s">
        <v>264</v>
      </c>
      <c r="AF272" s="154">
        <v>0</v>
      </c>
      <c r="AG272" s="154"/>
      <c r="AH272" s="185"/>
      <c r="AI272" s="192" t="s">
        <v>564</v>
      </c>
      <c r="AJ272" s="187"/>
      <c r="AK272" s="154"/>
      <c r="AL272" s="154"/>
      <c r="AM272" s="154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4"/>
      <c r="AY272" s="154"/>
      <c r="AZ272" s="154"/>
      <c r="BA272" s="154"/>
      <c r="BB272" s="154"/>
      <c r="BC272" s="154"/>
      <c r="BD272" s="154"/>
      <c r="BE272" s="154"/>
      <c r="BF272" s="154"/>
      <c r="BG272" s="154"/>
      <c r="BH272" s="154"/>
    </row>
    <row r="273" spans="1:60" outlineLevel="1" x14ac:dyDescent="0.2">
      <c r="A273" s="155"/>
      <c r="B273" s="224"/>
      <c r="C273" s="224"/>
      <c r="D273" s="225"/>
      <c r="E273" s="225"/>
      <c r="F273" s="225"/>
      <c r="G273" s="225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5"/>
      <c r="S273" s="165"/>
      <c r="T273" s="164"/>
      <c r="U273" s="164"/>
      <c r="V273" s="164"/>
      <c r="W273" s="165"/>
      <c r="X273" s="165"/>
      <c r="Y273" s="154"/>
      <c r="Z273" s="154"/>
      <c r="AA273" s="154"/>
      <c r="AB273" s="154"/>
      <c r="AC273" s="154"/>
      <c r="AD273" s="154"/>
      <c r="AE273" s="154" t="s">
        <v>208</v>
      </c>
      <c r="AF273" s="154"/>
      <c r="AG273" s="154"/>
      <c r="AH273" s="185"/>
      <c r="AI273" s="185"/>
      <c r="AJ273" s="187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4"/>
      <c r="BB273" s="154"/>
      <c r="BC273" s="154"/>
      <c r="BD273" s="154"/>
      <c r="BE273" s="154"/>
      <c r="BF273" s="154"/>
      <c r="BG273" s="154"/>
      <c r="BH273" s="154"/>
    </row>
    <row r="274" spans="1:60" ht="22.5" outlineLevel="1" x14ac:dyDescent="0.2">
      <c r="A274" s="177">
        <v>52</v>
      </c>
      <c r="B274" s="178" t="s">
        <v>565</v>
      </c>
      <c r="C274" s="178" t="s">
        <v>566</v>
      </c>
      <c r="D274" s="179" t="s">
        <v>316</v>
      </c>
      <c r="E274" s="180">
        <v>520</v>
      </c>
      <c r="F274" s="183"/>
      <c r="G274" s="181">
        <f>ROUND(E274*F274,2)</f>
        <v>0</v>
      </c>
      <c r="H274" s="183"/>
      <c r="I274" s="181">
        <f>ROUND(E274*H274,2)</f>
        <v>0</v>
      </c>
      <c r="J274" s="183"/>
      <c r="K274" s="181">
        <f>ROUND(E274*J274,2)</f>
        <v>0</v>
      </c>
      <c r="L274" s="181">
        <v>21</v>
      </c>
      <c r="M274" s="181">
        <f>G274*(1+L274/100)</f>
        <v>0</v>
      </c>
      <c r="N274" s="181">
        <v>0.44612000000000002</v>
      </c>
      <c r="O274" s="181">
        <f>ROUND(E274*N274,2)</f>
        <v>231.98</v>
      </c>
      <c r="P274" s="181">
        <v>0</v>
      </c>
      <c r="Q274" s="181">
        <f>ROUND(E274*P274,2)</f>
        <v>0</v>
      </c>
      <c r="R274" s="182"/>
      <c r="S274" s="182" t="s">
        <v>223</v>
      </c>
      <c r="T274" s="181" t="s">
        <v>205</v>
      </c>
      <c r="U274" s="181">
        <v>0.18617</v>
      </c>
      <c r="V274" s="181">
        <f>ROUND(E274*U274,2)</f>
        <v>96.81</v>
      </c>
      <c r="W274" s="182"/>
      <c r="X274" s="182"/>
      <c r="Y274" s="154"/>
      <c r="Z274" s="154"/>
      <c r="AA274" s="154"/>
      <c r="AB274" s="154"/>
      <c r="AC274" s="154"/>
      <c r="AD274" s="154"/>
      <c r="AE274" s="154" t="s">
        <v>261</v>
      </c>
      <c r="AF274" s="154" t="s">
        <v>567</v>
      </c>
      <c r="AG274" s="154"/>
      <c r="AH274" s="185"/>
      <c r="AI274" s="185"/>
      <c r="AJ274" s="187"/>
      <c r="AK274" s="154"/>
      <c r="AL274" s="154"/>
      <c r="AM274" s="154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4"/>
      <c r="AY274" s="154"/>
      <c r="AZ274" s="154"/>
      <c r="BA274" s="154"/>
      <c r="BB274" s="154"/>
      <c r="BC274" s="154"/>
      <c r="BD274" s="154"/>
      <c r="BE274" s="154"/>
      <c r="BF274" s="154"/>
      <c r="BG274" s="154"/>
      <c r="BH274" s="154"/>
    </row>
    <row r="275" spans="1:60" outlineLevel="1" x14ac:dyDescent="0.2">
      <c r="A275" s="155"/>
      <c r="B275" s="224"/>
      <c r="C275" s="224"/>
      <c r="D275" s="225"/>
      <c r="E275" s="225"/>
      <c r="F275" s="225"/>
      <c r="G275" s="225"/>
      <c r="H275" s="164"/>
      <c r="I275" s="164"/>
      <c r="J275" s="164"/>
      <c r="K275" s="164"/>
      <c r="L275" s="164"/>
      <c r="M275" s="164"/>
      <c r="N275" s="164"/>
      <c r="O275" s="164"/>
      <c r="P275" s="164"/>
      <c r="Q275" s="164"/>
      <c r="R275" s="165"/>
      <c r="S275" s="165"/>
      <c r="T275" s="164"/>
      <c r="U275" s="164"/>
      <c r="V275" s="164"/>
      <c r="W275" s="165"/>
      <c r="X275" s="165"/>
      <c r="Y275" s="154"/>
      <c r="Z275" s="154"/>
      <c r="AA275" s="154"/>
      <c r="AB275" s="154"/>
      <c r="AC275" s="154"/>
      <c r="AD275" s="154"/>
      <c r="AE275" s="154" t="s">
        <v>208</v>
      </c>
      <c r="AF275" s="154"/>
      <c r="AG275" s="154"/>
      <c r="AH275" s="185"/>
      <c r="AI275" s="185"/>
      <c r="AJ275" s="187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4"/>
      <c r="BB275" s="154"/>
      <c r="BC275" s="154"/>
      <c r="BD275" s="154"/>
      <c r="BE275" s="154"/>
      <c r="BF275" s="154"/>
      <c r="BG275" s="154"/>
      <c r="BH275" s="154"/>
    </row>
    <row r="276" spans="1:60" ht="33.75" outlineLevel="1" x14ac:dyDescent="0.2">
      <c r="A276" s="177">
        <v>53</v>
      </c>
      <c r="B276" s="178" t="s">
        <v>568</v>
      </c>
      <c r="C276" s="178" t="s">
        <v>569</v>
      </c>
      <c r="D276" s="179" t="s">
        <v>258</v>
      </c>
      <c r="E276" s="180">
        <v>2.17</v>
      </c>
      <c r="F276" s="183"/>
      <c r="G276" s="181">
        <f>ROUND(E276*F276,2)</f>
        <v>0</v>
      </c>
      <c r="H276" s="183"/>
      <c r="I276" s="181">
        <f>ROUND(E276*H276,2)</f>
        <v>0</v>
      </c>
      <c r="J276" s="183"/>
      <c r="K276" s="181">
        <f>ROUND(E276*J276,2)</f>
        <v>0</v>
      </c>
      <c r="L276" s="181">
        <v>21</v>
      </c>
      <c r="M276" s="181">
        <f>G276*(1+L276/100)</f>
        <v>0</v>
      </c>
      <c r="N276" s="181">
        <v>2.5251399999999999</v>
      </c>
      <c r="O276" s="181">
        <f>ROUND(E276*N276,2)</f>
        <v>5.48</v>
      </c>
      <c r="P276" s="181">
        <v>0</v>
      </c>
      <c r="Q276" s="181">
        <f>ROUND(E276*P276,2)</f>
        <v>0</v>
      </c>
      <c r="R276" s="182" t="s">
        <v>338</v>
      </c>
      <c r="S276" s="182" t="s">
        <v>204</v>
      </c>
      <c r="T276" s="181" t="s">
        <v>260</v>
      </c>
      <c r="U276" s="181">
        <v>0.98699999999999999</v>
      </c>
      <c r="V276" s="181">
        <f>ROUND(E276*U276,2)</f>
        <v>2.14</v>
      </c>
      <c r="W276" s="182"/>
      <c r="X276" s="182"/>
      <c r="Y276" s="154"/>
      <c r="Z276" s="154"/>
      <c r="AA276" s="154"/>
      <c r="AB276" s="154"/>
      <c r="AC276" s="154"/>
      <c r="AD276" s="154"/>
      <c r="AE276" s="154" t="s">
        <v>261</v>
      </c>
      <c r="AF276" s="154" t="s">
        <v>570</v>
      </c>
      <c r="AG276" s="154"/>
      <c r="AH276" s="185"/>
      <c r="AI276" s="185"/>
      <c r="AJ276" s="187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</row>
    <row r="277" spans="1:60" outlineLevel="1" x14ac:dyDescent="0.2">
      <c r="A277" s="155"/>
      <c r="B277" s="190" t="s">
        <v>571</v>
      </c>
      <c r="C277" s="191"/>
      <c r="D277" s="188"/>
      <c r="E277" s="189">
        <v>0.42</v>
      </c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5"/>
      <c r="S277" s="165"/>
      <c r="T277" s="164"/>
      <c r="U277" s="164"/>
      <c r="V277" s="164"/>
      <c r="W277" s="165"/>
      <c r="X277" s="165"/>
      <c r="Y277" s="154"/>
      <c r="Z277" s="154"/>
      <c r="AA277" s="154"/>
      <c r="AB277" s="154"/>
      <c r="AC277" s="154"/>
      <c r="AD277" s="154"/>
      <c r="AE277" s="154" t="s">
        <v>264</v>
      </c>
      <c r="AF277" s="154">
        <v>0</v>
      </c>
      <c r="AG277" s="154"/>
      <c r="AH277" s="185"/>
      <c r="AI277" s="192" t="s">
        <v>571</v>
      </c>
      <c r="AJ277" s="187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</row>
    <row r="278" spans="1:60" outlineLevel="1" x14ac:dyDescent="0.2">
      <c r="A278" s="155"/>
      <c r="B278" s="190" t="s">
        <v>572</v>
      </c>
      <c r="C278" s="191"/>
      <c r="D278" s="188"/>
      <c r="E278" s="189">
        <v>1.75</v>
      </c>
      <c r="F278" s="164"/>
      <c r="G278" s="164"/>
      <c r="H278" s="164"/>
      <c r="I278" s="164"/>
      <c r="J278" s="164"/>
      <c r="K278" s="164"/>
      <c r="L278" s="164"/>
      <c r="M278" s="164"/>
      <c r="N278" s="164"/>
      <c r="O278" s="164"/>
      <c r="P278" s="164"/>
      <c r="Q278" s="164"/>
      <c r="R278" s="165"/>
      <c r="S278" s="165"/>
      <c r="T278" s="164"/>
      <c r="U278" s="164"/>
      <c r="V278" s="164"/>
      <c r="W278" s="165"/>
      <c r="X278" s="165"/>
      <c r="Y278" s="154"/>
      <c r="Z278" s="154"/>
      <c r="AA278" s="154"/>
      <c r="AB278" s="154"/>
      <c r="AC278" s="154"/>
      <c r="AD278" s="154"/>
      <c r="AE278" s="154" t="s">
        <v>264</v>
      </c>
      <c r="AF278" s="154">
        <v>0</v>
      </c>
      <c r="AG278" s="154"/>
      <c r="AH278" s="185"/>
      <c r="AI278" s="192" t="s">
        <v>572</v>
      </c>
      <c r="AJ278" s="187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</row>
    <row r="279" spans="1:60" outlineLevel="1" x14ac:dyDescent="0.2">
      <c r="A279" s="155"/>
      <c r="B279" s="224"/>
      <c r="C279" s="224"/>
      <c r="D279" s="225"/>
      <c r="E279" s="225"/>
      <c r="F279" s="225"/>
      <c r="G279" s="225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5"/>
      <c r="S279" s="165"/>
      <c r="T279" s="164"/>
      <c r="U279" s="164"/>
      <c r="V279" s="164"/>
      <c r="W279" s="165"/>
      <c r="X279" s="165"/>
      <c r="Y279" s="154"/>
      <c r="Z279" s="154"/>
      <c r="AA279" s="154"/>
      <c r="AB279" s="154"/>
      <c r="AC279" s="154"/>
      <c r="AD279" s="154"/>
      <c r="AE279" s="154" t="s">
        <v>208</v>
      </c>
      <c r="AF279" s="154"/>
      <c r="AG279" s="154"/>
      <c r="AH279" s="185"/>
      <c r="AI279" s="185"/>
      <c r="AJ279" s="187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</row>
    <row r="280" spans="1:60" ht="22.5" outlineLevel="1" x14ac:dyDescent="0.2">
      <c r="A280" s="177">
        <v>54</v>
      </c>
      <c r="B280" s="178" t="s">
        <v>573</v>
      </c>
      <c r="C280" s="178" t="s">
        <v>574</v>
      </c>
      <c r="D280" s="179" t="s">
        <v>316</v>
      </c>
      <c r="E280" s="180">
        <v>19.8</v>
      </c>
      <c r="F280" s="183"/>
      <c r="G280" s="181">
        <f>ROUND(E280*F280,2)</f>
        <v>0</v>
      </c>
      <c r="H280" s="183"/>
      <c r="I280" s="181">
        <f>ROUND(E280*H280,2)</f>
        <v>0</v>
      </c>
      <c r="J280" s="183"/>
      <c r="K280" s="181">
        <f>ROUND(E280*J280,2)</f>
        <v>0</v>
      </c>
      <c r="L280" s="181">
        <v>21</v>
      </c>
      <c r="M280" s="181">
        <f>G280*(1+L280/100)</f>
        <v>0</v>
      </c>
      <c r="N280" s="181">
        <v>3.637E-2</v>
      </c>
      <c r="O280" s="181">
        <f>ROUND(E280*N280,2)</f>
        <v>0.72</v>
      </c>
      <c r="P280" s="181">
        <v>0</v>
      </c>
      <c r="Q280" s="181">
        <f>ROUND(E280*P280,2)</f>
        <v>0</v>
      </c>
      <c r="R280" s="182" t="s">
        <v>338</v>
      </c>
      <c r="S280" s="182" t="s">
        <v>204</v>
      </c>
      <c r="T280" s="181" t="s">
        <v>260</v>
      </c>
      <c r="U280" s="181">
        <v>0.73399999999999999</v>
      </c>
      <c r="V280" s="181">
        <f>ROUND(E280*U280,2)</f>
        <v>14.53</v>
      </c>
      <c r="W280" s="182"/>
      <c r="X280" s="182"/>
      <c r="Y280" s="154"/>
      <c r="Z280" s="154"/>
      <c r="AA280" s="154"/>
      <c r="AB280" s="154"/>
      <c r="AC280" s="154"/>
      <c r="AD280" s="154"/>
      <c r="AE280" s="154" t="s">
        <v>261</v>
      </c>
      <c r="AF280" s="154" t="s">
        <v>575</v>
      </c>
      <c r="AG280" s="154"/>
      <c r="AH280" s="185"/>
      <c r="AI280" s="185"/>
      <c r="AJ280" s="187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</row>
    <row r="281" spans="1:60" outlineLevel="1" x14ac:dyDescent="0.2">
      <c r="A281" s="155"/>
      <c r="B281" s="190" t="s">
        <v>576</v>
      </c>
      <c r="C281" s="191"/>
      <c r="D281" s="188"/>
      <c r="E281" s="189">
        <v>2.8</v>
      </c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5"/>
      <c r="S281" s="165"/>
      <c r="T281" s="164"/>
      <c r="U281" s="164"/>
      <c r="V281" s="164"/>
      <c r="W281" s="165"/>
      <c r="X281" s="165"/>
      <c r="Y281" s="154"/>
      <c r="Z281" s="154"/>
      <c r="AA281" s="154"/>
      <c r="AB281" s="154"/>
      <c r="AC281" s="154"/>
      <c r="AD281" s="154"/>
      <c r="AE281" s="154" t="s">
        <v>264</v>
      </c>
      <c r="AF281" s="154">
        <v>0</v>
      </c>
      <c r="AG281" s="154"/>
      <c r="AH281" s="185"/>
      <c r="AI281" s="192" t="s">
        <v>576</v>
      </c>
      <c r="AJ281" s="187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</row>
    <row r="282" spans="1:60" outlineLevel="1" x14ac:dyDescent="0.2">
      <c r="A282" s="155"/>
      <c r="B282" s="190" t="s">
        <v>577</v>
      </c>
      <c r="C282" s="191"/>
      <c r="D282" s="188"/>
      <c r="E282" s="189">
        <v>7</v>
      </c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5"/>
      <c r="S282" s="165"/>
      <c r="T282" s="164"/>
      <c r="U282" s="164"/>
      <c r="V282" s="164"/>
      <c r="W282" s="165"/>
      <c r="X282" s="165"/>
      <c r="Y282" s="154"/>
      <c r="Z282" s="154"/>
      <c r="AA282" s="154"/>
      <c r="AB282" s="154"/>
      <c r="AC282" s="154"/>
      <c r="AD282" s="154"/>
      <c r="AE282" s="154" t="s">
        <v>264</v>
      </c>
      <c r="AF282" s="154">
        <v>0</v>
      </c>
      <c r="AG282" s="154"/>
      <c r="AH282" s="185"/>
      <c r="AI282" s="192" t="s">
        <v>577</v>
      </c>
      <c r="AJ282" s="187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</row>
    <row r="283" spans="1:60" outlineLevel="1" x14ac:dyDescent="0.2">
      <c r="A283" s="155"/>
      <c r="B283" s="190" t="s">
        <v>578</v>
      </c>
      <c r="C283" s="191"/>
      <c r="D283" s="188"/>
      <c r="E283" s="189">
        <v>10</v>
      </c>
      <c r="F283" s="164"/>
      <c r="G283" s="164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5"/>
      <c r="S283" s="165"/>
      <c r="T283" s="164"/>
      <c r="U283" s="164"/>
      <c r="V283" s="164"/>
      <c r="W283" s="165"/>
      <c r="X283" s="165"/>
      <c r="Y283" s="154"/>
      <c r="Z283" s="154"/>
      <c r="AA283" s="154"/>
      <c r="AB283" s="154"/>
      <c r="AC283" s="154"/>
      <c r="AD283" s="154"/>
      <c r="AE283" s="154" t="s">
        <v>264</v>
      </c>
      <c r="AF283" s="154">
        <v>0</v>
      </c>
      <c r="AG283" s="154"/>
      <c r="AH283" s="185"/>
      <c r="AI283" s="192" t="s">
        <v>578</v>
      </c>
      <c r="AJ283" s="187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</row>
    <row r="284" spans="1:60" outlineLevel="1" x14ac:dyDescent="0.2">
      <c r="A284" s="155"/>
      <c r="B284" s="224"/>
      <c r="C284" s="224"/>
      <c r="D284" s="225"/>
      <c r="E284" s="225"/>
      <c r="F284" s="225"/>
      <c r="G284" s="225"/>
      <c r="H284" s="164"/>
      <c r="I284" s="164"/>
      <c r="J284" s="164"/>
      <c r="K284" s="164"/>
      <c r="L284" s="164"/>
      <c r="M284" s="164"/>
      <c r="N284" s="164"/>
      <c r="O284" s="164"/>
      <c r="P284" s="164"/>
      <c r="Q284" s="164"/>
      <c r="R284" s="165"/>
      <c r="S284" s="165"/>
      <c r="T284" s="164"/>
      <c r="U284" s="164"/>
      <c r="V284" s="164"/>
      <c r="W284" s="165"/>
      <c r="X284" s="165"/>
      <c r="Y284" s="154"/>
      <c r="Z284" s="154"/>
      <c r="AA284" s="154"/>
      <c r="AB284" s="154"/>
      <c r="AC284" s="154"/>
      <c r="AD284" s="154"/>
      <c r="AE284" s="154" t="s">
        <v>208</v>
      </c>
      <c r="AF284" s="154"/>
      <c r="AG284" s="154"/>
      <c r="AH284" s="185"/>
      <c r="AI284" s="185"/>
      <c r="AJ284" s="187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</row>
    <row r="285" spans="1:60" ht="22.5" outlineLevel="1" x14ac:dyDescent="0.2">
      <c r="A285" s="177">
        <v>55</v>
      </c>
      <c r="B285" s="178" t="s">
        <v>579</v>
      </c>
      <c r="C285" s="178" t="s">
        <v>580</v>
      </c>
      <c r="D285" s="179" t="s">
        <v>316</v>
      </c>
      <c r="E285" s="180">
        <v>19.8</v>
      </c>
      <c r="F285" s="183"/>
      <c r="G285" s="181">
        <f>ROUND(E285*F285,2)</f>
        <v>0</v>
      </c>
      <c r="H285" s="183"/>
      <c r="I285" s="181">
        <f>ROUND(E285*H285,2)</f>
        <v>0</v>
      </c>
      <c r="J285" s="183"/>
      <c r="K285" s="181">
        <f>ROUND(E285*J285,2)</f>
        <v>0</v>
      </c>
      <c r="L285" s="181">
        <v>21</v>
      </c>
      <c r="M285" s="181">
        <f>G285*(1+L285/100)</f>
        <v>0</v>
      </c>
      <c r="N285" s="181">
        <v>0</v>
      </c>
      <c r="O285" s="181">
        <f>ROUND(E285*N285,2)</f>
        <v>0</v>
      </c>
      <c r="P285" s="181">
        <v>0</v>
      </c>
      <c r="Q285" s="181">
        <f>ROUND(E285*P285,2)</f>
        <v>0</v>
      </c>
      <c r="R285" s="182" t="s">
        <v>338</v>
      </c>
      <c r="S285" s="182" t="s">
        <v>204</v>
      </c>
      <c r="T285" s="181" t="s">
        <v>260</v>
      </c>
      <c r="U285" s="181">
        <v>0.17299999999999999</v>
      </c>
      <c r="V285" s="181">
        <f>ROUND(E285*U285,2)</f>
        <v>3.43</v>
      </c>
      <c r="W285" s="182"/>
      <c r="X285" s="182"/>
      <c r="Y285" s="154"/>
      <c r="Z285" s="154"/>
      <c r="AA285" s="154"/>
      <c r="AB285" s="154"/>
      <c r="AC285" s="154"/>
      <c r="AD285" s="154"/>
      <c r="AE285" s="154" t="s">
        <v>261</v>
      </c>
      <c r="AF285" s="154" t="s">
        <v>581</v>
      </c>
      <c r="AG285" s="154"/>
      <c r="AH285" s="185"/>
      <c r="AI285" s="185"/>
      <c r="AJ285" s="187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4"/>
      <c r="BB285" s="154"/>
      <c r="BC285" s="154"/>
      <c r="BD285" s="154"/>
      <c r="BE285" s="154"/>
      <c r="BF285" s="154"/>
      <c r="BG285" s="154"/>
      <c r="BH285" s="154"/>
    </row>
    <row r="286" spans="1:60" outlineLevel="1" x14ac:dyDescent="0.2">
      <c r="A286" s="155"/>
      <c r="B286" s="224"/>
      <c r="C286" s="224"/>
      <c r="D286" s="225"/>
      <c r="E286" s="225"/>
      <c r="F286" s="225"/>
      <c r="G286" s="225"/>
      <c r="H286" s="164"/>
      <c r="I286" s="164"/>
      <c r="J286" s="164"/>
      <c r="K286" s="164"/>
      <c r="L286" s="164"/>
      <c r="M286" s="164"/>
      <c r="N286" s="164"/>
      <c r="O286" s="164"/>
      <c r="P286" s="164"/>
      <c r="Q286" s="164"/>
      <c r="R286" s="165"/>
      <c r="S286" s="165"/>
      <c r="T286" s="164"/>
      <c r="U286" s="164"/>
      <c r="V286" s="164"/>
      <c r="W286" s="165"/>
      <c r="X286" s="165"/>
      <c r="Y286" s="154"/>
      <c r="Z286" s="154"/>
      <c r="AA286" s="154"/>
      <c r="AB286" s="154"/>
      <c r="AC286" s="154"/>
      <c r="AD286" s="154"/>
      <c r="AE286" s="154" t="s">
        <v>208</v>
      </c>
      <c r="AF286" s="154"/>
      <c r="AG286" s="154"/>
      <c r="AH286" s="185"/>
      <c r="AI286" s="185"/>
      <c r="AJ286" s="187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  <c r="BE286" s="154"/>
      <c r="BF286" s="154"/>
      <c r="BG286" s="154"/>
      <c r="BH286" s="154"/>
    </row>
    <row r="287" spans="1:60" outlineLevel="1" x14ac:dyDescent="0.2">
      <c r="A287" s="177">
        <v>56</v>
      </c>
      <c r="B287" s="178" t="s">
        <v>582</v>
      </c>
      <c r="C287" s="178" t="s">
        <v>583</v>
      </c>
      <c r="D287" s="179" t="s">
        <v>316</v>
      </c>
      <c r="E287" s="180">
        <v>19.8</v>
      </c>
      <c r="F287" s="183"/>
      <c r="G287" s="181">
        <f>ROUND(E287*F287,2)</f>
        <v>0</v>
      </c>
      <c r="H287" s="183"/>
      <c r="I287" s="181">
        <f>ROUND(E287*H287,2)</f>
        <v>0</v>
      </c>
      <c r="J287" s="183"/>
      <c r="K287" s="181">
        <f>ROUND(E287*J287,2)</f>
        <v>0</v>
      </c>
      <c r="L287" s="181">
        <v>21</v>
      </c>
      <c r="M287" s="181">
        <f>G287*(1+L287/100)</f>
        <v>0</v>
      </c>
      <c r="N287" s="181">
        <v>2.2699999999999999E-3</v>
      </c>
      <c r="O287" s="181">
        <f>ROUND(E287*N287,2)</f>
        <v>0.04</v>
      </c>
      <c r="P287" s="181">
        <v>0</v>
      </c>
      <c r="Q287" s="181">
        <f>ROUND(E287*P287,2)</f>
        <v>0</v>
      </c>
      <c r="R287" s="182" t="s">
        <v>338</v>
      </c>
      <c r="S287" s="182" t="s">
        <v>204</v>
      </c>
      <c r="T287" s="181" t="s">
        <v>260</v>
      </c>
      <c r="U287" s="181">
        <v>0.38600000000000001</v>
      </c>
      <c r="V287" s="181">
        <f>ROUND(E287*U287,2)</f>
        <v>7.64</v>
      </c>
      <c r="W287" s="182"/>
      <c r="X287" s="182"/>
      <c r="Y287" s="154"/>
      <c r="Z287" s="154"/>
      <c r="AA287" s="154"/>
      <c r="AB287" s="154"/>
      <c r="AC287" s="154"/>
      <c r="AD287" s="154"/>
      <c r="AE287" s="154" t="s">
        <v>261</v>
      </c>
      <c r="AF287" s="154" t="s">
        <v>584</v>
      </c>
      <c r="AG287" s="154"/>
      <c r="AH287" s="185"/>
      <c r="AI287" s="185"/>
      <c r="AJ287" s="187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</row>
    <row r="288" spans="1:60" outlineLevel="1" x14ac:dyDescent="0.2">
      <c r="A288" s="155"/>
      <c r="B288" s="224"/>
      <c r="C288" s="224"/>
      <c r="D288" s="225"/>
      <c r="E288" s="225"/>
      <c r="F288" s="225"/>
      <c r="G288" s="225"/>
      <c r="H288" s="164"/>
      <c r="I288" s="164"/>
      <c r="J288" s="164"/>
      <c r="K288" s="164"/>
      <c r="L288" s="164"/>
      <c r="M288" s="164"/>
      <c r="N288" s="164"/>
      <c r="O288" s="164"/>
      <c r="P288" s="164"/>
      <c r="Q288" s="164"/>
      <c r="R288" s="165"/>
      <c r="S288" s="165"/>
      <c r="T288" s="164"/>
      <c r="U288" s="164"/>
      <c r="V288" s="164"/>
      <c r="W288" s="165"/>
      <c r="X288" s="165"/>
      <c r="Y288" s="154"/>
      <c r="Z288" s="154"/>
      <c r="AA288" s="154"/>
      <c r="AB288" s="154"/>
      <c r="AC288" s="154"/>
      <c r="AD288" s="154"/>
      <c r="AE288" s="154" t="s">
        <v>208</v>
      </c>
      <c r="AF288" s="154"/>
      <c r="AG288" s="154"/>
      <c r="AH288" s="185"/>
      <c r="AI288" s="185"/>
      <c r="AJ288" s="187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  <c r="BE288" s="154"/>
      <c r="BF288" s="154"/>
      <c r="BG288" s="154"/>
      <c r="BH288" s="154"/>
    </row>
    <row r="289" spans="1:60" outlineLevel="1" x14ac:dyDescent="0.2">
      <c r="A289" s="177">
        <v>57</v>
      </c>
      <c r="B289" s="178" t="s">
        <v>585</v>
      </c>
      <c r="C289" s="178" t="s">
        <v>586</v>
      </c>
      <c r="D289" s="179" t="s">
        <v>316</v>
      </c>
      <c r="E289" s="180">
        <v>19.8</v>
      </c>
      <c r="F289" s="183"/>
      <c r="G289" s="181">
        <f>ROUND(E289*F289,2)</f>
        <v>0</v>
      </c>
      <c r="H289" s="183"/>
      <c r="I289" s="181">
        <f>ROUND(E289*H289,2)</f>
        <v>0</v>
      </c>
      <c r="J289" s="183"/>
      <c r="K289" s="181">
        <f>ROUND(E289*J289,2)</f>
        <v>0</v>
      </c>
      <c r="L289" s="181">
        <v>21</v>
      </c>
      <c r="M289" s="181">
        <f>G289*(1+L289/100)</f>
        <v>0</v>
      </c>
      <c r="N289" s="181">
        <v>0</v>
      </c>
      <c r="O289" s="181">
        <f>ROUND(E289*N289,2)</f>
        <v>0</v>
      </c>
      <c r="P289" s="181">
        <v>0</v>
      </c>
      <c r="Q289" s="181">
        <f>ROUND(E289*P289,2)</f>
        <v>0</v>
      </c>
      <c r="R289" s="182" t="s">
        <v>338</v>
      </c>
      <c r="S289" s="182" t="s">
        <v>204</v>
      </c>
      <c r="T289" s="181" t="s">
        <v>260</v>
      </c>
      <c r="U289" s="181">
        <v>0.13</v>
      </c>
      <c r="V289" s="181">
        <f>ROUND(E289*U289,2)</f>
        <v>2.57</v>
      </c>
      <c r="W289" s="182"/>
      <c r="X289" s="182"/>
      <c r="Y289" s="154"/>
      <c r="Z289" s="154"/>
      <c r="AA289" s="154"/>
      <c r="AB289" s="154"/>
      <c r="AC289" s="154"/>
      <c r="AD289" s="154"/>
      <c r="AE289" s="154" t="s">
        <v>261</v>
      </c>
      <c r="AF289" s="154" t="s">
        <v>587</v>
      </c>
      <c r="AG289" s="154"/>
      <c r="AH289" s="185"/>
      <c r="AI289" s="185"/>
      <c r="AJ289" s="187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4"/>
      <c r="BB289" s="154"/>
      <c r="BC289" s="154"/>
      <c r="BD289" s="154"/>
      <c r="BE289" s="154"/>
      <c r="BF289" s="154"/>
      <c r="BG289" s="154"/>
      <c r="BH289" s="154"/>
    </row>
    <row r="290" spans="1:60" outlineLevel="1" x14ac:dyDescent="0.2">
      <c r="A290" s="155"/>
      <c r="B290" s="224"/>
      <c r="C290" s="224"/>
      <c r="D290" s="225"/>
      <c r="E290" s="225"/>
      <c r="F290" s="225"/>
      <c r="G290" s="225"/>
      <c r="H290" s="164"/>
      <c r="I290" s="164"/>
      <c r="J290" s="164"/>
      <c r="K290" s="164"/>
      <c r="L290" s="164"/>
      <c r="M290" s="164"/>
      <c r="N290" s="164"/>
      <c r="O290" s="164"/>
      <c r="P290" s="164"/>
      <c r="Q290" s="164"/>
      <c r="R290" s="165"/>
      <c r="S290" s="165"/>
      <c r="T290" s="164"/>
      <c r="U290" s="164"/>
      <c r="V290" s="164"/>
      <c r="W290" s="165"/>
      <c r="X290" s="165"/>
      <c r="Y290" s="154"/>
      <c r="Z290" s="154"/>
      <c r="AA290" s="154"/>
      <c r="AB290" s="154"/>
      <c r="AC290" s="154"/>
      <c r="AD290" s="154"/>
      <c r="AE290" s="154" t="s">
        <v>208</v>
      </c>
      <c r="AF290" s="154"/>
      <c r="AG290" s="154"/>
      <c r="AH290" s="185"/>
      <c r="AI290" s="185"/>
      <c r="AJ290" s="187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4"/>
      <c r="AV290" s="154"/>
      <c r="AW290" s="154"/>
      <c r="AX290" s="154"/>
      <c r="AY290" s="154"/>
      <c r="AZ290" s="154"/>
      <c r="BA290" s="154"/>
      <c r="BB290" s="154"/>
      <c r="BC290" s="154"/>
      <c r="BD290" s="154"/>
      <c r="BE290" s="154"/>
      <c r="BF290" s="154"/>
      <c r="BG290" s="154"/>
      <c r="BH290" s="154"/>
    </row>
    <row r="291" spans="1:60" outlineLevel="1" x14ac:dyDescent="0.2">
      <c r="A291" s="177">
        <v>58</v>
      </c>
      <c r="B291" s="178" t="s">
        <v>588</v>
      </c>
      <c r="C291" s="178" t="s">
        <v>589</v>
      </c>
      <c r="D291" s="179" t="s">
        <v>350</v>
      </c>
      <c r="E291" s="180">
        <v>0.26300000000000001</v>
      </c>
      <c r="F291" s="183"/>
      <c r="G291" s="181">
        <f>ROUND(E291*F291,2)</f>
        <v>0</v>
      </c>
      <c r="H291" s="183"/>
      <c r="I291" s="181">
        <f>ROUND(E291*H291,2)</f>
        <v>0</v>
      </c>
      <c r="J291" s="183"/>
      <c r="K291" s="181">
        <f>ROUND(E291*J291,2)</f>
        <v>0</v>
      </c>
      <c r="L291" s="181">
        <v>21</v>
      </c>
      <c r="M291" s="181">
        <f>G291*(1+L291/100)</f>
        <v>0</v>
      </c>
      <c r="N291" s="181">
        <v>1.02139</v>
      </c>
      <c r="O291" s="181">
        <f>ROUND(E291*N291,2)</f>
        <v>0.27</v>
      </c>
      <c r="P291" s="181">
        <v>0</v>
      </c>
      <c r="Q291" s="181">
        <f>ROUND(E291*P291,2)</f>
        <v>0</v>
      </c>
      <c r="R291" s="182" t="s">
        <v>338</v>
      </c>
      <c r="S291" s="182" t="s">
        <v>204</v>
      </c>
      <c r="T291" s="181" t="s">
        <v>260</v>
      </c>
      <c r="U291" s="181">
        <v>26.616</v>
      </c>
      <c r="V291" s="181">
        <f>ROUND(E291*U291,2)</f>
        <v>7</v>
      </c>
      <c r="W291" s="182"/>
      <c r="X291" s="182"/>
      <c r="Y291" s="154"/>
      <c r="Z291" s="154"/>
      <c r="AA291" s="154"/>
      <c r="AB291" s="154"/>
      <c r="AC291" s="154"/>
      <c r="AD291" s="154"/>
      <c r="AE291" s="154" t="s">
        <v>261</v>
      </c>
      <c r="AF291" s="154" t="s">
        <v>590</v>
      </c>
      <c r="AG291" s="154"/>
      <c r="AH291" s="185"/>
      <c r="AI291" s="185"/>
      <c r="AJ291" s="187"/>
      <c r="AK291" s="154"/>
      <c r="AL291" s="154"/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4"/>
      <c r="BB291" s="154"/>
      <c r="BC291" s="154"/>
      <c r="BD291" s="154"/>
      <c r="BE291" s="154"/>
      <c r="BF291" s="154"/>
      <c r="BG291" s="154"/>
      <c r="BH291" s="154"/>
    </row>
    <row r="292" spans="1:60" outlineLevel="1" x14ac:dyDescent="0.2">
      <c r="A292" s="155"/>
      <c r="B292" s="190" t="s">
        <v>591</v>
      </c>
      <c r="C292" s="191"/>
      <c r="D292" s="188"/>
      <c r="E292" s="189">
        <v>0.1</v>
      </c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5"/>
      <c r="S292" s="165"/>
      <c r="T292" s="164"/>
      <c r="U292" s="164"/>
      <c r="V292" s="164"/>
      <c r="W292" s="165"/>
      <c r="X292" s="165"/>
      <c r="Y292" s="154"/>
      <c r="Z292" s="154"/>
      <c r="AA292" s="154"/>
      <c r="AB292" s="154"/>
      <c r="AC292" s="154"/>
      <c r="AD292" s="154"/>
      <c r="AE292" s="154" t="s">
        <v>264</v>
      </c>
      <c r="AF292" s="154">
        <v>0</v>
      </c>
      <c r="AG292" s="154"/>
      <c r="AH292" s="185"/>
      <c r="AI292" s="192" t="s">
        <v>591</v>
      </c>
      <c r="AJ292" s="187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4"/>
      <c r="AV292" s="154"/>
      <c r="AW292" s="154"/>
      <c r="AX292" s="154"/>
      <c r="AY292" s="154"/>
      <c r="AZ292" s="154"/>
      <c r="BA292" s="154"/>
      <c r="BB292" s="154"/>
      <c r="BC292" s="154"/>
      <c r="BD292" s="154"/>
      <c r="BE292" s="154"/>
      <c r="BF292" s="154"/>
      <c r="BG292" s="154"/>
      <c r="BH292" s="154"/>
    </row>
    <row r="293" spans="1:60" outlineLevel="1" x14ac:dyDescent="0.2">
      <c r="A293" s="155"/>
      <c r="B293" s="190" t="s">
        <v>592</v>
      </c>
      <c r="C293" s="191"/>
      <c r="D293" s="188"/>
      <c r="E293" s="189">
        <v>0.05</v>
      </c>
      <c r="F293" s="164"/>
      <c r="G293" s="164"/>
      <c r="H293" s="164"/>
      <c r="I293" s="164"/>
      <c r="J293" s="164"/>
      <c r="K293" s="164"/>
      <c r="L293" s="164"/>
      <c r="M293" s="164"/>
      <c r="N293" s="164"/>
      <c r="O293" s="164"/>
      <c r="P293" s="164"/>
      <c r="Q293" s="164"/>
      <c r="R293" s="165"/>
      <c r="S293" s="165"/>
      <c r="T293" s="164"/>
      <c r="U293" s="164"/>
      <c r="V293" s="164"/>
      <c r="W293" s="165"/>
      <c r="X293" s="165"/>
      <c r="Y293" s="154"/>
      <c r="Z293" s="154"/>
      <c r="AA293" s="154"/>
      <c r="AB293" s="154"/>
      <c r="AC293" s="154"/>
      <c r="AD293" s="154"/>
      <c r="AE293" s="154" t="s">
        <v>264</v>
      </c>
      <c r="AF293" s="154">
        <v>0</v>
      </c>
      <c r="AG293" s="154"/>
      <c r="AH293" s="185"/>
      <c r="AI293" s="192" t="s">
        <v>592</v>
      </c>
      <c r="AJ293" s="187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4"/>
      <c r="AV293" s="154"/>
      <c r="AW293" s="154"/>
      <c r="AX293" s="154"/>
      <c r="AY293" s="154"/>
      <c r="AZ293" s="154"/>
      <c r="BA293" s="154"/>
      <c r="BB293" s="154"/>
      <c r="BC293" s="154"/>
      <c r="BD293" s="154"/>
      <c r="BE293" s="154"/>
      <c r="BF293" s="154"/>
      <c r="BG293" s="154"/>
      <c r="BH293" s="154"/>
    </row>
    <row r="294" spans="1:60" outlineLevel="1" x14ac:dyDescent="0.2">
      <c r="A294" s="155"/>
      <c r="B294" s="190" t="s">
        <v>593</v>
      </c>
      <c r="C294" s="191"/>
      <c r="D294" s="188"/>
      <c r="E294" s="189">
        <v>0.1</v>
      </c>
      <c r="F294" s="164"/>
      <c r="G294" s="164"/>
      <c r="H294" s="164"/>
      <c r="I294" s="164"/>
      <c r="J294" s="164"/>
      <c r="K294" s="164"/>
      <c r="L294" s="164"/>
      <c r="M294" s="164"/>
      <c r="N294" s="164"/>
      <c r="O294" s="164"/>
      <c r="P294" s="164"/>
      <c r="Q294" s="164"/>
      <c r="R294" s="165"/>
      <c r="S294" s="165"/>
      <c r="T294" s="164"/>
      <c r="U294" s="164"/>
      <c r="V294" s="164"/>
      <c r="W294" s="165"/>
      <c r="X294" s="165"/>
      <c r="Y294" s="154"/>
      <c r="Z294" s="154"/>
      <c r="AA294" s="154"/>
      <c r="AB294" s="154"/>
      <c r="AC294" s="154"/>
      <c r="AD294" s="154"/>
      <c r="AE294" s="154" t="s">
        <v>264</v>
      </c>
      <c r="AF294" s="154">
        <v>0</v>
      </c>
      <c r="AG294" s="154"/>
      <c r="AH294" s="185"/>
      <c r="AI294" s="192" t="s">
        <v>593</v>
      </c>
      <c r="AJ294" s="187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</row>
    <row r="295" spans="1:60" outlineLevel="1" x14ac:dyDescent="0.2">
      <c r="A295" s="155"/>
      <c r="B295" s="190" t="s">
        <v>594</v>
      </c>
      <c r="C295" s="191"/>
      <c r="D295" s="188"/>
      <c r="E295" s="189">
        <v>1.2999999999999999E-2</v>
      </c>
      <c r="F295" s="164"/>
      <c r="G295" s="164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5"/>
      <c r="S295" s="165"/>
      <c r="T295" s="164"/>
      <c r="U295" s="164"/>
      <c r="V295" s="164"/>
      <c r="W295" s="165"/>
      <c r="X295" s="165"/>
      <c r="Y295" s="154"/>
      <c r="Z295" s="154"/>
      <c r="AA295" s="154"/>
      <c r="AB295" s="154"/>
      <c r="AC295" s="154"/>
      <c r="AD295" s="154"/>
      <c r="AE295" s="154" t="s">
        <v>264</v>
      </c>
      <c r="AF295" s="154">
        <v>0</v>
      </c>
      <c r="AG295" s="154"/>
      <c r="AH295" s="185"/>
      <c r="AI295" s="192" t="s">
        <v>594</v>
      </c>
      <c r="AJ295" s="187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</row>
    <row r="296" spans="1:60" outlineLevel="1" x14ac:dyDescent="0.2">
      <c r="A296" s="155"/>
      <c r="B296" s="224"/>
      <c r="C296" s="224"/>
      <c r="D296" s="225"/>
      <c r="E296" s="225"/>
      <c r="F296" s="225"/>
      <c r="G296" s="225"/>
      <c r="H296" s="164"/>
      <c r="I296" s="164"/>
      <c r="J296" s="164"/>
      <c r="K296" s="164"/>
      <c r="L296" s="164"/>
      <c r="M296" s="164"/>
      <c r="N296" s="164"/>
      <c r="O296" s="164"/>
      <c r="P296" s="164"/>
      <c r="Q296" s="164"/>
      <c r="R296" s="165"/>
      <c r="S296" s="165"/>
      <c r="T296" s="164"/>
      <c r="U296" s="164"/>
      <c r="V296" s="164"/>
      <c r="W296" s="165"/>
      <c r="X296" s="165"/>
      <c r="Y296" s="154"/>
      <c r="Z296" s="154"/>
      <c r="AA296" s="154"/>
      <c r="AB296" s="154"/>
      <c r="AC296" s="154"/>
      <c r="AD296" s="154"/>
      <c r="AE296" s="154" t="s">
        <v>208</v>
      </c>
      <c r="AF296" s="154"/>
      <c r="AG296" s="154"/>
      <c r="AH296" s="185"/>
      <c r="AI296" s="185"/>
      <c r="AJ296" s="187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</row>
    <row r="297" spans="1:60" ht="33.75" outlineLevel="1" x14ac:dyDescent="0.2">
      <c r="A297" s="177">
        <v>59</v>
      </c>
      <c r="B297" s="178" t="s">
        <v>595</v>
      </c>
      <c r="C297" s="178" t="s">
        <v>596</v>
      </c>
      <c r="D297" s="179" t="s">
        <v>316</v>
      </c>
      <c r="E297" s="180">
        <v>6.88</v>
      </c>
      <c r="F297" s="183"/>
      <c r="G297" s="181">
        <f>ROUND(E297*F297,2)</f>
        <v>0</v>
      </c>
      <c r="H297" s="183"/>
      <c r="I297" s="181">
        <f>ROUND(E297*H297,2)</f>
        <v>0</v>
      </c>
      <c r="J297" s="183"/>
      <c r="K297" s="181">
        <f>ROUND(E297*J297,2)</f>
        <v>0</v>
      </c>
      <c r="L297" s="181">
        <v>21</v>
      </c>
      <c r="M297" s="181">
        <f>G297*(1+L297/100)</f>
        <v>0</v>
      </c>
      <c r="N297" s="181">
        <v>1.191E-2</v>
      </c>
      <c r="O297" s="181">
        <f>ROUND(E297*N297,2)</f>
        <v>0.08</v>
      </c>
      <c r="P297" s="181">
        <v>0</v>
      </c>
      <c r="Q297" s="181">
        <f>ROUND(E297*P297,2)</f>
        <v>0</v>
      </c>
      <c r="R297" s="182" t="s">
        <v>338</v>
      </c>
      <c r="S297" s="182" t="s">
        <v>204</v>
      </c>
      <c r="T297" s="181" t="s">
        <v>260</v>
      </c>
      <c r="U297" s="181">
        <v>1.0449999999999999</v>
      </c>
      <c r="V297" s="181">
        <f>ROUND(E297*U297,2)</f>
        <v>7.19</v>
      </c>
      <c r="W297" s="182"/>
      <c r="X297" s="182"/>
      <c r="Y297" s="154"/>
      <c r="Z297" s="154"/>
      <c r="AA297" s="154"/>
      <c r="AB297" s="154"/>
      <c r="AC297" s="154"/>
      <c r="AD297" s="154"/>
      <c r="AE297" s="154" t="s">
        <v>261</v>
      </c>
      <c r="AF297" s="154" t="s">
        <v>597</v>
      </c>
      <c r="AG297" s="154"/>
      <c r="AH297" s="185"/>
      <c r="AI297" s="185"/>
      <c r="AJ297" s="187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</row>
    <row r="298" spans="1:60" outlineLevel="1" x14ac:dyDescent="0.2">
      <c r="A298" s="155"/>
      <c r="B298" s="190" t="s">
        <v>598</v>
      </c>
      <c r="C298" s="191"/>
      <c r="D298" s="188"/>
      <c r="E298" s="189">
        <v>6.88</v>
      </c>
      <c r="F298" s="164"/>
      <c r="G298" s="164"/>
      <c r="H298" s="164"/>
      <c r="I298" s="164"/>
      <c r="J298" s="164"/>
      <c r="K298" s="164"/>
      <c r="L298" s="164"/>
      <c r="M298" s="164"/>
      <c r="N298" s="164"/>
      <c r="O298" s="164"/>
      <c r="P298" s="164"/>
      <c r="Q298" s="164"/>
      <c r="R298" s="165"/>
      <c r="S298" s="165"/>
      <c r="T298" s="164"/>
      <c r="U298" s="164"/>
      <c r="V298" s="164"/>
      <c r="W298" s="165"/>
      <c r="X298" s="165"/>
      <c r="Y298" s="154"/>
      <c r="Z298" s="154"/>
      <c r="AA298" s="154"/>
      <c r="AB298" s="154"/>
      <c r="AC298" s="154"/>
      <c r="AD298" s="154"/>
      <c r="AE298" s="154" t="s">
        <v>264</v>
      </c>
      <c r="AF298" s="154">
        <v>0</v>
      </c>
      <c r="AG298" s="154"/>
      <c r="AH298" s="185"/>
      <c r="AI298" s="192" t="s">
        <v>598</v>
      </c>
      <c r="AJ298" s="187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</row>
    <row r="299" spans="1:60" outlineLevel="1" x14ac:dyDescent="0.2">
      <c r="A299" s="155"/>
      <c r="B299" s="224"/>
      <c r="C299" s="224"/>
      <c r="D299" s="225"/>
      <c r="E299" s="225"/>
      <c r="F299" s="225"/>
      <c r="G299" s="225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5"/>
      <c r="S299" s="165"/>
      <c r="T299" s="164"/>
      <c r="U299" s="164"/>
      <c r="V299" s="164"/>
      <c r="W299" s="165"/>
      <c r="X299" s="165"/>
      <c r="Y299" s="154"/>
      <c r="Z299" s="154"/>
      <c r="AA299" s="154"/>
      <c r="AB299" s="154"/>
      <c r="AC299" s="154"/>
      <c r="AD299" s="154"/>
      <c r="AE299" s="154" t="s">
        <v>208</v>
      </c>
      <c r="AF299" s="154"/>
      <c r="AG299" s="154"/>
      <c r="AH299" s="185"/>
      <c r="AI299" s="185"/>
      <c r="AJ299" s="187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</row>
    <row r="300" spans="1:60" outlineLevel="1" x14ac:dyDescent="0.2">
      <c r="A300" s="177">
        <v>60</v>
      </c>
      <c r="B300" s="178" t="s">
        <v>599</v>
      </c>
      <c r="C300" s="178" t="s">
        <v>600</v>
      </c>
      <c r="D300" s="179" t="s">
        <v>258</v>
      </c>
      <c r="E300" s="180">
        <v>10.686500000000001</v>
      </c>
      <c r="F300" s="183"/>
      <c r="G300" s="181">
        <f>ROUND(E300*F300,2)</f>
        <v>0</v>
      </c>
      <c r="H300" s="183"/>
      <c r="I300" s="181">
        <f>ROUND(E300*H300,2)</f>
        <v>0</v>
      </c>
      <c r="J300" s="183"/>
      <c r="K300" s="181">
        <f>ROUND(E300*J300,2)</f>
        <v>0</v>
      </c>
      <c r="L300" s="181">
        <v>21</v>
      </c>
      <c r="M300" s="181">
        <f>G300*(1+L300/100)</f>
        <v>0</v>
      </c>
      <c r="N300" s="181">
        <v>2.5251100000000002</v>
      </c>
      <c r="O300" s="181">
        <f>ROUND(E300*N300,2)</f>
        <v>26.98</v>
      </c>
      <c r="P300" s="181">
        <v>0</v>
      </c>
      <c r="Q300" s="181">
        <f>ROUND(E300*P300,2)</f>
        <v>0</v>
      </c>
      <c r="R300" s="182" t="s">
        <v>338</v>
      </c>
      <c r="S300" s="182" t="s">
        <v>204</v>
      </c>
      <c r="T300" s="181" t="s">
        <v>260</v>
      </c>
      <c r="U300" s="181">
        <v>1.448</v>
      </c>
      <c r="V300" s="181">
        <f>ROUND(E300*U300,2)</f>
        <v>15.47</v>
      </c>
      <c r="W300" s="182"/>
      <c r="X300" s="182"/>
      <c r="Y300" s="154"/>
      <c r="Z300" s="154"/>
      <c r="AA300" s="154"/>
      <c r="AB300" s="154"/>
      <c r="AC300" s="154"/>
      <c r="AD300" s="154"/>
      <c r="AE300" s="154" t="s">
        <v>261</v>
      </c>
      <c r="AF300" s="154" t="s">
        <v>601</v>
      </c>
      <c r="AG300" s="154"/>
      <c r="AH300" s="185"/>
      <c r="AI300" s="185"/>
      <c r="AJ300" s="187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</row>
    <row r="301" spans="1:60" outlineLevel="1" x14ac:dyDescent="0.2">
      <c r="A301" s="155"/>
      <c r="B301" s="190" t="s">
        <v>602</v>
      </c>
      <c r="C301" s="191"/>
      <c r="D301" s="188"/>
      <c r="E301" s="189">
        <v>2.3744000000000001</v>
      </c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5"/>
      <c r="S301" s="165"/>
      <c r="T301" s="164"/>
      <c r="U301" s="164"/>
      <c r="V301" s="164"/>
      <c r="W301" s="165"/>
      <c r="X301" s="165"/>
      <c r="Y301" s="154"/>
      <c r="Z301" s="154"/>
      <c r="AA301" s="154"/>
      <c r="AB301" s="154"/>
      <c r="AC301" s="154"/>
      <c r="AD301" s="154"/>
      <c r="AE301" s="154" t="s">
        <v>264</v>
      </c>
      <c r="AF301" s="154">
        <v>0</v>
      </c>
      <c r="AG301" s="154"/>
      <c r="AH301" s="185"/>
      <c r="AI301" s="192" t="s">
        <v>602</v>
      </c>
      <c r="AJ301" s="187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</row>
    <row r="302" spans="1:60" outlineLevel="1" x14ac:dyDescent="0.2">
      <c r="A302" s="155"/>
      <c r="B302" s="190" t="s">
        <v>603</v>
      </c>
      <c r="C302" s="191"/>
      <c r="D302" s="188"/>
      <c r="E302" s="189">
        <v>1.7637499999999999</v>
      </c>
      <c r="F302" s="164"/>
      <c r="G302" s="164"/>
      <c r="H302" s="164"/>
      <c r="I302" s="164"/>
      <c r="J302" s="164"/>
      <c r="K302" s="164"/>
      <c r="L302" s="164"/>
      <c r="M302" s="164"/>
      <c r="N302" s="164"/>
      <c r="O302" s="164"/>
      <c r="P302" s="164"/>
      <c r="Q302" s="164"/>
      <c r="R302" s="165"/>
      <c r="S302" s="165"/>
      <c r="T302" s="164"/>
      <c r="U302" s="164"/>
      <c r="V302" s="164"/>
      <c r="W302" s="165"/>
      <c r="X302" s="165"/>
      <c r="Y302" s="154"/>
      <c r="Z302" s="154"/>
      <c r="AA302" s="154"/>
      <c r="AB302" s="154"/>
      <c r="AC302" s="154"/>
      <c r="AD302" s="154"/>
      <c r="AE302" s="154" t="s">
        <v>264</v>
      </c>
      <c r="AF302" s="154">
        <v>0</v>
      </c>
      <c r="AG302" s="154"/>
      <c r="AH302" s="185"/>
      <c r="AI302" s="192" t="s">
        <v>603</v>
      </c>
      <c r="AJ302" s="187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</row>
    <row r="303" spans="1:60" outlineLevel="1" x14ac:dyDescent="0.2">
      <c r="A303" s="155"/>
      <c r="B303" s="190" t="s">
        <v>604</v>
      </c>
      <c r="C303" s="191"/>
      <c r="D303" s="188"/>
      <c r="E303" s="189">
        <v>9.0749999999999997E-2</v>
      </c>
      <c r="F303" s="164"/>
      <c r="G303" s="164"/>
      <c r="H303" s="164"/>
      <c r="I303" s="164"/>
      <c r="J303" s="164"/>
      <c r="K303" s="164"/>
      <c r="L303" s="164"/>
      <c r="M303" s="164"/>
      <c r="N303" s="164"/>
      <c r="O303" s="164"/>
      <c r="P303" s="164"/>
      <c r="Q303" s="164"/>
      <c r="R303" s="165"/>
      <c r="S303" s="165"/>
      <c r="T303" s="164"/>
      <c r="U303" s="164"/>
      <c r="V303" s="164"/>
      <c r="W303" s="165"/>
      <c r="X303" s="165"/>
      <c r="Y303" s="154"/>
      <c r="Z303" s="154"/>
      <c r="AA303" s="154"/>
      <c r="AB303" s="154"/>
      <c r="AC303" s="154"/>
      <c r="AD303" s="154"/>
      <c r="AE303" s="154" t="s">
        <v>264</v>
      </c>
      <c r="AF303" s="154">
        <v>0</v>
      </c>
      <c r="AG303" s="154"/>
      <c r="AH303" s="185"/>
      <c r="AI303" s="192" t="s">
        <v>604</v>
      </c>
      <c r="AJ303" s="187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4"/>
      <c r="AV303" s="154"/>
      <c r="AW303" s="154"/>
      <c r="AX303" s="154"/>
      <c r="AY303" s="154"/>
      <c r="AZ303" s="154"/>
      <c r="BA303" s="154"/>
      <c r="BB303" s="154"/>
      <c r="BC303" s="154"/>
      <c r="BD303" s="154"/>
      <c r="BE303" s="154"/>
      <c r="BF303" s="154"/>
      <c r="BG303" s="154"/>
      <c r="BH303" s="154"/>
    </row>
    <row r="304" spans="1:60" outlineLevel="1" x14ac:dyDescent="0.2">
      <c r="A304" s="155"/>
      <c r="B304" s="190" t="s">
        <v>605</v>
      </c>
      <c r="C304" s="191"/>
      <c r="D304" s="188"/>
      <c r="E304" s="189">
        <v>8.6249999999999993E-2</v>
      </c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64"/>
      <c r="Q304" s="164"/>
      <c r="R304" s="165"/>
      <c r="S304" s="165"/>
      <c r="T304" s="164"/>
      <c r="U304" s="164"/>
      <c r="V304" s="164"/>
      <c r="W304" s="165"/>
      <c r="X304" s="165"/>
      <c r="Y304" s="154"/>
      <c r="Z304" s="154"/>
      <c r="AA304" s="154"/>
      <c r="AB304" s="154"/>
      <c r="AC304" s="154"/>
      <c r="AD304" s="154"/>
      <c r="AE304" s="154" t="s">
        <v>264</v>
      </c>
      <c r="AF304" s="154">
        <v>0</v>
      </c>
      <c r="AG304" s="154"/>
      <c r="AH304" s="185"/>
      <c r="AI304" s="192" t="s">
        <v>605</v>
      </c>
      <c r="AJ304" s="187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4"/>
      <c r="AV304" s="154"/>
      <c r="AW304" s="154"/>
      <c r="AX304" s="154"/>
      <c r="AY304" s="154"/>
      <c r="AZ304" s="154"/>
      <c r="BA304" s="154"/>
      <c r="BB304" s="154"/>
      <c r="BC304" s="154"/>
      <c r="BD304" s="154"/>
      <c r="BE304" s="154"/>
      <c r="BF304" s="154"/>
      <c r="BG304" s="154"/>
      <c r="BH304" s="154"/>
    </row>
    <row r="305" spans="1:60" outlineLevel="1" x14ac:dyDescent="0.2">
      <c r="A305" s="155"/>
      <c r="B305" s="190" t="s">
        <v>353</v>
      </c>
      <c r="C305" s="191"/>
      <c r="D305" s="188"/>
      <c r="E305" s="189"/>
      <c r="F305" s="164"/>
      <c r="G305" s="164"/>
      <c r="H305" s="164"/>
      <c r="I305" s="164"/>
      <c r="J305" s="164"/>
      <c r="K305" s="164"/>
      <c r="L305" s="164"/>
      <c r="M305" s="164"/>
      <c r="N305" s="164"/>
      <c r="O305" s="164"/>
      <c r="P305" s="164"/>
      <c r="Q305" s="164"/>
      <c r="R305" s="165"/>
      <c r="S305" s="165"/>
      <c r="T305" s="164"/>
      <c r="U305" s="164"/>
      <c r="V305" s="164"/>
      <c r="W305" s="165"/>
      <c r="X305" s="165"/>
      <c r="Y305" s="154"/>
      <c r="Z305" s="154"/>
      <c r="AA305" s="154"/>
      <c r="AB305" s="154"/>
      <c r="AC305" s="154"/>
      <c r="AD305" s="154"/>
      <c r="AE305" s="154" t="s">
        <v>264</v>
      </c>
      <c r="AF305" s="154">
        <v>0</v>
      </c>
      <c r="AG305" s="154"/>
      <c r="AH305" s="185"/>
      <c r="AI305" s="192" t="s">
        <v>353</v>
      </c>
      <c r="AJ305" s="187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4"/>
      <c r="AV305" s="154"/>
      <c r="AW305" s="154"/>
      <c r="AX305" s="154"/>
      <c r="AY305" s="154"/>
      <c r="AZ305" s="154"/>
      <c r="BA305" s="154"/>
      <c r="BB305" s="154"/>
      <c r="BC305" s="154"/>
      <c r="BD305" s="154"/>
      <c r="BE305" s="154"/>
      <c r="BF305" s="154"/>
      <c r="BG305" s="154"/>
      <c r="BH305" s="154"/>
    </row>
    <row r="306" spans="1:60" outlineLevel="1" x14ac:dyDescent="0.2">
      <c r="A306" s="155"/>
      <c r="B306" s="190" t="s">
        <v>606</v>
      </c>
      <c r="C306" s="191"/>
      <c r="D306" s="188"/>
      <c r="E306" s="189">
        <v>0.73687999999999998</v>
      </c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5"/>
      <c r="S306" s="165"/>
      <c r="T306" s="164"/>
      <c r="U306" s="164"/>
      <c r="V306" s="164"/>
      <c r="W306" s="165"/>
      <c r="X306" s="165"/>
      <c r="Y306" s="154"/>
      <c r="Z306" s="154"/>
      <c r="AA306" s="154"/>
      <c r="AB306" s="154"/>
      <c r="AC306" s="154"/>
      <c r="AD306" s="154"/>
      <c r="AE306" s="154" t="s">
        <v>264</v>
      </c>
      <c r="AF306" s="154">
        <v>0</v>
      </c>
      <c r="AG306" s="154"/>
      <c r="AH306" s="185"/>
      <c r="AI306" s="192" t="s">
        <v>606</v>
      </c>
      <c r="AJ306" s="187"/>
      <c r="AK306" s="154"/>
      <c r="AL306" s="154"/>
      <c r="AM306" s="154"/>
      <c r="AN306" s="154"/>
      <c r="AO306" s="154"/>
      <c r="AP306" s="154"/>
      <c r="AQ306" s="154"/>
      <c r="AR306" s="154"/>
      <c r="AS306" s="154"/>
      <c r="AT306" s="154"/>
      <c r="AU306" s="154"/>
      <c r="AV306" s="154"/>
      <c r="AW306" s="154"/>
      <c r="AX306" s="154"/>
      <c r="AY306" s="154"/>
      <c r="AZ306" s="154"/>
      <c r="BA306" s="154"/>
      <c r="BB306" s="154"/>
      <c r="BC306" s="154"/>
      <c r="BD306" s="154"/>
      <c r="BE306" s="154"/>
      <c r="BF306" s="154"/>
      <c r="BG306" s="154"/>
      <c r="BH306" s="154"/>
    </row>
    <row r="307" spans="1:60" outlineLevel="1" x14ac:dyDescent="0.2">
      <c r="A307" s="155"/>
      <c r="B307" s="190" t="s">
        <v>607</v>
      </c>
      <c r="C307" s="191"/>
      <c r="D307" s="188"/>
      <c r="E307" s="189">
        <v>1.18405</v>
      </c>
      <c r="F307" s="164"/>
      <c r="G307" s="164"/>
      <c r="H307" s="164"/>
      <c r="I307" s="164"/>
      <c r="J307" s="164"/>
      <c r="K307" s="164"/>
      <c r="L307" s="164"/>
      <c r="M307" s="164"/>
      <c r="N307" s="164"/>
      <c r="O307" s="164"/>
      <c r="P307" s="164"/>
      <c r="Q307" s="164"/>
      <c r="R307" s="165"/>
      <c r="S307" s="165"/>
      <c r="T307" s="164"/>
      <c r="U307" s="164"/>
      <c r="V307" s="164"/>
      <c r="W307" s="165"/>
      <c r="X307" s="165"/>
      <c r="Y307" s="154"/>
      <c r="Z307" s="154"/>
      <c r="AA307" s="154"/>
      <c r="AB307" s="154"/>
      <c r="AC307" s="154"/>
      <c r="AD307" s="154"/>
      <c r="AE307" s="154" t="s">
        <v>264</v>
      </c>
      <c r="AF307" s="154">
        <v>0</v>
      </c>
      <c r="AG307" s="154"/>
      <c r="AH307" s="185"/>
      <c r="AI307" s="192" t="s">
        <v>607</v>
      </c>
      <c r="AJ307" s="187"/>
      <c r="AK307" s="154"/>
      <c r="AL307" s="154"/>
      <c r="AM307" s="154"/>
      <c r="AN307" s="154"/>
      <c r="AO307" s="154"/>
      <c r="AP307" s="154"/>
      <c r="AQ307" s="154"/>
      <c r="AR307" s="154"/>
      <c r="AS307" s="154"/>
      <c r="AT307" s="154"/>
      <c r="AU307" s="154"/>
      <c r="AV307" s="154"/>
      <c r="AW307" s="154"/>
      <c r="AX307" s="154"/>
      <c r="AY307" s="154"/>
      <c r="AZ307" s="154"/>
      <c r="BA307" s="154"/>
      <c r="BB307" s="154"/>
      <c r="BC307" s="154"/>
      <c r="BD307" s="154"/>
      <c r="BE307" s="154"/>
      <c r="BF307" s="154"/>
      <c r="BG307" s="154"/>
      <c r="BH307" s="154"/>
    </row>
    <row r="308" spans="1:60" outlineLevel="1" x14ac:dyDescent="0.2">
      <c r="A308" s="155"/>
      <c r="B308" s="190" t="s">
        <v>608</v>
      </c>
      <c r="C308" s="191"/>
      <c r="D308" s="188"/>
      <c r="E308" s="189">
        <v>1.2201</v>
      </c>
      <c r="F308" s="164"/>
      <c r="G308" s="164"/>
      <c r="H308" s="164"/>
      <c r="I308" s="164"/>
      <c r="J308" s="164"/>
      <c r="K308" s="164"/>
      <c r="L308" s="164"/>
      <c r="M308" s="164"/>
      <c r="N308" s="164"/>
      <c r="O308" s="164"/>
      <c r="P308" s="164"/>
      <c r="Q308" s="164"/>
      <c r="R308" s="165"/>
      <c r="S308" s="165"/>
      <c r="T308" s="164"/>
      <c r="U308" s="164"/>
      <c r="V308" s="164"/>
      <c r="W308" s="165"/>
      <c r="X308" s="165"/>
      <c r="Y308" s="154"/>
      <c r="Z308" s="154"/>
      <c r="AA308" s="154"/>
      <c r="AB308" s="154"/>
      <c r="AC308" s="154"/>
      <c r="AD308" s="154"/>
      <c r="AE308" s="154" t="s">
        <v>264</v>
      </c>
      <c r="AF308" s="154">
        <v>0</v>
      </c>
      <c r="AG308" s="154"/>
      <c r="AH308" s="185"/>
      <c r="AI308" s="192" t="s">
        <v>608</v>
      </c>
      <c r="AJ308" s="187"/>
      <c r="AK308" s="154"/>
      <c r="AL308" s="154"/>
      <c r="AM308" s="154"/>
      <c r="AN308" s="154"/>
      <c r="AO308" s="154"/>
      <c r="AP308" s="154"/>
      <c r="AQ308" s="154"/>
      <c r="AR308" s="154"/>
      <c r="AS308" s="154"/>
      <c r="AT308" s="154"/>
      <c r="AU308" s="154"/>
      <c r="AV308" s="154"/>
      <c r="AW308" s="154"/>
      <c r="AX308" s="154"/>
      <c r="AY308" s="154"/>
      <c r="AZ308" s="154"/>
      <c r="BA308" s="154"/>
      <c r="BB308" s="154"/>
      <c r="BC308" s="154"/>
      <c r="BD308" s="154"/>
      <c r="BE308" s="154"/>
      <c r="BF308" s="154"/>
      <c r="BG308" s="154"/>
      <c r="BH308" s="154"/>
    </row>
    <row r="309" spans="1:60" outlineLevel="1" x14ac:dyDescent="0.2">
      <c r="A309" s="155"/>
      <c r="B309" s="190" t="s">
        <v>609</v>
      </c>
      <c r="C309" s="191"/>
      <c r="D309" s="188"/>
      <c r="E309" s="189">
        <v>5.6250000000000001E-2</v>
      </c>
      <c r="F309" s="164"/>
      <c r="G309" s="164"/>
      <c r="H309" s="164"/>
      <c r="I309" s="164"/>
      <c r="J309" s="164"/>
      <c r="K309" s="164"/>
      <c r="L309" s="164"/>
      <c r="M309" s="164"/>
      <c r="N309" s="164"/>
      <c r="O309" s="164"/>
      <c r="P309" s="164"/>
      <c r="Q309" s="164"/>
      <c r="R309" s="165"/>
      <c r="S309" s="165"/>
      <c r="T309" s="164"/>
      <c r="U309" s="164"/>
      <c r="V309" s="164"/>
      <c r="W309" s="165"/>
      <c r="X309" s="165"/>
      <c r="Y309" s="154"/>
      <c r="Z309" s="154"/>
      <c r="AA309" s="154"/>
      <c r="AB309" s="154"/>
      <c r="AC309" s="154"/>
      <c r="AD309" s="154"/>
      <c r="AE309" s="154" t="s">
        <v>264</v>
      </c>
      <c r="AF309" s="154">
        <v>0</v>
      </c>
      <c r="AG309" s="154"/>
      <c r="AH309" s="185"/>
      <c r="AI309" s="192" t="s">
        <v>609</v>
      </c>
      <c r="AJ309" s="187"/>
      <c r="AK309" s="154"/>
      <c r="AL309" s="154"/>
      <c r="AM309" s="154"/>
      <c r="AN309" s="154"/>
      <c r="AO309" s="154"/>
      <c r="AP309" s="154"/>
      <c r="AQ309" s="154"/>
      <c r="AR309" s="154"/>
      <c r="AS309" s="154"/>
      <c r="AT309" s="154"/>
      <c r="AU309" s="154"/>
      <c r="AV309" s="154"/>
      <c r="AW309" s="154"/>
      <c r="AX309" s="154"/>
      <c r="AY309" s="154"/>
      <c r="AZ309" s="154"/>
      <c r="BA309" s="154"/>
      <c r="BB309" s="154"/>
      <c r="BC309" s="154"/>
      <c r="BD309" s="154"/>
      <c r="BE309" s="154"/>
      <c r="BF309" s="154"/>
      <c r="BG309" s="154"/>
      <c r="BH309" s="154"/>
    </row>
    <row r="310" spans="1:60" outlineLevel="1" x14ac:dyDescent="0.2">
      <c r="A310" s="155"/>
      <c r="B310" s="190" t="s">
        <v>353</v>
      </c>
      <c r="C310" s="191"/>
      <c r="D310" s="188"/>
      <c r="E310" s="189"/>
      <c r="F310" s="164"/>
      <c r="G310" s="164"/>
      <c r="H310" s="164"/>
      <c r="I310" s="164"/>
      <c r="J310" s="164"/>
      <c r="K310" s="164"/>
      <c r="L310" s="164"/>
      <c r="M310" s="164"/>
      <c r="N310" s="164"/>
      <c r="O310" s="164"/>
      <c r="P310" s="164"/>
      <c r="Q310" s="164"/>
      <c r="R310" s="165"/>
      <c r="S310" s="165"/>
      <c r="T310" s="164"/>
      <c r="U310" s="164"/>
      <c r="V310" s="164"/>
      <c r="W310" s="165"/>
      <c r="X310" s="165"/>
      <c r="Y310" s="154"/>
      <c r="Z310" s="154"/>
      <c r="AA310" s="154"/>
      <c r="AB310" s="154"/>
      <c r="AC310" s="154"/>
      <c r="AD310" s="154"/>
      <c r="AE310" s="154" t="s">
        <v>264</v>
      </c>
      <c r="AF310" s="154">
        <v>0</v>
      </c>
      <c r="AG310" s="154"/>
      <c r="AH310" s="185"/>
      <c r="AI310" s="192" t="s">
        <v>353</v>
      </c>
      <c r="AJ310" s="187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  <c r="BE310" s="154"/>
      <c r="BF310" s="154"/>
      <c r="BG310" s="154"/>
      <c r="BH310" s="154"/>
    </row>
    <row r="311" spans="1:60" outlineLevel="1" x14ac:dyDescent="0.2">
      <c r="A311" s="155"/>
      <c r="B311" s="190" t="s">
        <v>610</v>
      </c>
      <c r="C311" s="191"/>
      <c r="D311" s="188"/>
      <c r="E311" s="189">
        <v>1.208</v>
      </c>
      <c r="F311" s="164"/>
      <c r="G311" s="164"/>
      <c r="H311" s="164"/>
      <c r="I311" s="164"/>
      <c r="J311" s="164"/>
      <c r="K311" s="164"/>
      <c r="L311" s="164"/>
      <c r="M311" s="164"/>
      <c r="N311" s="164"/>
      <c r="O311" s="164"/>
      <c r="P311" s="164"/>
      <c r="Q311" s="164"/>
      <c r="R311" s="165"/>
      <c r="S311" s="165"/>
      <c r="T311" s="164"/>
      <c r="U311" s="164"/>
      <c r="V311" s="164"/>
      <c r="W311" s="165"/>
      <c r="X311" s="165"/>
      <c r="Y311" s="154"/>
      <c r="Z311" s="154"/>
      <c r="AA311" s="154"/>
      <c r="AB311" s="154"/>
      <c r="AC311" s="154"/>
      <c r="AD311" s="154"/>
      <c r="AE311" s="154" t="s">
        <v>264</v>
      </c>
      <c r="AF311" s="154">
        <v>0</v>
      </c>
      <c r="AG311" s="154"/>
      <c r="AH311" s="185"/>
      <c r="AI311" s="192" t="s">
        <v>610</v>
      </c>
      <c r="AJ311" s="187"/>
      <c r="AK311" s="154"/>
      <c r="AL311" s="154"/>
      <c r="AM311" s="154"/>
      <c r="AN311" s="154"/>
      <c r="AO311" s="154"/>
      <c r="AP311" s="154"/>
      <c r="AQ311" s="154"/>
      <c r="AR311" s="154"/>
      <c r="AS311" s="154"/>
      <c r="AT311" s="154"/>
      <c r="AU311" s="154"/>
      <c r="AV311" s="154"/>
      <c r="AW311" s="154"/>
      <c r="AX311" s="154"/>
      <c r="AY311" s="154"/>
      <c r="AZ311" s="154"/>
      <c r="BA311" s="154"/>
      <c r="BB311" s="154"/>
      <c r="BC311" s="154"/>
      <c r="BD311" s="154"/>
      <c r="BE311" s="154"/>
      <c r="BF311" s="154"/>
      <c r="BG311" s="154"/>
      <c r="BH311" s="154"/>
    </row>
    <row r="312" spans="1:60" outlineLevel="1" x14ac:dyDescent="0.2">
      <c r="A312" s="155"/>
      <c r="B312" s="190" t="s">
        <v>611</v>
      </c>
      <c r="C312" s="191"/>
      <c r="D312" s="188"/>
      <c r="E312" s="189">
        <v>1.8224</v>
      </c>
      <c r="F312" s="164"/>
      <c r="G312" s="164"/>
      <c r="H312" s="164"/>
      <c r="I312" s="164"/>
      <c r="J312" s="164"/>
      <c r="K312" s="164"/>
      <c r="L312" s="164"/>
      <c r="M312" s="164"/>
      <c r="N312" s="164"/>
      <c r="O312" s="164"/>
      <c r="P312" s="164"/>
      <c r="Q312" s="164"/>
      <c r="R312" s="165"/>
      <c r="S312" s="165"/>
      <c r="T312" s="164"/>
      <c r="U312" s="164"/>
      <c r="V312" s="164"/>
      <c r="W312" s="165"/>
      <c r="X312" s="165"/>
      <c r="Y312" s="154"/>
      <c r="Z312" s="154"/>
      <c r="AA312" s="154"/>
      <c r="AB312" s="154"/>
      <c r="AC312" s="154"/>
      <c r="AD312" s="154"/>
      <c r="AE312" s="154" t="s">
        <v>264</v>
      </c>
      <c r="AF312" s="154">
        <v>0</v>
      </c>
      <c r="AG312" s="154"/>
      <c r="AH312" s="185"/>
      <c r="AI312" s="192" t="s">
        <v>611</v>
      </c>
      <c r="AJ312" s="187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  <c r="BE312" s="154"/>
      <c r="BF312" s="154"/>
      <c r="BG312" s="154"/>
      <c r="BH312" s="154"/>
    </row>
    <row r="313" spans="1:60" outlineLevel="1" x14ac:dyDescent="0.2">
      <c r="A313" s="155"/>
      <c r="B313" s="190" t="s">
        <v>612</v>
      </c>
      <c r="C313" s="191"/>
      <c r="D313" s="188"/>
      <c r="E313" s="189">
        <v>0.14363000000000001</v>
      </c>
      <c r="F313" s="164"/>
      <c r="G313" s="164"/>
      <c r="H313" s="164"/>
      <c r="I313" s="164"/>
      <c r="J313" s="164"/>
      <c r="K313" s="164"/>
      <c r="L313" s="164"/>
      <c r="M313" s="164"/>
      <c r="N313" s="164"/>
      <c r="O313" s="164"/>
      <c r="P313" s="164"/>
      <c r="Q313" s="164"/>
      <c r="R313" s="165"/>
      <c r="S313" s="165"/>
      <c r="T313" s="164"/>
      <c r="U313" s="164"/>
      <c r="V313" s="164"/>
      <c r="W313" s="165"/>
      <c r="X313" s="165"/>
      <c r="Y313" s="154"/>
      <c r="Z313" s="154"/>
      <c r="AA313" s="154"/>
      <c r="AB313" s="154"/>
      <c r="AC313" s="154"/>
      <c r="AD313" s="154"/>
      <c r="AE313" s="154" t="s">
        <v>264</v>
      </c>
      <c r="AF313" s="154">
        <v>0</v>
      </c>
      <c r="AG313" s="154"/>
      <c r="AH313" s="185"/>
      <c r="AI313" s="192" t="s">
        <v>612</v>
      </c>
      <c r="AJ313" s="187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  <c r="BE313" s="154"/>
      <c r="BF313" s="154"/>
      <c r="BG313" s="154"/>
      <c r="BH313" s="154"/>
    </row>
    <row r="314" spans="1:60" outlineLevel="1" x14ac:dyDescent="0.2">
      <c r="A314" s="155"/>
      <c r="B314" s="224"/>
      <c r="C314" s="224"/>
      <c r="D314" s="225"/>
      <c r="E314" s="225"/>
      <c r="F314" s="225"/>
      <c r="G314" s="225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5"/>
      <c r="S314" s="165"/>
      <c r="T314" s="164"/>
      <c r="U314" s="164"/>
      <c r="V314" s="164"/>
      <c r="W314" s="165"/>
      <c r="X314" s="165"/>
      <c r="Y314" s="154"/>
      <c r="Z314" s="154"/>
      <c r="AA314" s="154"/>
      <c r="AB314" s="154"/>
      <c r="AC314" s="154"/>
      <c r="AD314" s="154"/>
      <c r="AE314" s="154" t="s">
        <v>208</v>
      </c>
      <c r="AF314" s="154"/>
      <c r="AG314" s="154"/>
      <c r="AH314" s="185"/>
      <c r="AI314" s="185"/>
      <c r="AJ314" s="187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  <c r="BE314" s="154"/>
      <c r="BF314" s="154"/>
      <c r="BG314" s="154"/>
      <c r="BH314" s="154"/>
    </row>
    <row r="315" spans="1:60" outlineLevel="1" x14ac:dyDescent="0.2">
      <c r="A315" s="177">
        <v>61</v>
      </c>
      <c r="B315" s="178" t="s">
        <v>613</v>
      </c>
      <c r="C315" s="178" t="s">
        <v>614</v>
      </c>
      <c r="D315" s="179" t="s">
        <v>316</v>
      </c>
      <c r="E315" s="180">
        <v>94.84</v>
      </c>
      <c r="F315" s="183"/>
      <c r="G315" s="181">
        <f>ROUND(E315*F315,2)</f>
        <v>0</v>
      </c>
      <c r="H315" s="183"/>
      <c r="I315" s="181">
        <f>ROUND(E315*H315,2)</f>
        <v>0</v>
      </c>
      <c r="J315" s="183"/>
      <c r="K315" s="181">
        <f>ROUND(E315*J315,2)</f>
        <v>0</v>
      </c>
      <c r="L315" s="181">
        <v>21</v>
      </c>
      <c r="M315" s="181">
        <f>G315*(1+L315/100)</f>
        <v>0</v>
      </c>
      <c r="N315" s="181">
        <v>7.8200000000000006E-3</v>
      </c>
      <c r="O315" s="181">
        <f>ROUND(E315*N315,2)</f>
        <v>0.74</v>
      </c>
      <c r="P315" s="181">
        <v>0</v>
      </c>
      <c r="Q315" s="181">
        <f>ROUND(E315*P315,2)</f>
        <v>0</v>
      </c>
      <c r="R315" s="182" t="s">
        <v>338</v>
      </c>
      <c r="S315" s="182" t="s">
        <v>204</v>
      </c>
      <c r="T315" s="181" t="s">
        <v>260</v>
      </c>
      <c r="U315" s="181">
        <v>0.79</v>
      </c>
      <c r="V315" s="181">
        <f>ROUND(E315*U315,2)</f>
        <v>74.92</v>
      </c>
      <c r="W315" s="182"/>
      <c r="X315" s="182"/>
      <c r="Y315" s="154"/>
      <c r="Z315" s="154"/>
      <c r="AA315" s="154"/>
      <c r="AB315" s="154"/>
      <c r="AC315" s="154"/>
      <c r="AD315" s="154"/>
      <c r="AE315" s="154" t="s">
        <v>261</v>
      </c>
      <c r="AF315" s="154" t="s">
        <v>615</v>
      </c>
      <c r="AG315" s="154"/>
      <c r="AH315" s="185"/>
      <c r="AI315" s="185"/>
      <c r="AJ315" s="187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  <c r="BE315" s="154"/>
      <c r="BF315" s="154"/>
      <c r="BG315" s="154"/>
      <c r="BH315" s="154"/>
    </row>
    <row r="316" spans="1:60" outlineLevel="1" x14ac:dyDescent="0.2">
      <c r="A316" s="155"/>
      <c r="B316" s="190" t="s">
        <v>616</v>
      </c>
      <c r="C316" s="191"/>
      <c r="D316" s="188"/>
      <c r="E316" s="189">
        <v>14.84</v>
      </c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5"/>
      <c r="S316" s="165"/>
      <c r="T316" s="164"/>
      <c r="U316" s="164"/>
      <c r="V316" s="164"/>
      <c r="W316" s="165"/>
      <c r="X316" s="165"/>
      <c r="Y316" s="154"/>
      <c r="Z316" s="154"/>
      <c r="AA316" s="154"/>
      <c r="AB316" s="154"/>
      <c r="AC316" s="154"/>
      <c r="AD316" s="154"/>
      <c r="AE316" s="154" t="s">
        <v>264</v>
      </c>
      <c r="AF316" s="154">
        <v>0</v>
      </c>
      <c r="AG316" s="154"/>
      <c r="AH316" s="185"/>
      <c r="AI316" s="192" t="s">
        <v>616</v>
      </c>
      <c r="AJ316" s="187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  <c r="BE316" s="154"/>
      <c r="BF316" s="154"/>
      <c r="BG316" s="154"/>
      <c r="BH316" s="154"/>
    </row>
    <row r="317" spans="1:60" outlineLevel="1" x14ac:dyDescent="0.2">
      <c r="A317" s="155"/>
      <c r="B317" s="190" t="s">
        <v>617</v>
      </c>
      <c r="C317" s="191"/>
      <c r="D317" s="188"/>
      <c r="E317" s="189">
        <v>20.75</v>
      </c>
      <c r="F317" s="164"/>
      <c r="G317" s="164"/>
      <c r="H317" s="164"/>
      <c r="I317" s="164"/>
      <c r="J317" s="164"/>
      <c r="K317" s="164"/>
      <c r="L317" s="164"/>
      <c r="M317" s="164"/>
      <c r="N317" s="164"/>
      <c r="O317" s="164"/>
      <c r="P317" s="164"/>
      <c r="Q317" s="164"/>
      <c r="R317" s="165"/>
      <c r="S317" s="165"/>
      <c r="T317" s="164"/>
      <c r="U317" s="164"/>
      <c r="V317" s="164"/>
      <c r="W317" s="165"/>
      <c r="X317" s="165"/>
      <c r="Y317" s="154"/>
      <c r="Z317" s="154"/>
      <c r="AA317" s="154"/>
      <c r="AB317" s="154"/>
      <c r="AC317" s="154"/>
      <c r="AD317" s="154"/>
      <c r="AE317" s="154" t="s">
        <v>264</v>
      </c>
      <c r="AF317" s="154">
        <v>0</v>
      </c>
      <c r="AG317" s="154"/>
      <c r="AH317" s="185"/>
      <c r="AI317" s="192" t="s">
        <v>617</v>
      </c>
      <c r="AJ317" s="187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154"/>
      <c r="BG317" s="154"/>
      <c r="BH317" s="154"/>
    </row>
    <row r="318" spans="1:60" outlineLevel="1" x14ac:dyDescent="0.2">
      <c r="A318" s="155"/>
      <c r="B318" s="190" t="s">
        <v>618</v>
      </c>
      <c r="C318" s="191"/>
      <c r="D318" s="188"/>
      <c r="E318" s="189">
        <v>1.21</v>
      </c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164"/>
      <c r="Q318" s="164"/>
      <c r="R318" s="165"/>
      <c r="S318" s="165"/>
      <c r="T318" s="164"/>
      <c r="U318" s="164"/>
      <c r="V318" s="164"/>
      <c r="W318" s="165"/>
      <c r="X318" s="165"/>
      <c r="Y318" s="154"/>
      <c r="Z318" s="154"/>
      <c r="AA318" s="154"/>
      <c r="AB318" s="154"/>
      <c r="AC318" s="154"/>
      <c r="AD318" s="154"/>
      <c r="AE318" s="154" t="s">
        <v>264</v>
      </c>
      <c r="AF318" s="154">
        <v>0</v>
      </c>
      <c r="AG318" s="154"/>
      <c r="AH318" s="185"/>
      <c r="AI318" s="192" t="s">
        <v>618</v>
      </c>
      <c r="AJ318" s="187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</row>
    <row r="319" spans="1:60" outlineLevel="1" x14ac:dyDescent="0.2">
      <c r="A319" s="155"/>
      <c r="B319" s="190" t="s">
        <v>619</v>
      </c>
      <c r="C319" s="191"/>
      <c r="D319" s="188"/>
      <c r="E319" s="189">
        <v>0.75</v>
      </c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164"/>
      <c r="Q319" s="164"/>
      <c r="R319" s="165"/>
      <c r="S319" s="165"/>
      <c r="T319" s="164"/>
      <c r="U319" s="164"/>
      <c r="V319" s="164"/>
      <c r="W319" s="165"/>
      <c r="X319" s="165"/>
      <c r="Y319" s="154"/>
      <c r="Z319" s="154"/>
      <c r="AA319" s="154"/>
      <c r="AB319" s="154"/>
      <c r="AC319" s="154"/>
      <c r="AD319" s="154"/>
      <c r="AE319" s="154" t="s">
        <v>264</v>
      </c>
      <c r="AF319" s="154">
        <v>0</v>
      </c>
      <c r="AG319" s="154"/>
      <c r="AH319" s="185"/>
      <c r="AI319" s="192" t="s">
        <v>619</v>
      </c>
      <c r="AJ319" s="187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  <c r="BE319" s="154"/>
      <c r="BF319" s="154"/>
      <c r="BG319" s="154"/>
      <c r="BH319" s="154"/>
    </row>
    <row r="320" spans="1:60" outlineLevel="1" x14ac:dyDescent="0.2">
      <c r="A320" s="155"/>
      <c r="B320" s="190" t="s">
        <v>353</v>
      </c>
      <c r="C320" s="191"/>
      <c r="D320" s="188"/>
      <c r="E320" s="189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164"/>
      <c r="Q320" s="164"/>
      <c r="R320" s="165"/>
      <c r="S320" s="165"/>
      <c r="T320" s="164"/>
      <c r="U320" s="164"/>
      <c r="V320" s="164"/>
      <c r="W320" s="165"/>
      <c r="X320" s="165"/>
      <c r="Y320" s="154"/>
      <c r="Z320" s="154"/>
      <c r="AA320" s="154"/>
      <c r="AB320" s="154"/>
      <c r="AC320" s="154"/>
      <c r="AD320" s="154"/>
      <c r="AE320" s="154" t="s">
        <v>264</v>
      </c>
      <c r="AF320" s="154">
        <v>0</v>
      </c>
      <c r="AG320" s="154"/>
      <c r="AH320" s="185"/>
      <c r="AI320" s="192" t="s">
        <v>353</v>
      </c>
      <c r="AJ320" s="187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</row>
    <row r="321" spans="1:60" outlineLevel="1" x14ac:dyDescent="0.2">
      <c r="A321" s="155"/>
      <c r="B321" s="190" t="s">
        <v>620</v>
      </c>
      <c r="C321" s="191"/>
      <c r="D321" s="188"/>
      <c r="E321" s="189">
        <v>5.8949999999999996</v>
      </c>
      <c r="F321" s="164"/>
      <c r="G321" s="164"/>
      <c r="H321" s="164"/>
      <c r="I321" s="164"/>
      <c r="J321" s="164"/>
      <c r="K321" s="164"/>
      <c r="L321" s="164"/>
      <c r="M321" s="164"/>
      <c r="N321" s="164"/>
      <c r="O321" s="164"/>
      <c r="P321" s="164"/>
      <c r="Q321" s="164"/>
      <c r="R321" s="165"/>
      <c r="S321" s="165"/>
      <c r="T321" s="164"/>
      <c r="U321" s="164"/>
      <c r="V321" s="164"/>
      <c r="W321" s="165"/>
      <c r="X321" s="165"/>
      <c r="Y321" s="154"/>
      <c r="Z321" s="154"/>
      <c r="AA321" s="154"/>
      <c r="AB321" s="154"/>
      <c r="AC321" s="154"/>
      <c r="AD321" s="154"/>
      <c r="AE321" s="154" t="s">
        <v>264</v>
      </c>
      <c r="AF321" s="154">
        <v>0</v>
      </c>
      <c r="AG321" s="154"/>
      <c r="AH321" s="185"/>
      <c r="AI321" s="192" t="s">
        <v>620</v>
      </c>
      <c r="AJ321" s="187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54"/>
      <c r="AW321" s="154"/>
      <c r="AX321" s="154"/>
      <c r="AY321" s="154"/>
      <c r="AZ321" s="154"/>
      <c r="BA321" s="154"/>
      <c r="BB321" s="154"/>
      <c r="BC321" s="154"/>
      <c r="BD321" s="154"/>
      <c r="BE321" s="154"/>
      <c r="BF321" s="154"/>
      <c r="BG321" s="154"/>
      <c r="BH321" s="154"/>
    </row>
    <row r="322" spans="1:60" outlineLevel="1" x14ac:dyDescent="0.2">
      <c r="A322" s="155"/>
      <c r="B322" s="190" t="s">
        <v>621</v>
      </c>
      <c r="C322" s="191"/>
      <c r="D322" s="188"/>
      <c r="E322" s="189">
        <v>13.93</v>
      </c>
      <c r="F322" s="164"/>
      <c r="G322" s="164"/>
      <c r="H322" s="164"/>
      <c r="I322" s="164"/>
      <c r="J322" s="164"/>
      <c r="K322" s="164"/>
      <c r="L322" s="164"/>
      <c r="M322" s="164"/>
      <c r="N322" s="164"/>
      <c r="O322" s="164"/>
      <c r="P322" s="164"/>
      <c r="Q322" s="164"/>
      <c r="R322" s="165"/>
      <c r="S322" s="165"/>
      <c r="T322" s="164"/>
      <c r="U322" s="164"/>
      <c r="V322" s="164"/>
      <c r="W322" s="165"/>
      <c r="X322" s="165"/>
      <c r="Y322" s="154"/>
      <c r="Z322" s="154"/>
      <c r="AA322" s="154"/>
      <c r="AB322" s="154"/>
      <c r="AC322" s="154"/>
      <c r="AD322" s="154"/>
      <c r="AE322" s="154" t="s">
        <v>264</v>
      </c>
      <c r="AF322" s="154">
        <v>0</v>
      </c>
      <c r="AG322" s="154"/>
      <c r="AH322" s="185"/>
      <c r="AI322" s="192" t="s">
        <v>621</v>
      </c>
      <c r="AJ322" s="187"/>
      <c r="AK322" s="154"/>
      <c r="AL322" s="154"/>
      <c r="AM322" s="154"/>
      <c r="AN322" s="154"/>
      <c r="AO322" s="154"/>
      <c r="AP322" s="154"/>
      <c r="AQ322" s="154"/>
      <c r="AR322" s="154"/>
      <c r="AS322" s="154"/>
      <c r="AT322" s="154"/>
      <c r="AU322" s="154"/>
      <c r="AV322" s="154"/>
      <c r="AW322" s="154"/>
      <c r="AX322" s="154"/>
      <c r="AY322" s="154"/>
      <c r="AZ322" s="154"/>
      <c r="BA322" s="154"/>
      <c r="BB322" s="154"/>
      <c r="BC322" s="154"/>
      <c r="BD322" s="154"/>
      <c r="BE322" s="154"/>
      <c r="BF322" s="154"/>
      <c r="BG322" s="154"/>
      <c r="BH322" s="154"/>
    </row>
    <row r="323" spans="1:60" outlineLevel="1" x14ac:dyDescent="0.2">
      <c r="A323" s="155"/>
      <c r="B323" s="190" t="s">
        <v>622</v>
      </c>
      <c r="C323" s="191"/>
      <c r="D323" s="188"/>
      <c r="E323" s="189">
        <v>5.81</v>
      </c>
      <c r="F323" s="164"/>
      <c r="G323" s="164"/>
      <c r="H323" s="164"/>
      <c r="I323" s="164"/>
      <c r="J323" s="164"/>
      <c r="K323" s="164"/>
      <c r="L323" s="164"/>
      <c r="M323" s="164"/>
      <c r="N323" s="164"/>
      <c r="O323" s="164"/>
      <c r="P323" s="164"/>
      <c r="Q323" s="164"/>
      <c r="R323" s="165"/>
      <c r="S323" s="165"/>
      <c r="T323" s="164"/>
      <c r="U323" s="164"/>
      <c r="V323" s="164"/>
      <c r="W323" s="165"/>
      <c r="X323" s="165"/>
      <c r="Y323" s="154"/>
      <c r="Z323" s="154"/>
      <c r="AA323" s="154"/>
      <c r="AB323" s="154"/>
      <c r="AC323" s="154"/>
      <c r="AD323" s="154"/>
      <c r="AE323" s="154" t="s">
        <v>264</v>
      </c>
      <c r="AF323" s="154">
        <v>0</v>
      </c>
      <c r="AG323" s="154"/>
      <c r="AH323" s="185"/>
      <c r="AI323" s="192" t="s">
        <v>622</v>
      </c>
      <c r="AJ323" s="187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  <c r="BE323" s="154"/>
      <c r="BF323" s="154"/>
      <c r="BG323" s="154"/>
      <c r="BH323" s="154"/>
    </row>
    <row r="324" spans="1:60" outlineLevel="1" x14ac:dyDescent="0.2">
      <c r="A324" s="155"/>
      <c r="B324" s="190" t="s">
        <v>619</v>
      </c>
      <c r="C324" s="191"/>
      <c r="D324" s="188"/>
      <c r="E324" s="189">
        <v>0.75</v>
      </c>
      <c r="F324" s="164"/>
      <c r="G324" s="164"/>
      <c r="H324" s="164"/>
      <c r="I324" s="164"/>
      <c r="J324" s="164"/>
      <c r="K324" s="164"/>
      <c r="L324" s="164"/>
      <c r="M324" s="164"/>
      <c r="N324" s="164"/>
      <c r="O324" s="164"/>
      <c r="P324" s="164"/>
      <c r="Q324" s="164"/>
      <c r="R324" s="165"/>
      <c r="S324" s="165"/>
      <c r="T324" s="164"/>
      <c r="U324" s="164"/>
      <c r="V324" s="164"/>
      <c r="W324" s="165"/>
      <c r="X324" s="165"/>
      <c r="Y324" s="154"/>
      <c r="Z324" s="154"/>
      <c r="AA324" s="154"/>
      <c r="AB324" s="154"/>
      <c r="AC324" s="154"/>
      <c r="AD324" s="154"/>
      <c r="AE324" s="154" t="s">
        <v>264</v>
      </c>
      <c r="AF324" s="154">
        <v>0</v>
      </c>
      <c r="AG324" s="154"/>
      <c r="AH324" s="185"/>
      <c r="AI324" s="192" t="s">
        <v>619</v>
      </c>
      <c r="AJ324" s="187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154"/>
      <c r="BG324" s="154"/>
      <c r="BH324" s="154"/>
    </row>
    <row r="325" spans="1:60" outlineLevel="1" x14ac:dyDescent="0.2">
      <c r="A325" s="155"/>
      <c r="B325" s="190" t="s">
        <v>353</v>
      </c>
      <c r="C325" s="191"/>
      <c r="D325" s="188"/>
      <c r="E325" s="189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5"/>
      <c r="S325" s="165"/>
      <c r="T325" s="164"/>
      <c r="U325" s="164"/>
      <c r="V325" s="164"/>
      <c r="W325" s="165"/>
      <c r="X325" s="165"/>
      <c r="Y325" s="154"/>
      <c r="Z325" s="154"/>
      <c r="AA325" s="154"/>
      <c r="AB325" s="154"/>
      <c r="AC325" s="154"/>
      <c r="AD325" s="154"/>
      <c r="AE325" s="154" t="s">
        <v>264</v>
      </c>
      <c r="AF325" s="154">
        <v>0</v>
      </c>
      <c r="AG325" s="154"/>
      <c r="AH325" s="185"/>
      <c r="AI325" s="192" t="s">
        <v>353</v>
      </c>
      <c r="AJ325" s="187"/>
      <c r="AK325" s="154"/>
      <c r="AL325" s="154"/>
      <c r="AM325" s="154"/>
      <c r="AN325" s="154"/>
      <c r="AO325" s="154"/>
      <c r="AP325" s="154"/>
      <c r="AQ325" s="154"/>
      <c r="AR325" s="154"/>
      <c r="AS325" s="154"/>
      <c r="AT325" s="154"/>
      <c r="AU325" s="154"/>
      <c r="AV325" s="154"/>
      <c r="AW325" s="154"/>
      <c r="AX325" s="154"/>
      <c r="AY325" s="154"/>
      <c r="AZ325" s="154"/>
      <c r="BA325" s="154"/>
      <c r="BB325" s="154"/>
      <c r="BC325" s="154"/>
      <c r="BD325" s="154"/>
      <c r="BE325" s="154"/>
      <c r="BF325" s="154"/>
      <c r="BG325" s="154"/>
      <c r="BH325" s="154"/>
    </row>
    <row r="326" spans="1:60" outlineLevel="1" x14ac:dyDescent="0.2">
      <c r="A326" s="155"/>
      <c r="B326" s="190" t="s">
        <v>623</v>
      </c>
      <c r="C326" s="191"/>
      <c r="D326" s="188"/>
      <c r="E326" s="189">
        <v>7.55</v>
      </c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5"/>
      <c r="S326" s="165"/>
      <c r="T326" s="164"/>
      <c r="U326" s="164"/>
      <c r="V326" s="164"/>
      <c r="W326" s="165"/>
      <c r="X326" s="165"/>
      <c r="Y326" s="154"/>
      <c r="Z326" s="154"/>
      <c r="AA326" s="154"/>
      <c r="AB326" s="154"/>
      <c r="AC326" s="154"/>
      <c r="AD326" s="154"/>
      <c r="AE326" s="154" t="s">
        <v>264</v>
      </c>
      <c r="AF326" s="154">
        <v>0</v>
      </c>
      <c r="AG326" s="154"/>
      <c r="AH326" s="185"/>
      <c r="AI326" s="192" t="s">
        <v>623</v>
      </c>
      <c r="AJ326" s="187"/>
      <c r="AK326" s="154"/>
      <c r="AL326" s="154"/>
      <c r="AM326" s="154"/>
      <c r="AN326" s="154"/>
      <c r="AO326" s="154"/>
      <c r="AP326" s="154"/>
      <c r="AQ326" s="154"/>
      <c r="AR326" s="154"/>
      <c r="AS326" s="154"/>
      <c r="AT326" s="154"/>
      <c r="AU326" s="154"/>
      <c r="AV326" s="154"/>
      <c r="AW326" s="154"/>
      <c r="AX326" s="154"/>
      <c r="AY326" s="154"/>
      <c r="AZ326" s="154"/>
      <c r="BA326" s="154"/>
      <c r="BB326" s="154"/>
      <c r="BC326" s="154"/>
      <c r="BD326" s="154"/>
      <c r="BE326" s="154"/>
      <c r="BF326" s="154"/>
      <c r="BG326" s="154"/>
      <c r="BH326" s="154"/>
    </row>
    <row r="327" spans="1:60" outlineLevel="1" x14ac:dyDescent="0.2">
      <c r="A327" s="155"/>
      <c r="B327" s="190" t="s">
        <v>624</v>
      </c>
      <c r="C327" s="191"/>
      <c r="D327" s="188"/>
      <c r="E327" s="189">
        <v>21.44</v>
      </c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5"/>
      <c r="S327" s="165"/>
      <c r="T327" s="164"/>
      <c r="U327" s="164"/>
      <c r="V327" s="164"/>
      <c r="W327" s="165"/>
      <c r="X327" s="165"/>
      <c r="Y327" s="154"/>
      <c r="Z327" s="154"/>
      <c r="AA327" s="154"/>
      <c r="AB327" s="154"/>
      <c r="AC327" s="154"/>
      <c r="AD327" s="154"/>
      <c r="AE327" s="154" t="s">
        <v>264</v>
      </c>
      <c r="AF327" s="154">
        <v>0</v>
      </c>
      <c r="AG327" s="154"/>
      <c r="AH327" s="185"/>
      <c r="AI327" s="192" t="s">
        <v>624</v>
      </c>
      <c r="AJ327" s="187"/>
      <c r="AK327" s="154"/>
      <c r="AL327" s="154"/>
      <c r="AM327" s="154"/>
      <c r="AN327" s="154"/>
      <c r="AO327" s="154"/>
      <c r="AP327" s="154"/>
      <c r="AQ327" s="154"/>
      <c r="AR327" s="154"/>
      <c r="AS327" s="154"/>
      <c r="AT327" s="154"/>
      <c r="AU327" s="154"/>
      <c r="AV327" s="154"/>
      <c r="AW327" s="154"/>
      <c r="AX327" s="154"/>
      <c r="AY327" s="154"/>
      <c r="AZ327" s="154"/>
      <c r="BA327" s="154"/>
      <c r="BB327" s="154"/>
      <c r="BC327" s="154"/>
      <c r="BD327" s="154"/>
      <c r="BE327" s="154"/>
      <c r="BF327" s="154"/>
      <c r="BG327" s="154"/>
      <c r="BH327" s="154"/>
    </row>
    <row r="328" spans="1:60" outlineLevel="1" x14ac:dyDescent="0.2">
      <c r="A328" s="155"/>
      <c r="B328" s="190" t="s">
        <v>625</v>
      </c>
      <c r="C328" s="191"/>
      <c r="D328" s="188"/>
      <c r="E328" s="189">
        <v>1.915</v>
      </c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5"/>
      <c r="S328" s="165"/>
      <c r="T328" s="164"/>
      <c r="U328" s="164"/>
      <c r="V328" s="164"/>
      <c r="W328" s="165"/>
      <c r="X328" s="165"/>
      <c r="Y328" s="154"/>
      <c r="Z328" s="154"/>
      <c r="AA328" s="154"/>
      <c r="AB328" s="154"/>
      <c r="AC328" s="154"/>
      <c r="AD328" s="154"/>
      <c r="AE328" s="154" t="s">
        <v>264</v>
      </c>
      <c r="AF328" s="154">
        <v>0</v>
      </c>
      <c r="AG328" s="154"/>
      <c r="AH328" s="185"/>
      <c r="AI328" s="192" t="s">
        <v>625</v>
      </c>
      <c r="AJ328" s="187"/>
      <c r="AK328" s="154"/>
      <c r="AL328" s="154"/>
      <c r="AM328" s="154"/>
      <c r="AN328" s="154"/>
      <c r="AO328" s="154"/>
      <c r="AP328" s="154"/>
      <c r="AQ328" s="154"/>
      <c r="AR328" s="154"/>
      <c r="AS328" s="154"/>
      <c r="AT328" s="154"/>
      <c r="AU328" s="154"/>
      <c r="AV328" s="154"/>
      <c r="AW328" s="154"/>
      <c r="AX328" s="154"/>
      <c r="AY328" s="154"/>
      <c r="AZ328" s="154"/>
      <c r="BA328" s="154"/>
      <c r="BB328" s="154"/>
      <c r="BC328" s="154"/>
      <c r="BD328" s="154"/>
      <c r="BE328" s="154"/>
      <c r="BF328" s="154"/>
      <c r="BG328" s="154"/>
      <c r="BH328" s="154"/>
    </row>
    <row r="329" spans="1:60" outlineLevel="1" x14ac:dyDescent="0.2">
      <c r="A329" s="155"/>
      <c r="B329" s="224"/>
      <c r="C329" s="224"/>
      <c r="D329" s="225"/>
      <c r="E329" s="225"/>
      <c r="F329" s="225"/>
      <c r="G329" s="225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5"/>
      <c r="S329" s="165"/>
      <c r="T329" s="164"/>
      <c r="U329" s="164"/>
      <c r="V329" s="164"/>
      <c r="W329" s="165"/>
      <c r="X329" s="165"/>
      <c r="Y329" s="154"/>
      <c r="Z329" s="154"/>
      <c r="AA329" s="154"/>
      <c r="AB329" s="154"/>
      <c r="AC329" s="154"/>
      <c r="AD329" s="154"/>
      <c r="AE329" s="154" t="s">
        <v>208</v>
      </c>
      <c r="AF329" s="154"/>
      <c r="AG329" s="154"/>
      <c r="AH329" s="185"/>
      <c r="AI329" s="185"/>
      <c r="AJ329" s="187"/>
      <c r="AK329" s="154"/>
      <c r="AL329" s="154"/>
      <c r="AM329" s="154"/>
      <c r="AN329" s="154"/>
      <c r="AO329" s="154"/>
      <c r="AP329" s="154"/>
      <c r="AQ329" s="154"/>
      <c r="AR329" s="154"/>
      <c r="AS329" s="154"/>
      <c r="AT329" s="154"/>
      <c r="AU329" s="154"/>
      <c r="AV329" s="154"/>
      <c r="AW329" s="154"/>
      <c r="AX329" s="154"/>
      <c r="AY329" s="154"/>
      <c r="AZ329" s="154"/>
      <c r="BA329" s="154"/>
      <c r="BB329" s="154"/>
      <c r="BC329" s="154"/>
      <c r="BD329" s="154"/>
      <c r="BE329" s="154"/>
      <c r="BF329" s="154"/>
      <c r="BG329" s="154"/>
      <c r="BH329" s="154"/>
    </row>
    <row r="330" spans="1:60" outlineLevel="1" x14ac:dyDescent="0.2">
      <c r="A330" s="177">
        <v>62</v>
      </c>
      <c r="B330" s="178" t="s">
        <v>626</v>
      </c>
      <c r="C330" s="178" t="s">
        <v>627</v>
      </c>
      <c r="D330" s="179" t="s">
        <v>316</v>
      </c>
      <c r="E330" s="180">
        <v>94.84</v>
      </c>
      <c r="F330" s="183"/>
      <c r="G330" s="181">
        <f>ROUND(E330*F330,2)</f>
        <v>0</v>
      </c>
      <c r="H330" s="183"/>
      <c r="I330" s="181">
        <f>ROUND(E330*H330,2)</f>
        <v>0</v>
      </c>
      <c r="J330" s="183"/>
      <c r="K330" s="181">
        <f>ROUND(E330*J330,2)</f>
        <v>0</v>
      </c>
      <c r="L330" s="181">
        <v>21</v>
      </c>
      <c r="M330" s="181">
        <f>G330*(1+L330/100)</f>
        <v>0</v>
      </c>
      <c r="N330" s="181">
        <v>0</v>
      </c>
      <c r="O330" s="181">
        <f>ROUND(E330*N330,2)</f>
        <v>0</v>
      </c>
      <c r="P330" s="181">
        <v>0</v>
      </c>
      <c r="Q330" s="181">
        <f>ROUND(E330*P330,2)</f>
        <v>0</v>
      </c>
      <c r="R330" s="182" t="s">
        <v>338</v>
      </c>
      <c r="S330" s="182" t="s">
        <v>204</v>
      </c>
      <c r="T330" s="181" t="s">
        <v>260</v>
      </c>
      <c r="U330" s="181">
        <v>0.24</v>
      </c>
      <c r="V330" s="181">
        <f>ROUND(E330*U330,2)</f>
        <v>22.76</v>
      </c>
      <c r="W330" s="182"/>
      <c r="X330" s="182"/>
      <c r="Y330" s="154"/>
      <c r="Z330" s="154"/>
      <c r="AA330" s="154"/>
      <c r="AB330" s="154"/>
      <c r="AC330" s="154"/>
      <c r="AD330" s="154"/>
      <c r="AE330" s="154" t="s">
        <v>261</v>
      </c>
      <c r="AF330" s="154" t="s">
        <v>628</v>
      </c>
      <c r="AG330" s="154"/>
      <c r="AH330" s="185"/>
      <c r="AI330" s="185"/>
      <c r="AJ330" s="187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</row>
    <row r="331" spans="1:60" outlineLevel="1" x14ac:dyDescent="0.2">
      <c r="A331" s="155"/>
      <c r="B331" s="224"/>
      <c r="C331" s="224"/>
      <c r="D331" s="225"/>
      <c r="E331" s="225"/>
      <c r="F331" s="225"/>
      <c r="G331" s="225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5"/>
      <c r="S331" s="165"/>
      <c r="T331" s="164"/>
      <c r="U331" s="164"/>
      <c r="V331" s="164"/>
      <c r="W331" s="165"/>
      <c r="X331" s="165"/>
      <c r="Y331" s="154"/>
      <c r="Z331" s="154"/>
      <c r="AA331" s="154"/>
      <c r="AB331" s="154"/>
      <c r="AC331" s="154"/>
      <c r="AD331" s="154"/>
      <c r="AE331" s="154" t="s">
        <v>208</v>
      </c>
      <c r="AF331" s="154"/>
      <c r="AG331" s="154"/>
      <c r="AH331" s="185"/>
      <c r="AI331" s="185"/>
      <c r="AJ331" s="187"/>
      <c r="AK331" s="154"/>
      <c r="AL331" s="154"/>
      <c r="AM331" s="154"/>
      <c r="AN331" s="154"/>
      <c r="AO331" s="154"/>
      <c r="AP331" s="154"/>
      <c r="AQ331" s="154"/>
      <c r="AR331" s="154"/>
      <c r="AS331" s="154"/>
      <c r="AT331" s="154"/>
      <c r="AU331" s="154"/>
      <c r="AV331" s="154"/>
      <c r="AW331" s="154"/>
      <c r="AX331" s="154"/>
      <c r="AY331" s="154"/>
      <c r="AZ331" s="154"/>
      <c r="BA331" s="154"/>
      <c r="BB331" s="154"/>
      <c r="BC331" s="154"/>
      <c r="BD331" s="154"/>
      <c r="BE331" s="154"/>
      <c r="BF331" s="154"/>
      <c r="BG331" s="154"/>
      <c r="BH331" s="154"/>
    </row>
    <row r="332" spans="1:60" outlineLevel="1" x14ac:dyDescent="0.2">
      <c r="A332" s="177">
        <v>63</v>
      </c>
      <c r="B332" s="178" t="s">
        <v>629</v>
      </c>
      <c r="C332" s="178" t="s">
        <v>630</v>
      </c>
      <c r="D332" s="179" t="s">
        <v>350</v>
      </c>
      <c r="E332" s="180">
        <v>0.66930000000000001</v>
      </c>
      <c r="F332" s="183"/>
      <c r="G332" s="181">
        <f>ROUND(E332*F332,2)</f>
        <v>0</v>
      </c>
      <c r="H332" s="183"/>
      <c r="I332" s="181">
        <f>ROUND(E332*H332,2)</f>
        <v>0</v>
      </c>
      <c r="J332" s="183"/>
      <c r="K332" s="181">
        <f>ROUND(E332*J332,2)</f>
        <v>0</v>
      </c>
      <c r="L332" s="181">
        <v>21</v>
      </c>
      <c r="M332" s="181">
        <f>G332*(1+L332/100)</f>
        <v>0</v>
      </c>
      <c r="N332" s="181">
        <v>1.0166500000000001</v>
      </c>
      <c r="O332" s="181">
        <f>ROUND(E332*N332,2)</f>
        <v>0.68</v>
      </c>
      <c r="P332" s="181">
        <v>0</v>
      </c>
      <c r="Q332" s="181">
        <f>ROUND(E332*P332,2)</f>
        <v>0</v>
      </c>
      <c r="R332" s="182" t="s">
        <v>338</v>
      </c>
      <c r="S332" s="182" t="s">
        <v>204</v>
      </c>
      <c r="T332" s="181" t="s">
        <v>260</v>
      </c>
      <c r="U332" s="181">
        <v>27.672999999999998</v>
      </c>
      <c r="V332" s="181">
        <f>ROUND(E332*U332,2)</f>
        <v>18.52</v>
      </c>
      <c r="W332" s="182"/>
      <c r="X332" s="182"/>
      <c r="Y332" s="154"/>
      <c r="Z332" s="154"/>
      <c r="AA332" s="154"/>
      <c r="AB332" s="154"/>
      <c r="AC332" s="154"/>
      <c r="AD332" s="154"/>
      <c r="AE332" s="154" t="s">
        <v>261</v>
      </c>
      <c r="AF332" s="154" t="s">
        <v>631</v>
      </c>
      <c r="AG332" s="154"/>
      <c r="AH332" s="185"/>
      <c r="AI332" s="185"/>
      <c r="AJ332" s="187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</row>
    <row r="333" spans="1:60" outlineLevel="1" x14ac:dyDescent="0.2">
      <c r="A333" s="155"/>
      <c r="B333" s="190" t="s">
        <v>632</v>
      </c>
      <c r="C333" s="191"/>
      <c r="D333" s="188"/>
      <c r="E333" s="189">
        <v>0.41727999999999998</v>
      </c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  <c r="P333" s="164"/>
      <c r="Q333" s="164"/>
      <c r="R333" s="165"/>
      <c r="S333" s="165"/>
      <c r="T333" s="164"/>
      <c r="U333" s="164"/>
      <c r="V333" s="164"/>
      <c r="W333" s="165"/>
      <c r="X333" s="165"/>
      <c r="Y333" s="154"/>
      <c r="Z333" s="154"/>
      <c r="AA333" s="154"/>
      <c r="AB333" s="154"/>
      <c r="AC333" s="154"/>
      <c r="AD333" s="154"/>
      <c r="AE333" s="154" t="s">
        <v>264</v>
      </c>
      <c r="AF333" s="154">
        <v>0</v>
      </c>
      <c r="AG333" s="154"/>
      <c r="AH333" s="185"/>
      <c r="AI333" s="192" t="s">
        <v>632</v>
      </c>
      <c r="AJ333" s="187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</row>
    <row r="334" spans="1:60" outlineLevel="1" x14ac:dyDescent="0.2">
      <c r="A334" s="155"/>
      <c r="B334" s="190" t="s">
        <v>633</v>
      </c>
      <c r="C334" s="191"/>
      <c r="D334" s="188"/>
      <c r="E334" s="189">
        <v>0.252</v>
      </c>
      <c r="F334" s="164"/>
      <c r="G334" s="164"/>
      <c r="H334" s="164"/>
      <c r="I334" s="164"/>
      <c r="J334" s="164"/>
      <c r="K334" s="164"/>
      <c r="L334" s="164"/>
      <c r="M334" s="164"/>
      <c r="N334" s="164"/>
      <c r="O334" s="164"/>
      <c r="P334" s="164"/>
      <c r="Q334" s="164"/>
      <c r="R334" s="165"/>
      <c r="S334" s="165"/>
      <c r="T334" s="164"/>
      <c r="U334" s="164"/>
      <c r="V334" s="164"/>
      <c r="W334" s="165"/>
      <c r="X334" s="165"/>
      <c r="Y334" s="154"/>
      <c r="Z334" s="154"/>
      <c r="AA334" s="154"/>
      <c r="AB334" s="154"/>
      <c r="AC334" s="154"/>
      <c r="AD334" s="154"/>
      <c r="AE334" s="154" t="s">
        <v>264</v>
      </c>
      <c r="AF334" s="154">
        <v>0</v>
      </c>
      <c r="AG334" s="154"/>
      <c r="AH334" s="185"/>
      <c r="AI334" s="192" t="s">
        <v>633</v>
      </c>
      <c r="AJ334" s="187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</row>
    <row r="335" spans="1:60" outlineLevel="1" x14ac:dyDescent="0.2">
      <c r="A335" s="155"/>
      <c r="B335" s="224"/>
      <c r="C335" s="224"/>
      <c r="D335" s="225"/>
      <c r="E335" s="225"/>
      <c r="F335" s="225"/>
      <c r="G335" s="225"/>
      <c r="H335" s="164"/>
      <c r="I335" s="164"/>
      <c r="J335" s="164"/>
      <c r="K335" s="164"/>
      <c r="L335" s="164"/>
      <c r="M335" s="164"/>
      <c r="N335" s="164"/>
      <c r="O335" s="164"/>
      <c r="P335" s="164"/>
      <c r="Q335" s="164"/>
      <c r="R335" s="165"/>
      <c r="S335" s="165"/>
      <c r="T335" s="164"/>
      <c r="U335" s="164"/>
      <c r="V335" s="164"/>
      <c r="W335" s="165"/>
      <c r="X335" s="165"/>
      <c r="Y335" s="154"/>
      <c r="Z335" s="154"/>
      <c r="AA335" s="154"/>
      <c r="AB335" s="154"/>
      <c r="AC335" s="154"/>
      <c r="AD335" s="154"/>
      <c r="AE335" s="154" t="s">
        <v>208</v>
      </c>
      <c r="AF335" s="154"/>
      <c r="AG335" s="154"/>
      <c r="AH335" s="185"/>
      <c r="AI335" s="185"/>
      <c r="AJ335" s="187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</row>
    <row r="336" spans="1:60" ht="22.5" outlineLevel="1" x14ac:dyDescent="0.2">
      <c r="A336" s="177">
        <v>64</v>
      </c>
      <c r="B336" s="178" t="s">
        <v>634</v>
      </c>
      <c r="C336" s="178" t="s">
        <v>635</v>
      </c>
      <c r="D336" s="179" t="s">
        <v>258</v>
      </c>
      <c r="E336" s="180">
        <v>2.1</v>
      </c>
      <c r="F336" s="183"/>
      <c r="G336" s="181">
        <f>ROUND(E336*F336,2)</f>
        <v>0</v>
      </c>
      <c r="H336" s="183"/>
      <c r="I336" s="181">
        <f>ROUND(E336*H336,2)</f>
        <v>0</v>
      </c>
      <c r="J336" s="183"/>
      <c r="K336" s="181">
        <f>ROUND(E336*J336,2)</f>
        <v>0</v>
      </c>
      <c r="L336" s="181">
        <v>21</v>
      </c>
      <c r="M336" s="181">
        <f>G336*(1+L336/100)</f>
        <v>0</v>
      </c>
      <c r="N336" s="181">
        <v>2.52508</v>
      </c>
      <c r="O336" s="181">
        <f>ROUND(E336*N336,2)</f>
        <v>5.3</v>
      </c>
      <c r="P336" s="181">
        <v>0</v>
      </c>
      <c r="Q336" s="181">
        <f>ROUND(E336*P336,2)</f>
        <v>0</v>
      </c>
      <c r="R336" s="182" t="s">
        <v>338</v>
      </c>
      <c r="S336" s="182" t="s">
        <v>204</v>
      </c>
      <c r="T336" s="181" t="s">
        <v>260</v>
      </c>
      <c r="U336" s="181">
        <v>3.6749999999999998</v>
      </c>
      <c r="V336" s="181">
        <f>ROUND(E336*U336,2)</f>
        <v>7.72</v>
      </c>
      <c r="W336" s="182"/>
      <c r="X336" s="182"/>
      <c r="Y336" s="154"/>
      <c r="Z336" s="154"/>
      <c r="AA336" s="154"/>
      <c r="AB336" s="154"/>
      <c r="AC336" s="154"/>
      <c r="AD336" s="154"/>
      <c r="AE336" s="154" t="s">
        <v>261</v>
      </c>
      <c r="AF336" s="154" t="s">
        <v>636</v>
      </c>
      <c r="AG336" s="154"/>
      <c r="AH336" s="185"/>
      <c r="AI336" s="185"/>
      <c r="AJ336" s="187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</row>
    <row r="337" spans="1:60" outlineLevel="1" x14ac:dyDescent="0.2">
      <c r="A337" s="155"/>
      <c r="B337" s="190" t="s">
        <v>637</v>
      </c>
      <c r="C337" s="191"/>
      <c r="D337" s="188"/>
      <c r="E337" s="189">
        <v>2.1</v>
      </c>
      <c r="F337" s="164"/>
      <c r="G337" s="164"/>
      <c r="H337" s="164"/>
      <c r="I337" s="164"/>
      <c r="J337" s="164"/>
      <c r="K337" s="164"/>
      <c r="L337" s="164"/>
      <c r="M337" s="164"/>
      <c r="N337" s="164"/>
      <c r="O337" s="164"/>
      <c r="P337" s="164"/>
      <c r="Q337" s="164"/>
      <c r="R337" s="165"/>
      <c r="S337" s="165"/>
      <c r="T337" s="164"/>
      <c r="U337" s="164"/>
      <c r="V337" s="164"/>
      <c r="W337" s="165"/>
      <c r="X337" s="165"/>
      <c r="Y337" s="154"/>
      <c r="Z337" s="154"/>
      <c r="AA337" s="154"/>
      <c r="AB337" s="154"/>
      <c r="AC337" s="154"/>
      <c r="AD337" s="154"/>
      <c r="AE337" s="154" t="s">
        <v>264</v>
      </c>
      <c r="AF337" s="154">
        <v>0</v>
      </c>
      <c r="AG337" s="154"/>
      <c r="AH337" s="185"/>
      <c r="AI337" s="192" t="s">
        <v>637</v>
      </c>
      <c r="AJ337" s="187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4"/>
      <c r="BB337" s="154"/>
      <c r="BC337" s="154"/>
      <c r="BD337" s="154"/>
      <c r="BE337" s="154"/>
      <c r="BF337" s="154"/>
      <c r="BG337" s="154"/>
      <c r="BH337" s="154"/>
    </row>
    <row r="338" spans="1:60" outlineLevel="1" x14ac:dyDescent="0.2">
      <c r="A338" s="155"/>
      <c r="B338" s="224"/>
      <c r="C338" s="224"/>
      <c r="D338" s="225"/>
      <c r="E338" s="225"/>
      <c r="F338" s="225"/>
      <c r="G338" s="225"/>
      <c r="H338" s="164"/>
      <c r="I338" s="164"/>
      <c r="J338" s="164"/>
      <c r="K338" s="164"/>
      <c r="L338" s="164"/>
      <c r="M338" s="164"/>
      <c r="N338" s="164"/>
      <c r="O338" s="164"/>
      <c r="P338" s="164"/>
      <c r="Q338" s="164"/>
      <c r="R338" s="165"/>
      <c r="S338" s="165"/>
      <c r="T338" s="164"/>
      <c r="U338" s="164"/>
      <c r="V338" s="164"/>
      <c r="W338" s="165"/>
      <c r="X338" s="165"/>
      <c r="Y338" s="154"/>
      <c r="Z338" s="154"/>
      <c r="AA338" s="154"/>
      <c r="AB338" s="154"/>
      <c r="AC338" s="154"/>
      <c r="AD338" s="154"/>
      <c r="AE338" s="154" t="s">
        <v>208</v>
      </c>
      <c r="AF338" s="154"/>
      <c r="AG338" s="154"/>
      <c r="AH338" s="185"/>
      <c r="AI338" s="185"/>
      <c r="AJ338" s="187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</row>
    <row r="339" spans="1:60" ht="22.5" outlineLevel="1" x14ac:dyDescent="0.2">
      <c r="A339" s="177">
        <v>65</v>
      </c>
      <c r="B339" s="178" t="s">
        <v>638</v>
      </c>
      <c r="C339" s="178" t="s">
        <v>639</v>
      </c>
      <c r="D339" s="179" t="s">
        <v>350</v>
      </c>
      <c r="E339" s="180">
        <v>0.11749999999999999</v>
      </c>
      <c r="F339" s="183"/>
      <c r="G339" s="181">
        <f>ROUND(E339*F339,2)</f>
        <v>0</v>
      </c>
      <c r="H339" s="183"/>
      <c r="I339" s="181">
        <f>ROUND(E339*H339,2)</f>
        <v>0</v>
      </c>
      <c r="J339" s="183"/>
      <c r="K339" s="181">
        <f>ROUND(E339*J339,2)</f>
        <v>0</v>
      </c>
      <c r="L339" s="181">
        <v>21</v>
      </c>
      <c r="M339" s="181">
        <f>G339*(1+L339/100)</f>
        <v>0</v>
      </c>
      <c r="N339" s="181">
        <v>1.02092</v>
      </c>
      <c r="O339" s="181">
        <f>ROUND(E339*N339,2)</f>
        <v>0.12</v>
      </c>
      <c r="P339" s="181">
        <v>0</v>
      </c>
      <c r="Q339" s="181">
        <f>ROUND(E339*P339,2)</f>
        <v>0</v>
      </c>
      <c r="R339" s="182" t="s">
        <v>338</v>
      </c>
      <c r="S339" s="182" t="s">
        <v>204</v>
      </c>
      <c r="T339" s="181" t="s">
        <v>260</v>
      </c>
      <c r="U339" s="181">
        <v>54.167999999999999</v>
      </c>
      <c r="V339" s="181">
        <f>ROUND(E339*U339,2)</f>
        <v>6.36</v>
      </c>
      <c r="W339" s="182"/>
      <c r="X339" s="182"/>
      <c r="Y339" s="154"/>
      <c r="Z339" s="154"/>
      <c r="AA339" s="154"/>
      <c r="AB339" s="154"/>
      <c r="AC339" s="154"/>
      <c r="AD339" s="154"/>
      <c r="AE339" s="154" t="s">
        <v>261</v>
      </c>
      <c r="AF339" s="154" t="s">
        <v>640</v>
      </c>
      <c r="AG339" s="154"/>
      <c r="AH339" s="185"/>
      <c r="AI339" s="185"/>
      <c r="AJ339" s="187"/>
      <c r="AK339" s="154"/>
      <c r="AL339" s="154"/>
      <c r="AM339" s="154"/>
      <c r="AN339" s="154"/>
      <c r="AO339" s="154"/>
      <c r="AP339" s="154"/>
      <c r="AQ339" s="154"/>
      <c r="AR339" s="154"/>
      <c r="AS339" s="154"/>
      <c r="AT339" s="154"/>
      <c r="AU339" s="154"/>
      <c r="AV339" s="154"/>
      <c r="AW339" s="154"/>
      <c r="AX339" s="154"/>
      <c r="AY339" s="154"/>
      <c r="AZ339" s="154"/>
      <c r="BA339" s="154"/>
      <c r="BB339" s="154"/>
      <c r="BC339" s="154"/>
      <c r="BD339" s="154"/>
      <c r="BE339" s="154"/>
      <c r="BF339" s="154"/>
      <c r="BG339" s="154"/>
      <c r="BH339" s="154"/>
    </row>
    <row r="340" spans="1:60" outlineLevel="1" x14ac:dyDescent="0.2">
      <c r="A340" s="155"/>
      <c r="B340" s="190" t="s">
        <v>641</v>
      </c>
      <c r="C340" s="191"/>
      <c r="D340" s="188"/>
      <c r="E340" s="189">
        <v>0.11749999999999999</v>
      </c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64"/>
      <c r="Q340" s="164"/>
      <c r="R340" s="165"/>
      <c r="S340" s="165"/>
      <c r="T340" s="164"/>
      <c r="U340" s="164"/>
      <c r="V340" s="164"/>
      <c r="W340" s="165"/>
      <c r="X340" s="165"/>
      <c r="Y340" s="154"/>
      <c r="Z340" s="154"/>
      <c r="AA340" s="154"/>
      <c r="AB340" s="154"/>
      <c r="AC340" s="154"/>
      <c r="AD340" s="154"/>
      <c r="AE340" s="154" t="s">
        <v>264</v>
      </c>
      <c r="AF340" s="154">
        <v>0</v>
      </c>
      <c r="AG340" s="154"/>
      <c r="AH340" s="185"/>
      <c r="AI340" s="192" t="s">
        <v>641</v>
      </c>
      <c r="AJ340" s="187"/>
      <c r="AK340" s="154"/>
      <c r="AL340" s="154"/>
      <c r="AM340" s="154"/>
      <c r="AN340" s="154"/>
      <c r="AO340" s="154"/>
      <c r="AP340" s="154"/>
      <c r="AQ340" s="154"/>
      <c r="AR340" s="154"/>
      <c r="AS340" s="154"/>
      <c r="AT340" s="154"/>
      <c r="AU340" s="154"/>
      <c r="AV340" s="154"/>
      <c r="AW340" s="154"/>
      <c r="AX340" s="154"/>
      <c r="AY340" s="154"/>
      <c r="AZ340" s="154"/>
      <c r="BA340" s="154"/>
      <c r="BB340" s="154"/>
      <c r="BC340" s="154"/>
      <c r="BD340" s="154"/>
      <c r="BE340" s="154"/>
      <c r="BF340" s="154"/>
      <c r="BG340" s="154"/>
      <c r="BH340" s="154"/>
    </row>
    <row r="341" spans="1:60" outlineLevel="1" x14ac:dyDescent="0.2">
      <c r="A341" s="155"/>
      <c r="B341" s="224"/>
      <c r="C341" s="224"/>
      <c r="D341" s="225"/>
      <c r="E341" s="225"/>
      <c r="F341" s="225"/>
      <c r="G341" s="225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5"/>
      <c r="S341" s="165"/>
      <c r="T341" s="164"/>
      <c r="U341" s="164"/>
      <c r="V341" s="164"/>
      <c r="W341" s="165"/>
      <c r="X341" s="165"/>
      <c r="Y341" s="154"/>
      <c r="Z341" s="154"/>
      <c r="AA341" s="154"/>
      <c r="AB341" s="154"/>
      <c r="AC341" s="154"/>
      <c r="AD341" s="154"/>
      <c r="AE341" s="154" t="s">
        <v>208</v>
      </c>
      <c r="AF341" s="154"/>
      <c r="AG341" s="154"/>
      <c r="AH341" s="185"/>
      <c r="AI341" s="185"/>
      <c r="AJ341" s="187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54"/>
      <c r="AW341" s="154"/>
      <c r="AX341" s="154"/>
      <c r="AY341" s="154"/>
      <c r="AZ341" s="154"/>
      <c r="BA341" s="154"/>
      <c r="BB341" s="154"/>
      <c r="BC341" s="154"/>
      <c r="BD341" s="154"/>
      <c r="BE341" s="154"/>
      <c r="BF341" s="154"/>
      <c r="BG341" s="154"/>
      <c r="BH341" s="154"/>
    </row>
    <row r="342" spans="1:60" outlineLevel="1" x14ac:dyDescent="0.2">
      <c r="A342" s="177">
        <v>66</v>
      </c>
      <c r="B342" s="178" t="s">
        <v>642</v>
      </c>
      <c r="C342" s="178" t="s">
        <v>643</v>
      </c>
      <c r="D342" s="179" t="s">
        <v>316</v>
      </c>
      <c r="E342" s="180">
        <v>11.25</v>
      </c>
      <c r="F342" s="183"/>
      <c r="G342" s="181">
        <f>ROUND(E342*F342,2)</f>
        <v>0</v>
      </c>
      <c r="H342" s="183"/>
      <c r="I342" s="181">
        <f>ROUND(E342*H342,2)</f>
        <v>0</v>
      </c>
      <c r="J342" s="183"/>
      <c r="K342" s="181">
        <f>ROUND(E342*J342,2)</f>
        <v>0</v>
      </c>
      <c r="L342" s="181">
        <v>21</v>
      </c>
      <c r="M342" s="181">
        <f>G342*(1+L342/100)</f>
        <v>0</v>
      </c>
      <c r="N342" s="181">
        <v>4.5969999999999997E-2</v>
      </c>
      <c r="O342" s="181">
        <f>ROUND(E342*N342,2)</f>
        <v>0.52</v>
      </c>
      <c r="P342" s="181">
        <v>0</v>
      </c>
      <c r="Q342" s="181">
        <f>ROUND(E342*P342,2)</f>
        <v>0</v>
      </c>
      <c r="R342" s="182" t="s">
        <v>338</v>
      </c>
      <c r="S342" s="182" t="s">
        <v>204</v>
      </c>
      <c r="T342" s="181" t="s">
        <v>260</v>
      </c>
      <c r="U342" s="181">
        <v>2.2999999999999998</v>
      </c>
      <c r="V342" s="181">
        <f>ROUND(E342*U342,2)</f>
        <v>25.88</v>
      </c>
      <c r="W342" s="182"/>
      <c r="X342" s="182"/>
      <c r="Y342" s="154"/>
      <c r="Z342" s="154"/>
      <c r="AA342" s="154"/>
      <c r="AB342" s="154"/>
      <c r="AC342" s="154"/>
      <c r="AD342" s="154"/>
      <c r="AE342" s="154" t="s">
        <v>261</v>
      </c>
      <c r="AF342" s="154" t="s">
        <v>644</v>
      </c>
      <c r="AG342" s="154"/>
      <c r="AH342" s="185"/>
      <c r="AI342" s="185"/>
      <c r="AJ342" s="187"/>
      <c r="AK342" s="154"/>
      <c r="AL342" s="154"/>
      <c r="AM342" s="154"/>
      <c r="AN342" s="154"/>
      <c r="AO342" s="154"/>
      <c r="AP342" s="154"/>
      <c r="AQ342" s="154"/>
      <c r="AR342" s="154"/>
      <c r="AS342" s="154"/>
      <c r="AT342" s="154"/>
      <c r="AU342" s="154"/>
      <c r="AV342" s="154"/>
      <c r="AW342" s="154"/>
      <c r="AX342" s="154"/>
      <c r="AY342" s="154"/>
      <c r="AZ342" s="154"/>
      <c r="BA342" s="154"/>
      <c r="BB342" s="154"/>
      <c r="BC342" s="154"/>
      <c r="BD342" s="154"/>
      <c r="BE342" s="154"/>
      <c r="BF342" s="154"/>
      <c r="BG342" s="154"/>
      <c r="BH342" s="154"/>
    </row>
    <row r="343" spans="1:60" outlineLevel="1" x14ac:dyDescent="0.2">
      <c r="A343" s="155"/>
      <c r="B343" s="190" t="s">
        <v>645</v>
      </c>
      <c r="C343" s="191"/>
      <c r="D343" s="188"/>
      <c r="E343" s="189">
        <v>5.25</v>
      </c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64"/>
      <c r="Q343" s="164"/>
      <c r="R343" s="165"/>
      <c r="S343" s="165"/>
      <c r="T343" s="164"/>
      <c r="U343" s="164"/>
      <c r="V343" s="164"/>
      <c r="W343" s="165"/>
      <c r="X343" s="165"/>
      <c r="Y343" s="154"/>
      <c r="Z343" s="154"/>
      <c r="AA343" s="154"/>
      <c r="AB343" s="154"/>
      <c r="AC343" s="154"/>
      <c r="AD343" s="154"/>
      <c r="AE343" s="154" t="s">
        <v>264</v>
      </c>
      <c r="AF343" s="154">
        <v>0</v>
      </c>
      <c r="AG343" s="154"/>
      <c r="AH343" s="185"/>
      <c r="AI343" s="192" t="s">
        <v>645</v>
      </c>
      <c r="AJ343" s="187"/>
      <c r="AK343" s="154"/>
      <c r="AL343" s="154"/>
      <c r="AM343" s="154"/>
      <c r="AN343" s="154"/>
      <c r="AO343" s="154"/>
      <c r="AP343" s="154"/>
      <c r="AQ343" s="154"/>
      <c r="AR343" s="154"/>
      <c r="AS343" s="154"/>
      <c r="AT343" s="154"/>
      <c r="AU343" s="154"/>
      <c r="AV343" s="154"/>
      <c r="AW343" s="154"/>
      <c r="AX343" s="154"/>
      <c r="AY343" s="154"/>
      <c r="AZ343" s="154"/>
      <c r="BA343" s="154"/>
      <c r="BB343" s="154"/>
      <c r="BC343" s="154"/>
      <c r="BD343" s="154"/>
      <c r="BE343" s="154"/>
      <c r="BF343" s="154"/>
      <c r="BG343" s="154"/>
      <c r="BH343" s="154"/>
    </row>
    <row r="344" spans="1:60" outlineLevel="1" x14ac:dyDescent="0.2">
      <c r="A344" s="155"/>
      <c r="B344" s="190" t="s">
        <v>646</v>
      </c>
      <c r="C344" s="191"/>
      <c r="D344" s="188"/>
      <c r="E344" s="189">
        <v>6</v>
      </c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64"/>
      <c r="Q344" s="164"/>
      <c r="R344" s="165"/>
      <c r="S344" s="165"/>
      <c r="T344" s="164"/>
      <c r="U344" s="164"/>
      <c r="V344" s="164"/>
      <c r="W344" s="165"/>
      <c r="X344" s="165"/>
      <c r="Y344" s="154"/>
      <c r="Z344" s="154"/>
      <c r="AA344" s="154"/>
      <c r="AB344" s="154"/>
      <c r="AC344" s="154"/>
      <c r="AD344" s="154"/>
      <c r="AE344" s="154" t="s">
        <v>264</v>
      </c>
      <c r="AF344" s="154">
        <v>0</v>
      </c>
      <c r="AG344" s="154"/>
      <c r="AH344" s="185"/>
      <c r="AI344" s="192" t="s">
        <v>646</v>
      </c>
      <c r="AJ344" s="187"/>
      <c r="AK344" s="154"/>
      <c r="AL344" s="154"/>
      <c r="AM344" s="154"/>
      <c r="AN344" s="154"/>
      <c r="AO344" s="154"/>
      <c r="AP344" s="154"/>
      <c r="AQ344" s="154"/>
      <c r="AR344" s="154"/>
      <c r="AS344" s="154"/>
      <c r="AT344" s="154"/>
      <c r="AU344" s="154"/>
      <c r="AV344" s="154"/>
      <c r="AW344" s="154"/>
      <c r="AX344" s="154"/>
      <c r="AY344" s="154"/>
      <c r="AZ344" s="154"/>
      <c r="BA344" s="154"/>
      <c r="BB344" s="154"/>
      <c r="BC344" s="154"/>
      <c r="BD344" s="154"/>
      <c r="BE344" s="154"/>
      <c r="BF344" s="154"/>
      <c r="BG344" s="154"/>
      <c r="BH344" s="154"/>
    </row>
    <row r="345" spans="1:60" outlineLevel="1" x14ac:dyDescent="0.2">
      <c r="A345" s="155"/>
      <c r="B345" s="224"/>
      <c r="C345" s="224"/>
      <c r="D345" s="225"/>
      <c r="E345" s="225"/>
      <c r="F345" s="225"/>
      <c r="G345" s="225"/>
      <c r="H345" s="164"/>
      <c r="I345" s="164"/>
      <c r="J345" s="164"/>
      <c r="K345" s="164"/>
      <c r="L345" s="164"/>
      <c r="M345" s="164"/>
      <c r="N345" s="164"/>
      <c r="O345" s="164"/>
      <c r="P345" s="164"/>
      <c r="Q345" s="164"/>
      <c r="R345" s="165"/>
      <c r="S345" s="165"/>
      <c r="T345" s="164"/>
      <c r="U345" s="164"/>
      <c r="V345" s="164"/>
      <c r="W345" s="165"/>
      <c r="X345" s="165"/>
      <c r="Y345" s="154"/>
      <c r="Z345" s="154"/>
      <c r="AA345" s="154"/>
      <c r="AB345" s="154"/>
      <c r="AC345" s="154"/>
      <c r="AD345" s="154"/>
      <c r="AE345" s="154" t="s">
        <v>208</v>
      </c>
      <c r="AF345" s="154"/>
      <c r="AG345" s="154"/>
      <c r="AH345" s="185"/>
      <c r="AI345" s="185"/>
      <c r="AJ345" s="187"/>
      <c r="AK345" s="154"/>
      <c r="AL345" s="154"/>
      <c r="AM345" s="154"/>
      <c r="AN345" s="154"/>
      <c r="AO345" s="154"/>
      <c r="AP345" s="154"/>
      <c r="AQ345" s="154"/>
      <c r="AR345" s="154"/>
      <c r="AS345" s="154"/>
      <c r="AT345" s="154"/>
      <c r="AU345" s="154"/>
      <c r="AV345" s="154"/>
      <c r="AW345" s="154"/>
      <c r="AX345" s="154"/>
      <c r="AY345" s="154"/>
      <c r="AZ345" s="154"/>
      <c r="BA345" s="154"/>
      <c r="BB345" s="154"/>
      <c r="BC345" s="154"/>
      <c r="BD345" s="154"/>
      <c r="BE345" s="154"/>
      <c r="BF345" s="154"/>
      <c r="BG345" s="154"/>
      <c r="BH345" s="154"/>
    </row>
    <row r="346" spans="1:60" outlineLevel="1" x14ac:dyDescent="0.2">
      <c r="A346" s="177">
        <v>67</v>
      </c>
      <c r="B346" s="178" t="s">
        <v>647</v>
      </c>
      <c r="C346" s="178" t="s">
        <v>648</v>
      </c>
      <c r="D346" s="179" t="s">
        <v>316</v>
      </c>
      <c r="E346" s="180">
        <v>11.25</v>
      </c>
      <c r="F346" s="183"/>
      <c r="G346" s="181">
        <f>ROUND(E346*F346,2)</f>
        <v>0</v>
      </c>
      <c r="H346" s="183"/>
      <c r="I346" s="181">
        <f>ROUND(E346*H346,2)</f>
        <v>0</v>
      </c>
      <c r="J346" s="183"/>
      <c r="K346" s="181">
        <f>ROUND(E346*J346,2)</f>
        <v>0</v>
      </c>
      <c r="L346" s="181">
        <v>21</v>
      </c>
      <c r="M346" s="181">
        <f>G346*(1+L346/100)</f>
        <v>0</v>
      </c>
      <c r="N346" s="181">
        <v>0</v>
      </c>
      <c r="O346" s="181">
        <f>ROUND(E346*N346,2)</f>
        <v>0</v>
      </c>
      <c r="P346" s="181">
        <v>0</v>
      </c>
      <c r="Q346" s="181">
        <f>ROUND(E346*P346,2)</f>
        <v>0</v>
      </c>
      <c r="R346" s="182" t="s">
        <v>338</v>
      </c>
      <c r="S346" s="182" t="s">
        <v>204</v>
      </c>
      <c r="T346" s="181" t="s">
        <v>260</v>
      </c>
      <c r="U346" s="181">
        <v>0.33800000000000002</v>
      </c>
      <c r="V346" s="181">
        <f>ROUND(E346*U346,2)</f>
        <v>3.8</v>
      </c>
      <c r="W346" s="182"/>
      <c r="X346" s="182"/>
      <c r="Y346" s="154"/>
      <c r="Z346" s="154"/>
      <c r="AA346" s="154"/>
      <c r="AB346" s="154"/>
      <c r="AC346" s="154"/>
      <c r="AD346" s="154"/>
      <c r="AE346" s="154" t="s">
        <v>261</v>
      </c>
      <c r="AF346" s="154" t="s">
        <v>649</v>
      </c>
      <c r="AG346" s="154"/>
      <c r="AH346" s="185"/>
      <c r="AI346" s="185"/>
      <c r="AJ346" s="187"/>
      <c r="AK346" s="154"/>
      <c r="AL346" s="154"/>
      <c r="AM346" s="154"/>
      <c r="AN346" s="154"/>
      <c r="AO346" s="154"/>
      <c r="AP346" s="154"/>
      <c r="AQ346" s="154"/>
      <c r="AR346" s="154"/>
      <c r="AS346" s="154"/>
      <c r="AT346" s="154"/>
      <c r="AU346" s="154"/>
      <c r="AV346" s="154"/>
      <c r="AW346" s="154"/>
      <c r="AX346" s="154"/>
      <c r="AY346" s="154"/>
      <c r="AZ346" s="154"/>
      <c r="BA346" s="154"/>
      <c r="BB346" s="154"/>
      <c r="BC346" s="154"/>
      <c r="BD346" s="154"/>
      <c r="BE346" s="154"/>
      <c r="BF346" s="154"/>
      <c r="BG346" s="154"/>
      <c r="BH346" s="154"/>
    </row>
    <row r="347" spans="1:60" outlineLevel="1" x14ac:dyDescent="0.2">
      <c r="A347" s="155"/>
      <c r="B347" s="224"/>
      <c r="C347" s="224"/>
      <c r="D347" s="225"/>
      <c r="E347" s="225"/>
      <c r="F347" s="225"/>
      <c r="G347" s="225"/>
      <c r="H347" s="164"/>
      <c r="I347" s="164"/>
      <c r="J347" s="164"/>
      <c r="K347" s="164"/>
      <c r="L347" s="164"/>
      <c r="M347" s="164"/>
      <c r="N347" s="164"/>
      <c r="O347" s="164"/>
      <c r="P347" s="164"/>
      <c r="Q347" s="164"/>
      <c r="R347" s="165"/>
      <c r="S347" s="165"/>
      <c r="T347" s="164"/>
      <c r="U347" s="164"/>
      <c r="V347" s="164"/>
      <c r="W347" s="165"/>
      <c r="X347" s="165"/>
      <c r="Y347" s="154"/>
      <c r="Z347" s="154"/>
      <c r="AA347" s="154"/>
      <c r="AB347" s="154"/>
      <c r="AC347" s="154"/>
      <c r="AD347" s="154"/>
      <c r="AE347" s="154" t="s">
        <v>208</v>
      </c>
      <c r="AF347" s="154"/>
      <c r="AG347" s="154"/>
      <c r="AH347" s="185"/>
      <c r="AI347" s="185"/>
      <c r="AJ347" s="187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  <c r="BE347" s="154"/>
      <c r="BF347" s="154"/>
      <c r="BG347" s="154"/>
      <c r="BH347" s="154"/>
    </row>
    <row r="348" spans="1:60" outlineLevel="1" x14ac:dyDescent="0.2">
      <c r="A348" s="177">
        <v>68</v>
      </c>
      <c r="B348" s="178" t="s">
        <v>650</v>
      </c>
      <c r="C348" s="178" t="s">
        <v>651</v>
      </c>
      <c r="D348" s="179" t="s">
        <v>316</v>
      </c>
      <c r="E348" s="180">
        <v>469.1</v>
      </c>
      <c r="F348" s="183"/>
      <c r="G348" s="181">
        <f>ROUND(E348*F348,2)</f>
        <v>0</v>
      </c>
      <c r="H348" s="183"/>
      <c r="I348" s="181">
        <f>ROUND(E348*H348,2)</f>
        <v>0</v>
      </c>
      <c r="J348" s="183"/>
      <c r="K348" s="181">
        <f>ROUND(E348*J348,2)</f>
        <v>0</v>
      </c>
      <c r="L348" s="181">
        <v>21</v>
      </c>
      <c r="M348" s="181">
        <f>G348*(1+L348/100)</f>
        <v>0</v>
      </c>
      <c r="N348" s="181">
        <v>8.523E-2</v>
      </c>
      <c r="O348" s="181">
        <f>ROUND(E348*N348,2)</f>
        <v>39.979999999999997</v>
      </c>
      <c r="P348" s="181">
        <v>0</v>
      </c>
      <c r="Q348" s="181">
        <f>ROUND(E348*P348,2)</f>
        <v>0</v>
      </c>
      <c r="R348" s="182" t="s">
        <v>652</v>
      </c>
      <c r="S348" s="182" t="s">
        <v>204</v>
      </c>
      <c r="T348" s="181" t="s">
        <v>260</v>
      </c>
      <c r="U348" s="181">
        <v>0.318</v>
      </c>
      <c r="V348" s="181">
        <f>ROUND(E348*U348,2)</f>
        <v>149.16999999999999</v>
      </c>
      <c r="W348" s="182"/>
      <c r="X348" s="182"/>
      <c r="Y348" s="154"/>
      <c r="Z348" s="154"/>
      <c r="AA348" s="154"/>
      <c r="AB348" s="154"/>
      <c r="AC348" s="154"/>
      <c r="AD348" s="154"/>
      <c r="AE348" s="154" t="s">
        <v>261</v>
      </c>
      <c r="AF348" s="154" t="s">
        <v>653</v>
      </c>
      <c r="AG348" s="154"/>
      <c r="AH348" s="185"/>
      <c r="AI348" s="185"/>
      <c r="AJ348" s="187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</row>
    <row r="349" spans="1:60" outlineLevel="1" x14ac:dyDescent="0.2">
      <c r="A349" s="155"/>
      <c r="B349" s="190" t="s">
        <v>654</v>
      </c>
      <c r="C349" s="191"/>
      <c r="D349" s="188"/>
      <c r="E349" s="189">
        <v>352</v>
      </c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5"/>
      <c r="S349" s="165"/>
      <c r="T349" s="164"/>
      <c r="U349" s="164"/>
      <c r="V349" s="164"/>
      <c r="W349" s="165"/>
      <c r="X349" s="165"/>
      <c r="Y349" s="154"/>
      <c r="Z349" s="154"/>
      <c r="AA349" s="154"/>
      <c r="AB349" s="154"/>
      <c r="AC349" s="154"/>
      <c r="AD349" s="154"/>
      <c r="AE349" s="154" t="s">
        <v>264</v>
      </c>
      <c r="AF349" s="154">
        <v>0</v>
      </c>
      <c r="AG349" s="154"/>
      <c r="AH349" s="185"/>
      <c r="AI349" s="192" t="s">
        <v>654</v>
      </c>
      <c r="AJ349" s="187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4"/>
      <c r="BB349" s="154"/>
      <c r="BC349" s="154"/>
      <c r="BD349" s="154"/>
      <c r="BE349" s="154"/>
      <c r="BF349" s="154"/>
      <c r="BG349" s="154"/>
      <c r="BH349" s="154"/>
    </row>
    <row r="350" spans="1:60" outlineLevel="1" x14ac:dyDescent="0.2">
      <c r="A350" s="155"/>
      <c r="B350" s="190" t="s">
        <v>655</v>
      </c>
      <c r="C350" s="191"/>
      <c r="D350" s="188"/>
      <c r="E350" s="189">
        <v>117.1</v>
      </c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5"/>
      <c r="S350" s="165"/>
      <c r="T350" s="164"/>
      <c r="U350" s="164"/>
      <c r="V350" s="164"/>
      <c r="W350" s="165"/>
      <c r="X350" s="165"/>
      <c r="Y350" s="154"/>
      <c r="Z350" s="154"/>
      <c r="AA350" s="154"/>
      <c r="AB350" s="154"/>
      <c r="AC350" s="154"/>
      <c r="AD350" s="154"/>
      <c r="AE350" s="154" t="s">
        <v>264</v>
      </c>
      <c r="AF350" s="154">
        <v>0</v>
      </c>
      <c r="AG350" s="154"/>
      <c r="AH350" s="185"/>
      <c r="AI350" s="192" t="s">
        <v>655</v>
      </c>
      <c r="AJ350" s="187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</row>
    <row r="351" spans="1:60" outlineLevel="1" x14ac:dyDescent="0.2">
      <c r="A351" s="155"/>
      <c r="B351" s="224"/>
      <c r="C351" s="224"/>
      <c r="D351" s="225"/>
      <c r="E351" s="225"/>
      <c r="F351" s="225"/>
      <c r="G351" s="225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5"/>
      <c r="S351" s="165"/>
      <c r="T351" s="164"/>
      <c r="U351" s="164"/>
      <c r="V351" s="164"/>
      <c r="W351" s="165"/>
      <c r="X351" s="165"/>
      <c r="Y351" s="154"/>
      <c r="Z351" s="154"/>
      <c r="AA351" s="154"/>
      <c r="AB351" s="154"/>
      <c r="AC351" s="154"/>
      <c r="AD351" s="154"/>
      <c r="AE351" s="154" t="s">
        <v>208</v>
      </c>
      <c r="AF351" s="154"/>
      <c r="AG351" s="154"/>
      <c r="AH351" s="185"/>
      <c r="AI351" s="185"/>
      <c r="AJ351" s="187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</row>
    <row r="352" spans="1:60" outlineLevel="1" x14ac:dyDescent="0.2">
      <c r="A352" s="177">
        <v>69</v>
      </c>
      <c r="B352" s="178" t="s">
        <v>650</v>
      </c>
      <c r="C352" s="178" t="s">
        <v>651</v>
      </c>
      <c r="D352" s="179" t="s">
        <v>316</v>
      </c>
      <c r="E352" s="180">
        <v>218.1</v>
      </c>
      <c r="F352" s="183"/>
      <c r="G352" s="181">
        <f>ROUND(E352*F352,2)</f>
        <v>0</v>
      </c>
      <c r="H352" s="183"/>
      <c r="I352" s="181">
        <f>ROUND(E352*H352,2)</f>
        <v>0</v>
      </c>
      <c r="J352" s="183"/>
      <c r="K352" s="181">
        <f>ROUND(E352*J352,2)</f>
        <v>0</v>
      </c>
      <c r="L352" s="181">
        <v>21</v>
      </c>
      <c r="M352" s="181">
        <f>G352*(1+L352/100)</f>
        <v>0</v>
      </c>
      <c r="N352" s="181">
        <v>8.523E-2</v>
      </c>
      <c r="O352" s="181">
        <f>ROUND(E352*N352,2)</f>
        <v>18.59</v>
      </c>
      <c r="P352" s="181">
        <v>0</v>
      </c>
      <c r="Q352" s="181">
        <f>ROUND(E352*P352,2)</f>
        <v>0</v>
      </c>
      <c r="R352" s="182" t="s">
        <v>652</v>
      </c>
      <c r="S352" s="182" t="s">
        <v>204</v>
      </c>
      <c r="T352" s="181" t="s">
        <v>260</v>
      </c>
      <c r="U352" s="181">
        <v>0.318</v>
      </c>
      <c r="V352" s="181">
        <f>ROUND(E352*U352,2)</f>
        <v>69.36</v>
      </c>
      <c r="W352" s="182"/>
      <c r="X352" s="182"/>
      <c r="Y352" s="154"/>
      <c r="Z352" s="154"/>
      <c r="AA352" s="154"/>
      <c r="AB352" s="154"/>
      <c r="AC352" s="154"/>
      <c r="AD352" s="154"/>
      <c r="AE352" s="154" t="s">
        <v>261</v>
      </c>
      <c r="AF352" s="154" t="s">
        <v>656</v>
      </c>
      <c r="AG352" s="154"/>
      <c r="AH352" s="185"/>
      <c r="AI352" s="185"/>
      <c r="AJ352" s="187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4"/>
      <c r="BB352" s="154"/>
      <c r="BC352" s="154"/>
      <c r="BD352" s="154"/>
      <c r="BE352" s="154"/>
      <c r="BF352" s="154"/>
      <c r="BG352" s="154"/>
      <c r="BH352" s="154"/>
    </row>
    <row r="353" spans="1:60" outlineLevel="1" x14ac:dyDescent="0.2">
      <c r="A353" s="155"/>
      <c r="B353" s="190" t="s">
        <v>657</v>
      </c>
      <c r="C353" s="191"/>
      <c r="D353" s="188"/>
      <c r="E353" s="189">
        <v>30.3</v>
      </c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5"/>
      <c r="S353" s="165"/>
      <c r="T353" s="164"/>
      <c r="U353" s="164"/>
      <c r="V353" s="164"/>
      <c r="W353" s="165"/>
      <c r="X353" s="165"/>
      <c r="Y353" s="154"/>
      <c r="Z353" s="154"/>
      <c r="AA353" s="154"/>
      <c r="AB353" s="154"/>
      <c r="AC353" s="154"/>
      <c r="AD353" s="154"/>
      <c r="AE353" s="154" t="s">
        <v>264</v>
      </c>
      <c r="AF353" s="154">
        <v>0</v>
      </c>
      <c r="AG353" s="154"/>
      <c r="AH353" s="185"/>
      <c r="AI353" s="192" t="s">
        <v>657</v>
      </c>
      <c r="AJ353" s="187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</row>
    <row r="354" spans="1:60" outlineLevel="1" x14ac:dyDescent="0.2">
      <c r="A354" s="155"/>
      <c r="B354" s="190" t="s">
        <v>658</v>
      </c>
      <c r="C354" s="191"/>
      <c r="D354" s="188"/>
      <c r="E354" s="189">
        <v>143.19999999999999</v>
      </c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5"/>
      <c r="S354" s="165"/>
      <c r="T354" s="164"/>
      <c r="U354" s="164"/>
      <c r="V354" s="164"/>
      <c r="W354" s="165"/>
      <c r="X354" s="165"/>
      <c r="Y354" s="154"/>
      <c r="Z354" s="154"/>
      <c r="AA354" s="154"/>
      <c r="AB354" s="154"/>
      <c r="AC354" s="154"/>
      <c r="AD354" s="154"/>
      <c r="AE354" s="154" t="s">
        <v>264</v>
      </c>
      <c r="AF354" s="154">
        <v>0</v>
      </c>
      <c r="AG354" s="154"/>
      <c r="AH354" s="185"/>
      <c r="AI354" s="192" t="s">
        <v>658</v>
      </c>
      <c r="AJ354" s="187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</row>
    <row r="355" spans="1:60" outlineLevel="1" x14ac:dyDescent="0.2">
      <c r="A355" s="155"/>
      <c r="B355" s="190" t="s">
        <v>659</v>
      </c>
      <c r="C355" s="191"/>
      <c r="D355" s="188"/>
      <c r="E355" s="189">
        <v>2.1</v>
      </c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5"/>
      <c r="S355" s="165"/>
      <c r="T355" s="164"/>
      <c r="U355" s="164"/>
      <c r="V355" s="164"/>
      <c r="W355" s="165"/>
      <c r="X355" s="165"/>
      <c r="Y355" s="154"/>
      <c r="Z355" s="154"/>
      <c r="AA355" s="154"/>
      <c r="AB355" s="154"/>
      <c r="AC355" s="154"/>
      <c r="AD355" s="154"/>
      <c r="AE355" s="154" t="s">
        <v>264</v>
      </c>
      <c r="AF355" s="154">
        <v>0</v>
      </c>
      <c r="AG355" s="154"/>
      <c r="AH355" s="185"/>
      <c r="AI355" s="192" t="s">
        <v>659</v>
      </c>
      <c r="AJ355" s="187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</row>
    <row r="356" spans="1:60" outlineLevel="1" x14ac:dyDescent="0.2">
      <c r="A356" s="155"/>
      <c r="B356" s="190" t="s">
        <v>660</v>
      </c>
      <c r="C356" s="191"/>
      <c r="D356" s="188"/>
      <c r="E356" s="189">
        <v>1.9</v>
      </c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5"/>
      <c r="S356" s="165"/>
      <c r="T356" s="164"/>
      <c r="U356" s="164"/>
      <c r="V356" s="164"/>
      <c r="W356" s="165"/>
      <c r="X356" s="165"/>
      <c r="Y356" s="154"/>
      <c r="Z356" s="154"/>
      <c r="AA356" s="154"/>
      <c r="AB356" s="154"/>
      <c r="AC356" s="154"/>
      <c r="AD356" s="154"/>
      <c r="AE356" s="154" t="s">
        <v>264</v>
      </c>
      <c r="AF356" s="154">
        <v>0</v>
      </c>
      <c r="AG356" s="154"/>
      <c r="AH356" s="185"/>
      <c r="AI356" s="192" t="s">
        <v>660</v>
      </c>
      <c r="AJ356" s="187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</row>
    <row r="357" spans="1:60" outlineLevel="1" x14ac:dyDescent="0.2">
      <c r="A357" s="155"/>
      <c r="B357" s="190" t="s">
        <v>661</v>
      </c>
      <c r="C357" s="191"/>
      <c r="D357" s="188"/>
      <c r="E357" s="189">
        <v>36.4</v>
      </c>
      <c r="F357" s="164"/>
      <c r="G357" s="164"/>
      <c r="H357" s="164"/>
      <c r="I357" s="164"/>
      <c r="J357" s="164"/>
      <c r="K357" s="164"/>
      <c r="L357" s="164"/>
      <c r="M357" s="164"/>
      <c r="N357" s="164"/>
      <c r="O357" s="164"/>
      <c r="P357" s="164"/>
      <c r="Q357" s="164"/>
      <c r="R357" s="165"/>
      <c r="S357" s="165"/>
      <c r="T357" s="164"/>
      <c r="U357" s="164"/>
      <c r="V357" s="164"/>
      <c r="W357" s="165"/>
      <c r="X357" s="165"/>
      <c r="Y357" s="154"/>
      <c r="Z357" s="154"/>
      <c r="AA357" s="154"/>
      <c r="AB357" s="154"/>
      <c r="AC357" s="154"/>
      <c r="AD357" s="154"/>
      <c r="AE357" s="154" t="s">
        <v>264</v>
      </c>
      <c r="AF357" s="154">
        <v>0</v>
      </c>
      <c r="AG357" s="154"/>
      <c r="AH357" s="185"/>
      <c r="AI357" s="192" t="s">
        <v>661</v>
      </c>
      <c r="AJ357" s="187"/>
      <c r="AK357" s="154"/>
      <c r="AL357" s="154"/>
      <c r="AM357" s="154"/>
      <c r="AN357" s="154"/>
      <c r="AO357" s="154"/>
      <c r="AP357" s="154"/>
      <c r="AQ357" s="154"/>
      <c r="AR357" s="154"/>
      <c r="AS357" s="154"/>
      <c r="AT357" s="154"/>
      <c r="AU357" s="154"/>
      <c r="AV357" s="154"/>
      <c r="AW357" s="154"/>
      <c r="AX357" s="154"/>
      <c r="AY357" s="154"/>
      <c r="AZ357" s="154"/>
      <c r="BA357" s="154"/>
      <c r="BB357" s="154"/>
      <c r="BC357" s="154"/>
      <c r="BD357" s="154"/>
      <c r="BE357" s="154"/>
      <c r="BF357" s="154"/>
      <c r="BG357" s="154"/>
      <c r="BH357" s="154"/>
    </row>
    <row r="358" spans="1:60" outlineLevel="1" x14ac:dyDescent="0.2">
      <c r="A358" s="155"/>
      <c r="B358" s="190" t="s">
        <v>662</v>
      </c>
      <c r="C358" s="191"/>
      <c r="D358" s="188"/>
      <c r="E358" s="189">
        <v>4.2</v>
      </c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5"/>
      <c r="S358" s="165"/>
      <c r="T358" s="164"/>
      <c r="U358" s="164"/>
      <c r="V358" s="164"/>
      <c r="W358" s="165"/>
      <c r="X358" s="165"/>
      <c r="Y358" s="154"/>
      <c r="Z358" s="154"/>
      <c r="AA358" s="154"/>
      <c r="AB358" s="154"/>
      <c r="AC358" s="154"/>
      <c r="AD358" s="154"/>
      <c r="AE358" s="154" t="s">
        <v>264</v>
      </c>
      <c r="AF358" s="154">
        <v>0</v>
      </c>
      <c r="AG358" s="154"/>
      <c r="AH358" s="185"/>
      <c r="AI358" s="192" t="s">
        <v>662</v>
      </c>
      <c r="AJ358" s="187"/>
      <c r="AK358" s="154"/>
      <c r="AL358" s="154"/>
      <c r="AM358" s="154"/>
      <c r="AN358" s="154"/>
      <c r="AO358" s="154"/>
      <c r="AP358" s="154"/>
      <c r="AQ358" s="154"/>
      <c r="AR358" s="154"/>
      <c r="AS358" s="154"/>
      <c r="AT358" s="154"/>
      <c r="AU358" s="154"/>
      <c r="AV358" s="154"/>
      <c r="AW358" s="154"/>
      <c r="AX358" s="154"/>
      <c r="AY358" s="154"/>
      <c r="AZ358" s="154"/>
      <c r="BA358" s="154"/>
      <c r="BB358" s="154"/>
      <c r="BC358" s="154"/>
      <c r="BD358" s="154"/>
      <c r="BE358" s="154"/>
      <c r="BF358" s="154"/>
      <c r="BG358" s="154"/>
      <c r="BH358" s="154"/>
    </row>
    <row r="359" spans="1:60" outlineLevel="1" x14ac:dyDescent="0.2">
      <c r="A359" s="155"/>
      <c r="B359" s="224"/>
      <c r="C359" s="224"/>
      <c r="D359" s="225"/>
      <c r="E359" s="225"/>
      <c r="F359" s="225"/>
      <c r="G359" s="225"/>
      <c r="H359" s="164"/>
      <c r="I359" s="164"/>
      <c r="J359" s="164"/>
      <c r="K359" s="164"/>
      <c r="L359" s="164"/>
      <c r="M359" s="164"/>
      <c r="N359" s="164"/>
      <c r="O359" s="164"/>
      <c r="P359" s="164"/>
      <c r="Q359" s="164"/>
      <c r="R359" s="165"/>
      <c r="S359" s="165"/>
      <c r="T359" s="164"/>
      <c r="U359" s="164"/>
      <c r="V359" s="164"/>
      <c r="W359" s="165"/>
      <c r="X359" s="165"/>
      <c r="Y359" s="154"/>
      <c r="Z359" s="154"/>
      <c r="AA359" s="154"/>
      <c r="AB359" s="154"/>
      <c r="AC359" s="154"/>
      <c r="AD359" s="154"/>
      <c r="AE359" s="154" t="s">
        <v>208</v>
      </c>
      <c r="AF359" s="154"/>
      <c r="AG359" s="154"/>
      <c r="AH359" s="185"/>
      <c r="AI359" s="185"/>
      <c r="AJ359" s="187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4"/>
      <c r="BB359" s="154"/>
      <c r="BC359" s="154"/>
      <c r="BD359" s="154"/>
      <c r="BE359" s="154"/>
      <c r="BF359" s="154"/>
      <c r="BG359" s="154"/>
      <c r="BH359" s="154"/>
    </row>
    <row r="360" spans="1:60" outlineLevel="1" x14ac:dyDescent="0.2">
      <c r="A360" s="177">
        <v>70</v>
      </c>
      <c r="B360" s="178" t="s">
        <v>663</v>
      </c>
      <c r="C360" s="178" t="s">
        <v>664</v>
      </c>
      <c r="D360" s="179" t="s">
        <v>306</v>
      </c>
      <c r="E360" s="180">
        <v>10.84</v>
      </c>
      <c r="F360" s="183"/>
      <c r="G360" s="181">
        <f>ROUND(E360*F360,2)</f>
        <v>0</v>
      </c>
      <c r="H360" s="183"/>
      <c r="I360" s="181">
        <f>ROUND(E360*H360,2)</f>
        <v>0</v>
      </c>
      <c r="J360" s="183"/>
      <c r="K360" s="181">
        <f>ROUND(E360*J360,2)</f>
        <v>0</v>
      </c>
      <c r="L360" s="181">
        <v>21</v>
      </c>
      <c r="M360" s="181">
        <f>G360*(1+L360/100)</f>
        <v>0</v>
      </c>
      <c r="N360" s="181">
        <v>0</v>
      </c>
      <c r="O360" s="181">
        <f>ROUND(E360*N360,2)</f>
        <v>0</v>
      </c>
      <c r="P360" s="181">
        <v>0</v>
      </c>
      <c r="Q360" s="181">
        <f>ROUND(E360*P360,2)</f>
        <v>0</v>
      </c>
      <c r="R360" s="182"/>
      <c r="S360" s="182" t="s">
        <v>223</v>
      </c>
      <c r="T360" s="181" t="s">
        <v>205</v>
      </c>
      <c r="U360" s="181">
        <v>0</v>
      </c>
      <c r="V360" s="181">
        <f>ROUND(E360*U360,2)</f>
        <v>0</v>
      </c>
      <c r="W360" s="182"/>
      <c r="X360" s="182"/>
      <c r="Y360" s="154"/>
      <c r="Z360" s="154"/>
      <c r="AA360" s="154"/>
      <c r="AB360" s="154"/>
      <c r="AC360" s="154"/>
      <c r="AD360" s="154"/>
      <c r="AE360" s="154" t="s">
        <v>261</v>
      </c>
      <c r="AF360" s="154" t="s">
        <v>665</v>
      </c>
      <c r="AG360" s="154"/>
      <c r="AH360" s="185"/>
      <c r="AI360" s="185"/>
      <c r="AJ360" s="187"/>
      <c r="AK360" s="154"/>
      <c r="AL360" s="154"/>
      <c r="AM360" s="154"/>
      <c r="AN360" s="154"/>
      <c r="AO360" s="154"/>
      <c r="AP360" s="154"/>
      <c r="AQ360" s="154"/>
      <c r="AR360" s="154"/>
      <c r="AS360" s="154"/>
      <c r="AT360" s="154"/>
      <c r="AU360" s="154"/>
      <c r="AV360" s="154"/>
      <c r="AW360" s="154"/>
      <c r="AX360" s="154"/>
      <c r="AY360" s="154"/>
      <c r="AZ360" s="154"/>
      <c r="BA360" s="154"/>
      <c r="BB360" s="154"/>
      <c r="BC360" s="154"/>
      <c r="BD360" s="154"/>
      <c r="BE360" s="154"/>
      <c r="BF360" s="154"/>
      <c r="BG360" s="154"/>
      <c r="BH360" s="154"/>
    </row>
    <row r="361" spans="1:60" outlineLevel="1" x14ac:dyDescent="0.2">
      <c r="A361" s="155"/>
      <c r="B361" s="190" t="s">
        <v>666</v>
      </c>
      <c r="C361" s="191"/>
      <c r="D361" s="188"/>
      <c r="E361" s="189">
        <v>4.0999999999999996</v>
      </c>
      <c r="F361" s="164"/>
      <c r="G361" s="164"/>
      <c r="H361" s="164"/>
      <c r="I361" s="164"/>
      <c r="J361" s="164"/>
      <c r="K361" s="164"/>
      <c r="L361" s="164"/>
      <c r="M361" s="164"/>
      <c r="N361" s="164"/>
      <c r="O361" s="164"/>
      <c r="P361" s="164"/>
      <c r="Q361" s="164"/>
      <c r="R361" s="165"/>
      <c r="S361" s="165"/>
      <c r="T361" s="164"/>
      <c r="U361" s="164"/>
      <c r="V361" s="164"/>
      <c r="W361" s="165"/>
      <c r="X361" s="165"/>
      <c r="Y361" s="154"/>
      <c r="Z361" s="154"/>
      <c r="AA361" s="154"/>
      <c r="AB361" s="154"/>
      <c r="AC361" s="154"/>
      <c r="AD361" s="154"/>
      <c r="AE361" s="154" t="s">
        <v>264</v>
      </c>
      <c r="AF361" s="154">
        <v>0</v>
      </c>
      <c r="AG361" s="154"/>
      <c r="AH361" s="185"/>
      <c r="AI361" s="192" t="s">
        <v>666</v>
      </c>
      <c r="AJ361" s="187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4"/>
      <c r="BB361" s="154"/>
      <c r="BC361" s="154"/>
      <c r="BD361" s="154"/>
      <c r="BE361" s="154"/>
      <c r="BF361" s="154"/>
      <c r="BG361" s="154"/>
      <c r="BH361" s="154"/>
    </row>
    <row r="362" spans="1:60" outlineLevel="1" x14ac:dyDescent="0.2">
      <c r="A362" s="155"/>
      <c r="B362" s="190" t="s">
        <v>667</v>
      </c>
      <c r="C362" s="191"/>
      <c r="D362" s="188"/>
      <c r="E362" s="189">
        <v>6.74</v>
      </c>
      <c r="F362" s="164"/>
      <c r="G362" s="164"/>
      <c r="H362" s="164"/>
      <c r="I362" s="164"/>
      <c r="J362" s="164"/>
      <c r="K362" s="164"/>
      <c r="L362" s="164"/>
      <c r="M362" s="164"/>
      <c r="N362" s="164"/>
      <c r="O362" s="164"/>
      <c r="P362" s="164"/>
      <c r="Q362" s="164"/>
      <c r="R362" s="165"/>
      <c r="S362" s="165"/>
      <c r="T362" s="164"/>
      <c r="U362" s="164"/>
      <c r="V362" s="164"/>
      <c r="W362" s="165"/>
      <c r="X362" s="165"/>
      <c r="Y362" s="154"/>
      <c r="Z362" s="154"/>
      <c r="AA362" s="154"/>
      <c r="AB362" s="154"/>
      <c r="AC362" s="154"/>
      <c r="AD362" s="154"/>
      <c r="AE362" s="154" t="s">
        <v>264</v>
      </c>
      <c r="AF362" s="154">
        <v>0</v>
      </c>
      <c r="AG362" s="154"/>
      <c r="AH362" s="185"/>
      <c r="AI362" s="192" t="s">
        <v>667</v>
      </c>
      <c r="AJ362" s="187"/>
      <c r="AK362" s="154"/>
      <c r="AL362" s="154"/>
      <c r="AM362" s="154"/>
      <c r="AN362" s="154"/>
      <c r="AO362" s="154"/>
      <c r="AP362" s="154"/>
      <c r="AQ362" s="154"/>
      <c r="AR362" s="154"/>
      <c r="AS362" s="154"/>
      <c r="AT362" s="154"/>
      <c r="AU362" s="154"/>
      <c r="AV362" s="154"/>
      <c r="AW362" s="154"/>
      <c r="AX362" s="154"/>
      <c r="AY362" s="154"/>
      <c r="AZ362" s="154"/>
      <c r="BA362" s="154"/>
      <c r="BB362" s="154"/>
      <c r="BC362" s="154"/>
      <c r="BD362" s="154"/>
      <c r="BE362" s="154"/>
      <c r="BF362" s="154"/>
      <c r="BG362" s="154"/>
      <c r="BH362" s="154"/>
    </row>
    <row r="363" spans="1:60" outlineLevel="1" x14ac:dyDescent="0.2">
      <c r="A363" s="155"/>
      <c r="B363" s="224"/>
      <c r="C363" s="224"/>
      <c r="D363" s="225"/>
      <c r="E363" s="225"/>
      <c r="F363" s="225"/>
      <c r="G363" s="225"/>
      <c r="H363" s="164"/>
      <c r="I363" s="164"/>
      <c r="J363" s="164"/>
      <c r="K363" s="164"/>
      <c r="L363" s="164"/>
      <c r="M363" s="164"/>
      <c r="N363" s="164"/>
      <c r="O363" s="164"/>
      <c r="P363" s="164"/>
      <c r="Q363" s="164"/>
      <c r="R363" s="165"/>
      <c r="S363" s="165"/>
      <c r="T363" s="164"/>
      <c r="U363" s="164"/>
      <c r="V363" s="164"/>
      <c r="W363" s="165"/>
      <c r="X363" s="165"/>
      <c r="Y363" s="154"/>
      <c r="Z363" s="154"/>
      <c r="AA363" s="154"/>
      <c r="AB363" s="154"/>
      <c r="AC363" s="154"/>
      <c r="AD363" s="154"/>
      <c r="AE363" s="154" t="s">
        <v>208</v>
      </c>
      <c r="AF363" s="154"/>
      <c r="AG363" s="154"/>
      <c r="AH363" s="185"/>
      <c r="AI363" s="185"/>
      <c r="AJ363" s="187"/>
      <c r="AK363" s="154"/>
      <c r="AL363" s="154"/>
      <c r="AM363" s="154"/>
      <c r="AN363" s="154"/>
      <c r="AO363" s="154"/>
      <c r="AP363" s="154"/>
      <c r="AQ363" s="154"/>
      <c r="AR363" s="154"/>
      <c r="AS363" s="154"/>
      <c r="AT363" s="154"/>
      <c r="AU363" s="154"/>
      <c r="AV363" s="154"/>
      <c r="AW363" s="154"/>
      <c r="AX363" s="154"/>
      <c r="AY363" s="154"/>
      <c r="AZ363" s="154"/>
      <c r="BA363" s="154"/>
      <c r="BB363" s="154"/>
      <c r="BC363" s="154"/>
      <c r="BD363" s="154"/>
      <c r="BE363" s="154"/>
      <c r="BF363" s="154"/>
      <c r="BG363" s="154"/>
      <c r="BH363" s="154"/>
    </row>
    <row r="364" spans="1:60" x14ac:dyDescent="0.2">
      <c r="A364" s="141"/>
      <c r="B364" s="158"/>
      <c r="C364" s="158"/>
      <c r="D364" s="160"/>
      <c r="E364" s="161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3"/>
      <c r="S364" s="163"/>
      <c r="T364" s="162"/>
      <c r="U364" s="162"/>
      <c r="V364" s="162"/>
      <c r="W364" s="163"/>
      <c r="X364" s="163"/>
      <c r="AH364" s="184"/>
      <c r="AI364" s="184"/>
      <c r="AJ364" s="186"/>
    </row>
    <row r="365" spans="1:60" x14ac:dyDescent="0.2">
      <c r="A365" s="157" t="s">
        <v>198</v>
      </c>
      <c r="B365" s="170" t="s">
        <v>91</v>
      </c>
      <c r="C365" s="170" t="s">
        <v>92</v>
      </c>
      <c r="D365" s="171"/>
      <c r="E365" s="172"/>
      <c r="F365" s="173"/>
      <c r="G365" s="174">
        <f>SUMIF(AE366:AE369,"&lt;&gt;NOR",G366:G369)</f>
        <v>0</v>
      </c>
      <c r="H365" s="173"/>
      <c r="I365" s="173">
        <f>SUM(I366:I369)</f>
        <v>0</v>
      </c>
      <c r="J365" s="173"/>
      <c r="K365" s="173">
        <f>SUM(K366:K369)</f>
        <v>0</v>
      </c>
      <c r="L365" s="173"/>
      <c r="M365" s="173">
        <f>SUM(M366:M369)</f>
        <v>0</v>
      </c>
      <c r="N365" s="173"/>
      <c r="O365" s="173">
        <f>SUM(O366:O369)</f>
        <v>0.08</v>
      </c>
      <c r="P365" s="173"/>
      <c r="Q365" s="173">
        <f>SUM(Q366:Q369)</f>
        <v>0</v>
      </c>
      <c r="R365" s="175"/>
      <c r="S365" s="175"/>
      <c r="T365" s="173"/>
      <c r="U365" s="173"/>
      <c r="V365" s="173">
        <f>SUM(V366:V369)</f>
        <v>6.3</v>
      </c>
      <c r="W365" s="175"/>
      <c r="X365" s="176"/>
      <c r="AE365" t="s">
        <v>199</v>
      </c>
      <c r="AH365" s="184"/>
      <c r="AI365" s="184"/>
      <c r="AJ365" s="186"/>
    </row>
    <row r="366" spans="1:60" ht="22.5" outlineLevel="1" x14ac:dyDescent="0.2">
      <c r="A366" s="177">
        <v>71</v>
      </c>
      <c r="B366" s="178" t="s">
        <v>668</v>
      </c>
      <c r="C366" s="178" t="s">
        <v>669</v>
      </c>
      <c r="D366" s="179" t="s">
        <v>306</v>
      </c>
      <c r="E366" s="180">
        <v>6</v>
      </c>
      <c r="F366" s="183"/>
      <c r="G366" s="181">
        <f>ROUND(E366*F366,2)</f>
        <v>0</v>
      </c>
      <c r="H366" s="183"/>
      <c r="I366" s="181">
        <f>ROUND(E366*H366,2)</f>
        <v>0</v>
      </c>
      <c r="J366" s="183"/>
      <c r="K366" s="181">
        <f>ROUND(E366*J366,2)</f>
        <v>0</v>
      </c>
      <c r="L366" s="181">
        <v>21</v>
      </c>
      <c r="M366" s="181">
        <f>G366*(1+L366/100)</f>
        <v>0</v>
      </c>
      <c r="N366" s="181">
        <v>1.261E-2</v>
      </c>
      <c r="O366" s="181">
        <f>ROUND(E366*N366,2)</f>
        <v>0.08</v>
      </c>
      <c r="P366" s="181">
        <v>0</v>
      </c>
      <c r="Q366" s="181">
        <f>ROUND(E366*P366,2)</f>
        <v>0</v>
      </c>
      <c r="R366" s="182" t="s">
        <v>338</v>
      </c>
      <c r="S366" s="182" t="s">
        <v>204</v>
      </c>
      <c r="T366" s="181" t="s">
        <v>260</v>
      </c>
      <c r="U366" s="181">
        <v>1.05</v>
      </c>
      <c r="V366" s="181">
        <f>ROUND(E366*U366,2)</f>
        <v>6.3</v>
      </c>
      <c r="W366" s="182"/>
      <c r="X366" s="182"/>
      <c r="Y366" s="154"/>
      <c r="Z366" s="154"/>
      <c r="AA366" s="154"/>
      <c r="AB366" s="154"/>
      <c r="AC366" s="154"/>
      <c r="AD366" s="154"/>
      <c r="AE366" s="154" t="s">
        <v>670</v>
      </c>
      <c r="AF366" s="154" t="s">
        <v>671</v>
      </c>
      <c r="AG366" s="154"/>
      <c r="AH366" s="185"/>
      <c r="AI366" s="185"/>
      <c r="AJ366" s="187"/>
      <c r="AK366" s="154"/>
      <c r="AL366" s="154"/>
      <c r="AM366" s="154"/>
      <c r="AN366" s="154"/>
      <c r="AO366" s="154"/>
      <c r="AP366" s="154"/>
      <c r="AQ366" s="154"/>
      <c r="AR366" s="154"/>
      <c r="AS366" s="154"/>
      <c r="AT366" s="154"/>
      <c r="AU366" s="154"/>
      <c r="AV366" s="154"/>
      <c r="AW366" s="154"/>
      <c r="AX366" s="154"/>
      <c r="AY366" s="154"/>
      <c r="AZ366" s="154"/>
      <c r="BA366" s="154"/>
      <c r="BB366" s="154"/>
      <c r="BC366" s="154"/>
      <c r="BD366" s="154"/>
      <c r="BE366" s="154"/>
      <c r="BF366" s="154"/>
      <c r="BG366" s="154"/>
      <c r="BH366" s="154"/>
    </row>
    <row r="367" spans="1:60" outlineLevel="1" x14ac:dyDescent="0.2">
      <c r="A367" s="155"/>
      <c r="B367" s="190" t="s">
        <v>672</v>
      </c>
      <c r="C367" s="191"/>
      <c r="D367" s="188"/>
      <c r="E367" s="189">
        <v>3</v>
      </c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5"/>
      <c r="S367" s="165"/>
      <c r="T367" s="164"/>
      <c r="U367" s="164"/>
      <c r="V367" s="164"/>
      <c r="W367" s="165"/>
      <c r="X367" s="165"/>
      <c r="Y367" s="154"/>
      <c r="Z367" s="154"/>
      <c r="AA367" s="154"/>
      <c r="AB367" s="154"/>
      <c r="AC367" s="154"/>
      <c r="AD367" s="154"/>
      <c r="AE367" s="154" t="s">
        <v>264</v>
      </c>
      <c r="AF367" s="154">
        <v>0</v>
      </c>
      <c r="AG367" s="154"/>
      <c r="AH367" s="185"/>
      <c r="AI367" s="192" t="s">
        <v>672</v>
      </c>
      <c r="AJ367" s="187"/>
      <c r="AK367" s="154"/>
      <c r="AL367" s="154"/>
      <c r="AM367" s="154"/>
      <c r="AN367" s="154"/>
      <c r="AO367" s="154"/>
      <c r="AP367" s="154"/>
      <c r="AQ367" s="154"/>
      <c r="AR367" s="154"/>
      <c r="AS367" s="154"/>
      <c r="AT367" s="154"/>
      <c r="AU367" s="154"/>
      <c r="AV367" s="154"/>
      <c r="AW367" s="154"/>
      <c r="AX367" s="154"/>
      <c r="AY367" s="154"/>
      <c r="AZ367" s="154"/>
      <c r="BA367" s="154"/>
      <c r="BB367" s="154"/>
      <c r="BC367" s="154"/>
      <c r="BD367" s="154"/>
      <c r="BE367" s="154"/>
      <c r="BF367" s="154"/>
      <c r="BG367" s="154"/>
      <c r="BH367" s="154"/>
    </row>
    <row r="368" spans="1:60" outlineLevel="1" x14ac:dyDescent="0.2">
      <c r="A368" s="155"/>
      <c r="B368" s="190" t="s">
        <v>673</v>
      </c>
      <c r="C368" s="191"/>
      <c r="D368" s="188"/>
      <c r="E368" s="189">
        <v>3</v>
      </c>
      <c r="F368" s="164"/>
      <c r="G368" s="164"/>
      <c r="H368" s="164"/>
      <c r="I368" s="164"/>
      <c r="J368" s="164"/>
      <c r="K368" s="164"/>
      <c r="L368" s="164"/>
      <c r="M368" s="164"/>
      <c r="N368" s="164"/>
      <c r="O368" s="164"/>
      <c r="P368" s="164"/>
      <c r="Q368" s="164"/>
      <c r="R368" s="165"/>
      <c r="S368" s="165"/>
      <c r="T368" s="164"/>
      <c r="U368" s="164"/>
      <c r="V368" s="164"/>
      <c r="W368" s="165"/>
      <c r="X368" s="165"/>
      <c r="Y368" s="154"/>
      <c r="Z368" s="154"/>
      <c r="AA368" s="154"/>
      <c r="AB368" s="154"/>
      <c r="AC368" s="154"/>
      <c r="AD368" s="154"/>
      <c r="AE368" s="154" t="s">
        <v>264</v>
      </c>
      <c r="AF368" s="154">
        <v>0</v>
      </c>
      <c r="AG368" s="154"/>
      <c r="AH368" s="185"/>
      <c r="AI368" s="192" t="s">
        <v>673</v>
      </c>
      <c r="AJ368" s="187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4"/>
      <c r="BB368" s="154"/>
      <c r="BC368" s="154"/>
      <c r="BD368" s="154"/>
      <c r="BE368" s="154"/>
      <c r="BF368" s="154"/>
      <c r="BG368" s="154"/>
      <c r="BH368" s="154"/>
    </row>
    <row r="369" spans="1:60" outlineLevel="1" x14ac:dyDescent="0.2">
      <c r="A369" s="155"/>
      <c r="B369" s="224"/>
      <c r="C369" s="224"/>
      <c r="D369" s="225"/>
      <c r="E369" s="225"/>
      <c r="F369" s="225"/>
      <c r="G369" s="225"/>
      <c r="H369" s="164"/>
      <c r="I369" s="164"/>
      <c r="J369" s="164"/>
      <c r="K369" s="164"/>
      <c r="L369" s="164"/>
      <c r="M369" s="164"/>
      <c r="N369" s="164"/>
      <c r="O369" s="164"/>
      <c r="P369" s="164"/>
      <c r="Q369" s="164"/>
      <c r="R369" s="165"/>
      <c r="S369" s="165"/>
      <c r="T369" s="164"/>
      <c r="U369" s="164"/>
      <c r="V369" s="164"/>
      <c r="W369" s="165"/>
      <c r="X369" s="165"/>
      <c r="Y369" s="154"/>
      <c r="Z369" s="154"/>
      <c r="AA369" s="154"/>
      <c r="AB369" s="154"/>
      <c r="AC369" s="154"/>
      <c r="AD369" s="154"/>
      <c r="AE369" s="154" t="s">
        <v>208</v>
      </c>
      <c r="AF369" s="154"/>
      <c r="AG369" s="154"/>
      <c r="AH369" s="185"/>
      <c r="AI369" s="185"/>
      <c r="AJ369" s="187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4"/>
      <c r="BB369" s="154"/>
      <c r="BC369" s="154"/>
      <c r="BD369" s="154"/>
      <c r="BE369" s="154"/>
      <c r="BF369" s="154"/>
      <c r="BG369" s="154"/>
      <c r="BH369" s="154"/>
    </row>
    <row r="370" spans="1:60" x14ac:dyDescent="0.2">
      <c r="A370" s="141"/>
      <c r="B370" s="158"/>
      <c r="C370" s="158"/>
      <c r="D370" s="160"/>
      <c r="E370" s="161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3"/>
      <c r="S370" s="163"/>
      <c r="T370" s="162"/>
      <c r="U370" s="162"/>
      <c r="V370" s="162"/>
      <c r="W370" s="163"/>
      <c r="X370" s="163"/>
      <c r="AH370" s="184"/>
      <c r="AI370" s="184"/>
      <c r="AJ370" s="186"/>
    </row>
    <row r="371" spans="1:60" x14ac:dyDescent="0.2">
      <c r="A371" s="157" t="s">
        <v>198</v>
      </c>
      <c r="B371" s="170" t="s">
        <v>95</v>
      </c>
      <c r="C371" s="170" t="s">
        <v>96</v>
      </c>
      <c r="D371" s="171"/>
      <c r="E371" s="172"/>
      <c r="F371" s="173"/>
      <c r="G371" s="174">
        <f>SUMIF(AE372:AE378,"&lt;&gt;NOR",G372:G378)</f>
        <v>0</v>
      </c>
      <c r="H371" s="173"/>
      <c r="I371" s="173">
        <f>SUM(I372:I378)</f>
        <v>0</v>
      </c>
      <c r="J371" s="173"/>
      <c r="K371" s="173">
        <f>SUM(K372:K378)</f>
        <v>0</v>
      </c>
      <c r="L371" s="173"/>
      <c r="M371" s="173">
        <f>SUM(M372:M378)</f>
        <v>0</v>
      </c>
      <c r="N371" s="173"/>
      <c r="O371" s="173">
        <f>SUM(O372:O378)</f>
        <v>272.44</v>
      </c>
      <c r="P371" s="173"/>
      <c r="Q371" s="173">
        <f>SUM(Q372:Q378)</f>
        <v>0</v>
      </c>
      <c r="R371" s="175"/>
      <c r="S371" s="175"/>
      <c r="T371" s="173"/>
      <c r="U371" s="173"/>
      <c r="V371" s="173">
        <f>SUM(V372:V378)</f>
        <v>224.64000000000001</v>
      </c>
      <c r="W371" s="175"/>
      <c r="X371" s="176"/>
      <c r="AE371" t="s">
        <v>199</v>
      </c>
      <c r="AH371" s="184"/>
      <c r="AI371" s="184"/>
      <c r="AJ371" s="186"/>
    </row>
    <row r="372" spans="1:60" outlineLevel="1" x14ac:dyDescent="0.2">
      <c r="A372" s="177">
        <v>72</v>
      </c>
      <c r="B372" s="178" t="s">
        <v>674</v>
      </c>
      <c r="C372" s="178" t="s">
        <v>675</v>
      </c>
      <c r="D372" s="179" t="s">
        <v>316</v>
      </c>
      <c r="E372" s="180">
        <v>480</v>
      </c>
      <c r="F372" s="183"/>
      <c r="G372" s="181">
        <f>ROUND(E372*F372,2)</f>
        <v>0</v>
      </c>
      <c r="H372" s="183"/>
      <c r="I372" s="181">
        <f>ROUND(E372*H372,2)</f>
        <v>0</v>
      </c>
      <c r="J372" s="183"/>
      <c r="K372" s="181">
        <f>ROUND(E372*J372,2)</f>
        <v>0</v>
      </c>
      <c r="L372" s="181">
        <v>21</v>
      </c>
      <c r="M372" s="181">
        <f>G372*(1+L372/100)</f>
        <v>0</v>
      </c>
      <c r="N372" s="181">
        <v>0.30360999999999999</v>
      </c>
      <c r="O372" s="181">
        <f>ROUND(E372*N372,2)</f>
        <v>145.72999999999999</v>
      </c>
      <c r="P372" s="181">
        <v>0</v>
      </c>
      <c r="Q372" s="181">
        <f>ROUND(E372*P372,2)</f>
        <v>0</v>
      </c>
      <c r="R372" s="182" t="s">
        <v>676</v>
      </c>
      <c r="S372" s="182" t="s">
        <v>204</v>
      </c>
      <c r="T372" s="181" t="s">
        <v>260</v>
      </c>
      <c r="U372" s="181">
        <v>1.6E-2</v>
      </c>
      <c r="V372" s="181">
        <f>ROUND(E372*U372,2)</f>
        <v>7.68</v>
      </c>
      <c r="W372" s="182"/>
      <c r="X372" s="182"/>
      <c r="Y372" s="154"/>
      <c r="Z372" s="154"/>
      <c r="AA372" s="154"/>
      <c r="AB372" s="154"/>
      <c r="AC372" s="154"/>
      <c r="AD372" s="154"/>
      <c r="AE372" s="154" t="s">
        <v>261</v>
      </c>
      <c r="AF372" s="154" t="s">
        <v>677</v>
      </c>
      <c r="AG372" s="154"/>
      <c r="AH372" s="185"/>
      <c r="AI372" s="185"/>
      <c r="AJ372" s="187"/>
      <c r="AK372" s="154"/>
      <c r="AL372" s="154"/>
      <c r="AM372" s="154"/>
      <c r="AN372" s="154"/>
      <c r="AO372" s="154"/>
      <c r="AP372" s="154"/>
      <c r="AQ372" s="154"/>
      <c r="AR372" s="154"/>
      <c r="AS372" s="154"/>
      <c r="AT372" s="154"/>
      <c r="AU372" s="154"/>
      <c r="AV372" s="154"/>
      <c r="AW372" s="154"/>
      <c r="AX372" s="154"/>
      <c r="AY372" s="154"/>
      <c r="AZ372" s="154"/>
      <c r="BA372" s="154"/>
      <c r="BB372" s="154"/>
      <c r="BC372" s="154"/>
      <c r="BD372" s="154"/>
      <c r="BE372" s="154"/>
      <c r="BF372" s="154"/>
      <c r="BG372" s="154"/>
      <c r="BH372" s="154"/>
    </row>
    <row r="373" spans="1:60" outlineLevel="1" x14ac:dyDescent="0.2">
      <c r="A373" s="155"/>
      <c r="B373" s="224"/>
      <c r="C373" s="224"/>
      <c r="D373" s="225"/>
      <c r="E373" s="225"/>
      <c r="F373" s="225"/>
      <c r="G373" s="225"/>
      <c r="H373" s="164"/>
      <c r="I373" s="164"/>
      <c r="J373" s="164"/>
      <c r="K373" s="164"/>
      <c r="L373" s="164"/>
      <c r="M373" s="164"/>
      <c r="N373" s="164"/>
      <c r="O373" s="164"/>
      <c r="P373" s="164"/>
      <c r="Q373" s="164"/>
      <c r="R373" s="165"/>
      <c r="S373" s="165"/>
      <c r="T373" s="164"/>
      <c r="U373" s="164"/>
      <c r="V373" s="164"/>
      <c r="W373" s="165"/>
      <c r="X373" s="165"/>
      <c r="Y373" s="154"/>
      <c r="Z373" s="154"/>
      <c r="AA373" s="154"/>
      <c r="AB373" s="154"/>
      <c r="AC373" s="154"/>
      <c r="AD373" s="154"/>
      <c r="AE373" s="154" t="s">
        <v>208</v>
      </c>
      <c r="AF373" s="154"/>
      <c r="AG373" s="154"/>
      <c r="AH373" s="185"/>
      <c r="AI373" s="185"/>
      <c r="AJ373" s="187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</row>
    <row r="374" spans="1:60" outlineLevel="1" x14ac:dyDescent="0.2">
      <c r="A374" s="177">
        <v>73</v>
      </c>
      <c r="B374" s="178" t="s">
        <v>678</v>
      </c>
      <c r="C374" s="178" t="s">
        <v>679</v>
      </c>
      <c r="D374" s="179" t="s">
        <v>316</v>
      </c>
      <c r="E374" s="180">
        <v>480</v>
      </c>
      <c r="F374" s="183"/>
      <c r="G374" s="181">
        <f>ROUND(E374*F374,2)</f>
        <v>0</v>
      </c>
      <c r="H374" s="183"/>
      <c r="I374" s="181">
        <f>ROUND(E374*H374,2)</f>
        <v>0</v>
      </c>
      <c r="J374" s="183"/>
      <c r="K374" s="181">
        <f>ROUND(E374*J374,2)</f>
        <v>0</v>
      </c>
      <c r="L374" s="181">
        <v>21</v>
      </c>
      <c r="M374" s="181">
        <f>G374*(1+L374/100)</f>
        <v>0</v>
      </c>
      <c r="N374" s="181">
        <v>7.3899999999999993E-2</v>
      </c>
      <c r="O374" s="181">
        <f>ROUND(E374*N374,2)</f>
        <v>35.47</v>
      </c>
      <c r="P374" s="181">
        <v>0</v>
      </c>
      <c r="Q374" s="181">
        <f>ROUND(E374*P374,2)</f>
        <v>0</v>
      </c>
      <c r="R374" s="182" t="s">
        <v>676</v>
      </c>
      <c r="S374" s="182" t="s">
        <v>204</v>
      </c>
      <c r="T374" s="181" t="s">
        <v>260</v>
      </c>
      <c r="U374" s="181">
        <v>0.45200000000000001</v>
      </c>
      <c r="V374" s="181">
        <f>ROUND(E374*U374,2)</f>
        <v>216.96</v>
      </c>
      <c r="W374" s="182"/>
      <c r="X374" s="182"/>
      <c r="Y374" s="154"/>
      <c r="Z374" s="154"/>
      <c r="AA374" s="154"/>
      <c r="AB374" s="154"/>
      <c r="AC374" s="154"/>
      <c r="AD374" s="154"/>
      <c r="AE374" s="154" t="s">
        <v>261</v>
      </c>
      <c r="AF374" s="154" t="s">
        <v>680</v>
      </c>
      <c r="AG374" s="154"/>
      <c r="AH374" s="185"/>
      <c r="AI374" s="185"/>
      <c r="AJ374" s="187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</row>
    <row r="375" spans="1:60" outlineLevel="1" x14ac:dyDescent="0.2">
      <c r="A375" s="155"/>
      <c r="B375" s="224"/>
      <c r="C375" s="224"/>
      <c r="D375" s="225"/>
      <c r="E375" s="225"/>
      <c r="F375" s="225"/>
      <c r="G375" s="225"/>
      <c r="H375" s="164"/>
      <c r="I375" s="164"/>
      <c r="J375" s="164"/>
      <c r="K375" s="164"/>
      <c r="L375" s="164"/>
      <c r="M375" s="164"/>
      <c r="N375" s="164"/>
      <c r="O375" s="164"/>
      <c r="P375" s="164"/>
      <c r="Q375" s="164"/>
      <c r="R375" s="165"/>
      <c r="S375" s="165"/>
      <c r="T375" s="164"/>
      <c r="U375" s="164"/>
      <c r="V375" s="164"/>
      <c r="W375" s="165"/>
      <c r="X375" s="165"/>
      <c r="Y375" s="154"/>
      <c r="Z375" s="154"/>
      <c r="AA375" s="154"/>
      <c r="AB375" s="154"/>
      <c r="AC375" s="154"/>
      <c r="AD375" s="154"/>
      <c r="AE375" s="154" t="s">
        <v>208</v>
      </c>
      <c r="AF375" s="154"/>
      <c r="AG375" s="154"/>
      <c r="AH375" s="185"/>
      <c r="AI375" s="185"/>
      <c r="AJ375" s="187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  <c r="BE375" s="154"/>
      <c r="BF375" s="154"/>
      <c r="BG375" s="154"/>
      <c r="BH375" s="154"/>
    </row>
    <row r="376" spans="1:60" outlineLevel="1" x14ac:dyDescent="0.2">
      <c r="A376" s="177">
        <v>74</v>
      </c>
      <c r="B376" s="178" t="s">
        <v>681</v>
      </c>
      <c r="C376" s="178" t="s">
        <v>682</v>
      </c>
      <c r="D376" s="179" t="s">
        <v>316</v>
      </c>
      <c r="E376" s="180">
        <v>528</v>
      </c>
      <c r="F376" s="183"/>
      <c r="G376" s="181">
        <f>ROUND(E376*F376,2)</f>
        <v>0</v>
      </c>
      <c r="H376" s="183"/>
      <c r="I376" s="181">
        <f>ROUND(E376*H376,2)</f>
        <v>0</v>
      </c>
      <c r="J376" s="183"/>
      <c r="K376" s="181">
        <f>ROUND(E376*J376,2)</f>
        <v>0</v>
      </c>
      <c r="L376" s="181">
        <v>21</v>
      </c>
      <c r="M376" s="181">
        <f>G376*(1+L376/100)</f>
        <v>0</v>
      </c>
      <c r="N376" s="181">
        <v>0.17280000000000001</v>
      </c>
      <c r="O376" s="181">
        <f>ROUND(E376*N376,2)</f>
        <v>91.24</v>
      </c>
      <c r="P376" s="181">
        <v>0</v>
      </c>
      <c r="Q376" s="181">
        <f>ROUND(E376*P376,2)</f>
        <v>0</v>
      </c>
      <c r="R376" s="182" t="s">
        <v>683</v>
      </c>
      <c r="S376" s="182" t="s">
        <v>204</v>
      </c>
      <c r="T376" s="181" t="s">
        <v>260</v>
      </c>
      <c r="U376" s="181">
        <v>0</v>
      </c>
      <c r="V376" s="181">
        <f>ROUND(E376*U376,2)</f>
        <v>0</v>
      </c>
      <c r="W376" s="182"/>
      <c r="X376" s="182"/>
      <c r="Y376" s="154"/>
      <c r="Z376" s="154"/>
      <c r="AA376" s="154"/>
      <c r="AB376" s="154"/>
      <c r="AC376" s="154"/>
      <c r="AD376" s="154"/>
      <c r="AE376" s="154" t="s">
        <v>312</v>
      </c>
      <c r="AF376" s="154" t="s">
        <v>684</v>
      </c>
      <c r="AG376" s="154"/>
      <c r="AH376" s="185"/>
      <c r="AI376" s="185"/>
      <c r="AJ376" s="187"/>
      <c r="AK376" s="154"/>
      <c r="AL376" s="154"/>
      <c r="AM376" s="154"/>
      <c r="AN376" s="154"/>
      <c r="AO376" s="154"/>
      <c r="AP376" s="154"/>
      <c r="AQ376" s="154"/>
      <c r="AR376" s="154"/>
      <c r="AS376" s="154"/>
      <c r="AT376" s="154"/>
      <c r="AU376" s="154"/>
      <c r="AV376" s="154"/>
      <c r="AW376" s="154"/>
      <c r="AX376" s="154"/>
      <c r="AY376" s="154"/>
      <c r="AZ376" s="154"/>
      <c r="BA376" s="154"/>
      <c r="BB376" s="154"/>
      <c r="BC376" s="154"/>
      <c r="BD376" s="154"/>
      <c r="BE376" s="154"/>
      <c r="BF376" s="154"/>
      <c r="BG376" s="154"/>
      <c r="BH376" s="154"/>
    </row>
    <row r="377" spans="1:60" outlineLevel="1" x14ac:dyDescent="0.2">
      <c r="A377" s="155"/>
      <c r="B377" s="190" t="s">
        <v>685</v>
      </c>
      <c r="C377" s="191"/>
      <c r="D377" s="188"/>
      <c r="E377" s="189">
        <v>528</v>
      </c>
      <c r="F377" s="164"/>
      <c r="G377" s="164"/>
      <c r="H377" s="164"/>
      <c r="I377" s="164"/>
      <c r="J377" s="164"/>
      <c r="K377" s="164"/>
      <c r="L377" s="164"/>
      <c r="M377" s="164"/>
      <c r="N377" s="164"/>
      <c r="O377" s="164"/>
      <c r="P377" s="164"/>
      <c r="Q377" s="164"/>
      <c r="R377" s="165"/>
      <c r="S377" s="165"/>
      <c r="T377" s="164"/>
      <c r="U377" s="164"/>
      <c r="V377" s="164"/>
      <c r="W377" s="165"/>
      <c r="X377" s="165"/>
      <c r="Y377" s="154"/>
      <c r="Z377" s="154"/>
      <c r="AA377" s="154"/>
      <c r="AB377" s="154"/>
      <c r="AC377" s="154"/>
      <c r="AD377" s="154"/>
      <c r="AE377" s="154" t="s">
        <v>264</v>
      </c>
      <c r="AF377" s="154">
        <v>0</v>
      </c>
      <c r="AG377" s="154"/>
      <c r="AH377" s="185"/>
      <c r="AI377" s="192" t="s">
        <v>685</v>
      </c>
      <c r="AJ377" s="187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154"/>
      <c r="BA377" s="154"/>
      <c r="BB377" s="154"/>
      <c r="BC377" s="154"/>
      <c r="BD377" s="154"/>
      <c r="BE377" s="154"/>
      <c r="BF377" s="154"/>
      <c r="BG377" s="154"/>
      <c r="BH377" s="154"/>
    </row>
    <row r="378" spans="1:60" outlineLevel="1" x14ac:dyDescent="0.2">
      <c r="A378" s="155"/>
      <c r="B378" s="224"/>
      <c r="C378" s="224"/>
      <c r="D378" s="225"/>
      <c r="E378" s="225"/>
      <c r="F378" s="225"/>
      <c r="G378" s="225"/>
      <c r="H378" s="164"/>
      <c r="I378" s="164"/>
      <c r="J378" s="164"/>
      <c r="K378" s="164"/>
      <c r="L378" s="164"/>
      <c r="M378" s="164"/>
      <c r="N378" s="164"/>
      <c r="O378" s="164"/>
      <c r="P378" s="164"/>
      <c r="Q378" s="164"/>
      <c r="R378" s="165"/>
      <c r="S378" s="165"/>
      <c r="T378" s="164"/>
      <c r="U378" s="164"/>
      <c r="V378" s="164"/>
      <c r="W378" s="165"/>
      <c r="X378" s="165"/>
      <c r="Y378" s="154"/>
      <c r="Z378" s="154"/>
      <c r="AA378" s="154"/>
      <c r="AB378" s="154"/>
      <c r="AC378" s="154"/>
      <c r="AD378" s="154"/>
      <c r="AE378" s="154" t="s">
        <v>208</v>
      </c>
      <c r="AF378" s="154"/>
      <c r="AG378" s="154"/>
      <c r="AH378" s="185"/>
      <c r="AI378" s="185"/>
      <c r="AJ378" s="187"/>
      <c r="AK378" s="154"/>
      <c r="AL378" s="154"/>
      <c r="AM378" s="154"/>
      <c r="AN378" s="154"/>
      <c r="AO378" s="154"/>
      <c r="AP378" s="154"/>
      <c r="AQ378" s="154"/>
      <c r="AR378" s="154"/>
      <c r="AS378" s="154"/>
      <c r="AT378" s="154"/>
      <c r="AU378" s="154"/>
      <c r="AV378" s="154"/>
      <c r="AW378" s="154"/>
      <c r="AX378" s="154"/>
      <c r="AY378" s="154"/>
      <c r="AZ378" s="154"/>
      <c r="BA378" s="154"/>
      <c r="BB378" s="154"/>
      <c r="BC378" s="154"/>
      <c r="BD378" s="154"/>
      <c r="BE378" s="154"/>
      <c r="BF378" s="154"/>
      <c r="BG378" s="154"/>
      <c r="BH378" s="154"/>
    </row>
    <row r="379" spans="1:60" x14ac:dyDescent="0.2">
      <c r="A379" s="141"/>
      <c r="B379" s="158"/>
      <c r="C379" s="158"/>
      <c r="D379" s="160"/>
      <c r="E379" s="161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3"/>
      <c r="S379" s="163"/>
      <c r="T379" s="162"/>
      <c r="U379" s="162"/>
      <c r="V379" s="162"/>
      <c r="W379" s="163"/>
      <c r="X379" s="163"/>
      <c r="AH379" s="184"/>
      <c r="AI379" s="184"/>
      <c r="AJ379" s="186"/>
    </row>
    <row r="380" spans="1:60" x14ac:dyDescent="0.2">
      <c r="A380" s="157" t="s">
        <v>198</v>
      </c>
      <c r="B380" s="170" t="s">
        <v>97</v>
      </c>
      <c r="C380" s="170" t="s">
        <v>98</v>
      </c>
      <c r="D380" s="171"/>
      <c r="E380" s="172"/>
      <c r="F380" s="173"/>
      <c r="G380" s="174">
        <f>SUMIF(AE381:AE394,"&lt;&gt;NOR",G381:G394)</f>
        <v>0</v>
      </c>
      <c r="H380" s="173"/>
      <c r="I380" s="173">
        <f>SUM(I381:I394)</f>
        <v>0</v>
      </c>
      <c r="J380" s="173"/>
      <c r="K380" s="173">
        <f>SUM(K381:K394)</f>
        <v>0</v>
      </c>
      <c r="L380" s="173"/>
      <c r="M380" s="173">
        <f>SUM(M381:M394)</f>
        <v>0</v>
      </c>
      <c r="N380" s="173"/>
      <c r="O380" s="173">
        <f>SUM(O381:O394)</f>
        <v>60.56</v>
      </c>
      <c r="P380" s="173"/>
      <c r="Q380" s="173">
        <f>SUM(Q381:Q394)</f>
        <v>0</v>
      </c>
      <c r="R380" s="175"/>
      <c r="S380" s="175"/>
      <c r="T380" s="173"/>
      <c r="U380" s="173"/>
      <c r="V380" s="173">
        <f>SUM(V381:V394)</f>
        <v>1185.24</v>
      </c>
      <c r="W380" s="175"/>
      <c r="X380" s="176"/>
      <c r="AE380" t="s">
        <v>199</v>
      </c>
      <c r="AH380" s="184"/>
      <c r="AI380" s="184"/>
      <c r="AJ380" s="186"/>
    </row>
    <row r="381" spans="1:60" outlineLevel="1" x14ac:dyDescent="0.2">
      <c r="A381" s="177">
        <v>75</v>
      </c>
      <c r="B381" s="178" t="s">
        <v>686</v>
      </c>
      <c r="C381" s="178" t="s">
        <v>687</v>
      </c>
      <c r="D381" s="179" t="s">
        <v>316</v>
      </c>
      <c r="E381" s="180">
        <v>79</v>
      </c>
      <c r="F381" s="183"/>
      <c r="G381" s="181">
        <f>ROUND(E381*F381,2)</f>
        <v>0</v>
      </c>
      <c r="H381" s="183"/>
      <c r="I381" s="181">
        <f>ROUND(E381*H381,2)</f>
        <v>0</v>
      </c>
      <c r="J381" s="183"/>
      <c r="K381" s="181">
        <f>ROUND(E381*J381,2)</f>
        <v>0</v>
      </c>
      <c r="L381" s="181">
        <v>21</v>
      </c>
      <c r="M381" s="181">
        <f>G381*(1+L381/100)</f>
        <v>0</v>
      </c>
      <c r="N381" s="181">
        <v>4.0000000000000003E-5</v>
      </c>
      <c r="O381" s="181">
        <f>ROUND(E381*N381,2)</f>
        <v>0</v>
      </c>
      <c r="P381" s="181">
        <v>0</v>
      </c>
      <c r="Q381" s="181">
        <f>ROUND(E381*P381,2)</f>
        <v>0</v>
      </c>
      <c r="R381" s="182" t="s">
        <v>338</v>
      </c>
      <c r="S381" s="182" t="s">
        <v>204</v>
      </c>
      <c r="T381" s="181" t="s">
        <v>260</v>
      </c>
      <c r="U381" s="181">
        <v>7.8E-2</v>
      </c>
      <c r="V381" s="181">
        <f>ROUND(E381*U381,2)</f>
        <v>6.16</v>
      </c>
      <c r="W381" s="182"/>
      <c r="X381" s="182"/>
      <c r="Y381" s="154"/>
      <c r="Z381" s="154"/>
      <c r="AA381" s="154"/>
      <c r="AB381" s="154"/>
      <c r="AC381" s="154"/>
      <c r="AD381" s="154"/>
      <c r="AE381" s="154" t="s">
        <v>261</v>
      </c>
      <c r="AF381" s="154" t="s">
        <v>688</v>
      </c>
      <c r="AG381" s="154"/>
      <c r="AH381" s="185"/>
      <c r="AI381" s="185"/>
      <c r="AJ381" s="187"/>
      <c r="AK381" s="154"/>
      <c r="AL381" s="154"/>
      <c r="AM381" s="154"/>
      <c r="AN381" s="154"/>
      <c r="AO381" s="154"/>
      <c r="AP381" s="154"/>
      <c r="AQ381" s="154"/>
      <c r="AR381" s="154"/>
      <c r="AS381" s="154"/>
      <c r="AT381" s="154"/>
      <c r="AU381" s="154"/>
      <c r="AV381" s="154"/>
      <c r="AW381" s="154"/>
      <c r="AX381" s="154"/>
      <c r="AY381" s="154"/>
      <c r="AZ381" s="154"/>
      <c r="BA381" s="154"/>
      <c r="BB381" s="154"/>
      <c r="BC381" s="154"/>
      <c r="BD381" s="154"/>
      <c r="BE381" s="154"/>
      <c r="BF381" s="154"/>
      <c r="BG381" s="154"/>
      <c r="BH381" s="154"/>
    </row>
    <row r="382" spans="1:60" outlineLevel="1" x14ac:dyDescent="0.2">
      <c r="A382" s="155"/>
      <c r="B382" s="224"/>
      <c r="C382" s="224"/>
      <c r="D382" s="225"/>
      <c r="E382" s="225"/>
      <c r="F382" s="225"/>
      <c r="G382" s="225"/>
      <c r="H382" s="164"/>
      <c r="I382" s="164"/>
      <c r="J382" s="164"/>
      <c r="K382" s="164"/>
      <c r="L382" s="164"/>
      <c r="M382" s="164"/>
      <c r="N382" s="164"/>
      <c r="O382" s="164"/>
      <c r="P382" s="164"/>
      <c r="Q382" s="164"/>
      <c r="R382" s="165"/>
      <c r="S382" s="165"/>
      <c r="T382" s="164"/>
      <c r="U382" s="164"/>
      <c r="V382" s="164"/>
      <c r="W382" s="165"/>
      <c r="X382" s="165"/>
      <c r="Y382" s="154"/>
      <c r="Z382" s="154"/>
      <c r="AA382" s="154"/>
      <c r="AB382" s="154"/>
      <c r="AC382" s="154"/>
      <c r="AD382" s="154"/>
      <c r="AE382" s="154" t="s">
        <v>208</v>
      </c>
      <c r="AF382" s="154"/>
      <c r="AG382" s="154"/>
      <c r="AH382" s="185"/>
      <c r="AI382" s="185"/>
      <c r="AJ382" s="187"/>
      <c r="AK382" s="154"/>
      <c r="AL382" s="154"/>
      <c r="AM382" s="154"/>
      <c r="AN382" s="154"/>
      <c r="AO382" s="154"/>
      <c r="AP382" s="154"/>
      <c r="AQ382" s="154"/>
      <c r="AR382" s="154"/>
      <c r="AS382" s="154"/>
      <c r="AT382" s="154"/>
      <c r="AU382" s="154"/>
      <c r="AV382" s="154"/>
      <c r="AW382" s="154"/>
      <c r="AX382" s="154"/>
      <c r="AY382" s="154"/>
      <c r="AZ382" s="154"/>
      <c r="BA382" s="154"/>
      <c r="BB382" s="154"/>
      <c r="BC382" s="154"/>
      <c r="BD382" s="154"/>
      <c r="BE382" s="154"/>
      <c r="BF382" s="154"/>
      <c r="BG382" s="154"/>
      <c r="BH382" s="154"/>
    </row>
    <row r="383" spans="1:60" outlineLevel="1" x14ac:dyDescent="0.2">
      <c r="A383" s="177">
        <v>76</v>
      </c>
      <c r="B383" s="178" t="s">
        <v>689</v>
      </c>
      <c r="C383" s="178" t="s">
        <v>690</v>
      </c>
      <c r="D383" s="179" t="s">
        <v>316</v>
      </c>
      <c r="E383" s="180">
        <v>410.7</v>
      </c>
      <c r="F383" s="183"/>
      <c r="G383" s="181">
        <f>ROUND(E383*F383,2)</f>
        <v>0</v>
      </c>
      <c r="H383" s="183"/>
      <c r="I383" s="181">
        <f>ROUND(E383*H383,2)</f>
        <v>0</v>
      </c>
      <c r="J383" s="183"/>
      <c r="K383" s="181">
        <f>ROUND(E383*J383,2)</f>
        <v>0</v>
      </c>
      <c r="L383" s="181">
        <v>21</v>
      </c>
      <c r="M383" s="181">
        <f>G383*(1+L383/100)</f>
        <v>0</v>
      </c>
      <c r="N383" s="181">
        <v>2.9850000000000002E-2</v>
      </c>
      <c r="O383" s="181">
        <f>ROUND(E383*N383,2)</f>
        <v>12.26</v>
      </c>
      <c r="P383" s="181">
        <v>0</v>
      </c>
      <c r="Q383" s="181">
        <f>ROUND(E383*P383,2)</f>
        <v>0</v>
      </c>
      <c r="R383" s="182" t="s">
        <v>338</v>
      </c>
      <c r="S383" s="182" t="s">
        <v>204</v>
      </c>
      <c r="T383" s="181" t="s">
        <v>260</v>
      </c>
      <c r="U383" s="181">
        <v>0.83199999999999996</v>
      </c>
      <c r="V383" s="181">
        <f>ROUND(E383*U383,2)</f>
        <v>341.7</v>
      </c>
      <c r="W383" s="182"/>
      <c r="X383" s="182"/>
      <c r="Y383" s="154"/>
      <c r="Z383" s="154"/>
      <c r="AA383" s="154"/>
      <c r="AB383" s="154"/>
      <c r="AC383" s="154"/>
      <c r="AD383" s="154"/>
      <c r="AE383" s="154" t="s">
        <v>261</v>
      </c>
      <c r="AF383" s="154" t="s">
        <v>691</v>
      </c>
      <c r="AG383" s="154"/>
      <c r="AH383" s="185"/>
      <c r="AI383" s="185"/>
      <c r="AJ383" s="187"/>
      <c r="AK383" s="154"/>
      <c r="AL383" s="154"/>
      <c r="AM383" s="154"/>
      <c r="AN383" s="154"/>
      <c r="AO383" s="154"/>
      <c r="AP383" s="154"/>
      <c r="AQ383" s="154"/>
      <c r="AR383" s="154"/>
      <c r="AS383" s="154"/>
      <c r="AT383" s="154"/>
      <c r="AU383" s="154"/>
      <c r="AV383" s="154"/>
      <c r="AW383" s="154"/>
      <c r="AX383" s="154"/>
      <c r="AY383" s="154"/>
      <c r="AZ383" s="154"/>
      <c r="BA383" s="154"/>
      <c r="BB383" s="154"/>
      <c r="BC383" s="154"/>
      <c r="BD383" s="154"/>
      <c r="BE383" s="154"/>
      <c r="BF383" s="154"/>
      <c r="BG383" s="154"/>
      <c r="BH383" s="154"/>
    </row>
    <row r="384" spans="1:60" outlineLevel="1" x14ac:dyDescent="0.2">
      <c r="A384" s="155"/>
      <c r="B384" s="190" t="s">
        <v>692</v>
      </c>
      <c r="C384" s="191"/>
      <c r="D384" s="188"/>
      <c r="E384" s="189">
        <v>293.60000000000002</v>
      </c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5"/>
      <c r="S384" s="165"/>
      <c r="T384" s="164"/>
      <c r="U384" s="164"/>
      <c r="V384" s="164"/>
      <c r="W384" s="165"/>
      <c r="X384" s="165"/>
      <c r="Y384" s="154"/>
      <c r="Z384" s="154"/>
      <c r="AA384" s="154"/>
      <c r="AB384" s="154"/>
      <c r="AC384" s="154"/>
      <c r="AD384" s="154"/>
      <c r="AE384" s="154" t="s">
        <v>264</v>
      </c>
      <c r="AF384" s="154">
        <v>0</v>
      </c>
      <c r="AG384" s="154"/>
      <c r="AH384" s="185"/>
      <c r="AI384" s="192" t="s">
        <v>692</v>
      </c>
      <c r="AJ384" s="187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</row>
    <row r="385" spans="1:60" outlineLevel="1" x14ac:dyDescent="0.2">
      <c r="A385" s="155"/>
      <c r="B385" s="190" t="s">
        <v>693</v>
      </c>
      <c r="C385" s="191"/>
      <c r="D385" s="188"/>
      <c r="E385" s="189">
        <v>117.1</v>
      </c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5"/>
      <c r="S385" s="165"/>
      <c r="T385" s="164"/>
      <c r="U385" s="164"/>
      <c r="V385" s="164"/>
      <c r="W385" s="165"/>
      <c r="X385" s="165"/>
      <c r="Y385" s="154"/>
      <c r="Z385" s="154"/>
      <c r="AA385" s="154"/>
      <c r="AB385" s="154"/>
      <c r="AC385" s="154"/>
      <c r="AD385" s="154"/>
      <c r="AE385" s="154" t="s">
        <v>264</v>
      </c>
      <c r="AF385" s="154">
        <v>0</v>
      </c>
      <c r="AG385" s="154"/>
      <c r="AH385" s="185"/>
      <c r="AI385" s="192" t="s">
        <v>693</v>
      </c>
      <c r="AJ385" s="187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</row>
    <row r="386" spans="1:60" outlineLevel="1" x14ac:dyDescent="0.2">
      <c r="A386" s="155"/>
      <c r="B386" s="224"/>
      <c r="C386" s="224"/>
      <c r="D386" s="225"/>
      <c r="E386" s="225"/>
      <c r="F386" s="225"/>
      <c r="G386" s="225"/>
      <c r="H386" s="164"/>
      <c r="I386" s="164"/>
      <c r="J386" s="164"/>
      <c r="K386" s="164"/>
      <c r="L386" s="164"/>
      <c r="M386" s="164"/>
      <c r="N386" s="164"/>
      <c r="O386" s="164"/>
      <c r="P386" s="164"/>
      <c r="Q386" s="164"/>
      <c r="R386" s="165"/>
      <c r="S386" s="165"/>
      <c r="T386" s="164"/>
      <c r="U386" s="164"/>
      <c r="V386" s="164"/>
      <c r="W386" s="165"/>
      <c r="X386" s="165"/>
      <c r="Y386" s="154"/>
      <c r="Z386" s="154"/>
      <c r="AA386" s="154"/>
      <c r="AB386" s="154"/>
      <c r="AC386" s="154"/>
      <c r="AD386" s="154"/>
      <c r="AE386" s="154" t="s">
        <v>208</v>
      </c>
      <c r="AF386" s="154"/>
      <c r="AG386" s="154"/>
      <c r="AH386" s="185"/>
      <c r="AI386" s="185"/>
      <c r="AJ386" s="187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</row>
    <row r="387" spans="1:60" outlineLevel="1" x14ac:dyDescent="0.2">
      <c r="A387" s="177">
        <v>77</v>
      </c>
      <c r="B387" s="178" t="s">
        <v>694</v>
      </c>
      <c r="C387" s="178" t="s">
        <v>695</v>
      </c>
      <c r="D387" s="179" t="s">
        <v>316</v>
      </c>
      <c r="E387" s="180">
        <v>26.5</v>
      </c>
      <c r="F387" s="183"/>
      <c r="G387" s="181">
        <f>ROUND(E387*F387,2)</f>
        <v>0</v>
      </c>
      <c r="H387" s="183"/>
      <c r="I387" s="181">
        <f>ROUND(E387*H387,2)</f>
        <v>0</v>
      </c>
      <c r="J387" s="183"/>
      <c r="K387" s="181">
        <f>ROUND(E387*J387,2)</f>
        <v>0</v>
      </c>
      <c r="L387" s="181">
        <v>21</v>
      </c>
      <c r="M387" s="181">
        <f>G387*(1+L387/100)</f>
        <v>0</v>
      </c>
      <c r="N387" s="181">
        <v>3.7100000000000002E-3</v>
      </c>
      <c r="O387" s="181">
        <f>ROUND(E387*N387,2)</f>
        <v>0.1</v>
      </c>
      <c r="P387" s="181">
        <v>0</v>
      </c>
      <c r="Q387" s="181">
        <f>ROUND(E387*P387,2)</f>
        <v>0</v>
      </c>
      <c r="R387" s="182" t="s">
        <v>338</v>
      </c>
      <c r="S387" s="182" t="s">
        <v>204</v>
      </c>
      <c r="T387" s="181" t="s">
        <v>260</v>
      </c>
      <c r="U387" s="181">
        <v>0.42199999999999999</v>
      </c>
      <c r="V387" s="181">
        <f>ROUND(E387*U387,2)</f>
        <v>11.18</v>
      </c>
      <c r="W387" s="182"/>
      <c r="X387" s="182"/>
      <c r="Y387" s="154"/>
      <c r="Z387" s="154"/>
      <c r="AA387" s="154"/>
      <c r="AB387" s="154"/>
      <c r="AC387" s="154"/>
      <c r="AD387" s="154"/>
      <c r="AE387" s="154" t="s">
        <v>261</v>
      </c>
      <c r="AF387" s="154" t="s">
        <v>696</v>
      </c>
      <c r="AG387" s="154"/>
      <c r="AH387" s="185"/>
      <c r="AI387" s="185"/>
      <c r="AJ387" s="187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</row>
    <row r="388" spans="1:60" outlineLevel="1" x14ac:dyDescent="0.2">
      <c r="A388" s="155"/>
      <c r="B388" s="224"/>
      <c r="C388" s="224"/>
      <c r="D388" s="225"/>
      <c r="E388" s="225"/>
      <c r="F388" s="225"/>
      <c r="G388" s="225"/>
      <c r="H388" s="164"/>
      <c r="I388" s="164"/>
      <c r="J388" s="164"/>
      <c r="K388" s="164"/>
      <c r="L388" s="164"/>
      <c r="M388" s="164"/>
      <c r="N388" s="164"/>
      <c r="O388" s="164"/>
      <c r="P388" s="164"/>
      <c r="Q388" s="164"/>
      <c r="R388" s="165"/>
      <c r="S388" s="165"/>
      <c r="T388" s="164"/>
      <c r="U388" s="164"/>
      <c r="V388" s="164"/>
      <c r="W388" s="165"/>
      <c r="X388" s="165"/>
      <c r="Y388" s="154"/>
      <c r="Z388" s="154"/>
      <c r="AA388" s="154"/>
      <c r="AB388" s="154"/>
      <c r="AC388" s="154"/>
      <c r="AD388" s="154"/>
      <c r="AE388" s="154" t="s">
        <v>208</v>
      </c>
      <c r="AF388" s="154"/>
      <c r="AG388" s="154"/>
      <c r="AH388" s="185"/>
      <c r="AI388" s="185"/>
      <c r="AJ388" s="187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</row>
    <row r="389" spans="1:60" outlineLevel="1" x14ac:dyDescent="0.2">
      <c r="A389" s="177">
        <v>78</v>
      </c>
      <c r="B389" s="178" t="s">
        <v>697</v>
      </c>
      <c r="C389" s="178" t="s">
        <v>698</v>
      </c>
      <c r="D389" s="179" t="s">
        <v>316</v>
      </c>
      <c r="E389" s="180">
        <v>890</v>
      </c>
      <c r="F389" s="183"/>
      <c r="G389" s="181">
        <f>ROUND(E389*F389,2)</f>
        <v>0</v>
      </c>
      <c r="H389" s="183"/>
      <c r="I389" s="181">
        <f>ROUND(E389*H389,2)</f>
        <v>0</v>
      </c>
      <c r="J389" s="183"/>
      <c r="K389" s="181">
        <f>ROUND(E389*J389,2)</f>
        <v>0</v>
      </c>
      <c r="L389" s="181">
        <v>21</v>
      </c>
      <c r="M389" s="181">
        <f>G389*(1+L389/100)</f>
        <v>0</v>
      </c>
      <c r="N389" s="181">
        <v>4.7660000000000001E-2</v>
      </c>
      <c r="O389" s="181">
        <f>ROUND(E389*N389,2)</f>
        <v>42.42</v>
      </c>
      <c r="P389" s="181">
        <v>0</v>
      </c>
      <c r="Q389" s="181">
        <f>ROUND(E389*P389,2)</f>
        <v>0</v>
      </c>
      <c r="R389" s="182" t="s">
        <v>338</v>
      </c>
      <c r="S389" s="182" t="s">
        <v>204</v>
      </c>
      <c r="T389" s="181" t="s">
        <v>260</v>
      </c>
      <c r="U389" s="181">
        <v>0.84</v>
      </c>
      <c r="V389" s="181">
        <f>ROUND(E389*U389,2)</f>
        <v>747.6</v>
      </c>
      <c r="W389" s="182"/>
      <c r="X389" s="182"/>
      <c r="Y389" s="154"/>
      <c r="Z389" s="154"/>
      <c r="AA389" s="154"/>
      <c r="AB389" s="154"/>
      <c r="AC389" s="154"/>
      <c r="AD389" s="154"/>
      <c r="AE389" s="154" t="s">
        <v>261</v>
      </c>
      <c r="AF389" s="154" t="s">
        <v>699</v>
      </c>
      <c r="AG389" s="154"/>
      <c r="AH389" s="185"/>
      <c r="AI389" s="185"/>
      <c r="AJ389" s="187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</row>
    <row r="390" spans="1:60" outlineLevel="1" x14ac:dyDescent="0.2">
      <c r="A390" s="155"/>
      <c r="B390" s="190" t="s">
        <v>700</v>
      </c>
      <c r="C390" s="191"/>
      <c r="D390" s="188"/>
      <c r="E390" s="189">
        <v>890</v>
      </c>
      <c r="F390" s="164"/>
      <c r="G390" s="164"/>
      <c r="H390" s="164"/>
      <c r="I390" s="164"/>
      <c r="J390" s="164"/>
      <c r="K390" s="164"/>
      <c r="L390" s="164"/>
      <c r="M390" s="164"/>
      <c r="N390" s="164"/>
      <c r="O390" s="164"/>
      <c r="P390" s="164"/>
      <c r="Q390" s="164"/>
      <c r="R390" s="165"/>
      <c r="S390" s="165"/>
      <c r="T390" s="164"/>
      <c r="U390" s="164"/>
      <c r="V390" s="164"/>
      <c r="W390" s="165"/>
      <c r="X390" s="165"/>
      <c r="Y390" s="154"/>
      <c r="Z390" s="154"/>
      <c r="AA390" s="154"/>
      <c r="AB390" s="154"/>
      <c r="AC390" s="154"/>
      <c r="AD390" s="154"/>
      <c r="AE390" s="154" t="s">
        <v>264</v>
      </c>
      <c r="AF390" s="154">
        <v>0</v>
      </c>
      <c r="AG390" s="154"/>
      <c r="AH390" s="185"/>
      <c r="AI390" s="192" t="s">
        <v>700</v>
      </c>
      <c r="AJ390" s="187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</row>
    <row r="391" spans="1:60" outlineLevel="1" x14ac:dyDescent="0.2">
      <c r="A391" s="155"/>
      <c r="B391" s="224"/>
      <c r="C391" s="224"/>
      <c r="D391" s="225"/>
      <c r="E391" s="225"/>
      <c r="F391" s="225"/>
      <c r="G391" s="225"/>
      <c r="H391" s="164"/>
      <c r="I391" s="164"/>
      <c r="J391" s="164"/>
      <c r="K391" s="164"/>
      <c r="L391" s="164"/>
      <c r="M391" s="164"/>
      <c r="N391" s="164"/>
      <c r="O391" s="164"/>
      <c r="P391" s="164"/>
      <c r="Q391" s="164"/>
      <c r="R391" s="165"/>
      <c r="S391" s="165"/>
      <c r="T391" s="164"/>
      <c r="U391" s="164"/>
      <c r="V391" s="164"/>
      <c r="W391" s="165"/>
      <c r="X391" s="165"/>
      <c r="Y391" s="154"/>
      <c r="Z391" s="154"/>
      <c r="AA391" s="154"/>
      <c r="AB391" s="154"/>
      <c r="AC391" s="154"/>
      <c r="AD391" s="154"/>
      <c r="AE391" s="154" t="s">
        <v>208</v>
      </c>
      <c r="AF391" s="154"/>
      <c r="AG391" s="154"/>
      <c r="AH391" s="185"/>
      <c r="AI391" s="185"/>
      <c r="AJ391" s="187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</row>
    <row r="392" spans="1:60" outlineLevel="1" x14ac:dyDescent="0.2">
      <c r="A392" s="177">
        <v>79</v>
      </c>
      <c r="B392" s="178" t="s">
        <v>701</v>
      </c>
      <c r="C392" s="178" t="s">
        <v>702</v>
      </c>
      <c r="D392" s="179" t="s">
        <v>316</v>
      </c>
      <c r="E392" s="180">
        <v>131</v>
      </c>
      <c r="F392" s="183"/>
      <c r="G392" s="181">
        <f>ROUND(E392*F392,2)</f>
        <v>0</v>
      </c>
      <c r="H392" s="183"/>
      <c r="I392" s="181">
        <f>ROUND(E392*H392,2)</f>
        <v>0</v>
      </c>
      <c r="J392" s="183"/>
      <c r="K392" s="181">
        <f>ROUND(E392*J392,2)</f>
        <v>0</v>
      </c>
      <c r="L392" s="181">
        <v>21</v>
      </c>
      <c r="M392" s="181">
        <f>G392*(1+L392/100)</f>
        <v>0</v>
      </c>
      <c r="N392" s="181">
        <v>4.4139999999999999E-2</v>
      </c>
      <c r="O392" s="181">
        <f>ROUND(E392*N392,2)</f>
        <v>5.78</v>
      </c>
      <c r="P392" s="181">
        <v>0</v>
      </c>
      <c r="Q392" s="181">
        <f>ROUND(E392*P392,2)</f>
        <v>0</v>
      </c>
      <c r="R392" s="182" t="s">
        <v>338</v>
      </c>
      <c r="S392" s="182" t="s">
        <v>204</v>
      </c>
      <c r="T392" s="181" t="s">
        <v>260</v>
      </c>
      <c r="U392" s="181">
        <v>0.6</v>
      </c>
      <c r="V392" s="181">
        <f>ROUND(E392*U392,2)</f>
        <v>78.599999999999994</v>
      </c>
      <c r="W392" s="182"/>
      <c r="X392" s="182"/>
      <c r="Y392" s="154"/>
      <c r="Z392" s="154"/>
      <c r="AA392" s="154"/>
      <c r="AB392" s="154"/>
      <c r="AC392" s="154"/>
      <c r="AD392" s="154"/>
      <c r="AE392" s="154" t="s">
        <v>670</v>
      </c>
      <c r="AF392" s="154" t="s">
        <v>703</v>
      </c>
      <c r="AG392" s="154"/>
      <c r="AH392" s="185"/>
      <c r="AI392" s="185"/>
      <c r="AJ392" s="187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</row>
    <row r="393" spans="1:60" outlineLevel="1" x14ac:dyDescent="0.2">
      <c r="A393" s="155"/>
      <c r="B393" s="190" t="s">
        <v>704</v>
      </c>
      <c r="C393" s="191"/>
      <c r="D393" s="188"/>
      <c r="E393" s="189">
        <v>131</v>
      </c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5"/>
      <c r="S393" s="165"/>
      <c r="T393" s="164"/>
      <c r="U393" s="164"/>
      <c r="V393" s="164"/>
      <c r="W393" s="165"/>
      <c r="X393" s="165"/>
      <c r="Y393" s="154"/>
      <c r="Z393" s="154"/>
      <c r="AA393" s="154"/>
      <c r="AB393" s="154"/>
      <c r="AC393" s="154"/>
      <c r="AD393" s="154"/>
      <c r="AE393" s="154" t="s">
        <v>264</v>
      </c>
      <c r="AF393" s="154">
        <v>0</v>
      </c>
      <c r="AG393" s="154"/>
      <c r="AH393" s="185"/>
      <c r="AI393" s="192" t="s">
        <v>704</v>
      </c>
      <c r="AJ393" s="187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  <c r="BE393" s="154"/>
      <c r="BF393" s="154"/>
      <c r="BG393" s="154"/>
      <c r="BH393" s="154"/>
    </row>
    <row r="394" spans="1:60" outlineLevel="1" x14ac:dyDescent="0.2">
      <c r="A394" s="155"/>
      <c r="B394" s="224"/>
      <c r="C394" s="224"/>
      <c r="D394" s="225"/>
      <c r="E394" s="225"/>
      <c r="F394" s="225"/>
      <c r="G394" s="225"/>
      <c r="H394" s="164"/>
      <c r="I394" s="164"/>
      <c r="J394" s="164"/>
      <c r="K394" s="164"/>
      <c r="L394" s="164"/>
      <c r="M394" s="164"/>
      <c r="N394" s="164"/>
      <c r="O394" s="164"/>
      <c r="P394" s="164"/>
      <c r="Q394" s="164"/>
      <c r="R394" s="165"/>
      <c r="S394" s="165"/>
      <c r="T394" s="164"/>
      <c r="U394" s="164"/>
      <c r="V394" s="164"/>
      <c r="W394" s="165"/>
      <c r="X394" s="165"/>
      <c r="Y394" s="154"/>
      <c r="Z394" s="154"/>
      <c r="AA394" s="154"/>
      <c r="AB394" s="154"/>
      <c r="AC394" s="154"/>
      <c r="AD394" s="154"/>
      <c r="AE394" s="154" t="s">
        <v>208</v>
      </c>
      <c r="AF394" s="154"/>
      <c r="AG394" s="154"/>
      <c r="AH394" s="185"/>
      <c r="AI394" s="185"/>
      <c r="AJ394" s="187"/>
      <c r="AK394" s="154"/>
      <c r="AL394" s="154"/>
      <c r="AM394" s="154"/>
      <c r="AN394" s="154"/>
      <c r="AO394" s="154"/>
      <c r="AP394" s="154"/>
      <c r="AQ394" s="154"/>
      <c r="AR394" s="154"/>
      <c r="AS394" s="154"/>
      <c r="AT394" s="154"/>
      <c r="AU394" s="154"/>
      <c r="AV394" s="154"/>
      <c r="AW394" s="154"/>
      <c r="AX394" s="154"/>
      <c r="AY394" s="154"/>
      <c r="AZ394" s="154"/>
      <c r="BA394" s="154"/>
      <c r="BB394" s="154"/>
      <c r="BC394" s="154"/>
      <c r="BD394" s="154"/>
      <c r="BE394" s="154"/>
      <c r="BF394" s="154"/>
      <c r="BG394" s="154"/>
      <c r="BH394" s="154"/>
    </row>
    <row r="395" spans="1:60" x14ac:dyDescent="0.2">
      <c r="A395" s="141"/>
      <c r="B395" s="158"/>
      <c r="C395" s="158"/>
      <c r="D395" s="160"/>
      <c r="E395" s="161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3"/>
      <c r="S395" s="163"/>
      <c r="T395" s="162"/>
      <c r="U395" s="162"/>
      <c r="V395" s="162"/>
      <c r="W395" s="163"/>
      <c r="X395" s="163"/>
      <c r="AH395" s="184"/>
      <c r="AI395" s="184"/>
      <c r="AJ395" s="186"/>
    </row>
    <row r="396" spans="1:60" x14ac:dyDescent="0.2">
      <c r="A396" s="157" t="s">
        <v>198</v>
      </c>
      <c r="B396" s="170" t="s">
        <v>99</v>
      </c>
      <c r="C396" s="170" t="s">
        <v>100</v>
      </c>
      <c r="D396" s="171"/>
      <c r="E396" s="172"/>
      <c r="F396" s="173"/>
      <c r="G396" s="174">
        <f>SUMIF(AE397:AE417,"&lt;&gt;NOR",G397:G417)</f>
        <v>0</v>
      </c>
      <c r="H396" s="173"/>
      <c r="I396" s="173">
        <f>SUM(I397:I417)</f>
        <v>0</v>
      </c>
      <c r="J396" s="173"/>
      <c r="K396" s="173">
        <f>SUM(K397:K417)</f>
        <v>0</v>
      </c>
      <c r="L396" s="173"/>
      <c r="M396" s="173">
        <f>SUM(M397:M417)</f>
        <v>0</v>
      </c>
      <c r="N396" s="173"/>
      <c r="O396" s="173">
        <f>SUM(O397:O417)</f>
        <v>43.480000000000004</v>
      </c>
      <c r="P396" s="173"/>
      <c r="Q396" s="173">
        <f>SUM(Q397:Q417)</f>
        <v>0</v>
      </c>
      <c r="R396" s="175"/>
      <c r="S396" s="175"/>
      <c r="T396" s="173"/>
      <c r="U396" s="173"/>
      <c r="V396" s="173">
        <f>SUM(V397:V417)</f>
        <v>1460.83</v>
      </c>
      <c r="W396" s="175"/>
      <c r="X396" s="176"/>
      <c r="AE396" t="s">
        <v>199</v>
      </c>
      <c r="AH396" s="184"/>
      <c r="AI396" s="184"/>
      <c r="AJ396" s="186"/>
    </row>
    <row r="397" spans="1:60" outlineLevel="1" x14ac:dyDescent="0.2">
      <c r="A397" s="177">
        <v>80</v>
      </c>
      <c r="B397" s="178" t="s">
        <v>705</v>
      </c>
      <c r="C397" s="178" t="s">
        <v>706</v>
      </c>
      <c r="D397" s="179" t="s">
        <v>316</v>
      </c>
      <c r="E397" s="180">
        <v>79</v>
      </c>
      <c r="F397" s="183"/>
      <c r="G397" s="181">
        <f>ROUND(E397*F397,2)</f>
        <v>0</v>
      </c>
      <c r="H397" s="183"/>
      <c r="I397" s="181">
        <f>ROUND(E397*H397,2)</f>
        <v>0</v>
      </c>
      <c r="J397" s="183"/>
      <c r="K397" s="181">
        <f>ROUND(E397*J397,2)</f>
        <v>0</v>
      </c>
      <c r="L397" s="181">
        <v>21</v>
      </c>
      <c r="M397" s="181">
        <f>G397*(1+L397/100)</f>
        <v>0</v>
      </c>
      <c r="N397" s="181">
        <v>4.0000000000000003E-5</v>
      </c>
      <c r="O397" s="181">
        <f>ROUND(E397*N397,2)</f>
        <v>0</v>
      </c>
      <c r="P397" s="181">
        <v>0</v>
      </c>
      <c r="Q397" s="181">
        <f>ROUND(E397*P397,2)</f>
        <v>0</v>
      </c>
      <c r="R397" s="182" t="s">
        <v>338</v>
      </c>
      <c r="S397" s="182" t="s">
        <v>204</v>
      </c>
      <c r="T397" s="181" t="s">
        <v>260</v>
      </c>
      <c r="U397" s="181">
        <v>7.8E-2</v>
      </c>
      <c r="V397" s="181">
        <f>ROUND(E397*U397,2)</f>
        <v>6.16</v>
      </c>
      <c r="W397" s="182"/>
      <c r="X397" s="182"/>
      <c r="Y397" s="154"/>
      <c r="Z397" s="154"/>
      <c r="AA397" s="154"/>
      <c r="AB397" s="154"/>
      <c r="AC397" s="154"/>
      <c r="AD397" s="154"/>
      <c r="AE397" s="154" t="s">
        <v>261</v>
      </c>
      <c r="AF397" s="154" t="s">
        <v>707</v>
      </c>
      <c r="AG397" s="154"/>
      <c r="AH397" s="185"/>
      <c r="AI397" s="185"/>
      <c r="AJ397" s="187"/>
      <c r="AK397" s="154"/>
      <c r="AL397" s="154"/>
      <c r="AM397" s="154"/>
      <c r="AN397" s="154"/>
      <c r="AO397" s="154"/>
      <c r="AP397" s="154"/>
      <c r="AQ397" s="154"/>
      <c r="AR397" s="154"/>
      <c r="AS397" s="154"/>
      <c r="AT397" s="154"/>
      <c r="AU397" s="154"/>
      <c r="AV397" s="154"/>
      <c r="AW397" s="154"/>
      <c r="AX397" s="154"/>
      <c r="AY397" s="154"/>
      <c r="AZ397" s="154"/>
      <c r="BA397" s="154"/>
      <c r="BB397" s="154"/>
      <c r="BC397" s="154"/>
      <c r="BD397" s="154"/>
      <c r="BE397" s="154"/>
      <c r="BF397" s="154"/>
      <c r="BG397" s="154"/>
      <c r="BH397" s="154"/>
    </row>
    <row r="398" spans="1:60" outlineLevel="1" x14ac:dyDescent="0.2">
      <c r="A398" s="155"/>
      <c r="B398" s="224"/>
      <c r="C398" s="224"/>
      <c r="D398" s="225"/>
      <c r="E398" s="225"/>
      <c r="F398" s="225"/>
      <c r="G398" s="225"/>
      <c r="H398" s="164"/>
      <c r="I398" s="164"/>
      <c r="J398" s="164"/>
      <c r="K398" s="164"/>
      <c r="L398" s="164"/>
      <c r="M398" s="164"/>
      <c r="N398" s="164"/>
      <c r="O398" s="164"/>
      <c r="P398" s="164"/>
      <c r="Q398" s="164"/>
      <c r="R398" s="165"/>
      <c r="S398" s="165"/>
      <c r="T398" s="164"/>
      <c r="U398" s="164"/>
      <c r="V398" s="164"/>
      <c r="W398" s="165"/>
      <c r="X398" s="165"/>
      <c r="Y398" s="154"/>
      <c r="Z398" s="154"/>
      <c r="AA398" s="154"/>
      <c r="AB398" s="154"/>
      <c r="AC398" s="154"/>
      <c r="AD398" s="154"/>
      <c r="AE398" s="154" t="s">
        <v>208</v>
      </c>
      <c r="AF398" s="154"/>
      <c r="AG398" s="154"/>
      <c r="AH398" s="185"/>
      <c r="AI398" s="185"/>
      <c r="AJ398" s="187"/>
      <c r="AK398" s="154"/>
      <c r="AL398" s="154"/>
      <c r="AM398" s="154"/>
      <c r="AN398" s="154"/>
      <c r="AO398" s="154"/>
      <c r="AP398" s="154"/>
      <c r="AQ398" s="154"/>
      <c r="AR398" s="154"/>
      <c r="AS398" s="154"/>
      <c r="AT398" s="154"/>
      <c r="AU398" s="154"/>
      <c r="AV398" s="154"/>
      <c r="AW398" s="154"/>
      <c r="AX398" s="154"/>
      <c r="AY398" s="154"/>
      <c r="AZ398" s="154"/>
      <c r="BA398" s="154"/>
      <c r="BB398" s="154"/>
      <c r="BC398" s="154"/>
      <c r="BD398" s="154"/>
      <c r="BE398" s="154"/>
      <c r="BF398" s="154"/>
      <c r="BG398" s="154"/>
      <c r="BH398" s="154"/>
    </row>
    <row r="399" spans="1:60" ht="22.5" outlineLevel="1" x14ac:dyDescent="0.2">
      <c r="A399" s="177">
        <v>81</v>
      </c>
      <c r="B399" s="178" t="s">
        <v>708</v>
      </c>
      <c r="C399" s="178" t="s">
        <v>709</v>
      </c>
      <c r="D399" s="179" t="s">
        <v>316</v>
      </c>
      <c r="E399" s="180">
        <v>71.25</v>
      </c>
      <c r="F399" s="183"/>
      <c r="G399" s="181">
        <f>ROUND(E399*F399,2)</f>
        <v>0</v>
      </c>
      <c r="H399" s="183"/>
      <c r="I399" s="181">
        <f>ROUND(E399*H399,2)</f>
        <v>0</v>
      </c>
      <c r="J399" s="183"/>
      <c r="K399" s="181">
        <f>ROUND(E399*J399,2)</f>
        <v>0</v>
      </c>
      <c r="L399" s="181">
        <v>21</v>
      </c>
      <c r="M399" s="181">
        <f>G399*(1+L399/100)</f>
        <v>0</v>
      </c>
      <c r="N399" s="181">
        <v>1.4449999999999999E-2</v>
      </c>
      <c r="O399" s="181">
        <f>ROUND(E399*N399,2)</f>
        <v>1.03</v>
      </c>
      <c r="P399" s="181">
        <v>0</v>
      </c>
      <c r="Q399" s="181">
        <f>ROUND(E399*P399,2)</f>
        <v>0</v>
      </c>
      <c r="R399" s="182" t="s">
        <v>338</v>
      </c>
      <c r="S399" s="182" t="s">
        <v>204</v>
      </c>
      <c r="T399" s="181" t="s">
        <v>260</v>
      </c>
      <c r="U399" s="181">
        <v>1.2558</v>
      </c>
      <c r="V399" s="181">
        <f>ROUND(E399*U399,2)</f>
        <v>89.48</v>
      </c>
      <c r="W399" s="182"/>
      <c r="X399" s="182"/>
      <c r="Y399" s="154"/>
      <c r="Z399" s="154"/>
      <c r="AA399" s="154"/>
      <c r="AB399" s="154"/>
      <c r="AC399" s="154"/>
      <c r="AD399" s="154"/>
      <c r="AE399" s="154" t="s">
        <v>261</v>
      </c>
      <c r="AF399" s="154" t="s">
        <v>710</v>
      </c>
      <c r="AG399" s="154"/>
      <c r="AH399" s="185"/>
      <c r="AI399" s="185"/>
      <c r="AJ399" s="187"/>
      <c r="AK399" s="154"/>
      <c r="AL399" s="154"/>
      <c r="AM399" s="154"/>
      <c r="AN399" s="154"/>
      <c r="AO399" s="154"/>
      <c r="AP399" s="154"/>
      <c r="AQ399" s="154"/>
      <c r="AR399" s="154"/>
      <c r="AS399" s="154"/>
      <c r="AT399" s="154"/>
      <c r="AU399" s="154"/>
      <c r="AV399" s="154"/>
      <c r="AW399" s="154"/>
      <c r="AX399" s="154"/>
      <c r="AY399" s="154"/>
      <c r="AZ399" s="154"/>
      <c r="BA399" s="154"/>
      <c r="BB399" s="154"/>
      <c r="BC399" s="154"/>
      <c r="BD399" s="154"/>
      <c r="BE399" s="154"/>
      <c r="BF399" s="154"/>
      <c r="BG399" s="154"/>
      <c r="BH399" s="154"/>
    </row>
    <row r="400" spans="1:60" outlineLevel="1" x14ac:dyDescent="0.2">
      <c r="A400" s="155"/>
      <c r="B400" s="190" t="s">
        <v>711</v>
      </c>
      <c r="C400" s="191"/>
      <c r="D400" s="188"/>
      <c r="E400" s="189">
        <v>71.25</v>
      </c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5"/>
      <c r="S400" s="165"/>
      <c r="T400" s="164"/>
      <c r="U400" s="164"/>
      <c r="V400" s="164"/>
      <c r="W400" s="165"/>
      <c r="X400" s="165"/>
      <c r="Y400" s="154"/>
      <c r="Z400" s="154"/>
      <c r="AA400" s="154"/>
      <c r="AB400" s="154"/>
      <c r="AC400" s="154"/>
      <c r="AD400" s="154"/>
      <c r="AE400" s="154" t="s">
        <v>264</v>
      </c>
      <c r="AF400" s="154">
        <v>0</v>
      </c>
      <c r="AG400" s="154"/>
      <c r="AH400" s="185"/>
      <c r="AI400" s="192" t="s">
        <v>711</v>
      </c>
      <c r="AJ400" s="187"/>
      <c r="AK400" s="154"/>
      <c r="AL400" s="154"/>
      <c r="AM400" s="154"/>
      <c r="AN400" s="154"/>
      <c r="AO400" s="154"/>
      <c r="AP400" s="154"/>
      <c r="AQ400" s="154"/>
      <c r="AR400" s="154"/>
      <c r="AS400" s="154"/>
      <c r="AT400" s="154"/>
      <c r="AU400" s="154"/>
      <c r="AV400" s="154"/>
      <c r="AW400" s="154"/>
      <c r="AX400" s="154"/>
      <c r="AY400" s="154"/>
      <c r="AZ400" s="154"/>
      <c r="BA400" s="154"/>
      <c r="BB400" s="154"/>
      <c r="BC400" s="154"/>
      <c r="BD400" s="154"/>
      <c r="BE400" s="154"/>
      <c r="BF400" s="154"/>
      <c r="BG400" s="154"/>
      <c r="BH400" s="154"/>
    </row>
    <row r="401" spans="1:60" outlineLevel="1" x14ac:dyDescent="0.2">
      <c r="A401" s="155"/>
      <c r="B401" s="224"/>
      <c r="C401" s="224"/>
      <c r="D401" s="225"/>
      <c r="E401" s="225"/>
      <c r="F401" s="225"/>
      <c r="G401" s="225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5"/>
      <c r="S401" s="165"/>
      <c r="T401" s="164"/>
      <c r="U401" s="164"/>
      <c r="V401" s="164"/>
      <c r="W401" s="165"/>
      <c r="X401" s="165"/>
      <c r="Y401" s="154"/>
      <c r="Z401" s="154"/>
      <c r="AA401" s="154"/>
      <c r="AB401" s="154"/>
      <c r="AC401" s="154"/>
      <c r="AD401" s="154"/>
      <c r="AE401" s="154" t="s">
        <v>208</v>
      </c>
      <c r="AF401" s="154"/>
      <c r="AG401" s="154"/>
      <c r="AH401" s="185"/>
      <c r="AI401" s="185"/>
      <c r="AJ401" s="187"/>
      <c r="AK401" s="154"/>
      <c r="AL401" s="154"/>
      <c r="AM401" s="154"/>
      <c r="AN401" s="154"/>
      <c r="AO401" s="154"/>
      <c r="AP401" s="154"/>
      <c r="AQ401" s="154"/>
      <c r="AR401" s="154"/>
      <c r="AS401" s="154"/>
      <c r="AT401" s="154"/>
      <c r="AU401" s="154"/>
      <c r="AV401" s="154"/>
      <c r="AW401" s="154"/>
      <c r="AX401" s="154"/>
      <c r="AY401" s="154"/>
      <c r="AZ401" s="154"/>
      <c r="BA401" s="154"/>
      <c r="BB401" s="154"/>
      <c r="BC401" s="154"/>
      <c r="BD401" s="154"/>
      <c r="BE401" s="154"/>
      <c r="BF401" s="154"/>
      <c r="BG401" s="154"/>
      <c r="BH401" s="154"/>
    </row>
    <row r="402" spans="1:60" outlineLevel="1" x14ac:dyDescent="0.2">
      <c r="A402" s="177">
        <v>82</v>
      </c>
      <c r="B402" s="178" t="s">
        <v>712</v>
      </c>
      <c r="C402" s="178" t="s">
        <v>713</v>
      </c>
      <c r="D402" s="179" t="s">
        <v>316</v>
      </c>
      <c r="E402" s="180">
        <v>698.24</v>
      </c>
      <c r="F402" s="183"/>
      <c r="G402" s="181">
        <f>ROUND(E402*F402,2)</f>
        <v>0</v>
      </c>
      <c r="H402" s="183"/>
      <c r="I402" s="181">
        <f>ROUND(E402*H402,2)</f>
        <v>0</v>
      </c>
      <c r="J402" s="183"/>
      <c r="K402" s="181">
        <f>ROUND(E402*J402,2)</f>
        <v>0</v>
      </c>
      <c r="L402" s="181">
        <v>21</v>
      </c>
      <c r="M402" s="181">
        <f>G402*(1+L402/100)</f>
        <v>0</v>
      </c>
      <c r="N402" s="181">
        <v>5.7230000000000003E-2</v>
      </c>
      <c r="O402" s="181">
        <f>ROUND(E402*N402,2)</f>
        <v>39.96</v>
      </c>
      <c r="P402" s="181">
        <v>0</v>
      </c>
      <c r="Q402" s="181">
        <f>ROUND(E402*P402,2)</f>
        <v>0</v>
      </c>
      <c r="R402" s="182" t="s">
        <v>338</v>
      </c>
      <c r="S402" s="182" t="s">
        <v>204</v>
      </c>
      <c r="T402" s="181" t="s">
        <v>260</v>
      </c>
      <c r="U402" s="181">
        <v>1.321</v>
      </c>
      <c r="V402" s="181">
        <f>ROUND(E402*U402,2)</f>
        <v>922.38</v>
      </c>
      <c r="W402" s="182"/>
      <c r="X402" s="182"/>
      <c r="Y402" s="154"/>
      <c r="Z402" s="154"/>
      <c r="AA402" s="154"/>
      <c r="AB402" s="154"/>
      <c r="AC402" s="154"/>
      <c r="AD402" s="154"/>
      <c r="AE402" s="154" t="s">
        <v>261</v>
      </c>
      <c r="AF402" s="154" t="s">
        <v>714</v>
      </c>
      <c r="AG402" s="154"/>
      <c r="AH402" s="185"/>
      <c r="AI402" s="185"/>
      <c r="AJ402" s="187"/>
      <c r="AK402" s="154"/>
      <c r="AL402" s="154"/>
      <c r="AM402" s="154"/>
      <c r="AN402" s="154"/>
      <c r="AO402" s="154"/>
      <c r="AP402" s="154"/>
      <c r="AQ402" s="154"/>
      <c r="AR402" s="154"/>
      <c r="AS402" s="154"/>
      <c r="AT402" s="154"/>
      <c r="AU402" s="154"/>
      <c r="AV402" s="154"/>
      <c r="AW402" s="154"/>
      <c r="AX402" s="154"/>
      <c r="AY402" s="154"/>
      <c r="AZ402" s="154"/>
      <c r="BA402" s="154"/>
      <c r="BB402" s="154"/>
      <c r="BC402" s="154"/>
      <c r="BD402" s="154"/>
      <c r="BE402" s="154"/>
      <c r="BF402" s="154"/>
      <c r="BG402" s="154"/>
      <c r="BH402" s="154"/>
    </row>
    <row r="403" spans="1:60" outlineLevel="1" x14ac:dyDescent="0.2">
      <c r="A403" s="155"/>
      <c r="B403" s="190" t="s">
        <v>446</v>
      </c>
      <c r="C403" s="191"/>
      <c r="D403" s="188"/>
      <c r="E403" s="189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5"/>
      <c r="S403" s="165"/>
      <c r="T403" s="164"/>
      <c r="U403" s="164"/>
      <c r="V403" s="164"/>
      <c r="W403" s="165"/>
      <c r="X403" s="165"/>
      <c r="Y403" s="154"/>
      <c r="Z403" s="154"/>
      <c r="AA403" s="154"/>
      <c r="AB403" s="154"/>
      <c r="AC403" s="154"/>
      <c r="AD403" s="154"/>
      <c r="AE403" s="154" t="s">
        <v>264</v>
      </c>
      <c r="AF403" s="154">
        <v>0</v>
      </c>
      <c r="AG403" s="154"/>
      <c r="AH403" s="185"/>
      <c r="AI403" s="192" t="s">
        <v>446</v>
      </c>
      <c r="AJ403" s="187"/>
      <c r="AK403" s="154"/>
      <c r="AL403" s="154"/>
      <c r="AM403" s="154"/>
      <c r="AN403" s="154"/>
      <c r="AO403" s="154"/>
      <c r="AP403" s="154"/>
      <c r="AQ403" s="154"/>
      <c r="AR403" s="154"/>
      <c r="AS403" s="154"/>
      <c r="AT403" s="154"/>
      <c r="AU403" s="154"/>
      <c r="AV403" s="154"/>
      <c r="AW403" s="154"/>
      <c r="AX403" s="154"/>
      <c r="AY403" s="154"/>
      <c r="AZ403" s="154"/>
      <c r="BA403" s="154"/>
      <c r="BB403" s="154"/>
      <c r="BC403" s="154"/>
      <c r="BD403" s="154"/>
      <c r="BE403" s="154"/>
      <c r="BF403" s="154"/>
      <c r="BG403" s="154"/>
      <c r="BH403" s="154"/>
    </row>
    <row r="404" spans="1:60" outlineLevel="1" x14ac:dyDescent="0.2">
      <c r="A404" s="155"/>
      <c r="B404" s="190" t="s">
        <v>715</v>
      </c>
      <c r="C404" s="191"/>
      <c r="D404" s="188"/>
      <c r="E404" s="189">
        <v>240.7</v>
      </c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5"/>
      <c r="S404" s="165"/>
      <c r="T404" s="164"/>
      <c r="U404" s="164"/>
      <c r="V404" s="164"/>
      <c r="W404" s="165"/>
      <c r="X404" s="165"/>
      <c r="Y404" s="154"/>
      <c r="Z404" s="154"/>
      <c r="AA404" s="154"/>
      <c r="AB404" s="154"/>
      <c r="AC404" s="154"/>
      <c r="AD404" s="154"/>
      <c r="AE404" s="154" t="s">
        <v>264</v>
      </c>
      <c r="AF404" s="154">
        <v>0</v>
      </c>
      <c r="AG404" s="154"/>
      <c r="AH404" s="185"/>
      <c r="AI404" s="192" t="s">
        <v>715</v>
      </c>
      <c r="AJ404" s="187"/>
      <c r="AK404" s="154"/>
      <c r="AL404" s="154"/>
      <c r="AM404" s="154"/>
      <c r="AN404" s="154"/>
      <c r="AO404" s="154"/>
      <c r="AP404" s="154"/>
      <c r="AQ404" s="154"/>
      <c r="AR404" s="154"/>
      <c r="AS404" s="154"/>
      <c r="AT404" s="154"/>
      <c r="AU404" s="154"/>
      <c r="AV404" s="154"/>
      <c r="AW404" s="154"/>
      <c r="AX404" s="154"/>
      <c r="AY404" s="154"/>
      <c r="AZ404" s="154"/>
      <c r="BA404" s="154"/>
      <c r="BB404" s="154"/>
      <c r="BC404" s="154"/>
      <c r="BD404" s="154"/>
      <c r="BE404" s="154"/>
      <c r="BF404" s="154"/>
      <c r="BG404" s="154"/>
      <c r="BH404" s="154"/>
    </row>
    <row r="405" spans="1:60" outlineLevel="1" x14ac:dyDescent="0.2">
      <c r="A405" s="155"/>
      <c r="B405" s="190" t="s">
        <v>716</v>
      </c>
      <c r="C405" s="191"/>
      <c r="D405" s="188"/>
      <c r="E405" s="189">
        <v>202.8</v>
      </c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5"/>
      <c r="S405" s="165"/>
      <c r="T405" s="164"/>
      <c r="U405" s="164"/>
      <c r="V405" s="164"/>
      <c r="W405" s="165"/>
      <c r="X405" s="165"/>
      <c r="Y405" s="154"/>
      <c r="Z405" s="154"/>
      <c r="AA405" s="154"/>
      <c r="AB405" s="154"/>
      <c r="AC405" s="154"/>
      <c r="AD405" s="154"/>
      <c r="AE405" s="154" t="s">
        <v>264</v>
      </c>
      <c r="AF405" s="154">
        <v>0</v>
      </c>
      <c r="AG405" s="154"/>
      <c r="AH405" s="185"/>
      <c r="AI405" s="192" t="s">
        <v>716</v>
      </c>
      <c r="AJ405" s="187"/>
      <c r="AK405" s="154"/>
      <c r="AL405" s="154"/>
      <c r="AM405" s="154"/>
      <c r="AN405" s="154"/>
      <c r="AO405" s="154"/>
      <c r="AP405" s="154"/>
      <c r="AQ405" s="154"/>
      <c r="AR405" s="154"/>
      <c r="AS405" s="154"/>
      <c r="AT405" s="154"/>
      <c r="AU405" s="154"/>
      <c r="AV405" s="154"/>
      <c r="AW405" s="154"/>
      <c r="AX405" s="154"/>
      <c r="AY405" s="154"/>
      <c r="AZ405" s="154"/>
      <c r="BA405" s="154"/>
      <c r="BB405" s="154"/>
      <c r="BC405" s="154"/>
      <c r="BD405" s="154"/>
      <c r="BE405" s="154"/>
      <c r="BF405" s="154"/>
      <c r="BG405" s="154"/>
      <c r="BH405" s="154"/>
    </row>
    <row r="406" spans="1:60" outlineLevel="1" x14ac:dyDescent="0.2">
      <c r="A406" s="155"/>
      <c r="B406" s="190" t="s">
        <v>717</v>
      </c>
      <c r="C406" s="191"/>
      <c r="D406" s="188"/>
      <c r="E406" s="189">
        <v>192.5</v>
      </c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5"/>
      <c r="S406" s="165"/>
      <c r="T406" s="164"/>
      <c r="U406" s="164"/>
      <c r="V406" s="164"/>
      <c r="W406" s="165"/>
      <c r="X406" s="165"/>
      <c r="Y406" s="154"/>
      <c r="Z406" s="154"/>
      <c r="AA406" s="154"/>
      <c r="AB406" s="154"/>
      <c r="AC406" s="154"/>
      <c r="AD406" s="154"/>
      <c r="AE406" s="154" t="s">
        <v>264</v>
      </c>
      <c r="AF406" s="154">
        <v>0</v>
      </c>
      <c r="AG406" s="154"/>
      <c r="AH406" s="185"/>
      <c r="AI406" s="192" t="s">
        <v>717</v>
      </c>
      <c r="AJ406" s="187"/>
      <c r="AK406" s="154"/>
      <c r="AL406" s="154"/>
      <c r="AM406" s="154"/>
      <c r="AN406" s="154"/>
      <c r="AO406" s="154"/>
      <c r="AP406" s="154"/>
      <c r="AQ406" s="154"/>
      <c r="AR406" s="154"/>
      <c r="AS406" s="154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  <c r="BD406" s="154"/>
      <c r="BE406" s="154"/>
      <c r="BF406" s="154"/>
      <c r="BG406" s="154"/>
      <c r="BH406" s="154"/>
    </row>
    <row r="407" spans="1:60" outlineLevel="1" x14ac:dyDescent="0.2">
      <c r="A407" s="155"/>
      <c r="B407" s="190" t="s">
        <v>718</v>
      </c>
      <c r="C407" s="191"/>
      <c r="D407" s="188"/>
      <c r="E407" s="189">
        <v>28.5</v>
      </c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64"/>
      <c r="Q407" s="164"/>
      <c r="R407" s="165"/>
      <c r="S407" s="165"/>
      <c r="T407" s="164"/>
      <c r="U407" s="164"/>
      <c r="V407" s="164"/>
      <c r="W407" s="165"/>
      <c r="X407" s="165"/>
      <c r="Y407" s="154"/>
      <c r="Z407" s="154"/>
      <c r="AA407" s="154"/>
      <c r="AB407" s="154"/>
      <c r="AC407" s="154"/>
      <c r="AD407" s="154"/>
      <c r="AE407" s="154" t="s">
        <v>264</v>
      </c>
      <c r="AF407" s="154">
        <v>0</v>
      </c>
      <c r="AG407" s="154"/>
      <c r="AH407" s="185"/>
      <c r="AI407" s="192" t="s">
        <v>718</v>
      </c>
      <c r="AJ407" s="187"/>
      <c r="AK407" s="154"/>
      <c r="AL407" s="154"/>
      <c r="AM407" s="154"/>
      <c r="AN407" s="154"/>
      <c r="AO407" s="154"/>
      <c r="AP407" s="154"/>
      <c r="AQ407" s="154"/>
      <c r="AR407" s="154"/>
      <c r="AS407" s="154"/>
      <c r="AT407" s="154"/>
      <c r="AU407" s="154"/>
      <c r="AV407" s="154"/>
      <c r="AW407" s="154"/>
      <c r="AX407" s="154"/>
      <c r="AY407" s="154"/>
      <c r="AZ407" s="154"/>
      <c r="BA407" s="154"/>
      <c r="BB407" s="154"/>
      <c r="BC407" s="154"/>
      <c r="BD407" s="154"/>
      <c r="BE407" s="154"/>
      <c r="BF407" s="154"/>
      <c r="BG407" s="154"/>
      <c r="BH407" s="154"/>
    </row>
    <row r="408" spans="1:60" outlineLevel="1" x14ac:dyDescent="0.2">
      <c r="A408" s="155"/>
      <c r="B408" s="190" t="s">
        <v>719</v>
      </c>
      <c r="C408" s="191"/>
      <c r="D408" s="188"/>
      <c r="E408" s="189">
        <v>49.84</v>
      </c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64"/>
      <c r="Q408" s="164"/>
      <c r="R408" s="165"/>
      <c r="S408" s="165"/>
      <c r="T408" s="164"/>
      <c r="U408" s="164"/>
      <c r="V408" s="164"/>
      <c r="W408" s="165"/>
      <c r="X408" s="165"/>
      <c r="Y408" s="154"/>
      <c r="Z408" s="154"/>
      <c r="AA408" s="154"/>
      <c r="AB408" s="154"/>
      <c r="AC408" s="154"/>
      <c r="AD408" s="154"/>
      <c r="AE408" s="154" t="s">
        <v>264</v>
      </c>
      <c r="AF408" s="154">
        <v>0</v>
      </c>
      <c r="AG408" s="154"/>
      <c r="AH408" s="185"/>
      <c r="AI408" s="192" t="s">
        <v>719</v>
      </c>
      <c r="AJ408" s="187"/>
      <c r="AK408" s="154"/>
      <c r="AL408" s="154"/>
      <c r="AM408" s="154"/>
      <c r="AN408" s="154"/>
      <c r="AO408" s="154"/>
      <c r="AP408" s="154"/>
      <c r="AQ408" s="154"/>
      <c r="AR408" s="154"/>
      <c r="AS408" s="154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  <c r="BD408" s="154"/>
      <c r="BE408" s="154"/>
      <c r="BF408" s="154"/>
      <c r="BG408" s="154"/>
      <c r="BH408" s="154"/>
    </row>
    <row r="409" spans="1:60" outlineLevel="1" x14ac:dyDescent="0.2">
      <c r="A409" s="155"/>
      <c r="B409" s="190" t="s">
        <v>442</v>
      </c>
      <c r="C409" s="191"/>
      <c r="D409" s="188"/>
      <c r="E409" s="189">
        <v>-79</v>
      </c>
      <c r="F409" s="164"/>
      <c r="G409" s="164"/>
      <c r="H409" s="164"/>
      <c r="I409" s="164"/>
      <c r="J409" s="164"/>
      <c r="K409" s="164"/>
      <c r="L409" s="164"/>
      <c r="M409" s="164"/>
      <c r="N409" s="164"/>
      <c r="O409" s="164"/>
      <c r="P409" s="164"/>
      <c r="Q409" s="164"/>
      <c r="R409" s="165"/>
      <c r="S409" s="165"/>
      <c r="T409" s="164"/>
      <c r="U409" s="164"/>
      <c r="V409" s="164"/>
      <c r="W409" s="165"/>
      <c r="X409" s="165"/>
      <c r="Y409" s="154"/>
      <c r="Z409" s="154"/>
      <c r="AA409" s="154"/>
      <c r="AB409" s="154"/>
      <c r="AC409" s="154"/>
      <c r="AD409" s="154"/>
      <c r="AE409" s="154" t="s">
        <v>264</v>
      </c>
      <c r="AF409" s="154">
        <v>0</v>
      </c>
      <c r="AG409" s="154"/>
      <c r="AH409" s="185"/>
      <c r="AI409" s="192" t="s">
        <v>442</v>
      </c>
      <c r="AJ409" s="187"/>
      <c r="AK409" s="154"/>
      <c r="AL409" s="154"/>
      <c r="AM409" s="154"/>
      <c r="AN409" s="154"/>
      <c r="AO409" s="154"/>
      <c r="AP409" s="154"/>
      <c r="AQ409" s="154"/>
      <c r="AR409" s="154"/>
      <c r="AS409" s="154"/>
      <c r="AT409" s="154"/>
      <c r="AU409" s="154"/>
      <c r="AV409" s="154"/>
      <c r="AW409" s="154"/>
      <c r="AX409" s="154"/>
      <c r="AY409" s="154"/>
      <c r="AZ409" s="154"/>
      <c r="BA409" s="154"/>
      <c r="BB409" s="154"/>
      <c r="BC409" s="154"/>
      <c r="BD409" s="154"/>
      <c r="BE409" s="154"/>
      <c r="BF409" s="154"/>
      <c r="BG409" s="154"/>
      <c r="BH409" s="154"/>
    </row>
    <row r="410" spans="1:60" outlineLevel="1" x14ac:dyDescent="0.2">
      <c r="A410" s="155"/>
      <c r="B410" s="190" t="s">
        <v>720</v>
      </c>
      <c r="C410" s="191"/>
      <c r="D410" s="188"/>
      <c r="E410" s="189">
        <v>27.9</v>
      </c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5"/>
      <c r="S410" s="165"/>
      <c r="T410" s="164"/>
      <c r="U410" s="164"/>
      <c r="V410" s="164"/>
      <c r="W410" s="165"/>
      <c r="X410" s="165"/>
      <c r="Y410" s="154"/>
      <c r="Z410" s="154"/>
      <c r="AA410" s="154"/>
      <c r="AB410" s="154"/>
      <c r="AC410" s="154"/>
      <c r="AD410" s="154"/>
      <c r="AE410" s="154" t="s">
        <v>264</v>
      </c>
      <c r="AF410" s="154">
        <v>0</v>
      </c>
      <c r="AG410" s="154"/>
      <c r="AH410" s="185"/>
      <c r="AI410" s="192" t="s">
        <v>720</v>
      </c>
      <c r="AJ410" s="187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4"/>
      <c r="BB410" s="154"/>
      <c r="BC410" s="154"/>
      <c r="BD410" s="154"/>
      <c r="BE410" s="154"/>
      <c r="BF410" s="154"/>
      <c r="BG410" s="154"/>
      <c r="BH410" s="154"/>
    </row>
    <row r="411" spans="1:60" outlineLevel="1" x14ac:dyDescent="0.2">
      <c r="A411" s="155"/>
      <c r="B411" s="190" t="s">
        <v>721</v>
      </c>
      <c r="C411" s="191"/>
      <c r="D411" s="188"/>
      <c r="E411" s="189">
        <v>35</v>
      </c>
      <c r="F411" s="164"/>
      <c r="G411" s="164"/>
      <c r="H411" s="164"/>
      <c r="I411" s="164"/>
      <c r="J411" s="164"/>
      <c r="K411" s="164"/>
      <c r="L411" s="164"/>
      <c r="M411" s="164"/>
      <c r="N411" s="164"/>
      <c r="O411" s="164"/>
      <c r="P411" s="164"/>
      <c r="Q411" s="164"/>
      <c r="R411" s="165"/>
      <c r="S411" s="165"/>
      <c r="T411" s="164"/>
      <c r="U411" s="164"/>
      <c r="V411" s="164"/>
      <c r="W411" s="165"/>
      <c r="X411" s="165"/>
      <c r="Y411" s="154"/>
      <c r="Z411" s="154"/>
      <c r="AA411" s="154"/>
      <c r="AB411" s="154"/>
      <c r="AC411" s="154"/>
      <c r="AD411" s="154"/>
      <c r="AE411" s="154" t="s">
        <v>264</v>
      </c>
      <c r="AF411" s="154">
        <v>0</v>
      </c>
      <c r="AG411" s="154"/>
      <c r="AH411" s="185"/>
      <c r="AI411" s="192" t="s">
        <v>721</v>
      </c>
      <c r="AJ411" s="187"/>
      <c r="AK411" s="154"/>
      <c r="AL411" s="154"/>
      <c r="AM411" s="154"/>
      <c r="AN411" s="154"/>
      <c r="AO411" s="154"/>
      <c r="AP411" s="154"/>
      <c r="AQ411" s="154"/>
      <c r="AR411" s="154"/>
      <c r="AS411" s="154"/>
      <c r="AT411" s="154"/>
      <c r="AU411" s="154"/>
      <c r="AV411" s="154"/>
      <c r="AW411" s="154"/>
      <c r="AX411" s="154"/>
      <c r="AY411" s="154"/>
      <c r="AZ411" s="154"/>
      <c r="BA411" s="154"/>
      <c r="BB411" s="154"/>
      <c r="BC411" s="154"/>
      <c r="BD411" s="154"/>
      <c r="BE411" s="154"/>
      <c r="BF411" s="154"/>
      <c r="BG411" s="154"/>
      <c r="BH411" s="154"/>
    </row>
    <row r="412" spans="1:60" outlineLevel="1" x14ac:dyDescent="0.2">
      <c r="A412" s="155"/>
      <c r="B412" s="224"/>
      <c r="C412" s="224"/>
      <c r="D412" s="225"/>
      <c r="E412" s="225"/>
      <c r="F412" s="225"/>
      <c r="G412" s="225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5"/>
      <c r="S412" s="165"/>
      <c r="T412" s="164"/>
      <c r="U412" s="164"/>
      <c r="V412" s="164"/>
      <c r="W412" s="165"/>
      <c r="X412" s="165"/>
      <c r="Y412" s="154"/>
      <c r="Z412" s="154"/>
      <c r="AA412" s="154"/>
      <c r="AB412" s="154"/>
      <c r="AC412" s="154"/>
      <c r="AD412" s="154"/>
      <c r="AE412" s="154" t="s">
        <v>208</v>
      </c>
      <c r="AF412" s="154"/>
      <c r="AG412" s="154"/>
      <c r="AH412" s="185"/>
      <c r="AI412" s="185"/>
      <c r="AJ412" s="187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</row>
    <row r="413" spans="1:60" outlineLevel="1" x14ac:dyDescent="0.2">
      <c r="A413" s="177">
        <v>83</v>
      </c>
      <c r="B413" s="178" t="s">
        <v>722</v>
      </c>
      <c r="C413" s="178" t="s">
        <v>723</v>
      </c>
      <c r="D413" s="179" t="s">
        <v>316</v>
      </c>
      <c r="E413" s="180">
        <v>182.16</v>
      </c>
      <c r="F413" s="183"/>
      <c r="G413" s="181">
        <f>ROUND(E413*F413,2)</f>
        <v>0</v>
      </c>
      <c r="H413" s="183"/>
      <c r="I413" s="181">
        <f>ROUND(E413*H413,2)</f>
        <v>0</v>
      </c>
      <c r="J413" s="183"/>
      <c r="K413" s="181">
        <f>ROUND(E413*J413,2)</f>
        <v>0</v>
      </c>
      <c r="L413" s="181">
        <v>21</v>
      </c>
      <c r="M413" s="181">
        <f>G413*(1+L413/100)</f>
        <v>0</v>
      </c>
      <c r="N413" s="181">
        <v>1.1780000000000001E-2</v>
      </c>
      <c r="O413" s="181">
        <f>ROUND(E413*N413,2)</f>
        <v>2.15</v>
      </c>
      <c r="P413" s="181">
        <v>0</v>
      </c>
      <c r="Q413" s="181">
        <f>ROUND(E413*P413,2)</f>
        <v>0</v>
      </c>
      <c r="R413" s="182" t="s">
        <v>338</v>
      </c>
      <c r="S413" s="182" t="s">
        <v>204</v>
      </c>
      <c r="T413" s="181" t="s">
        <v>205</v>
      </c>
      <c r="U413" s="181">
        <v>1.5748</v>
      </c>
      <c r="V413" s="181">
        <f>ROUND(E413*U413,2)</f>
        <v>286.87</v>
      </c>
      <c r="W413" s="182"/>
      <c r="X413" s="182"/>
      <c r="Y413" s="154"/>
      <c r="Z413" s="154"/>
      <c r="AA413" s="154"/>
      <c r="AB413" s="154"/>
      <c r="AC413" s="154"/>
      <c r="AD413" s="154"/>
      <c r="AE413" s="154" t="s">
        <v>261</v>
      </c>
      <c r="AF413" s="154" t="s">
        <v>724</v>
      </c>
      <c r="AG413" s="154"/>
      <c r="AH413" s="185"/>
      <c r="AI413" s="185"/>
      <c r="AJ413" s="187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4"/>
      <c r="BH413" s="154"/>
    </row>
    <row r="414" spans="1:60" outlineLevel="1" x14ac:dyDescent="0.2">
      <c r="A414" s="155"/>
      <c r="B414" s="190" t="s">
        <v>725</v>
      </c>
      <c r="C414" s="191"/>
      <c r="D414" s="188"/>
      <c r="E414" s="189">
        <v>182.16</v>
      </c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5"/>
      <c r="S414" s="165"/>
      <c r="T414" s="164"/>
      <c r="U414" s="164"/>
      <c r="V414" s="164"/>
      <c r="W414" s="165"/>
      <c r="X414" s="165"/>
      <c r="Y414" s="154"/>
      <c r="Z414" s="154"/>
      <c r="AA414" s="154"/>
      <c r="AB414" s="154"/>
      <c r="AC414" s="154"/>
      <c r="AD414" s="154"/>
      <c r="AE414" s="154" t="s">
        <v>264</v>
      </c>
      <c r="AF414" s="154">
        <v>0</v>
      </c>
      <c r="AG414" s="154"/>
      <c r="AH414" s="185"/>
      <c r="AI414" s="192" t="s">
        <v>725</v>
      </c>
      <c r="AJ414" s="187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</row>
    <row r="415" spans="1:60" outlineLevel="1" x14ac:dyDescent="0.2">
      <c r="A415" s="155"/>
      <c r="B415" s="224"/>
      <c r="C415" s="224"/>
      <c r="D415" s="225"/>
      <c r="E415" s="225"/>
      <c r="F415" s="225"/>
      <c r="G415" s="225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5"/>
      <c r="S415" s="165"/>
      <c r="T415" s="164"/>
      <c r="U415" s="164"/>
      <c r="V415" s="164"/>
      <c r="W415" s="165"/>
      <c r="X415" s="165"/>
      <c r="Y415" s="154"/>
      <c r="Z415" s="154"/>
      <c r="AA415" s="154"/>
      <c r="AB415" s="154"/>
      <c r="AC415" s="154"/>
      <c r="AD415" s="154"/>
      <c r="AE415" s="154" t="s">
        <v>208</v>
      </c>
      <c r="AF415" s="154"/>
      <c r="AG415" s="154"/>
      <c r="AH415" s="185"/>
      <c r="AI415" s="185"/>
      <c r="AJ415" s="187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  <c r="BE415" s="154"/>
      <c r="BF415" s="154"/>
      <c r="BG415" s="154"/>
      <c r="BH415" s="154"/>
    </row>
    <row r="416" spans="1:60" ht="22.5" outlineLevel="1" x14ac:dyDescent="0.2">
      <c r="A416" s="177">
        <v>84</v>
      </c>
      <c r="B416" s="178" t="s">
        <v>726</v>
      </c>
      <c r="C416" s="178" t="s">
        <v>727</v>
      </c>
      <c r="D416" s="179" t="s">
        <v>316</v>
      </c>
      <c r="E416" s="180">
        <v>678</v>
      </c>
      <c r="F416" s="183"/>
      <c r="G416" s="181">
        <f>ROUND(E416*F416,2)</f>
        <v>0</v>
      </c>
      <c r="H416" s="183"/>
      <c r="I416" s="181">
        <f>ROUND(E416*H416,2)</f>
        <v>0</v>
      </c>
      <c r="J416" s="183"/>
      <c r="K416" s="181">
        <f>ROUND(E416*J416,2)</f>
        <v>0</v>
      </c>
      <c r="L416" s="181">
        <v>21</v>
      </c>
      <c r="M416" s="181">
        <f>G416*(1+L416/100)</f>
        <v>0</v>
      </c>
      <c r="N416" s="181">
        <v>5.0000000000000001E-4</v>
      </c>
      <c r="O416" s="181">
        <f>ROUND(E416*N416,2)</f>
        <v>0.34</v>
      </c>
      <c r="P416" s="181">
        <v>0</v>
      </c>
      <c r="Q416" s="181">
        <f>ROUND(E416*P416,2)</f>
        <v>0</v>
      </c>
      <c r="R416" s="182" t="s">
        <v>338</v>
      </c>
      <c r="S416" s="182" t="s">
        <v>204</v>
      </c>
      <c r="T416" s="181" t="s">
        <v>260</v>
      </c>
      <c r="U416" s="181">
        <v>0.23</v>
      </c>
      <c r="V416" s="181">
        <f>ROUND(E416*U416,2)</f>
        <v>155.94</v>
      </c>
      <c r="W416" s="182"/>
      <c r="X416" s="182"/>
      <c r="Y416" s="154"/>
      <c r="Z416" s="154"/>
      <c r="AA416" s="154"/>
      <c r="AB416" s="154"/>
      <c r="AC416" s="154"/>
      <c r="AD416" s="154"/>
      <c r="AE416" s="154" t="s">
        <v>261</v>
      </c>
      <c r="AF416" s="154" t="s">
        <v>728</v>
      </c>
      <c r="AG416" s="154"/>
      <c r="AH416" s="185"/>
      <c r="AI416" s="185"/>
      <c r="AJ416" s="187"/>
      <c r="AK416" s="154"/>
      <c r="AL416" s="154"/>
      <c r="AM416" s="154"/>
      <c r="AN416" s="154"/>
      <c r="AO416" s="154"/>
      <c r="AP416" s="154"/>
      <c r="AQ416" s="154"/>
      <c r="AR416" s="154"/>
      <c r="AS416" s="154"/>
      <c r="AT416" s="154"/>
      <c r="AU416" s="154"/>
      <c r="AV416" s="154"/>
      <c r="AW416" s="154"/>
      <c r="AX416" s="154"/>
      <c r="AY416" s="154"/>
      <c r="AZ416" s="154"/>
      <c r="BA416" s="154"/>
      <c r="BB416" s="154"/>
      <c r="BC416" s="154"/>
      <c r="BD416" s="154"/>
      <c r="BE416" s="154"/>
      <c r="BF416" s="154"/>
      <c r="BG416" s="154"/>
      <c r="BH416" s="154"/>
    </row>
    <row r="417" spans="1:60" outlineLevel="1" x14ac:dyDescent="0.2">
      <c r="A417" s="155"/>
      <c r="B417" s="224"/>
      <c r="C417" s="224"/>
      <c r="D417" s="225"/>
      <c r="E417" s="225"/>
      <c r="F417" s="225"/>
      <c r="G417" s="225"/>
      <c r="H417" s="164"/>
      <c r="I417" s="164"/>
      <c r="J417" s="164"/>
      <c r="K417" s="164"/>
      <c r="L417" s="164"/>
      <c r="M417" s="164"/>
      <c r="N417" s="164"/>
      <c r="O417" s="164"/>
      <c r="P417" s="164"/>
      <c r="Q417" s="164"/>
      <c r="R417" s="165"/>
      <c r="S417" s="165"/>
      <c r="T417" s="164"/>
      <c r="U417" s="164"/>
      <c r="V417" s="164"/>
      <c r="W417" s="165"/>
      <c r="X417" s="165"/>
      <c r="Y417" s="154"/>
      <c r="Z417" s="154"/>
      <c r="AA417" s="154"/>
      <c r="AB417" s="154"/>
      <c r="AC417" s="154"/>
      <c r="AD417" s="154"/>
      <c r="AE417" s="154" t="s">
        <v>208</v>
      </c>
      <c r="AF417" s="154"/>
      <c r="AG417" s="154"/>
      <c r="AH417" s="185"/>
      <c r="AI417" s="185"/>
      <c r="AJ417" s="187"/>
      <c r="AK417" s="154"/>
      <c r="AL417" s="154"/>
      <c r="AM417" s="154"/>
      <c r="AN417" s="154"/>
      <c r="AO417" s="154"/>
      <c r="AP417" s="154"/>
      <c r="AQ417" s="154"/>
      <c r="AR417" s="154"/>
      <c r="AS417" s="154"/>
      <c r="AT417" s="154"/>
      <c r="AU417" s="154"/>
      <c r="AV417" s="154"/>
      <c r="AW417" s="154"/>
      <c r="AX417" s="154"/>
      <c r="AY417" s="154"/>
      <c r="AZ417" s="154"/>
      <c r="BA417" s="154"/>
      <c r="BB417" s="154"/>
      <c r="BC417" s="154"/>
      <c r="BD417" s="154"/>
      <c r="BE417" s="154"/>
      <c r="BF417" s="154"/>
      <c r="BG417" s="154"/>
      <c r="BH417" s="154"/>
    </row>
    <row r="418" spans="1:60" x14ac:dyDescent="0.2">
      <c r="A418" s="141"/>
      <c r="B418" s="158"/>
      <c r="C418" s="158"/>
      <c r="D418" s="160"/>
      <c r="E418" s="161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3"/>
      <c r="S418" s="163"/>
      <c r="T418" s="162"/>
      <c r="U418" s="162"/>
      <c r="V418" s="162"/>
      <c r="W418" s="163"/>
      <c r="X418" s="163"/>
      <c r="AH418" s="184"/>
      <c r="AI418" s="184"/>
      <c r="AJ418" s="186"/>
    </row>
    <row r="419" spans="1:60" x14ac:dyDescent="0.2">
      <c r="A419" s="157" t="s">
        <v>198</v>
      </c>
      <c r="B419" s="170" t="s">
        <v>101</v>
      </c>
      <c r="C419" s="170" t="s">
        <v>102</v>
      </c>
      <c r="D419" s="171"/>
      <c r="E419" s="172"/>
      <c r="F419" s="173"/>
      <c r="G419" s="174">
        <f>SUMIF(AE420:AE439,"&lt;&gt;NOR",G420:G439)</f>
        <v>0</v>
      </c>
      <c r="H419" s="173"/>
      <c r="I419" s="173">
        <f>SUM(I420:I439)</f>
        <v>0</v>
      </c>
      <c r="J419" s="173"/>
      <c r="K419" s="173">
        <f>SUM(K420:K439)</f>
        <v>0</v>
      </c>
      <c r="L419" s="173"/>
      <c r="M419" s="173">
        <f>SUM(M420:M439)</f>
        <v>0</v>
      </c>
      <c r="N419" s="173"/>
      <c r="O419" s="173">
        <f>SUM(O420:O439)</f>
        <v>229.51</v>
      </c>
      <c r="P419" s="173"/>
      <c r="Q419" s="173">
        <f>SUM(Q420:Q439)</f>
        <v>0</v>
      </c>
      <c r="R419" s="175"/>
      <c r="S419" s="175"/>
      <c r="T419" s="173"/>
      <c r="U419" s="173"/>
      <c r="V419" s="173">
        <f>SUM(V420:V439)</f>
        <v>276.5</v>
      </c>
      <c r="W419" s="175"/>
      <c r="X419" s="176"/>
      <c r="AE419" t="s">
        <v>199</v>
      </c>
      <c r="AH419" s="184"/>
      <c r="AI419" s="184"/>
      <c r="AJ419" s="186"/>
    </row>
    <row r="420" spans="1:60" outlineLevel="1" x14ac:dyDescent="0.2">
      <c r="A420" s="177">
        <v>85</v>
      </c>
      <c r="B420" s="178" t="s">
        <v>729</v>
      </c>
      <c r="C420" s="178" t="s">
        <v>730</v>
      </c>
      <c r="D420" s="179" t="s">
        <v>258</v>
      </c>
      <c r="E420" s="180">
        <v>14.32</v>
      </c>
      <c r="F420" s="183"/>
      <c r="G420" s="181">
        <f>ROUND(E420*F420,2)</f>
        <v>0</v>
      </c>
      <c r="H420" s="183"/>
      <c r="I420" s="181">
        <f>ROUND(E420*H420,2)</f>
        <v>0</v>
      </c>
      <c r="J420" s="183"/>
      <c r="K420" s="181">
        <f>ROUND(E420*J420,2)</f>
        <v>0</v>
      </c>
      <c r="L420" s="181">
        <v>21</v>
      </c>
      <c r="M420" s="181">
        <f>G420*(1+L420/100)</f>
        <v>0</v>
      </c>
      <c r="N420" s="181">
        <v>2.5249999999999999</v>
      </c>
      <c r="O420" s="181">
        <f>ROUND(E420*N420,2)</f>
        <v>36.159999999999997</v>
      </c>
      <c r="P420" s="181">
        <v>0</v>
      </c>
      <c r="Q420" s="181">
        <f>ROUND(E420*P420,2)</f>
        <v>0</v>
      </c>
      <c r="R420" s="182" t="s">
        <v>338</v>
      </c>
      <c r="S420" s="182" t="s">
        <v>204</v>
      </c>
      <c r="T420" s="181" t="s">
        <v>260</v>
      </c>
      <c r="U420" s="181">
        <v>2.58</v>
      </c>
      <c r="V420" s="181">
        <f>ROUND(E420*U420,2)</f>
        <v>36.950000000000003</v>
      </c>
      <c r="W420" s="182"/>
      <c r="X420" s="182"/>
      <c r="Y420" s="154"/>
      <c r="Z420" s="154"/>
      <c r="AA420" s="154"/>
      <c r="AB420" s="154"/>
      <c r="AC420" s="154"/>
      <c r="AD420" s="154"/>
      <c r="AE420" s="154" t="s">
        <v>261</v>
      </c>
      <c r="AF420" s="154" t="s">
        <v>731</v>
      </c>
      <c r="AG420" s="154"/>
      <c r="AH420" s="185"/>
      <c r="AI420" s="185"/>
      <c r="AJ420" s="187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</row>
    <row r="421" spans="1:60" outlineLevel="1" x14ac:dyDescent="0.2">
      <c r="A421" s="155"/>
      <c r="B421" s="190" t="s">
        <v>732</v>
      </c>
      <c r="C421" s="191"/>
      <c r="D421" s="188"/>
      <c r="E421" s="189">
        <v>14.32</v>
      </c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5"/>
      <c r="S421" s="165"/>
      <c r="T421" s="164"/>
      <c r="U421" s="164"/>
      <c r="V421" s="164"/>
      <c r="W421" s="165"/>
      <c r="X421" s="165"/>
      <c r="Y421" s="154"/>
      <c r="Z421" s="154"/>
      <c r="AA421" s="154"/>
      <c r="AB421" s="154"/>
      <c r="AC421" s="154"/>
      <c r="AD421" s="154"/>
      <c r="AE421" s="154" t="s">
        <v>264</v>
      </c>
      <c r="AF421" s="154">
        <v>0</v>
      </c>
      <c r="AG421" s="154"/>
      <c r="AH421" s="185"/>
      <c r="AI421" s="192" t="s">
        <v>732</v>
      </c>
      <c r="AJ421" s="187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</row>
    <row r="422" spans="1:60" outlineLevel="1" x14ac:dyDescent="0.2">
      <c r="A422" s="155"/>
      <c r="B422" s="224"/>
      <c r="C422" s="224"/>
      <c r="D422" s="225"/>
      <c r="E422" s="225"/>
      <c r="F422" s="225"/>
      <c r="G422" s="225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5"/>
      <c r="S422" s="165"/>
      <c r="T422" s="164"/>
      <c r="U422" s="164"/>
      <c r="V422" s="164"/>
      <c r="W422" s="165"/>
      <c r="X422" s="165"/>
      <c r="Y422" s="154"/>
      <c r="Z422" s="154"/>
      <c r="AA422" s="154"/>
      <c r="AB422" s="154"/>
      <c r="AC422" s="154"/>
      <c r="AD422" s="154"/>
      <c r="AE422" s="154" t="s">
        <v>208</v>
      </c>
      <c r="AF422" s="154"/>
      <c r="AG422" s="154"/>
      <c r="AH422" s="185"/>
      <c r="AI422" s="185"/>
      <c r="AJ422" s="187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</row>
    <row r="423" spans="1:60" ht="22.5" outlineLevel="1" x14ac:dyDescent="0.2">
      <c r="A423" s="177">
        <v>86</v>
      </c>
      <c r="B423" s="178" t="s">
        <v>733</v>
      </c>
      <c r="C423" s="178" t="s">
        <v>734</v>
      </c>
      <c r="D423" s="179" t="s">
        <v>350</v>
      </c>
      <c r="E423" s="180">
        <v>0.53700000000000003</v>
      </c>
      <c r="F423" s="183"/>
      <c r="G423" s="181">
        <f>ROUND(E423*F423,2)</f>
        <v>0</v>
      </c>
      <c r="H423" s="183"/>
      <c r="I423" s="181">
        <f>ROUND(E423*H423,2)</f>
        <v>0</v>
      </c>
      <c r="J423" s="183"/>
      <c r="K423" s="181">
        <f>ROUND(E423*J423,2)</f>
        <v>0</v>
      </c>
      <c r="L423" s="181">
        <v>21</v>
      </c>
      <c r="M423" s="181">
        <f>G423*(1+L423/100)</f>
        <v>0</v>
      </c>
      <c r="N423" s="181">
        <v>1.0662499999999999</v>
      </c>
      <c r="O423" s="181">
        <f>ROUND(E423*N423,2)</f>
        <v>0.56999999999999995</v>
      </c>
      <c r="P423" s="181">
        <v>0</v>
      </c>
      <c r="Q423" s="181">
        <f>ROUND(E423*P423,2)</f>
        <v>0</v>
      </c>
      <c r="R423" s="182" t="s">
        <v>338</v>
      </c>
      <c r="S423" s="182" t="s">
        <v>204</v>
      </c>
      <c r="T423" s="181" t="s">
        <v>260</v>
      </c>
      <c r="U423" s="181">
        <v>15.231</v>
      </c>
      <c r="V423" s="181">
        <f>ROUND(E423*U423,2)</f>
        <v>8.18</v>
      </c>
      <c r="W423" s="182"/>
      <c r="X423" s="182"/>
      <c r="Y423" s="154"/>
      <c r="Z423" s="154"/>
      <c r="AA423" s="154"/>
      <c r="AB423" s="154"/>
      <c r="AC423" s="154"/>
      <c r="AD423" s="154"/>
      <c r="AE423" s="154" t="s">
        <v>261</v>
      </c>
      <c r="AF423" s="154" t="s">
        <v>735</v>
      </c>
      <c r="AG423" s="154"/>
      <c r="AH423" s="185"/>
      <c r="AI423" s="185"/>
      <c r="AJ423" s="187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</row>
    <row r="424" spans="1:60" outlineLevel="1" x14ac:dyDescent="0.2">
      <c r="A424" s="155"/>
      <c r="B424" s="190" t="s">
        <v>736</v>
      </c>
      <c r="C424" s="191"/>
      <c r="D424" s="188"/>
      <c r="E424" s="189">
        <v>0.53700000000000003</v>
      </c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5"/>
      <c r="S424" s="165"/>
      <c r="T424" s="164"/>
      <c r="U424" s="164"/>
      <c r="V424" s="164"/>
      <c r="W424" s="165"/>
      <c r="X424" s="165"/>
      <c r="Y424" s="154"/>
      <c r="Z424" s="154"/>
      <c r="AA424" s="154"/>
      <c r="AB424" s="154"/>
      <c r="AC424" s="154"/>
      <c r="AD424" s="154"/>
      <c r="AE424" s="154" t="s">
        <v>264</v>
      </c>
      <c r="AF424" s="154">
        <v>0</v>
      </c>
      <c r="AG424" s="154"/>
      <c r="AH424" s="185"/>
      <c r="AI424" s="192" t="s">
        <v>736</v>
      </c>
      <c r="AJ424" s="187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</row>
    <row r="425" spans="1:60" outlineLevel="1" x14ac:dyDescent="0.2">
      <c r="A425" s="155"/>
      <c r="B425" s="224"/>
      <c r="C425" s="224"/>
      <c r="D425" s="225"/>
      <c r="E425" s="225"/>
      <c r="F425" s="225"/>
      <c r="G425" s="225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5"/>
      <c r="S425" s="165"/>
      <c r="T425" s="164"/>
      <c r="U425" s="164"/>
      <c r="V425" s="164"/>
      <c r="W425" s="165"/>
      <c r="X425" s="165"/>
      <c r="Y425" s="154"/>
      <c r="Z425" s="154"/>
      <c r="AA425" s="154"/>
      <c r="AB425" s="154"/>
      <c r="AC425" s="154"/>
      <c r="AD425" s="154"/>
      <c r="AE425" s="154" t="s">
        <v>208</v>
      </c>
      <c r="AF425" s="154"/>
      <c r="AG425" s="154"/>
      <c r="AH425" s="185"/>
      <c r="AI425" s="185"/>
      <c r="AJ425" s="187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</row>
    <row r="426" spans="1:60" outlineLevel="1" x14ac:dyDescent="0.2">
      <c r="A426" s="177">
        <v>87</v>
      </c>
      <c r="B426" s="178" t="s">
        <v>737</v>
      </c>
      <c r="C426" s="178" t="s">
        <v>738</v>
      </c>
      <c r="D426" s="179" t="s">
        <v>258</v>
      </c>
      <c r="E426" s="180">
        <v>69</v>
      </c>
      <c r="F426" s="183"/>
      <c r="G426" s="181">
        <f>ROUND(E426*F426,2)</f>
        <v>0</v>
      </c>
      <c r="H426" s="183"/>
      <c r="I426" s="181">
        <f>ROUND(E426*H426,2)</f>
        <v>0</v>
      </c>
      <c r="J426" s="183"/>
      <c r="K426" s="181">
        <f>ROUND(E426*J426,2)</f>
        <v>0</v>
      </c>
      <c r="L426" s="181">
        <v>21</v>
      </c>
      <c r="M426" s="181">
        <f>G426*(1+L426/100)</f>
        <v>0</v>
      </c>
      <c r="N426" s="181">
        <v>1.837</v>
      </c>
      <c r="O426" s="181">
        <f>ROUND(E426*N426,2)</f>
        <v>126.75</v>
      </c>
      <c r="P426" s="181">
        <v>0</v>
      </c>
      <c r="Q426" s="181">
        <f>ROUND(E426*P426,2)</f>
        <v>0</v>
      </c>
      <c r="R426" s="182" t="s">
        <v>338</v>
      </c>
      <c r="S426" s="182" t="s">
        <v>204</v>
      </c>
      <c r="T426" s="181" t="s">
        <v>260</v>
      </c>
      <c r="U426" s="181">
        <v>1.8360000000000001</v>
      </c>
      <c r="V426" s="181">
        <f>ROUND(E426*U426,2)</f>
        <v>126.68</v>
      </c>
      <c r="W426" s="182"/>
      <c r="X426" s="182"/>
      <c r="Y426" s="154"/>
      <c r="Z426" s="154"/>
      <c r="AA426" s="154"/>
      <c r="AB426" s="154"/>
      <c r="AC426" s="154"/>
      <c r="AD426" s="154"/>
      <c r="AE426" s="154" t="s">
        <v>261</v>
      </c>
      <c r="AF426" s="154" t="s">
        <v>739</v>
      </c>
      <c r="AG426" s="154"/>
      <c r="AH426" s="185"/>
      <c r="AI426" s="185"/>
      <c r="AJ426" s="187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</row>
    <row r="427" spans="1:60" outlineLevel="1" x14ac:dyDescent="0.2">
      <c r="A427" s="155"/>
      <c r="B427" s="190" t="s">
        <v>740</v>
      </c>
      <c r="C427" s="191"/>
      <c r="D427" s="188"/>
      <c r="E427" s="189">
        <v>69</v>
      </c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5"/>
      <c r="S427" s="165"/>
      <c r="T427" s="164"/>
      <c r="U427" s="164"/>
      <c r="V427" s="164"/>
      <c r="W427" s="165"/>
      <c r="X427" s="165"/>
      <c r="Y427" s="154"/>
      <c r="Z427" s="154"/>
      <c r="AA427" s="154"/>
      <c r="AB427" s="154"/>
      <c r="AC427" s="154"/>
      <c r="AD427" s="154"/>
      <c r="AE427" s="154" t="s">
        <v>264</v>
      </c>
      <c r="AF427" s="154">
        <v>0</v>
      </c>
      <c r="AG427" s="154"/>
      <c r="AH427" s="185"/>
      <c r="AI427" s="192" t="s">
        <v>740</v>
      </c>
      <c r="AJ427" s="187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</row>
    <row r="428" spans="1:60" outlineLevel="1" x14ac:dyDescent="0.2">
      <c r="A428" s="155"/>
      <c r="B428" s="224"/>
      <c r="C428" s="224"/>
      <c r="D428" s="225"/>
      <c r="E428" s="225"/>
      <c r="F428" s="225"/>
      <c r="G428" s="225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5"/>
      <c r="S428" s="165"/>
      <c r="T428" s="164"/>
      <c r="U428" s="164"/>
      <c r="V428" s="164"/>
      <c r="W428" s="165"/>
      <c r="X428" s="165"/>
      <c r="Y428" s="154"/>
      <c r="Z428" s="154"/>
      <c r="AA428" s="154"/>
      <c r="AB428" s="154"/>
      <c r="AC428" s="154"/>
      <c r="AD428" s="154"/>
      <c r="AE428" s="154" t="s">
        <v>208</v>
      </c>
      <c r="AF428" s="154"/>
      <c r="AG428" s="154"/>
      <c r="AH428" s="185"/>
      <c r="AI428" s="185"/>
      <c r="AJ428" s="187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</row>
    <row r="429" spans="1:60" ht="22.5" outlineLevel="1" x14ac:dyDescent="0.2">
      <c r="A429" s="177">
        <v>88</v>
      </c>
      <c r="B429" s="178" t="s">
        <v>741</v>
      </c>
      <c r="C429" s="178" t="s">
        <v>742</v>
      </c>
      <c r="D429" s="179" t="s">
        <v>316</v>
      </c>
      <c r="E429" s="180">
        <v>117</v>
      </c>
      <c r="F429" s="183"/>
      <c r="G429" s="181">
        <f>ROUND(E429*F429,2)</f>
        <v>0</v>
      </c>
      <c r="H429" s="183"/>
      <c r="I429" s="181">
        <f>ROUND(E429*H429,2)</f>
        <v>0</v>
      </c>
      <c r="J429" s="183"/>
      <c r="K429" s="181">
        <f>ROUND(E429*J429,2)</f>
        <v>0</v>
      </c>
      <c r="L429" s="181">
        <v>21</v>
      </c>
      <c r="M429" s="181">
        <f>G429*(1+L429/100)</f>
        <v>0</v>
      </c>
      <c r="N429" s="181">
        <v>0.11025</v>
      </c>
      <c r="O429" s="181">
        <f>ROUND(E429*N429,2)</f>
        <v>12.9</v>
      </c>
      <c r="P429" s="181">
        <v>0</v>
      </c>
      <c r="Q429" s="181">
        <f>ROUND(E429*P429,2)</f>
        <v>0</v>
      </c>
      <c r="R429" s="182" t="s">
        <v>338</v>
      </c>
      <c r="S429" s="182" t="s">
        <v>204</v>
      </c>
      <c r="T429" s="181" t="s">
        <v>260</v>
      </c>
      <c r="U429" s="181">
        <v>0.13100000000000001</v>
      </c>
      <c r="V429" s="181">
        <f>ROUND(E429*U429,2)</f>
        <v>15.33</v>
      </c>
      <c r="W429" s="182"/>
      <c r="X429" s="182"/>
      <c r="Y429" s="154"/>
      <c r="Z429" s="154"/>
      <c r="AA429" s="154"/>
      <c r="AB429" s="154"/>
      <c r="AC429" s="154"/>
      <c r="AD429" s="154"/>
      <c r="AE429" s="154" t="s">
        <v>261</v>
      </c>
      <c r="AF429" s="154" t="s">
        <v>743</v>
      </c>
      <c r="AG429" s="154"/>
      <c r="AH429" s="185"/>
      <c r="AI429" s="185"/>
      <c r="AJ429" s="187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4"/>
      <c r="BH429" s="154"/>
    </row>
    <row r="430" spans="1:60" outlineLevel="1" x14ac:dyDescent="0.2">
      <c r="A430" s="155"/>
      <c r="B430" s="190" t="s">
        <v>744</v>
      </c>
      <c r="C430" s="191"/>
      <c r="D430" s="188"/>
      <c r="E430" s="189">
        <v>117</v>
      </c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5"/>
      <c r="S430" s="165"/>
      <c r="T430" s="164"/>
      <c r="U430" s="164"/>
      <c r="V430" s="164"/>
      <c r="W430" s="165"/>
      <c r="X430" s="165"/>
      <c r="Y430" s="154"/>
      <c r="Z430" s="154"/>
      <c r="AA430" s="154"/>
      <c r="AB430" s="154"/>
      <c r="AC430" s="154"/>
      <c r="AD430" s="154"/>
      <c r="AE430" s="154" t="s">
        <v>264</v>
      </c>
      <c r="AF430" s="154">
        <v>0</v>
      </c>
      <c r="AG430" s="154"/>
      <c r="AH430" s="185"/>
      <c r="AI430" s="192" t="s">
        <v>744</v>
      </c>
      <c r="AJ430" s="187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4"/>
      <c r="BH430" s="154"/>
    </row>
    <row r="431" spans="1:60" outlineLevel="1" x14ac:dyDescent="0.2">
      <c r="A431" s="155"/>
      <c r="B431" s="224"/>
      <c r="C431" s="224"/>
      <c r="D431" s="225"/>
      <c r="E431" s="225"/>
      <c r="F431" s="225"/>
      <c r="G431" s="225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5"/>
      <c r="S431" s="165"/>
      <c r="T431" s="164"/>
      <c r="U431" s="164"/>
      <c r="V431" s="164"/>
      <c r="W431" s="165"/>
      <c r="X431" s="165"/>
      <c r="Y431" s="154"/>
      <c r="Z431" s="154"/>
      <c r="AA431" s="154"/>
      <c r="AB431" s="154"/>
      <c r="AC431" s="154"/>
      <c r="AD431" s="154"/>
      <c r="AE431" s="154" t="s">
        <v>208</v>
      </c>
      <c r="AF431" s="154"/>
      <c r="AG431" s="154"/>
      <c r="AH431" s="185"/>
      <c r="AI431" s="185"/>
      <c r="AJ431" s="187"/>
      <c r="AK431" s="154"/>
      <c r="AL431" s="154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4"/>
      <c r="BG431" s="154"/>
      <c r="BH431" s="154"/>
    </row>
    <row r="432" spans="1:60" ht="22.5" outlineLevel="1" x14ac:dyDescent="0.2">
      <c r="A432" s="177">
        <v>89</v>
      </c>
      <c r="B432" s="178" t="s">
        <v>745</v>
      </c>
      <c r="C432" s="178" t="s">
        <v>746</v>
      </c>
      <c r="D432" s="179" t="s">
        <v>316</v>
      </c>
      <c r="E432" s="180">
        <v>150.4</v>
      </c>
      <c r="F432" s="183"/>
      <c r="G432" s="181">
        <f>ROUND(E432*F432,2)</f>
        <v>0</v>
      </c>
      <c r="H432" s="183"/>
      <c r="I432" s="181">
        <f>ROUND(E432*H432,2)</f>
        <v>0</v>
      </c>
      <c r="J432" s="183"/>
      <c r="K432" s="181">
        <f>ROUND(E432*J432,2)</f>
        <v>0</v>
      </c>
      <c r="L432" s="181">
        <v>21</v>
      </c>
      <c r="M432" s="181">
        <f>G432*(1+L432/100)</f>
        <v>0</v>
      </c>
      <c r="N432" s="181">
        <v>0.1323</v>
      </c>
      <c r="O432" s="181">
        <f>ROUND(E432*N432,2)</f>
        <v>19.899999999999999</v>
      </c>
      <c r="P432" s="181">
        <v>0</v>
      </c>
      <c r="Q432" s="181">
        <f>ROUND(E432*P432,2)</f>
        <v>0</v>
      </c>
      <c r="R432" s="182" t="s">
        <v>338</v>
      </c>
      <c r="S432" s="182" t="s">
        <v>204</v>
      </c>
      <c r="T432" s="181" t="s">
        <v>260</v>
      </c>
      <c r="U432" s="181">
        <v>0.13900000000000001</v>
      </c>
      <c r="V432" s="181">
        <f>ROUND(E432*U432,2)</f>
        <v>20.91</v>
      </c>
      <c r="W432" s="182"/>
      <c r="X432" s="182"/>
      <c r="Y432" s="154"/>
      <c r="Z432" s="154"/>
      <c r="AA432" s="154"/>
      <c r="AB432" s="154"/>
      <c r="AC432" s="154"/>
      <c r="AD432" s="154"/>
      <c r="AE432" s="154" t="s">
        <v>261</v>
      </c>
      <c r="AF432" s="154" t="s">
        <v>747</v>
      </c>
      <c r="AG432" s="154"/>
      <c r="AH432" s="185"/>
      <c r="AI432" s="185"/>
      <c r="AJ432" s="187"/>
      <c r="AK432" s="154"/>
      <c r="AL432" s="154"/>
      <c r="AM432" s="154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  <c r="BE432" s="154"/>
      <c r="BF432" s="154"/>
      <c r="BG432" s="154"/>
      <c r="BH432" s="154"/>
    </row>
    <row r="433" spans="1:60" outlineLevel="1" x14ac:dyDescent="0.2">
      <c r="A433" s="155"/>
      <c r="B433" s="190" t="s">
        <v>748</v>
      </c>
      <c r="C433" s="191"/>
      <c r="D433" s="188"/>
      <c r="E433" s="189">
        <v>150.4</v>
      </c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5"/>
      <c r="S433" s="165"/>
      <c r="T433" s="164"/>
      <c r="U433" s="164"/>
      <c r="V433" s="164"/>
      <c r="W433" s="165"/>
      <c r="X433" s="165"/>
      <c r="Y433" s="154"/>
      <c r="Z433" s="154"/>
      <c r="AA433" s="154"/>
      <c r="AB433" s="154"/>
      <c r="AC433" s="154"/>
      <c r="AD433" s="154"/>
      <c r="AE433" s="154" t="s">
        <v>264</v>
      </c>
      <c r="AF433" s="154">
        <v>0</v>
      </c>
      <c r="AG433" s="154"/>
      <c r="AH433" s="185"/>
      <c r="AI433" s="192" t="s">
        <v>748</v>
      </c>
      <c r="AJ433" s="187"/>
      <c r="AK433" s="154"/>
      <c r="AL433" s="154"/>
      <c r="AM433" s="154"/>
      <c r="AN433" s="154"/>
      <c r="AO433" s="154"/>
      <c r="AP433" s="154"/>
      <c r="AQ433" s="154"/>
      <c r="AR433" s="154"/>
      <c r="AS433" s="154"/>
      <c r="AT433" s="154"/>
      <c r="AU433" s="154"/>
      <c r="AV433" s="154"/>
      <c r="AW433" s="154"/>
      <c r="AX433" s="154"/>
      <c r="AY433" s="154"/>
      <c r="AZ433" s="154"/>
      <c r="BA433" s="154"/>
      <c r="BB433" s="154"/>
      <c r="BC433" s="154"/>
      <c r="BD433" s="154"/>
      <c r="BE433" s="154"/>
      <c r="BF433" s="154"/>
      <c r="BG433" s="154"/>
      <c r="BH433" s="154"/>
    </row>
    <row r="434" spans="1:60" outlineLevel="1" x14ac:dyDescent="0.2">
      <c r="A434" s="155"/>
      <c r="B434" s="224"/>
      <c r="C434" s="224"/>
      <c r="D434" s="225"/>
      <c r="E434" s="225"/>
      <c r="F434" s="225"/>
      <c r="G434" s="225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5"/>
      <c r="S434" s="165"/>
      <c r="T434" s="164"/>
      <c r="U434" s="164"/>
      <c r="V434" s="164"/>
      <c r="W434" s="165"/>
      <c r="X434" s="165"/>
      <c r="Y434" s="154"/>
      <c r="Z434" s="154"/>
      <c r="AA434" s="154"/>
      <c r="AB434" s="154"/>
      <c r="AC434" s="154"/>
      <c r="AD434" s="154"/>
      <c r="AE434" s="154" t="s">
        <v>208</v>
      </c>
      <c r="AF434" s="154"/>
      <c r="AG434" s="154"/>
      <c r="AH434" s="185"/>
      <c r="AI434" s="185"/>
      <c r="AJ434" s="187"/>
      <c r="AK434" s="154"/>
      <c r="AL434" s="154"/>
      <c r="AM434" s="154"/>
      <c r="AN434" s="154"/>
      <c r="AO434" s="154"/>
      <c r="AP434" s="154"/>
      <c r="AQ434" s="154"/>
      <c r="AR434" s="154"/>
      <c r="AS434" s="154"/>
      <c r="AT434" s="154"/>
      <c r="AU434" s="154"/>
      <c r="AV434" s="154"/>
      <c r="AW434" s="154"/>
      <c r="AX434" s="154"/>
      <c r="AY434" s="154"/>
      <c r="AZ434" s="154"/>
      <c r="BA434" s="154"/>
      <c r="BB434" s="154"/>
      <c r="BC434" s="154"/>
      <c r="BD434" s="154"/>
      <c r="BE434" s="154"/>
      <c r="BF434" s="154"/>
      <c r="BG434" s="154"/>
      <c r="BH434" s="154"/>
    </row>
    <row r="435" spans="1:60" ht="22.5" outlineLevel="1" x14ac:dyDescent="0.2">
      <c r="A435" s="177">
        <v>90</v>
      </c>
      <c r="B435" s="178" t="s">
        <v>749</v>
      </c>
      <c r="C435" s="178" t="s">
        <v>750</v>
      </c>
      <c r="D435" s="179" t="s">
        <v>306</v>
      </c>
      <c r="E435" s="180">
        <v>95</v>
      </c>
      <c r="F435" s="183"/>
      <c r="G435" s="181">
        <f>ROUND(E435*F435,2)</f>
        <v>0</v>
      </c>
      <c r="H435" s="183"/>
      <c r="I435" s="181">
        <f>ROUND(E435*H435,2)</f>
        <v>0</v>
      </c>
      <c r="J435" s="183"/>
      <c r="K435" s="181">
        <f>ROUND(E435*J435,2)</f>
        <v>0</v>
      </c>
      <c r="L435" s="181">
        <v>21</v>
      </c>
      <c r="M435" s="181">
        <f>G435*(1+L435/100)</f>
        <v>0</v>
      </c>
      <c r="N435" s="181">
        <v>0.34977000000000003</v>
      </c>
      <c r="O435" s="181">
        <f>ROUND(E435*N435,2)</f>
        <v>33.229999999999997</v>
      </c>
      <c r="P435" s="181">
        <v>0</v>
      </c>
      <c r="Q435" s="181">
        <f>ROUND(E435*P435,2)</f>
        <v>0</v>
      </c>
      <c r="R435" s="182" t="s">
        <v>307</v>
      </c>
      <c r="S435" s="182" t="s">
        <v>204</v>
      </c>
      <c r="T435" s="181" t="s">
        <v>260</v>
      </c>
      <c r="U435" s="181">
        <v>0.72050000000000003</v>
      </c>
      <c r="V435" s="181">
        <f>ROUND(E435*U435,2)</f>
        <v>68.45</v>
      </c>
      <c r="W435" s="182"/>
      <c r="X435" s="182"/>
      <c r="Y435" s="154"/>
      <c r="Z435" s="154"/>
      <c r="AA435" s="154"/>
      <c r="AB435" s="154"/>
      <c r="AC435" s="154"/>
      <c r="AD435" s="154"/>
      <c r="AE435" s="154" t="s">
        <v>240</v>
      </c>
      <c r="AF435" s="154" t="s">
        <v>751</v>
      </c>
      <c r="AG435" s="154"/>
      <c r="AH435" s="185"/>
      <c r="AI435" s="185"/>
      <c r="AJ435" s="187"/>
      <c r="AK435" s="154"/>
      <c r="AL435" s="154"/>
      <c r="AM435" s="154"/>
      <c r="AN435" s="154"/>
      <c r="AO435" s="154"/>
      <c r="AP435" s="154"/>
      <c r="AQ435" s="154"/>
      <c r="AR435" s="154"/>
      <c r="AS435" s="154"/>
      <c r="AT435" s="154"/>
      <c r="AU435" s="154"/>
      <c r="AV435" s="154"/>
      <c r="AW435" s="154"/>
      <c r="AX435" s="154"/>
      <c r="AY435" s="154"/>
      <c r="AZ435" s="154"/>
      <c r="BA435" s="154"/>
      <c r="BB435" s="154"/>
      <c r="BC435" s="154"/>
      <c r="BD435" s="154"/>
      <c r="BE435" s="154"/>
      <c r="BF435" s="154"/>
      <c r="BG435" s="154"/>
      <c r="BH435" s="154"/>
    </row>
    <row r="436" spans="1:60" outlineLevel="1" x14ac:dyDescent="0.2">
      <c r="A436" s="155"/>
      <c r="B436" s="190" t="s">
        <v>109</v>
      </c>
      <c r="C436" s="191"/>
      <c r="D436" s="188"/>
      <c r="E436" s="189">
        <v>95</v>
      </c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64"/>
      <c r="Q436" s="164"/>
      <c r="R436" s="165"/>
      <c r="S436" s="165"/>
      <c r="T436" s="164"/>
      <c r="U436" s="164"/>
      <c r="V436" s="164"/>
      <c r="W436" s="165"/>
      <c r="X436" s="165"/>
      <c r="Y436" s="154"/>
      <c r="Z436" s="154"/>
      <c r="AA436" s="154"/>
      <c r="AB436" s="154"/>
      <c r="AC436" s="154"/>
      <c r="AD436" s="154"/>
      <c r="AE436" s="154" t="s">
        <v>264</v>
      </c>
      <c r="AF436" s="154">
        <v>0</v>
      </c>
      <c r="AG436" s="154"/>
      <c r="AH436" s="185"/>
      <c r="AI436" s="192" t="s">
        <v>109</v>
      </c>
      <c r="AJ436" s="187"/>
      <c r="AK436" s="154"/>
      <c r="AL436" s="154"/>
      <c r="AM436" s="154"/>
      <c r="AN436" s="154"/>
      <c r="AO436" s="154"/>
      <c r="AP436" s="154"/>
      <c r="AQ436" s="154"/>
      <c r="AR436" s="154"/>
      <c r="AS436" s="154"/>
      <c r="AT436" s="154"/>
      <c r="AU436" s="154"/>
      <c r="AV436" s="154"/>
      <c r="AW436" s="154"/>
      <c r="AX436" s="154"/>
      <c r="AY436" s="154"/>
      <c r="AZ436" s="154"/>
      <c r="BA436" s="154"/>
      <c r="BB436" s="154"/>
      <c r="BC436" s="154"/>
      <c r="BD436" s="154"/>
      <c r="BE436" s="154"/>
      <c r="BF436" s="154"/>
      <c r="BG436" s="154"/>
      <c r="BH436" s="154"/>
    </row>
    <row r="437" spans="1:60" outlineLevel="1" x14ac:dyDescent="0.2">
      <c r="A437" s="155"/>
      <c r="B437" s="224"/>
      <c r="C437" s="224"/>
      <c r="D437" s="225"/>
      <c r="E437" s="225"/>
      <c r="F437" s="225"/>
      <c r="G437" s="225"/>
      <c r="H437" s="164"/>
      <c r="I437" s="164"/>
      <c r="J437" s="164"/>
      <c r="K437" s="164"/>
      <c r="L437" s="164"/>
      <c r="M437" s="164"/>
      <c r="N437" s="164"/>
      <c r="O437" s="164"/>
      <c r="P437" s="164"/>
      <c r="Q437" s="164"/>
      <c r="R437" s="165"/>
      <c r="S437" s="165"/>
      <c r="T437" s="164"/>
      <c r="U437" s="164"/>
      <c r="V437" s="164"/>
      <c r="W437" s="165"/>
      <c r="X437" s="165"/>
      <c r="Y437" s="154"/>
      <c r="Z437" s="154"/>
      <c r="AA437" s="154"/>
      <c r="AB437" s="154"/>
      <c r="AC437" s="154"/>
      <c r="AD437" s="154"/>
      <c r="AE437" s="154" t="s">
        <v>208</v>
      </c>
      <c r="AF437" s="154"/>
      <c r="AG437" s="154"/>
      <c r="AH437" s="185"/>
      <c r="AI437" s="185"/>
      <c r="AJ437" s="187"/>
      <c r="AK437" s="154"/>
      <c r="AL437" s="154"/>
      <c r="AM437" s="154"/>
      <c r="AN437" s="154"/>
      <c r="AO437" s="154"/>
      <c r="AP437" s="154"/>
      <c r="AQ437" s="154"/>
      <c r="AR437" s="154"/>
      <c r="AS437" s="154"/>
      <c r="AT437" s="154"/>
      <c r="AU437" s="154"/>
      <c r="AV437" s="154"/>
      <c r="AW437" s="154"/>
      <c r="AX437" s="154"/>
      <c r="AY437" s="154"/>
      <c r="AZ437" s="154"/>
      <c r="BA437" s="154"/>
      <c r="BB437" s="154"/>
      <c r="BC437" s="154"/>
      <c r="BD437" s="154"/>
      <c r="BE437" s="154"/>
      <c r="BF437" s="154"/>
      <c r="BG437" s="154"/>
      <c r="BH437" s="154"/>
    </row>
    <row r="438" spans="1:60" outlineLevel="1" x14ac:dyDescent="0.2">
      <c r="A438" s="177">
        <v>91</v>
      </c>
      <c r="B438" s="178" t="s">
        <v>752</v>
      </c>
      <c r="C438" s="178" t="s">
        <v>753</v>
      </c>
      <c r="D438" s="179" t="s">
        <v>316</v>
      </c>
      <c r="E438" s="180">
        <v>161</v>
      </c>
      <c r="F438" s="183"/>
      <c r="G438" s="181">
        <f>ROUND(E438*F438,2)</f>
        <v>0</v>
      </c>
      <c r="H438" s="183"/>
      <c r="I438" s="181">
        <f>ROUND(E438*H438,2)</f>
        <v>0</v>
      </c>
      <c r="J438" s="183"/>
      <c r="K438" s="181">
        <f>ROUND(E438*J438,2)</f>
        <v>0</v>
      </c>
      <c r="L438" s="181">
        <v>21</v>
      </c>
      <c r="M438" s="181">
        <f>G438*(1+L438/100)</f>
        <v>0</v>
      </c>
      <c r="N438" s="181">
        <v>0</v>
      </c>
      <c r="O438" s="181">
        <f>ROUND(E438*N438,2)</f>
        <v>0</v>
      </c>
      <c r="P438" s="181">
        <v>0</v>
      </c>
      <c r="Q438" s="181">
        <f>ROUND(E438*P438,2)</f>
        <v>0</v>
      </c>
      <c r="R438" s="182"/>
      <c r="S438" s="182" t="s">
        <v>223</v>
      </c>
      <c r="T438" s="181" t="s">
        <v>205</v>
      </c>
      <c r="U438" s="181">
        <v>0</v>
      </c>
      <c r="V438" s="181">
        <f>ROUND(E438*U438,2)</f>
        <v>0</v>
      </c>
      <c r="W438" s="182"/>
      <c r="X438" s="182"/>
      <c r="Y438" s="154"/>
      <c r="Z438" s="154"/>
      <c r="AA438" s="154"/>
      <c r="AB438" s="154"/>
      <c r="AC438" s="154"/>
      <c r="AD438" s="154"/>
      <c r="AE438" s="154" t="s">
        <v>261</v>
      </c>
      <c r="AF438" s="154" t="s">
        <v>754</v>
      </c>
      <c r="AG438" s="154"/>
      <c r="AH438" s="185"/>
      <c r="AI438" s="185"/>
      <c r="AJ438" s="187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</row>
    <row r="439" spans="1:60" outlineLevel="1" x14ac:dyDescent="0.2">
      <c r="A439" s="155"/>
      <c r="B439" s="224"/>
      <c r="C439" s="224"/>
      <c r="D439" s="225"/>
      <c r="E439" s="225"/>
      <c r="F439" s="225"/>
      <c r="G439" s="225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5"/>
      <c r="S439" s="165"/>
      <c r="T439" s="164"/>
      <c r="U439" s="164"/>
      <c r="V439" s="164"/>
      <c r="W439" s="165"/>
      <c r="X439" s="165"/>
      <c r="Y439" s="154"/>
      <c r="Z439" s="154"/>
      <c r="AA439" s="154"/>
      <c r="AB439" s="154"/>
      <c r="AC439" s="154"/>
      <c r="AD439" s="154"/>
      <c r="AE439" s="154" t="s">
        <v>208</v>
      </c>
      <c r="AF439" s="154"/>
      <c r="AG439" s="154"/>
      <c r="AH439" s="185"/>
      <c r="AI439" s="185"/>
      <c r="AJ439" s="187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</row>
    <row r="440" spans="1:60" x14ac:dyDescent="0.2">
      <c r="A440" s="141"/>
      <c r="B440" s="158"/>
      <c r="C440" s="158"/>
      <c r="D440" s="160"/>
      <c r="E440" s="161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3"/>
      <c r="S440" s="163"/>
      <c r="T440" s="162"/>
      <c r="U440" s="162"/>
      <c r="V440" s="162"/>
      <c r="W440" s="163"/>
      <c r="X440" s="163"/>
      <c r="AH440" s="184"/>
      <c r="AI440" s="184"/>
      <c r="AJ440" s="186"/>
    </row>
    <row r="441" spans="1:60" x14ac:dyDescent="0.2">
      <c r="A441" s="157" t="s">
        <v>198</v>
      </c>
      <c r="B441" s="170" t="s">
        <v>103</v>
      </c>
      <c r="C441" s="170" t="s">
        <v>104</v>
      </c>
      <c r="D441" s="171"/>
      <c r="E441" s="172"/>
      <c r="F441" s="173"/>
      <c r="G441" s="174">
        <f>SUMIF(AE442:AE501,"&lt;&gt;NOR",G442:G501)</f>
        <v>0</v>
      </c>
      <c r="H441" s="173"/>
      <c r="I441" s="173">
        <f>SUM(I442:I501)</f>
        <v>0</v>
      </c>
      <c r="J441" s="173"/>
      <c r="K441" s="173">
        <f>SUM(K442:K501)</f>
        <v>0</v>
      </c>
      <c r="L441" s="173"/>
      <c r="M441" s="173">
        <f>SUM(M442:M501)</f>
        <v>0</v>
      </c>
      <c r="N441" s="173"/>
      <c r="O441" s="173">
        <f>SUM(O442:O501)</f>
        <v>0</v>
      </c>
      <c r="P441" s="173"/>
      <c r="Q441" s="173">
        <f>SUM(Q442:Q501)</f>
        <v>0</v>
      </c>
      <c r="R441" s="175"/>
      <c r="S441" s="175"/>
      <c r="T441" s="173"/>
      <c r="U441" s="173"/>
      <c r="V441" s="173">
        <f>SUM(V442:V501)</f>
        <v>0</v>
      </c>
      <c r="W441" s="175"/>
      <c r="X441" s="176"/>
      <c r="AE441" t="s">
        <v>199</v>
      </c>
      <c r="AH441" s="184"/>
      <c r="AI441" s="184"/>
      <c r="AJ441" s="186"/>
    </row>
    <row r="442" spans="1:60" outlineLevel="1" x14ac:dyDescent="0.2">
      <c r="A442" s="177">
        <v>92</v>
      </c>
      <c r="B442" s="178" t="s">
        <v>755</v>
      </c>
      <c r="C442" s="178" t="s">
        <v>756</v>
      </c>
      <c r="D442" s="179" t="s">
        <v>418</v>
      </c>
      <c r="E442" s="180">
        <v>1</v>
      </c>
      <c r="F442" s="183"/>
      <c r="G442" s="181">
        <f>ROUND(E442*F442,2)</f>
        <v>0</v>
      </c>
      <c r="H442" s="183"/>
      <c r="I442" s="181">
        <f>ROUND(E442*H442,2)</f>
        <v>0</v>
      </c>
      <c r="J442" s="183"/>
      <c r="K442" s="181">
        <f>ROUND(E442*J442,2)</f>
        <v>0</v>
      </c>
      <c r="L442" s="181">
        <v>21</v>
      </c>
      <c r="M442" s="181">
        <f>G442*(1+L442/100)</f>
        <v>0</v>
      </c>
      <c r="N442" s="181">
        <v>0</v>
      </c>
      <c r="O442" s="181">
        <f>ROUND(E442*N442,2)</f>
        <v>0</v>
      </c>
      <c r="P442" s="181">
        <v>0</v>
      </c>
      <c r="Q442" s="181">
        <f>ROUND(E442*P442,2)</f>
        <v>0</v>
      </c>
      <c r="R442" s="182"/>
      <c r="S442" s="182" t="s">
        <v>223</v>
      </c>
      <c r="T442" s="181" t="s">
        <v>205</v>
      </c>
      <c r="U442" s="181">
        <v>0</v>
      </c>
      <c r="V442" s="181">
        <f>ROUND(E442*U442,2)</f>
        <v>0</v>
      </c>
      <c r="W442" s="182"/>
      <c r="X442" s="182"/>
      <c r="Y442" s="154"/>
      <c r="Z442" s="154"/>
      <c r="AA442" s="154"/>
      <c r="AB442" s="154"/>
      <c r="AC442" s="154"/>
      <c r="AD442" s="154"/>
      <c r="AE442" s="154" t="s">
        <v>312</v>
      </c>
      <c r="AF442" s="154" t="s">
        <v>757</v>
      </c>
      <c r="AG442" s="154"/>
      <c r="AH442" s="185"/>
      <c r="AI442" s="185"/>
      <c r="AJ442" s="187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</row>
    <row r="443" spans="1:60" outlineLevel="1" x14ac:dyDescent="0.2">
      <c r="A443" s="155"/>
      <c r="B443" s="224"/>
      <c r="C443" s="224"/>
      <c r="D443" s="225"/>
      <c r="E443" s="225"/>
      <c r="F443" s="225"/>
      <c r="G443" s="225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5"/>
      <c r="S443" s="165"/>
      <c r="T443" s="164"/>
      <c r="U443" s="164"/>
      <c r="V443" s="164"/>
      <c r="W443" s="165"/>
      <c r="X443" s="165"/>
      <c r="Y443" s="154"/>
      <c r="Z443" s="154"/>
      <c r="AA443" s="154"/>
      <c r="AB443" s="154"/>
      <c r="AC443" s="154"/>
      <c r="AD443" s="154"/>
      <c r="AE443" s="154" t="s">
        <v>208</v>
      </c>
      <c r="AF443" s="154"/>
      <c r="AG443" s="154"/>
      <c r="AH443" s="185"/>
      <c r="AI443" s="185"/>
      <c r="AJ443" s="187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</row>
    <row r="444" spans="1:60" outlineLevel="1" x14ac:dyDescent="0.2">
      <c r="A444" s="177">
        <v>93</v>
      </c>
      <c r="B444" s="178" t="s">
        <v>758</v>
      </c>
      <c r="C444" s="178" t="s">
        <v>759</v>
      </c>
      <c r="D444" s="179" t="s">
        <v>418</v>
      </c>
      <c r="E444" s="180">
        <v>1</v>
      </c>
      <c r="F444" s="183"/>
      <c r="G444" s="181">
        <f>ROUND(E444*F444,2)</f>
        <v>0</v>
      </c>
      <c r="H444" s="183"/>
      <c r="I444" s="181">
        <f>ROUND(E444*H444,2)</f>
        <v>0</v>
      </c>
      <c r="J444" s="183"/>
      <c r="K444" s="181">
        <f>ROUND(E444*J444,2)</f>
        <v>0</v>
      </c>
      <c r="L444" s="181">
        <v>21</v>
      </c>
      <c r="M444" s="181">
        <f>G444*(1+L444/100)</f>
        <v>0</v>
      </c>
      <c r="N444" s="181">
        <v>0</v>
      </c>
      <c r="O444" s="181">
        <f>ROUND(E444*N444,2)</f>
        <v>0</v>
      </c>
      <c r="P444" s="181">
        <v>0</v>
      </c>
      <c r="Q444" s="181">
        <f>ROUND(E444*P444,2)</f>
        <v>0</v>
      </c>
      <c r="R444" s="182"/>
      <c r="S444" s="182" t="s">
        <v>223</v>
      </c>
      <c r="T444" s="181" t="s">
        <v>205</v>
      </c>
      <c r="U444" s="181">
        <v>0</v>
      </c>
      <c r="V444" s="181">
        <f>ROUND(E444*U444,2)</f>
        <v>0</v>
      </c>
      <c r="W444" s="182"/>
      <c r="X444" s="182"/>
      <c r="Y444" s="154"/>
      <c r="Z444" s="154"/>
      <c r="AA444" s="154"/>
      <c r="AB444" s="154"/>
      <c r="AC444" s="154"/>
      <c r="AD444" s="154"/>
      <c r="AE444" s="154" t="s">
        <v>312</v>
      </c>
      <c r="AF444" s="154" t="s">
        <v>760</v>
      </c>
      <c r="AG444" s="154"/>
      <c r="AH444" s="185"/>
      <c r="AI444" s="185"/>
      <c r="AJ444" s="187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</row>
    <row r="445" spans="1:60" outlineLevel="1" x14ac:dyDescent="0.2">
      <c r="A445" s="155"/>
      <c r="B445" s="224"/>
      <c r="C445" s="224"/>
      <c r="D445" s="225"/>
      <c r="E445" s="225"/>
      <c r="F445" s="225"/>
      <c r="G445" s="225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5"/>
      <c r="S445" s="165"/>
      <c r="T445" s="164"/>
      <c r="U445" s="164"/>
      <c r="V445" s="164"/>
      <c r="W445" s="165"/>
      <c r="X445" s="165"/>
      <c r="Y445" s="154"/>
      <c r="Z445" s="154"/>
      <c r="AA445" s="154"/>
      <c r="AB445" s="154"/>
      <c r="AC445" s="154"/>
      <c r="AD445" s="154"/>
      <c r="AE445" s="154" t="s">
        <v>208</v>
      </c>
      <c r="AF445" s="154"/>
      <c r="AG445" s="154"/>
      <c r="AH445" s="185"/>
      <c r="AI445" s="185"/>
      <c r="AJ445" s="187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</row>
    <row r="446" spans="1:60" outlineLevel="1" x14ac:dyDescent="0.2">
      <c r="A446" s="177">
        <v>94</v>
      </c>
      <c r="B446" s="178" t="s">
        <v>761</v>
      </c>
      <c r="C446" s="178" t="s">
        <v>762</v>
      </c>
      <c r="D446" s="179" t="s">
        <v>418</v>
      </c>
      <c r="E446" s="180">
        <v>1</v>
      </c>
      <c r="F446" s="183"/>
      <c r="G446" s="181">
        <f>ROUND(E446*F446,2)</f>
        <v>0</v>
      </c>
      <c r="H446" s="183"/>
      <c r="I446" s="181">
        <f>ROUND(E446*H446,2)</f>
        <v>0</v>
      </c>
      <c r="J446" s="183"/>
      <c r="K446" s="181">
        <f>ROUND(E446*J446,2)</f>
        <v>0</v>
      </c>
      <c r="L446" s="181">
        <v>21</v>
      </c>
      <c r="M446" s="181">
        <f>G446*(1+L446/100)</f>
        <v>0</v>
      </c>
      <c r="N446" s="181">
        <v>0</v>
      </c>
      <c r="O446" s="181">
        <f>ROUND(E446*N446,2)</f>
        <v>0</v>
      </c>
      <c r="P446" s="181">
        <v>0</v>
      </c>
      <c r="Q446" s="181">
        <f>ROUND(E446*P446,2)</f>
        <v>0</v>
      </c>
      <c r="R446" s="182"/>
      <c r="S446" s="182" t="s">
        <v>223</v>
      </c>
      <c r="T446" s="181" t="s">
        <v>205</v>
      </c>
      <c r="U446" s="181">
        <v>0</v>
      </c>
      <c r="V446" s="181">
        <f>ROUND(E446*U446,2)</f>
        <v>0</v>
      </c>
      <c r="W446" s="182"/>
      <c r="X446" s="182"/>
      <c r="Y446" s="154"/>
      <c r="Z446" s="154"/>
      <c r="AA446" s="154"/>
      <c r="AB446" s="154"/>
      <c r="AC446" s="154"/>
      <c r="AD446" s="154"/>
      <c r="AE446" s="154" t="s">
        <v>312</v>
      </c>
      <c r="AF446" s="154" t="s">
        <v>763</v>
      </c>
      <c r="AG446" s="154"/>
      <c r="AH446" s="185"/>
      <c r="AI446" s="185"/>
      <c r="AJ446" s="187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</row>
    <row r="447" spans="1:60" outlineLevel="1" x14ac:dyDescent="0.2">
      <c r="A447" s="155"/>
      <c r="B447" s="224"/>
      <c r="C447" s="224"/>
      <c r="D447" s="225"/>
      <c r="E447" s="225"/>
      <c r="F447" s="225"/>
      <c r="G447" s="225"/>
      <c r="H447" s="164"/>
      <c r="I447" s="164"/>
      <c r="J447" s="164"/>
      <c r="K447" s="164"/>
      <c r="L447" s="164"/>
      <c r="M447" s="164"/>
      <c r="N447" s="164"/>
      <c r="O447" s="164"/>
      <c r="P447" s="164"/>
      <c r="Q447" s="164"/>
      <c r="R447" s="165"/>
      <c r="S447" s="165"/>
      <c r="T447" s="164"/>
      <c r="U447" s="164"/>
      <c r="V447" s="164"/>
      <c r="W447" s="165"/>
      <c r="X447" s="165"/>
      <c r="Y447" s="154"/>
      <c r="Z447" s="154"/>
      <c r="AA447" s="154"/>
      <c r="AB447" s="154"/>
      <c r="AC447" s="154"/>
      <c r="AD447" s="154"/>
      <c r="AE447" s="154" t="s">
        <v>208</v>
      </c>
      <c r="AF447" s="154"/>
      <c r="AG447" s="154"/>
      <c r="AH447" s="185"/>
      <c r="AI447" s="185"/>
      <c r="AJ447" s="187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</row>
    <row r="448" spans="1:60" outlineLevel="1" x14ac:dyDescent="0.2">
      <c r="A448" s="177">
        <v>95</v>
      </c>
      <c r="B448" s="178" t="s">
        <v>764</v>
      </c>
      <c r="C448" s="178" t="s">
        <v>765</v>
      </c>
      <c r="D448" s="179" t="s">
        <v>418</v>
      </c>
      <c r="E448" s="180">
        <v>1</v>
      </c>
      <c r="F448" s="183"/>
      <c r="G448" s="181">
        <f>ROUND(E448*F448,2)</f>
        <v>0</v>
      </c>
      <c r="H448" s="183"/>
      <c r="I448" s="181">
        <f>ROUND(E448*H448,2)</f>
        <v>0</v>
      </c>
      <c r="J448" s="183"/>
      <c r="K448" s="181">
        <f>ROUND(E448*J448,2)</f>
        <v>0</v>
      </c>
      <c r="L448" s="181">
        <v>21</v>
      </c>
      <c r="M448" s="181">
        <f>G448*(1+L448/100)</f>
        <v>0</v>
      </c>
      <c r="N448" s="181">
        <v>0</v>
      </c>
      <c r="O448" s="181">
        <f>ROUND(E448*N448,2)</f>
        <v>0</v>
      </c>
      <c r="P448" s="181">
        <v>0</v>
      </c>
      <c r="Q448" s="181">
        <f>ROUND(E448*P448,2)</f>
        <v>0</v>
      </c>
      <c r="R448" s="182"/>
      <c r="S448" s="182" t="s">
        <v>223</v>
      </c>
      <c r="T448" s="181" t="s">
        <v>205</v>
      </c>
      <c r="U448" s="181">
        <v>0</v>
      </c>
      <c r="V448" s="181">
        <f>ROUND(E448*U448,2)</f>
        <v>0</v>
      </c>
      <c r="W448" s="182"/>
      <c r="X448" s="182"/>
      <c r="Y448" s="154"/>
      <c r="Z448" s="154"/>
      <c r="AA448" s="154"/>
      <c r="AB448" s="154"/>
      <c r="AC448" s="154"/>
      <c r="AD448" s="154"/>
      <c r="AE448" s="154" t="s">
        <v>312</v>
      </c>
      <c r="AF448" s="154" t="s">
        <v>766</v>
      </c>
      <c r="AG448" s="154"/>
      <c r="AH448" s="185"/>
      <c r="AI448" s="185"/>
      <c r="AJ448" s="187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</row>
    <row r="449" spans="1:60" outlineLevel="1" x14ac:dyDescent="0.2">
      <c r="A449" s="155"/>
      <c r="B449" s="224"/>
      <c r="C449" s="224"/>
      <c r="D449" s="225"/>
      <c r="E449" s="225"/>
      <c r="F449" s="225"/>
      <c r="G449" s="225"/>
      <c r="H449" s="164"/>
      <c r="I449" s="164"/>
      <c r="J449" s="164"/>
      <c r="K449" s="164"/>
      <c r="L449" s="164"/>
      <c r="M449" s="164"/>
      <c r="N449" s="164"/>
      <c r="O449" s="164"/>
      <c r="P449" s="164"/>
      <c r="Q449" s="164"/>
      <c r="R449" s="165"/>
      <c r="S449" s="165"/>
      <c r="T449" s="164"/>
      <c r="U449" s="164"/>
      <c r="V449" s="164"/>
      <c r="W449" s="165"/>
      <c r="X449" s="165"/>
      <c r="Y449" s="154"/>
      <c r="Z449" s="154"/>
      <c r="AA449" s="154"/>
      <c r="AB449" s="154"/>
      <c r="AC449" s="154"/>
      <c r="AD449" s="154"/>
      <c r="AE449" s="154" t="s">
        <v>208</v>
      </c>
      <c r="AF449" s="154"/>
      <c r="AG449" s="154"/>
      <c r="AH449" s="185"/>
      <c r="AI449" s="185"/>
      <c r="AJ449" s="187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  <c r="BE449" s="154"/>
      <c r="BF449" s="154"/>
      <c r="BG449" s="154"/>
      <c r="BH449" s="154"/>
    </row>
    <row r="450" spans="1:60" outlineLevel="1" x14ac:dyDescent="0.2">
      <c r="A450" s="177">
        <v>96</v>
      </c>
      <c r="B450" s="178" t="s">
        <v>767</v>
      </c>
      <c r="C450" s="178" t="s">
        <v>768</v>
      </c>
      <c r="D450" s="179" t="s">
        <v>418</v>
      </c>
      <c r="E450" s="180">
        <v>1</v>
      </c>
      <c r="F450" s="183"/>
      <c r="G450" s="181">
        <f>ROUND(E450*F450,2)</f>
        <v>0</v>
      </c>
      <c r="H450" s="183"/>
      <c r="I450" s="181">
        <f>ROUND(E450*H450,2)</f>
        <v>0</v>
      </c>
      <c r="J450" s="183"/>
      <c r="K450" s="181">
        <f>ROUND(E450*J450,2)</f>
        <v>0</v>
      </c>
      <c r="L450" s="181">
        <v>21</v>
      </c>
      <c r="M450" s="181">
        <f>G450*(1+L450/100)</f>
        <v>0</v>
      </c>
      <c r="N450" s="181">
        <v>0</v>
      </c>
      <c r="O450" s="181">
        <f>ROUND(E450*N450,2)</f>
        <v>0</v>
      </c>
      <c r="P450" s="181">
        <v>0</v>
      </c>
      <c r="Q450" s="181">
        <f>ROUND(E450*P450,2)</f>
        <v>0</v>
      </c>
      <c r="R450" s="182"/>
      <c r="S450" s="182" t="s">
        <v>223</v>
      </c>
      <c r="T450" s="181" t="s">
        <v>205</v>
      </c>
      <c r="U450" s="181">
        <v>0</v>
      </c>
      <c r="V450" s="181">
        <f>ROUND(E450*U450,2)</f>
        <v>0</v>
      </c>
      <c r="W450" s="182"/>
      <c r="X450" s="182"/>
      <c r="Y450" s="154"/>
      <c r="Z450" s="154"/>
      <c r="AA450" s="154"/>
      <c r="AB450" s="154"/>
      <c r="AC450" s="154"/>
      <c r="AD450" s="154"/>
      <c r="AE450" s="154" t="s">
        <v>312</v>
      </c>
      <c r="AF450" s="154" t="s">
        <v>769</v>
      </c>
      <c r="AG450" s="154"/>
      <c r="AH450" s="185"/>
      <c r="AI450" s="185"/>
      <c r="AJ450" s="187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  <c r="BE450" s="154"/>
      <c r="BF450" s="154"/>
      <c r="BG450" s="154"/>
      <c r="BH450" s="154"/>
    </row>
    <row r="451" spans="1:60" outlineLevel="1" x14ac:dyDescent="0.2">
      <c r="A451" s="155"/>
      <c r="B451" s="224"/>
      <c r="C451" s="224"/>
      <c r="D451" s="225"/>
      <c r="E451" s="225"/>
      <c r="F451" s="225"/>
      <c r="G451" s="225"/>
      <c r="H451" s="164"/>
      <c r="I451" s="164"/>
      <c r="J451" s="164"/>
      <c r="K451" s="164"/>
      <c r="L451" s="164"/>
      <c r="M451" s="164"/>
      <c r="N451" s="164"/>
      <c r="O451" s="164"/>
      <c r="P451" s="164"/>
      <c r="Q451" s="164"/>
      <c r="R451" s="165"/>
      <c r="S451" s="165"/>
      <c r="T451" s="164"/>
      <c r="U451" s="164"/>
      <c r="V451" s="164"/>
      <c r="W451" s="165"/>
      <c r="X451" s="165"/>
      <c r="Y451" s="154"/>
      <c r="Z451" s="154"/>
      <c r="AA451" s="154"/>
      <c r="AB451" s="154"/>
      <c r="AC451" s="154"/>
      <c r="AD451" s="154"/>
      <c r="AE451" s="154" t="s">
        <v>208</v>
      </c>
      <c r="AF451" s="154"/>
      <c r="AG451" s="154"/>
      <c r="AH451" s="185"/>
      <c r="AI451" s="185"/>
      <c r="AJ451" s="187"/>
      <c r="AK451" s="154"/>
      <c r="AL451" s="154"/>
      <c r="AM451" s="154"/>
      <c r="AN451" s="154"/>
      <c r="AO451" s="154"/>
      <c r="AP451" s="154"/>
      <c r="AQ451" s="154"/>
      <c r="AR451" s="154"/>
      <c r="AS451" s="154"/>
      <c r="AT451" s="154"/>
      <c r="AU451" s="154"/>
      <c r="AV451" s="154"/>
      <c r="AW451" s="154"/>
      <c r="AX451" s="154"/>
      <c r="AY451" s="154"/>
      <c r="AZ451" s="154"/>
      <c r="BA451" s="154"/>
      <c r="BB451" s="154"/>
      <c r="BC451" s="154"/>
      <c r="BD451" s="154"/>
      <c r="BE451" s="154"/>
      <c r="BF451" s="154"/>
      <c r="BG451" s="154"/>
      <c r="BH451" s="154"/>
    </row>
    <row r="452" spans="1:60" outlineLevel="1" x14ac:dyDescent="0.2">
      <c r="A452" s="177">
        <v>97</v>
      </c>
      <c r="B452" s="178" t="s">
        <v>770</v>
      </c>
      <c r="C452" s="178" t="s">
        <v>771</v>
      </c>
      <c r="D452" s="179" t="s">
        <v>418</v>
      </c>
      <c r="E452" s="180">
        <v>2</v>
      </c>
      <c r="F452" s="183"/>
      <c r="G452" s="181">
        <f>ROUND(E452*F452,2)</f>
        <v>0</v>
      </c>
      <c r="H452" s="183"/>
      <c r="I452" s="181">
        <f>ROUND(E452*H452,2)</f>
        <v>0</v>
      </c>
      <c r="J452" s="183"/>
      <c r="K452" s="181">
        <f>ROUND(E452*J452,2)</f>
        <v>0</v>
      </c>
      <c r="L452" s="181">
        <v>21</v>
      </c>
      <c r="M452" s="181">
        <f>G452*(1+L452/100)</f>
        <v>0</v>
      </c>
      <c r="N452" s="181">
        <v>0</v>
      </c>
      <c r="O452" s="181">
        <f>ROUND(E452*N452,2)</f>
        <v>0</v>
      </c>
      <c r="P452" s="181">
        <v>0</v>
      </c>
      <c r="Q452" s="181">
        <f>ROUND(E452*P452,2)</f>
        <v>0</v>
      </c>
      <c r="R452" s="182"/>
      <c r="S452" s="182" t="s">
        <v>223</v>
      </c>
      <c r="T452" s="181" t="s">
        <v>205</v>
      </c>
      <c r="U452" s="181">
        <v>0</v>
      </c>
      <c r="V452" s="181">
        <f>ROUND(E452*U452,2)</f>
        <v>0</v>
      </c>
      <c r="W452" s="182"/>
      <c r="X452" s="182"/>
      <c r="Y452" s="154"/>
      <c r="Z452" s="154"/>
      <c r="AA452" s="154"/>
      <c r="AB452" s="154"/>
      <c r="AC452" s="154"/>
      <c r="AD452" s="154"/>
      <c r="AE452" s="154" t="s">
        <v>312</v>
      </c>
      <c r="AF452" s="154" t="s">
        <v>772</v>
      </c>
      <c r="AG452" s="154"/>
      <c r="AH452" s="185"/>
      <c r="AI452" s="185"/>
      <c r="AJ452" s="187"/>
      <c r="AK452" s="154"/>
      <c r="AL452" s="154"/>
      <c r="AM452" s="154"/>
      <c r="AN452" s="154"/>
      <c r="AO452" s="154"/>
      <c r="AP452" s="154"/>
      <c r="AQ452" s="154"/>
      <c r="AR452" s="154"/>
      <c r="AS452" s="154"/>
      <c r="AT452" s="154"/>
      <c r="AU452" s="154"/>
      <c r="AV452" s="154"/>
      <c r="AW452" s="154"/>
      <c r="AX452" s="154"/>
      <c r="AY452" s="154"/>
      <c r="AZ452" s="154"/>
      <c r="BA452" s="154"/>
      <c r="BB452" s="154"/>
      <c r="BC452" s="154"/>
      <c r="BD452" s="154"/>
      <c r="BE452" s="154"/>
      <c r="BF452" s="154"/>
      <c r="BG452" s="154"/>
      <c r="BH452" s="154"/>
    </row>
    <row r="453" spans="1:60" outlineLevel="1" x14ac:dyDescent="0.2">
      <c r="A453" s="155"/>
      <c r="B453" s="224"/>
      <c r="C453" s="224"/>
      <c r="D453" s="225"/>
      <c r="E453" s="225"/>
      <c r="F453" s="225"/>
      <c r="G453" s="225"/>
      <c r="H453" s="164"/>
      <c r="I453" s="164"/>
      <c r="J453" s="164"/>
      <c r="K453" s="164"/>
      <c r="L453" s="164"/>
      <c r="M453" s="164"/>
      <c r="N453" s="164"/>
      <c r="O453" s="164"/>
      <c r="P453" s="164"/>
      <c r="Q453" s="164"/>
      <c r="R453" s="165"/>
      <c r="S453" s="165"/>
      <c r="T453" s="164"/>
      <c r="U453" s="164"/>
      <c r="V453" s="164"/>
      <c r="W453" s="165"/>
      <c r="X453" s="165"/>
      <c r="Y453" s="154"/>
      <c r="Z453" s="154"/>
      <c r="AA453" s="154"/>
      <c r="AB453" s="154"/>
      <c r="AC453" s="154"/>
      <c r="AD453" s="154"/>
      <c r="AE453" s="154" t="s">
        <v>208</v>
      </c>
      <c r="AF453" s="154"/>
      <c r="AG453" s="154"/>
      <c r="AH453" s="185"/>
      <c r="AI453" s="185"/>
      <c r="AJ453" s="187"/>
      <c r="AK453" s="154"/>
      <c r="AL453" s="154"/>
      <c r="AM453" s="154"/>
      <c r="AN453" s="154"/>
      <c r="AO453" s="154"/>
      <c r="AP453" s="154"/>
      <c r="AQ453" s="154"/>
      <c r="AR453" s="154"/>
      <c r="AS453" s="154"/>
      <c r="AT453" s="154"/>
      <c r="AU453" s="154"/>
      <c r="AV453" s="154"/>
      <c r="AW453" s="154"/>
      <c r="AX453" s="154"/>
      <c r="AY453" s="154"/>
      <c r="AZ453" s="154"/>
      <c r="BA453" s="154"/>
      <c r="BB453" s="154"/>
      <c r="BC453" s="154"/>
      <c r="BD453" s="154"/>
      <c r="BE453" s="154"/>
      <c r="BF453" s="154"/>
      <c r="BG453" s="154"/>
      <c r="BH453" s="154"/>
    </row>
    <row r="454" spans="1:60" outlineLevel="1" x14ac:dyDescent="0.2">
      <c r="A454" s="177">
        <v>98</v>
      </c>
      <c r="B454" s="178" t="s">
        <v>773</v>
      </c>
      <c r="C454" s="178" t="s">
        <v>774</v>
      </c>
      <c r="D454" s="179" t="s">
        <v>418</v>
      </c>
      <c r="E454" s="180">
        <v>2</v>
      </c>
      <c r="F454" s="183"/>
      <c r="G454" s="181">
        <f>ROUND(E454*F454,2)</f>
        <v>0</v>
      </c>
      <c r="H454" s="183"/>
      <c r="I454" s="181">
        <f>ROUND(E454*H454,2)</f>
        <v>0</v>
      </c>
      <c r="J454" s="183"/>
      <c r="K454" s="181">
        <f>ROUND(E454*J454,2)</f>
        <v>0</v>
      </c>
      <c r="L454" s="181">
        <v>21</v>
      </c>
      <c r="M454" s="181">
        <f>G454*(1+L454/100)</f>
        <v>0</v>
      </c>
      <c r="N454" s="181">
        <v>0</v>
      </c>
      <c r="O454" s="181">
        <f>ROUND(E454*N454,2)</f>
        <v>0</v>
      </c>
      <c r="P454" s="181">
        <v>0</v>
      </c>
      <c r="Q454" s="181">
        <f>ROUND(E454*P454,2)</f>
        <v>0</v>
      </c>
      <c r="R454" s="182"/>
      <c r="S454" s="182" t="s">
        <v>223</v>
      </c>
      <c r="T454" s="181" t="s">
        <v>205</v>
      </c>
      <c r="U454" s="181">
        <v>0</v>
      </c>
      <c r="V454" s="181">
        <f>ROUND(E454*U454,2)</f>
        <v>0</v>
      </c>
      <c r="W454" s="182"/>
      <c r="X454" s="182"/>
      <c r="Y454" s="154"/>
      <c r="Z454" s="154"/>
      <c r="AA454" s="154"/>
      <c r="AB454" s="154"/>
      <c r="AC454" s="154"/>
      <c r="AD454" s="154"/>
      <c r="AE454" s="154" t="s">
        <v>312</v>
      </c>
      <c r="AF454" s="154" t="s">
        <v>775</v>
      </c>
      <c r="AG454" s="154"/>
      <c r="AH454" s="185"/>
      <c r="AI454" s="185"/>
      <c r="AJ454" s="187"/>
      <c r="AK454" s="154"/>
      <c r="AL454" s="154"/>
      <c r="AM454" s="154"/>
      <c r="AN454" s="154"/>
      <c r="AO454" s="154"/>
      <c r="AP454" s="154"/>
      <c r="AQ454" s="154"/>
      <c r="AR454" s="154"/>
      <c r="AS454" s="154"/>
      <c r="AT454" s="154"/>
      <c r="AU454" s="154"/>
      <c r="AV454" s="154"/>
      <c r="AW454" s="154"/>
      <c r="AX454" s="154"/>
      <c r="AY454" s="154"/>
      <c r="AZ454" s="154"/>
      <c r="BA454" s="154"/>
      <c r="BB454" s="154"/>
      <c r="BC454" s="154"/>
      <c r="BD454" s="154"/>
      <c r="BE454" s="154"/>
      <c r="BF454" s="154"/>
      <c r="BG454" s="154"/>
      <c r="BH454" s="154"/>
    </row>
    <row r="455" spans="1:60" outlineLevel="1" x14ac:dyDescent="0.2">
      <c r="A455" s="155"/>
      <c r="B455" s="224"/>
      <c r="C455" s="224"/>
      <c r="D455" s="225"/>
      <c r="E455" s="225"/>
      <c r="F455" s="225"/>
      <c r="G455" s="225"/>
      <c r="H455" s="164"/>
      <c r="I455" s="164"/>
      <c r="J455" s="164"/>
      <c r="K455" s="164"/>
      <c r="L455" s="164"/>
      <c r="M455" s="164"/>
      <c r="N455" s="164"/>
      <c r="O455" s="164"/>
      <c r="P455" s="164"/>
      <c r="Q455" s="164"/>
      <c r="R455" s="165"/>
      <c r="S455" s="165"/>
      <c r="T455" s="164"/>
      <c r="U455" s="164"/>
      <c r="V455" s="164"/>
      <c r="W455" s="165"/>
      <c r="X455" s="165"/>
      <c r="Y455" s="154"/>
      <c r="Z455" s="154"/>
      <c r="AA455" s="154"/>
      <c r="AB455" s="154"/>
      <c r="AC455" s="154"/>
      <c r="AD455" s="154"/>
      <c r="AE455" s="154" t="s">
        <v>208</v>
      </c>
      <c r="AF455" s="154"/>
      <c r="AG455" s="154"/>
      <c r="AH455" s="185"/>
      <c r="AI455" s="185"/>
      <c r="AJ455" s="187"/>
      <c r="AK455" s="154"/>
      <c r="AL455" s="154"/>
      <c r="AM455" s="154"/>
      <c r="AN455" s="154"/>
      <c r="AO455" s="154"/>
      <c r="AP455" s="154"/>
      <c r="AQ455" s="154"/>
      <c r="AR455" s="154"/>
      <c r="AS455" s="154"/>
      <c r="AT455" s="154"/>
      <c r="AU455" s="154"/>
      <c r="AV455" s="154"/>
      <c r="AW455" s="154"/>
      <c r="AX455" s="154"/>
      <c r="AY455" s="154"/>
      <c r="AZ455" s="154"/>
      <c r="BA455" s="154"/>
      <c r="BB455" s="154"/>
      <c r="BC455" s="154"/>
      <c r="BD455" s="154"/>
      <c r="BE455" s="154"/>
      <c r="BF455" s="154"/>
      <c r="BG455" s="154"/>
      <c r="BH455" s="154"/>
    </row>
    <row r="456" spans="1:60" outlineLevel="1" x14ac:dyDescent="0.2">
      <c r="A456" s="177">
        <v>99</v>
      </c>
      <c r="B456" s="178" t="s">
        <v>776</v>
      </c>
      <c r="C456" s="178" t="s">
        <v>777</v>
      </c>
      <c r="D456" s="179" t="s">
        <v>418</v>
      </c>
      <c r="E456" s="180">
        <v>1</v>
      </c>
      <c r="F456" s="183"/>
      <c r="G456" s="181">
        <f>ROUND(E456*F456,2)</f>
        <v>0</v>
      </c>
      <c r="H456" s="183"/>
      <c r="I456" s="181">
        <f>ROUND(E456*H456,2)</f>
        <v>0</v>
      </c>
      <c r="J456" s="183"/>
      <c r="K456" s="181">
        <f>ROUND(E456*J456,2)</f>
        <v>0</v>
      </c>
      <c r="L456" s="181">
        <v>21</v>
      </c>
      <c r="M456" s="181">
        <f>G456*(1+L456/100)</f>
        <v>0</v>
      </c>
      <c r="N456" s="181">
        <v>0</v>
      </c>
      <c r="O456" s="181">
        <f>ROUND(E456*N456,2)</f>
        <v>0</v>
      </c>
      <c r="P456" s="181">
        <v>0</v>
      </c>
      <c r="Q456" s="181">
        <f>ROUND(E456*P456,2)</f>
        <v>0</v>
      </c>
      <c r="R456" s="182"/>
      <c r="S456" s="182" t="s">
        <v>223</v>
      </c>
      <c r="T456" s="181" t="s">
        <v>205</v>
      </c>
      <c r="U456" s="181">
        <v>0</v>
      </c>
      <c r="V456" s="181">
        <f>ROUND(E456*U456,2)</f>
        <v>0</v>
      </c>
      <c r="W456" s="182"/>
      <c r="X456" s="182"/>
      <c r="Y456" s="154"/>
      <c r="Z456" s="154"/>
      <c r="AA456" s="154"/>
      <c r="AB456" s="154"/>
      <c r="AC456" s="154"/>
      <c r="AD456" s="154"/>
      <c r="AE456" s="154" t="s">
        <v>312</v>
      </c>
      <c r="AF456" s="154" t="s">
        <v>778</v>
      </c>
      <c r="AG456" s="154"/>
      <c r="AH456" s="185"/>
      <c r="AI456" s="185"/>
      <c r="AJ456" s="187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</row>
    <row r="457" spans="1:60" outlineLevel="1" x14ac:dyDescent="0.2">
      <c r="A457" s="155"/>
      <c r="B457" s="224"/>
      <c r="C457" s="224"/>
      <c r="D457" s="225"/>
      <c r="E457" s="225"/>
      <c r="F457" s="225"/>
      <c r="G457" s="225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5"/>
      <c r="S457" s="165"/>
      <c r="T457" s="164"/>
      <c r="U457" s="164"/>
      <c r="V457" s="164"/>
      <c r="W457" s="165"/>
      <c r="X457" s="165"/>
      <c r="Y457" s="154"/>
      <c r="Z457" s="154"/>
      <c r="AA457" s="154"/>
      <c r="AB457" s="154"/>
      <c r="AC457" s="154"/>
      <c r="AD457" s="154"/>
      <c r="AE457" s="154" t="s">
        <v>208</v>
      </c>
      <c r="AF457" s="154"/>
      <c r="AG457" s="154"/>
      <c r="AH457" s="185"/>
      <c r="AI457" s="185"/>
      <c r="AJ457" s="187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</row>
    <row r="458" spans="1:60" outlineLevel="1" x14ac:dyDescent="0.2">
      <c r="A458" s="177">
        <v>100</v>
      </c>
      <c r="B458" s="178" t="s">
        <v>779</v>
      </c>
      <c r="C458" s="178" t="s">
        <v>780</v>
      </c>
      <c r="D458" s="179" t="s">
        <v>418</v>
      </c>
      <c r="E458" s="180">
        <v>1</v>
      </c>
      <c r="F458" s="183"/>
      <c r="G458" s="181">
        <f>ROUND(E458*F458,2)</f>
        <v>0</v>
      </c>
      <c r="H458" s="183"/>
      <c r="I458" s="181">
        <f>ROUND(E458*H458,2)</f>
        <v>0</v>
      </c>
      <c r="J458" s="183"/>
      <c r="K458" s="181">
        <f>ROUND(E458*J458,2)</f>
        <v>0</v>
      </c>
      <c r="L458" s="181">
        <v>21</v>
      </c>
      <c r="M458" s="181">
        <f>G458*(1+L458/100)</f>
        <v>0</v>
      </c>
      <c r="N458" s="181">
        <v>0</v>
      </c>
      <c r="O458" s="181">
        <f>ROUND(E458*N458,2)</f>
        <v>0</v>
      </c>
      <c r="P458" s="181">
        <v>0</v>
      </c>
      <c r="Q458" s="181">
        <f>ROUND(E458*P458,2)</f>
        <v>0</v>
      </c>
      <c r="R458" s="182"/>
      <c r="S458" s="182" t="s">
        <v>223</v>
      </c>
      <c r="T458" s="181" t="s">
        <v>205</v>
      </c>
      <c r="U458" s="181">
        <v>0</v>
      </c>
      <c r="V458" s="181">
        <f>ROUND(E458*U458,2)</f>
        <v>0</v>
      </c>
      <c r="W458" s="182"/>
      <c r="X458" s="182"/>
      <c r="Y458" s="154"/>
      <c r="Z458" s="154"/>
      <c r="AA458" s="154"/>
      <c r="AB458" s="154"/>
      <c r="AC458" s="154"/>
      <c r="AD458" s="154"/>
      <c r="AE458" s="154" t="s">
        <v>312</v>
      </c>
      <c r="AF458" s="154" t="s">
        <v>781</v>
      </c>
      <c r="AG458" s="154"/>
      <c r="AH458" s="185"/>
      <c r="AI458" s="185"/>
      <c r="AJ458" s="187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</row>
    <row r="459" spans="1:60" outlineLevel="1" x14ac:dyDescent="0.2">
      <c r="A459" s="155"/>
      <c r="B459" s="224"/>
      <c r="C459" s="224"/>
      <c r="D459" s="225"/>
      <c r="E459" s="225"/>
      <c r="F459" s="225"/>
      <c r="G459" s="225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5"/>
      <c r="S459" s="165"/>
      <c r="T459" s="164"/>
      <c r="U459" s="164"/>
      <c r="V459" s="164"/>
      <c r="W459" s="165"/>
      <c r="X459" s="165"/>
      <c r="Y459" s="154"/>
      <c r="Z459" s="154"/>
      <c r="AA459" s="154"/>
      <c r="AB459" s="154"/>
      <c r="AC459" s="154"/>
      <c r="AD459" s="154"/>
      <c r="AE459" s="154" t="s">
        <v>208</v>
      </c>
      <c r="AF459" s="154"/>
      <c r="AG459" s="154"/>
      <c r="AH459" s="185"/>
      <c r="AI459" s="185"/>
      <c r="AJ459" s="187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</row>
    <row r="460" spans="1:60" outlineLevel="1" x14ac:dyDescent="0.2">
      <c r="A460" s="177">
        <v>101</v>
      </c>
      <c r="B460" s="178" t="s">
        <v>782</v>
      </c>
      <c r="C460" s="178" t="s">
        <v>783</v>
      </c>
      <c r="D460" s="179" t="s">
        <v>418</v>
      </c>
      <c r="E460" s="180">
        <v>1</v>
      </c>
      <c r="F460" s="183"/>
      <c r="G460" s="181">
        <f>ROUND(E460*F460,2)</f>
        <v>0</v>
      </c>
      <c r="H460" s="183"/>
      <c r="I460" s="181">
        <f>ROUND(E460*H460,2)</f>
        <v>0</v>
      </c>
      <c r="J460" s="183"/>
      <c r="K460" s="181">
        <f>ROUND(E460*J460,2)</f>
        <v>0</v>
      </c>
      <c r="L460" s="181">
        <v>21</v>
      </c>
      <c r="M460" s="181">
        <f>G460*(1+L460/100)</f>
        <v>0</v>
      </c>
      <c r="N460" s="181">
        <v>0</v>
      </c>
      <c r="O460" s="181">
        <f>ROUND(E460*N460,2)</f>
        <v>0</v>
      </c>
      <c r="P460" s="181">
        <v>0</v>
      </c>
      <c r="Q460" s="181">
        <f>ROUND(E460*P460,2)</f>
        <v>0</v>
      </c>
      <c r="R460" s="182"/>
      <c r="S460" s="182" t="s">
        <v>223</v>
      </c>
      <c r="T460" s="181" t="s">
        <v>205</v>
      </c>
      <c r="U460" s="181">
        <v>0</v>
      </c>
      <c r="V460" s="181">
        <f>ROUND(E460*U460,2)</f>
        <v>0</v>
      </c>
      <c r="W460" s="182"/>
      <c r="X460" s="182"/>
      <c r="Y460" s="154"/>
      <c r="Z460" s="154"/>
      <c r="AA460" s="154"/>
      <c r="AB460" s="154"/>
      <c r="AC460" s="154"/>
      <c r="AD460" s="154"/>
      <c r="AE460" s="154" t="s">
        <v>312</v>
      </c>
      <c r="AF460" s="154" t="s">
        <v>784</v>
      </c>
      <c r="AG460" s="154"/>
      <c r="AH460" s="185"/>
      <c r="AI460" s="185"/>
      <c r="AJ460" s="187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</row>
    <row r="461" spans="1:60" outlineLevel="1" x14ac:dyDescent="0.2">
      <c r="A461" s="155"/>
      <c r="B461" s="224"/>
      <c r="C461" s="224"/>
      <c r="D461" s="225"/>
      <c r="E461" s="225"/>
      <c r="F461" s="225"/>
      <c r="G461" s="225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5"/>
      <c r="S461" s="165"/>
      <c r="T461" s="164"/>
      <c r="U461" s="164"/>
      <c r="V461" s="164"/>
      <c r="W461" s="165"/>
      <c r="X461" s="165"/>
      <c r="Y461" s="154"/>
      <c r="Z461" s="154"/>
      <c r="AA461" s="154"/>
      <c r="AB461" s="154"/>
      <c r="AC461" s="154"/>
      <c r="AD461" s="154"/>
      <c r="AE461" s="154" t="s">
        <v>208</v>
      </c>
      <c r="AF461" s="154"/>
      <c r="AG461" s="154"/>
      <c r="AH461" s="185"/>
      <c r="AI461" s="185"/>
      <c r="AJ461" s="187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</row>
    <row r="462" spans="1:60" outlineLevel="1" x14ac:dyDescent="0.2">
      <c r="A462" s="177">
        <v>102</v>
      </c>
      <c r="B462" s="178" t="s">
        <v>785</v>
      </c>
      <c r="C462" s="178" t="s">
        <v>786</v>
      </c>
      <c r="D462" s="179" t="s">
        <v>418</v>
      </c>
      <c r="E462" s="180">
        <v>1</v>
      </c>
      <c r="F462" s="183"/>
      <c r="G462" s="181">
        <f>ROUND(E462*F462,2)</f>
        <v>0</v>
      </c>
      <c r="H462" s="183"/>
      <c r="I462" s="181">
        <f>ROUND(E462*H462,2)</f>
        <v>0</v>
      </c>
      <c r="J462" s="183"/>
      <c r="K462" s="181">
        <f>ROUND(E462*J462,2)</f>
        <v>0</v>
      </c>
      <c r="L462" s="181">
        <v>21</v>
      </c>
      <c r="M462" s="181">
        <f>G462*(1+L462/100)</f>
        <v>0</v>
      </c>
      <c r="N462" s="181">
        <v>0</v>
      </c>
      <c r="O462" s="181">
        <f>ROUND(E462*N462,2)</f>
        <v>0</v>
      </c>
      <c r="P462" s="181">
        <v>0</v>
      </c>
      <c r="Q462" s="181">
        <f>ROUND(E462*P462,2)</f>
        <v>0</v>
      </c>
      <c r="R462" s="182"/>
      <c r="S462" s="182" t="s">
        <v>223</v>
      </c>
      <c r="T462" s="181" t="s">
        <v>205</v>
      </c>
      <c r="U462" s="181">
        <v>0</v>
      </c>
      <c r="V462" s="181">
        <f>ROUND(E462*U462,2)</f>
        <v>0</v>
      </c>
      <c r="W462" s="182"/>
      <c r="X462" s="182"/>
      <c r="Y462" s="154"/>
      <c r="Z462" s="154"/>
      <c r="AA462" s="154"/>
      <c r="AB462" s="154"/>
      <c r="AC462" s="154"/>
      <c r="AD462" s="154"/>
      <c r="AE462" s="154" t="s">
        <v>312</v>
      </c>
      <c r="AF462" s="154" t="s">
        <v>787</v>
      </c>
      <c r="AG462" s="154"/>
      <c r="AH462" s="185"/>
      <c r="AI462" s="185"/>
      <c r="AJ462" s="187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</row>
    <row r="463" spans="1:60" outlineLevel="1" x14ac:dyDescent="0.2">
      <c r="A463" s="155"/>
      <c r="B463" s="224"/>
      <c r="C463" s="224"/>
      <c r="D463" s="225"/>
      <c r="E463" s="225"/>
      <c r="F463" s="225"/>
      <c r="G463" s="225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5"/>
      <c r="S463" s="165"/>
      <c r="T463" s="164"/>
      <c r="U463" s="164"/>
      <c r="V463" s="164"/>
      <c r="W463" s="165"/>
      <c r="X463" s="165"/>
      <c r="Y463" s="154"/>
      <c r="Z463" s="154"/>
      <c r="AA463" s="154"/>
      <c r="AB463" s="154"/>
      <c r="AC463" s="154"/>
      <c r="AD463" s="154"/>
      <c r="AE463" s="154" t="s">
        <v>208</v>
      </c>
      <c r="AF463" s="154"/>
      <c r="AG463" s="154"/>
      <c r="AH463" s="185"/>
      <c r="AI463" s="185"/>
      <c r="AJ463" s="187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</row>
    <row r="464" spans="1:60" outlineLevel="1" x14ac:dyDescent="0.2">
      <c r="A464" s="177">
        <v>103</v>
      </c>
      <c r="B464" s="178" t="s">
        <v>788</v>
      </c>
      <c r="C464" s="178" t="s">
        <v>789</v>
      </c>
      <c r="D464" s="179" t="s">
        <v>418</v>
      </c>
      <c r="E464" s="180">
        <v>1</v>
      </c>
      <c r="F464" s="183"/>
      <c r="G464" s="181">
        <f>ROUND(E464*F464,2)</f>
        <v>0</v>
      </c>
      <c r="H464" s="183"/>
      <c r="I464" s="181">
        <f>ROUND(E464*H464,2)</f>
        <v>0</v>
      </c>
      <c r="J464" s="183"/>
      <c r="K464" s="181">
        <f>ROUND(E464*J464,2)</f>
        <v>0</v>
      </c>
      <c r="L464" s="181">
        <v>21</v>
      </c>
      <c r="M464" s="181">
        <f>G464*(1+L464/100)</f>
        <v>0</v>
      </c>
      <c r="N464" s="181">
        <v>0</v>
      </c>
      <c r="O464" s="181">
        <f>ROUND(E464*N464,2)</f>
        <v>0</v>
      </c>
      <c r="P464" s="181">
        <v>0</v>
      </c>
      <c r="Q464" s="181">
        <f>ROUND(E464*P464,2)</f>
        <v>0</v>
      </c>
      <c r="R464" s="182"/>
      <c r="S464" s="182" t="s">
        <v>223</v>
      </c>
      <c r="T464" s="181" t="s">
        <v>205</v>
      </c>
      <c r="U464" s="181">
        <v>0</v>
      </c>
      <c r="V464" s="181">
        <f>ROUND(E464*U464,2)</f>
        <v>0</v>
      </c>
      <c r="W464" s="182"/>
      <c r="X464" s="182"/>
      <c r="Y464" s="154"/>
      <c r="Z464" s="154"/>
      <c r="AA464" s="154"/>
      <c r="AB464" s="154"/>
      <c r="AC464" s="154"/>
      <c r="AD464" s="154"/>
      <c r="AE464" s="154" t="s">
        <v>312</v>
      </c>
      <c r="AF464" s="154" t="s">
        <v>790</v>
      </c>
      <c r="AG464" s="154"/>
      <c r="AH464" s="185"/>
      <c r="AI464" s="185"/>
      <c r="AJ464" s="187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</row>
    <row r="465" spans="1:60" outlineLevel="1" x14ac:dyDescent="0.2">
      <c r="A465" s="155"/>
      <c r="B465" s="224"/>
      <c r="C465" s="224"/>
      <c r="D465" s="225"/>
      <c r="E465" s="225"/>
      <c r="F465" s="225"/>
      <c r="G465" s="225"/>
      <c r="H465" s="164"/>
      <c r="I465" s="164"/>
      <c r="J465" s="164"/>
      <c r="K465" s="164"/>
      <c r="L465" s="164"/>
      <c r="M465" s="164"/>
      <c r="N465" s="164"/>
      <c r="O465" s="164"/>
      <c r="P465" s="164"/>
      <c r="Q465" s="164"/>
      <c r="R465" s="165"/>
      <c r="S465" s="165"/>
      <c r="T465" s="164"/>
      <c r="U465" s="164"/>
      <c r="V465" s="164"/>
      <c r="W465" s="165"/>
      <c r="X465" s="165"/>
      <c r="Y465" s="154"/>
      <c r="Z465" s="154"/>
      <c r="AA465" s="154"/>
      <c r="AB465" s="154"/>
      <c r="AC465" s="154"/>
      <c r="AD465" s="154"/>
      <c r="AE465" s="154" t="s">
        <v>208</v>
      </c>
      <c r="AF465" s="154"/>
      <c r="AG465" s="154"/>
      <c r="AH465" s="185"/>
      <c r="AI465" s="185"/>
      <c r="AJ465" s="187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4"/>
      <c r="BB465" s="154"/>
      <c r="BC465" s="154"/>
      <c r="BD465" s="154"/>
      <c r="BE465" s="154"/>
      <c r="BF465" s="154"/>
      <c r="BG465" s="154"/>
      <c r="BH465" s="154"/>
    </row>
    <row r="466" spans="1:60" outlineLevel="1" x14ac:dyDescent="0.2">
      <c r="A466" s="177">
        <v>104</v>
      </c>
      <c r="B466" s="178" t="s">
        <v>791</v>
      </c>
      <c r="C466" s="178" t="s">
        <v>792</v>
      </c>
      <c r="D466" s="179" t="s">
        <v>418</v>
      </c>
      <c r="E466" s="180">
        <v>1</v>
      </c>
      <c r="F466" s="183"/>
      <c r="G466" s="181">
        <f>ROUND(E466*F466,2)</f>
        <v>0</v>
      </c>
      <c r="H466" s="183"/>
      <c r="I466" s="181">
        <f>ROUND(E466*H466,2)</f>
        <v>0</v>
      </c>
      <c r="J466" s="183"/>
      <c r="K466" s="181">
        <f>ROUND(E466*J466,2)</f>
        <v>0</v>
      </c>
      <c r="L466" s="181">
        <v>21</v>
      </c>
      <c r="M466" s="181">
        <f>G466*(1+L466/100)</f>
        <v>0</v>
      </c>
      <c r="N466" s="181">
        <v>0</v>
      </c>
      <c r="O466" s="181">
        <f>ROUND(E466*N466,2)</f>
        <v>0</v>
      </c>
      <c r="P466" s="181">
        <v>0</v>
      </c>
      <c r="Q466" s="181">
        <f>ROUND(E466*P466,2)</f>
        <v>0</v>
      </c>
      <c r="R466" s="182"/>
      <c r="S466" s="182" t="s">
        <v>223</v>
      </c>
      <c r="T466" s="181" t="s">
        <v>205</v>
      </c>
      <c r="U466" s="181">
        <v>0</v>
      </c>
      <c r="V466" s="181">
        <f>ROUND(E466*U466,2)</f>
        <v>0</v>
      </c>
      <c r="W466" s="182"/>
      <c r="X466" s="182"/>
      <c r="Y466" s="154"/>
      <c r="Z466" s="154"/>
      <c r="AA466" s="154"/>
      <c r="AB466" s="154"/>
      <c r="AC466" s="154"/>
      <c r="AD466" s="154"/>
      <c r="AE466" s="154" t="s">
        <v>312</v>
      </c>
      <c r="AF466" s="154" t="s">
        <v>793</v>
      </c>
      <c r="AG466" s="154"/>
      <c r="AH466" s="185"/>
      <c r="AI466" s="185"/>
      <c r="AJ466" s="187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4"/>
      <c r="AX466" s="154"/>
      <c r="AY466" s="154"/>
      <c r="AZ466" s="154"/>
      <c r="BA466" s="154"/>
      <c r="BB466" s="154"/>
      <c r="BC466" s="154"/>
      <c r="BD466" s="154"/>
      <c r="BE466" s="154"/>
      <c r="BF466" s="154"/>
      <c r="BG466" s="154"/>
      <c r="BH466" s="154"/>
    </row>
    <row r="467" spans="1:60" outlineLevel="1" x14ac:dyDescent="0.2">
      <c r="A467" s="155"/>
      <c r="B467" s="224"/>
      <c r="C467" s="224"/>
      <c r="D467" s="225"/>
      <c r="E467" s="225"/>
      <c r="F467" s="225"/>
      <c r="G467" s="225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5"/>
      <c r="S467" s="165"/>
      <c r="T467" s="164"/>
      <c r="U467" s="164"/>
      <c r="V467" s="164"/>
      <c r="W467" s="165"/>
      <c r="X467" s="165"/>
      <c r="Y467" s="154"/>
      <c r="Z467" s="154"/>
      <c r="AA467" s="154"/>
      <c r="AB467" s="154"/>
      <c r="AC467" s="154"/>
      <c r="AD467" s="154"/>
      <c r="AE467" s="154" t="s">
        <v>208</v>
      </c>
      <c r="AF467" s="154"/>
      <c r="AG467" s="154"/>
      <c r="AH467" s="185"/>
      <c r="AI467" s="185"/>
      <c r="AJ467" s="187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4"/>
      <c r="AX467" s="154"/>
      <c r="AY467" s="154"/>
      <c r="AZ467" s="154"/>
      <c r="BA467" s="154"/>
      <c r="BB467" s="154"/>
      <c r="BC467" s="154"/>
      <c r="BD467" s="154"/>
      <c r="BE467" s="154"/>
      <c r="BF467" s="154"/>
      <c r="BG467" s="154"/>
      <c r="BH467" s="154"/>
    </row>
    <row r="468" spans="1:60" outlineLevel="1" x14ac:dyDescent="0.2">
      <c r="A468" s="177">
        <v>105</v>
      </c>
      <c r="B468" s="178" t="s">
        <v>794</v>
      </c>
      <c r="C468" s="178" t="s">
        <v>795</v>
      </c>
      <c r="D468" s="179" t="s">
        <v>418</v>
      </c>
      <c r="E468" s="180">
        <v>1</v>
      </c>
      <c r="F468" s="183"/>
      <c r="G468" s="181">
        <f>ROUND(E468*F468,2)</f>
        <v>0</v>
      </c>
      <c r="H468" s="183"/>
      <c r="I468" s="181">
        <f>ROUND(E468*H468,2)</f>
        <v>0</v>
      </c>
      <c r="J468" s="183"/>
      <c r="K468" s="181">
        <f>ROUND(E468*J468,2)</f>
        <v>0</v>
      </c>
      <c r="L468" s="181">
        <v>21</v>
      </c>
      <c r="M468" s="181">
        <f>G468*(1+L468/100)</f>
        <v>0</v>
      </c>
      <c r="N468" s="181">
        <v>0</v>
      </c>
      <c r="O468" s="181">
        <f>ROUND(E468*N468,2)</f>
        <v>0</v>
      </c>
      <c r="P468" s="181">
        <v>0</v>
      </c>
      <c r="Q468" s="181">
        <f>ROUND(E468*P468,2)</f>
        <v>0</v>
      </c>
      <c r="R468" s="182"/>
      <c r="S468" s="182" t="s">
        <v>223</v>
      </c>
      <c r="T468" s="181" t="s">
        <v>205</v>
      </c>
      <c r="U468" s="181">
        <v>0</v>
      </c>
      <c r="V468" s="181">
        <f>ROUND(E468*U468,2)</f>
        <v>0</v>
      </c>
      <c r="W468" s="182"/>
      <c r="X468" s="182"/>
      <c r="Y468" s="154"/>
      <c r="Z468" s="154"/>
      <c r="AA468" s="154"/>
      <c r="AB468" s="154"/>
      <c r="AC468" s="154"/>
      <c r="AD468" s="154"/>
      <c r="AE468" s="154" t="s">
        <v>312</v>
      </c>
      <c r="AF468" s="154" t="s">
        <v>796</v>
      </c>
      <c r="AG468" s="154"/>
      <c r="AH468" s="185"/>
      <c r="AI468" s="185"/>
      <c r="AJ468" s="187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4"/>
      <c r="AX468" s="154"/>
      <c r="AY468" s="154"/>
      <c r="AZ468" s="154"/>
      <c r="BA468" s="154"/>
      <c r="BB468" s="154"/>
      <c r="BC468" s="154"/>
      <c r="BD468" s="154"/>
      <c r="BE468" s="154"/>
      <c r="BF468" s="154"/>
      <c r="BG468" s="154"/>
      <c r="BH468" s="154"/>
    </row>
    <row r="469" spans="1:60" outlineLevel="1" x14ac:dyDescent="0.2">
      <c r="A469" s="155"/>
      <c r="B469" s="224"/>
      <c r="C469" s="224"/>
      <c r="D469" s="225"/>
      <c r="E469" s="225"/>
      <c r="F469" s="225"/>
      <c r="G469" s="225"/>
      <c r="H469" s="164"/>
      <c r="I469" s="164"/>
      <c r="J469" s="164"/>
      <c r="K469" s="164"/>
      <c r="L469" s="164"/>
      <c r="M469" s="164"/>
      <c r="N469" s="164"/>
      <c r="O469" s="164"/>
      <c r="P469" s="164"/>
      <c r="Q469" s="164"/>
      <c r="R469" s="165"/>
      <c r="S469" s="165"/>
      <c r="T469" s="164"/>
      <c r="U469" s="164"/>
      <c r="V469" s="164"/>
      <c r="W469" s="165"/>
      <c r="X469" s="165"/>
      <c r="Y469" s="154"/>
      <c r="Z469" s="154"/>
      <c r="AA469" s="154"/>
      <c r="AB469" s="154"/>
      <c r="AC469" s="154"/>
      <c r="AD469" s="154"/>
      <c r="AE469" s="154" t="s">
        <v>208</v>
      </c>
      <c r="AF469" s="154"/>
      <c r="AG469" s="154"/>
      <c r="AH469" s="185"/>
      <c r="AI469" s="185"/>
      <c r="AJ469" s="187"/>
      <c r="AK469" s="154"/>
      <c r="AL469" s="154"/>
      <c r="AM469" s="154"/>
      <c r="AN469" s="154"/>
      <c r="AO469" s="154"/>
      <c r="AP469" s="154"/>
      <c r="AQ469" s="154"/>
      <c r="AR469" s="154"/>
      <c r="AS469" s="154"/>
      <c r="AT469" s="154"/>
      <c r="AU469" s="154"/>
      <c r="AV469" s="154"/>
      <c r="AW469" s="154"/>
      <c r="AX469" s="154"/>
      <c r="AY469" s="154"/>
      <c r="AZ469" s="154"/>
      <c r="BA469" s="154"/>
      <c r="BB469" s="154"/>
      <c r="BC469" s="154"/>
      <c r="BD469" s="154"/>
      <c r="BE469" s="154"/>
      <c r="BF469" s="154"/>
      <c r="BG469" s="154"/>
      <c r="BH469" s="154"/>
    </row>
    <row r="470" spans="1:60" outlineLevel="1" x14ac:dyDescent="0.2">
      <c r="A470" s="177">
        <v>106</v>
      </c>
      <c r="B470" s="178" t="s">
        <v>797</v>
      </c>
      <c r="C470" s="178" t="s">
        <v>798</v>
      </c>
      <c r="D470" s="179" t="s">
        <v>418</v>
      </c>
      <c r="E470" s="180">
        <v>1</v>
      </c>
      <c r="F470" s="183"/>
      <c r="G470" s="181">
        <f>ROUND(E470*F470,2)</f>
        <v>0</v>
      </c>
      <c r="H470" s="183"/>
      <c r="I470" s="181">
        <f>ROUND(E470*H470,2)</f>
        <v>0</v>
      </c>
      <c r="J470" s="183"/>
      <c r="K470" s="181">
        <f>ROUND(E470*J470,2)</f>
        <v>0</v>
      </c>
      <c r="L470" s="181">
        <v>21</v>
      </c>
      <c r="M470" s="181">
        <f>G470*(1+L470/100)</f>
        <v>0</v>
      </c>
      <c r="N470" s="181">
        <v>0</v>
      </c>
      <c r="O470" s="181">
        <f>ROUND(E470*N470,2)</f>
        <v>0</v>
      </c>
      <c r="P470" s="181">
        <v>0</v>
      </c>
      <c r="Q470" s="181">
        <f>ROUND(E470*P470,2)</f>
        <v>0</v>
      </c>
      <c r="R470" s="182"/>
      <c r="S470" s="182" t="s">
        <v>223</v>
      </c>
      <c r="T470" s="181" t="s">
        <v>205</v>
      </c>
      <c r="U470" s="181">
        <v>0</v>
      </c>
      <c r="V470" s="181">
        <f>ROUND(E470*U470,2)</f>
        <v>0</v>
      </c>
      <c r="W470" s="182"/>
      <c r="X470" s="182"/>
      <c r="Y470" s="154"/>
      <c r="Z470" s="154"/>
      <c r="AA470" s="154"/>
      <c r="AB470" s="154"/>
      <c r="AC470" s="154"/>
      <c r="AD470" s="154"/>
      <c r="AE470" s="154" t="s">
        <v>312</v>
      </c>
      <c r="AF470" s="154" t="s">
        <v>799</v>
      </c>
      <c r="AG470" s="154"/>
      <c r="AH470" s="185"/>
      <c r="AI470" s="185"/>
      <c r="AJ470" s="187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4"/>
      <c r="AX470" s="154"/>
      <c r="AY470" s="154"/>
      <c r="AZ470" s="154"/>
      <c r="BA470" s="154"/>
      <c r="BB470" s="154"/>
      <c r="BC470" s="154"/>
      <c r="BD470" s="154"/>
      <c r="BE470" s="154"/>
      <c r="BF470" s="154"/>
      <c r="BG470" s="154"/>
      <c r="BH470" s="154"/>
    </row>
    <row r="471" spans="1:60" outlineLevel="1" x14ac:dyDescent="0.2">
      <c r="A471" s="155"/>
      <c r="B471" s="224"/>
      <c r="C471" s="224"/>
      <c r="D471" s="225"/>
      <c r="E471" s="225"/>
      <c r="F471" s="225"/>
      <c r="G471" s="225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5"/>
      <c r="S471" s="165"/>
      <c r="T471" s="164"/>
      <c r="U471" s="164"/>
      <c r="V471" s="164"/>
      <c r="W471" s="165"/>
      <c r="X471" s="165"/>
      <c r="Y471" s="154"/>
      <c r="Z471" s="154"/>
      <c r="AA471" s="154"/>
      <c r="AB471" s="154"/>
      <c r="AC471" s="154"/>
      <c r="AD471" s="154"/>
      <c r="AE471" s="154" t="s">
        <v>208</v>
      </c>
      <c r="AF471" s="154"/>
      <c r="AG471" s="154"/>
      <c r="AH471" s="185"/>
      <c r="AI471" s="185"/>
      <c r="AJ471" s="187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  <c r="BD471" s="154"/>
      <c r="BE471" s="154"/>
      <c r="BF471" s="154"/>
      <c r="BG471" s="154"/>
      <c r="BH471" s="154"/>
    </row>
    <row r="472" spans="1:60" outlineLevel="1" x14ac:dyDescent="0.2">
      <c r="A472" s="177">
        <v>107</v>
      </c>
      <c r="B472" s="178" t="s">
        <v>800</v>
      </c>
      <c r="C472" s="178" t="s">
        <v>801</v>
      </c>
      <c r="D472" s="179" t="s">
        <v>418</v>
      </c>
      <c r="E472" s="180">
        <v>3</v>
      </c>
      <c r="F472" s="183"/>
      <c r="G472" s="181">
        <f>ROUND(E472*F472,2)</f>
        <v>0</v>
      </c>
      <c r="H472" s="183"/>
      <c r="I472" s="181">
        <f>ROUND(E472*H472,2)</f>
        <v>0</v>
      </c>
      <c r="J472" s="183"/>
      <c r="K472" s="181">
        <f>ROUND(E472*J472,2)</f>
        <v>0</v>
      </c>
      <c r="L472" s="181">
        <v>21</v>
      </c>
      <c r="M472" s="181">
        <f>G472*(1+L472/100)</f>
        <v>0</v>
      </c>
      <c r="N472" s="181">
        <v>0</v>
      </c>
      <c r="O472" s="181">
        <f>ROUND(E472*N472,2)</f>
        <v>0</v>
      </c>
      <c r="P472" s="181">
        <v>0</v>
      </c>
      <c r="Q472" s="181">
        <f>ROUND(E472*P472,2)</f>
        <v>0</v>
      </c>
      <c r="R472" s="182"/>
      <c r="S472" s="182" t="s">
        <v>223</v>
      </c>
      <c r="T472" s="181" t="s">
        <v>205</v>
      </c>
      <c r="U472" s="181">
        <v>0</v>
      </c>
      <c r="V472" s="181">
        <f>ROUND(E472*U472,2)</f>
        <v>0</v>
      </c>
      <c r="W472" s="182"/>
      <c r="X472" s="182"/>
      <c r="Y472" s="154"/>
      <c r="Z472" s="154"/>
      <c r="AA472" s="154"/>
      <c r="AB472" s="154"/>
      <c r="AC472" s="154"/>
      <c r="AD472" s="154"/>
      <c r="AE472" s="154" t="s">
        <v>312</v>
      </c>
      <c r="AF472" s="154" t="s">
        <v>802</v>
      </c>
      <c r="AG472" s="154"/>
      <c r="AH472" s="185"/>
      <c r="AI472" s="185"/>
      <c r="AJ472" s="187"/>
      <c r="AK472" s="154"/>
      <c r="AL472" s="154"/>
      <c r="AM472" s="154"/>
      <c r="AN472" s="154"/>
      <c r="AO472" s="154"/>
      <c r="AP472" s="154"/>
      <c r="AQ472" s="154"/>
      <c r="AR472" s="154"/>
      <c r="AS472" s="154"/>
      <c r="AT472" s="154"/>
      <c r="AU472" s="154"/>
      <c r="AV472" s="154"/>
      <c r="AW472" s="154"/>
      <c r="AX472" s="154"/>
      <c r="AY472" s="154"/>
      <c r="AZ472" s="154"/>
      <c r="BA472" s="154"/>
      <c r="BB472" s="154"/>
      <c r="BC472" s="154"/>
      <c r="BD472" s="154"/>
      <c r="BE472" s="154"/>
      <c r="BF472" s="154"/>
      <c r="BG472" s="154"/>
      <c r="BH472" s="154"/>
    </row>
    <row r="473" spans="1:60" outlineLevel="1" x14ac:dyDescent="0.2">
      <c r="A473" s="155"/>
      <c r="B473" s="224"/>
      <c r="C473" s="224"/>
      <c r="D473" s="225"/>
      <c r="E473" s="225"/>
      <c r="F473" s="225"/>
      <c r="G473" s="225"/>
      <c r="H473" s="164"/>
      <c r="I473" s="164"/>
      <c r="J473" s="164"/>
      <c r="K473" s="164"/>
      <c r="L473" s="164"/>
      <c r="M473" s="164"/>
      <c r="N473" s="164"/>
      <c r="O473" s="164"/>
      <c r="P473" s="164"/>
      <c r="Q473" s="164"/>
      <c r="R473" s="165"/>
      <c r="S473" s="165"/>
      <c r="T473" s="164"/>
      <c r="U473" s="164"/>
      <c r="V473" s="164"/>
      <c r="W473" s="165"/>
      <c r="X473" s="165"/>
      <c r="Y473" s="154"/>
      <c r="Z473" s="154"/>
      <c r="AA473" s="154"/>
      <c r="AB473" s="154"/>
      <c r="AC473" s="154"/>
      <c r="AD473" s="154"/>
      <c r="AE473" s="154" t="s">
        <v>208</v>
      </c>
      <c r="AF473" s="154"/>
      <c r="AG473" s="154"/>
      <c r="AH473" s="185"/>
      <c r="AI473" s="185"/>
      <c r="AJ473" s="187"/>
      <c r="AK473" s="154"/>
      <c r="AL473" s="154"/>
      <c r="AM473" s="154"/>
      <c r="AN473" s="154"/>
      <c r="AO473" s="154"/>
      <c r="AP473" s="154"/>
      <c r="AQ473" s="154"/>
      <c r="AR473" s="154"/>
      <c r="AS473" s="154"/>
      <c r="AT473" s="154"/>
      <c r="AU473" s="154"/>
      <c r="AV473" s="154"/>
      <c r="AW473" s="154"/>
      <c r="AX473" s="154"/>
      <c r="AY473" s="154"/>
      <c r="AZ473" s="154"/>
      <c r="BA473" s="154"/>
      <c r="BB473" s="154"/>
      <c r="BC473" s="154"/>
      <c r="BD473" s="154"/>
      <c r="BE473" s="154"/>
      <c r="BF473" s="154"/>
      <c r="BG473" s="154"/>
      <c r="BH473" s="154"/>
    </row>
    <row r="474" spans="1:60" outlineLevel="1" x14ac:dyDescent="0.2">
      <c r="A474" s="177">
        <v>108</v>
      </c>
      <c r="B474" s="178" t="s">
        <v>803</v>
      </c>
      <c r="C474" s="178" t="s">
        <v>804</v>
      </c>
      <c r="D474" s="179" t="s">
        <v>418</v>
      </c>
      <c r="E474" s="180">
        <v>2</v>
      </c>
      <c r="F474" s="183"/>
      <c r="G474" s="181">
        <f>ROUND(E474*F474,2)</f>
        <v>0</v>
      </c>
      <c r="H474" s="183"/>
      <c r="I474" s="181">
        <f>ROUND(E474*H474,2)</f>
        <v>0</v>
      </c>
      <c r="J474" s="183"/>
      <c r="K474" s="181">
        <f>ROUND(E474*J474,2)</f>
        <v>0</v>
      </c>
      <c r="L474" s="181">
        <v>21</v>
      </c>
      <c r="M474" s="181">
        <f>G474*(1+L474/100)</f>
        <v>0</v>
      </c>
      <c r="N474" s="181">
        <v>0</v>
      </c>
      <c r="O474" s="181">
        <f>ROUND(E474*N474,2)</f>
        <v>0</v>
      </c>
      <c r="P474" s="181">
        <v>0</v>
      </c>
      <c r="Q474" s="181">
        <f>ROUND(E474*P474,2)</f>
        <v>0</v>
      </c>
      <c r="R474" s="182"/>
      <c r="S474" s="182" t="s">
        <v>223</v>
      </c>
      <c r="T474" s="181" t="s">
        <v>205</v>
      </c>
      <c r="U474" s="181">
        <v>0</v>
      </c>
      <c r="V474" s="181">
        <f>ROUND(E474*U474,2)</f>
        <v>0</v>
      </c>
      <c r="W474" s="182"/>
      <c r="X474" s="182"/>
      <c r="Y474" s="154"/>
      <c r="Z474" s="154"/>
      <c r="AA474" s="154"/>
      <c r="AB474" s="154"/>
      <c r="AC474" s="154"/>
      <c r="AD474" s="154"/>
      <c r="AE474" s="154" t="s">
        <v>312</v>
      </c>
      <c r="AF474" s="154" t="s">
        <v>805</v>
      </c>
      <c r="AG474" s="154"/>
      <c r="AH474" s="185"/>
      <c r="AI474" s="185"/>
      <c r="AJ474" s="187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  <c r="BE474" s="154"/>
      <c r="BF474" s="154"/>
      <c r="BG474" s="154"/>
      <c r="BH474" s="154"/>
    </row>
    <row r="475" spans="1:60" outlineLevel="1" x14ac:dyDescent="0.2">
      <c r="A475" s="155"/>
      <c r="B475" s="224"/>
      <c r="C475" s="224"/>
      <c r="D475" s="225"/>
      <c r="E475" s="225"/>
      <c r="F475" s="225"/>
      <c r="G475" s="225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5"/>
      <c r="S475" s="165"/>
      <c r="T475" s="164"/>
      <c r="U475" s="164"/>
      <c r="V475" s="164"/>
      <c r="W475" s="165"/>
      <c r="X475" s="165"/>
      <c r="Y475" s="154"/>
      <c r="Z475" s="154"/>
      <c r="AA475" s="154"/>
      <c r="AB475" s="154"/>
      <c r="AC475" s="154"/>
      <c r="AD475" s="154"/>
      <c r="AE475" s="154" t="s">
        <v>208</v>
      </c>
      <c r="AF475" s="154"/>
      <c r="AG475" s="154"/>
      <c r="AH475" s="185"/>
      <c r="AI475" s="185"/>
      <c r="AJ475" s="187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</row>
    <row r="476" spans="1:60" outlineLevel="1" x14ac:dyDescent="0.2">
      <c r="A476" s="177">
        <v>109</v>
      </c>
      <c r="B476" s="178" t="s">
        <v>806</v>
      </c>
      <c r="C476" s="178" t="s">
        <v>807</v>
      </c>
      <c r="D476" s="179" t="s">
        <v>418</v>
      </c>
      <c r="E476" s="180">
        <v>1</v>
      </c>
      <c r="F476" s="183"/>
      <c r="G476" s="181">
        <f>ROUND(E476*F476,2)</f>
        <v>0</v>
      </c>
      <c r="H476" s="183"/>
      <c r="I476" s="181">
        <f>ROUND(E476*H476,2)</f>
        <v>0</v>
      </c>
      <c r="J476" s="183"/>
      <c r="K476" s="181">
        <f>ROUND(E476*J476,2)</f>
        <v>0</v>
      </c>
      <c r="L476" s="181">
        <v>21</v>
      </c>
      <c r="M476" s="181">
        <f>G476*(1+L476/100)</f>
        <v>0</v>
      </c>
      <c r="N476" s="181">
        <v>0</v>
      </c>
      <c r="O476" s="181">
        <f>ROUND(E476*N476,2)</f>
        <v>0</v>
      </c>
      <c r="P476" s="181">
        <v>0</v>
      </c>
      <c r="Q476" s="181">
        <f>ROUND(E476*P476,2)</f>
        <v>0</v>
      </c>
      <c r="R476" s="182"/>
      <c r="S476" s="182" t="s">
        <v>223</v>
      </c>
      <c r="T476" s="181" t="s">
        <v>205</v>
      </c>
      <c r="U476" s="181">
        <v>0</v>
      </c>
      <c r="V476" s="181">
        <f>ROUND(E476*U476,2)</f>
        <v>0</v>
      </c>
      <c r="W476" s="182"/>
      <c r="X476" s="182"/>
      <c r="Y476" s="154"/>
      <c r="Z476" s="154"/>
      <c r="AA476" s="154"/>
      <c r="AB476" s="154"/>
      <c r="AC476" s="154"/>
      <c r="AD476" s="154"/>
      <c r="AE476" s="154" t="s">
        <v>312</v>
      </c>
      <c r="AF476" s="154" t="s">
        <v>808</v>
      </c>
      <c r="AG476" s="154"/>
      <c r="AH476" s="185"/>
      <c r="AI476" s="185"/>
      <c r="AJ476" s="187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</row>
    <row r="477" spans="1:60" outlineLevel="1" x14ac:dyDescent="0.2">
      <c r="A477" s="155"/>
      <c r="B477" s="224"/>
      <c r="C477" s="224"/>
      <c r="D477" s="225"/>
      <c r="E477" s="225"/>
      <c r="F477" s="225"/>
      <c r="G477" s="225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5"/>
      <c r="S477" s="165"/>
      <c r="T477" s="164"/>
      <c r="U477" s="164"/>
      <c r="V477" s="164"/>
      <c r="W477" s="165"/>
      <c r="X477" s="165"/>
      <c r="Y477" s="154"/>
      <c r="Z477" s="154"/>
      <c r="AA477" s="154"/>
      <c r="AB477" s="154"/>
      <c r="AC477" s="154"/>
      <c r="AD477" s="154"/>
      <c r="AE477" s="154" t="s">
        <v>208</v>
      </c>
      <c r="AF477" s="154"/>
      <c r="AG477" s="154"/>
      <c r="AH477" s="185"/>
      <c r="AI477" s="185"/>
      <c r="AJ477" s="187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</row>
    <row r="478" spans="1:60" outlineLevel="1" x14ac:dyDescent="0.2">
      <c r="A478" s="177">
        <v>110</v>
      </c>
      <c r="B478" s="178" t="s">
        <v>809</v>
      </c>
      <c r="C478" s="178" t="s">
        <v>810</v>
      </c>
      <c r="D478" s="179" t="s">
        <v>418</v>
      </c>
      <c r="E478" s="180">
        <v>3</v>
      </c>
      <c r="F478" s="183"/>
      <c r="G478" s="181">
        <f>ROUND(E478*F478,2)</f>
        <v>0</v>
      </c>
      <c r="H478" s="183"/>
      <c r="I478" s="181">
        <f>ROUND(E478*H478,2)</f>
        <v>0</v>
      </c>
      <c r="J478" s="183"/>
      <c r="K478" s="181">
        <f>ROUND(E478*J478,2)</f>
        <v>0</v>
      </c>
      <c r="L478" s="181">
        <v>21</v>
      </c>
      <c r="M478" s="181">
        <f>G478*(1+L478/100)</f>
        <v>0</v>
      </c>
      <c r="N478" s="181">
        <v>0</v>
      </c>
      <c r="O478" s="181">
        <f>ROUND(E478*N478,2)</f>
        <v>0</v>
      </c>
      <c r="P478" s="181">
        <v>0</v>
      </c>
      <c r="Q478" s="181">
        <f>ROUND(E478*P478,2)</f>
        <v>0</v>
      </c>
      <c r="R478" s="182"/>
      <c r="S478" s="182" t="s">
        <v>223</v>
      </c>
      <c r="T478" s="181" t="s">
        <v>205</v>
      </c>
      <c r="U478" s="181">
        <v>0</v>
      </c>
      <c r="V478" s="181">
        <f>ROUND(E478*U478,2)</f>
        <v>0</v>
      </c>
      <c r="W478" s="182"/>
      <c r="X478" s="182"/>
      <c r="Y478" s="154"/>
      <c r="Z478" s="154"/>
      <c r="AA478" s="154"/>
      <c r="AB478" s="154"/>
      <c r="AC478" s="154"/>
      <c r="AD478" s="154"/>
      <c r="AE478" s="154" t="s">
        <v>312</v>
      </c>
      <c r="AF478" s="154" t="s">
        <v>811</v>
      </c>
      <c r="AG478" s="154"/>
      <c r="AH478" s="185"/>
      <c r="AI478" s="185"/>
      <c r="AJ478" s="187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</row>
    <row r="479" spans="1:60" outlineLevel="1" x14ac:dyDescent="0.2">
      <c r="A479" s="155"/>
      <c r="B479" s="224"/>
      <c r="C479" s="224"/>
      <c r="D479" s="225"/>
      <c r="E479" s="225"/>
      <c r="F479" s="225"/>
      <c r="G479" s="225"/>
      <c r="H479" s="164"/>
      <c r="I479" s="164"/>
      <c r="J479" s="164"/>
      <c r="K479" s="164"/>
      <c r="L479" s="164"/>
      <c r="M479" s="164"/>
      <c r="N479" s="164"/>
      <c r="O479" s="164"/>
      <c r="P479" s="164"/>
      <c r="Q479" s="164"/>
      <c r="R479" s="165"/>
      <c r="S479" s="165"/>
      <c r="T479" s="164"/>
      <c r="U479" s="164"/>
      <c r="V479" s="164"/>
      <c r="W479" s="165"/>
      <c r="X479" s="165"/>
      <c r="Y479" s="154"/>
      <c r="Z479" s="154"/>
      <c r="AA479" s="154"/>
      <c r="AB479" s="154"/>
      <c r="AC479" s="154"/>
      <c r="AD479" s="154"/>
      <c r="AE479" s="154" t="s">
        <v>208</v>
      </c>
      <c r="AF479" s="154"/>
      <c r="AG479" s="154"/>
      <c r="AH479" s="185"/>
      <c r="AI479" s="185"/>
      <c r="AJ479" s="187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</row>
    <row r="480" spans="1:60" outlineLevel="1" x14ac:dyDescent="0.2">
      <c r="A480" s="177">
        <v>111</v>
      </c>
      <c r="B480" s="178" t="s">
        <v>812</v>
      </c>
      <c r="C480" s="178" t="s">
        <v>813</v>
      </c>
      <c r="D480" s="179" t="s">
        <v>418</v>
      </c>
      <c r="E480" s="180">
        <v>2</v>
      </c>
      <c r="F480" s="183"/>
      <c r="G480" s="181">
        <f>ROUND(E480*F480,2)</f>
        <v>0</v>
      </c>
      <c r="H480" s="183"/>
      <c r="I480" s="181">
        <f>ROUND(E480*H480,2)</f>
        <v>0</v>
      </c>
      <c r="J480" s="183"/>
      <c r="K480" s="181">
        <f>ROUND(E480*J480,2)</f>
        <v>0</v>
      </c>
      <c r="L480" s="181">
        <v>21</v>
      </c>
      <c r="M480" s="181">
        <f>G480*(1+L480/100)</f>
        <v>0</v>
      </c>
      <c r="N480" s="181">
        <v>0</v>
      </c>
      <c r="O480" s="181">
        <f>ROUND(E480*N480,2)</f>
        <v>0</v>
      </c>
      <c r="P480" s="181">
        <v>0</v>
      </c>
      <c r="Q480" s="181">
        <f>ROUND(E480*P480,2)</f>
        <v>0</v>
      </c>
      <c r="R480" s="182"/>
      <c r="S480" s="182" t="s">
        <v>223</v>
      </c>
      <c r="T480" s="181" t="s">
        <v>205</v>
      </c>
      <c r="U480" s="181">
        <v>0</v>
      </c>
      <c r="V480" s="181">
        <f>ROUND(E480*U480,2)</f>
        <v>0</v>
      </c>
      <c r="W480" s="182"/>
      <c r="X480" s="182"/>
      <c r="Y480" s="154"/>
      <c r="Z480" s="154"/>
      <c r="AA480" s="154"/>
      <c r="AB480" s="154"/>
      <c r="AC480" s="154"/>
      <c r="AD480" s="154"/>
      <c r="AE480" s="154" t="s">
        <v>261</v>
      </c>
      <c r="AF480" s="154" t="s">
        <v>814</v>
      </c>
      <c r="AG480" s="154"/>
      <c r="AH480" s="185"/>
      <c r="AI480" s="185"/>
      <c r="AJ480" s="187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</row>
    <row r="481" spans="1:60" outlineLevel="1" x14ac:dyDescent="0.2">
      <c r="A481" s="155"/>
      <c r="B481" s="224"/>
      <c r="C481" s="224"/>
      <c r="D481" s="225"/>
      <c r="E481" s="225"/>
      <c r="F481" s="225"/>
      <c r="G481" s="225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5"/>
      <c r="S481" s="165"/>
      <c r="T481" s="164"/>
      <c r="U481" s="164"/>
      <c r="V481" s="164"/>
      <c r="W481" s="165"/>
      <c r="X481" s="165"/>
      <c r="Y481" s="154"/>
      <c r="Z481" s="154"/>
      <c r="AA481" s="154"/>
      <c r="AB481" s="154"/>
      <c r="AC481" s="154"/>
      <c r="AD481" s="154"/>
      <c r="AE481" s="154" t="s">
        <v>208</v>
      </c>
      <c r="AF481" s="154"/>
      <c r="AG481" s="154"/>
      <c r="AH481" s="185"/>
      <c r="AI481" s="185"/>
      <c r="AJ481" s="187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</row>
    <row r="482" spans="1:60" outlineLevel="1" x14ac:dyDescent="0.2">
      <c r="A482" s="177">
        <v>112</v>
      </c>
      <c r="B482" s="178" t="s">
        <v>815</v>
      </c>
      <c r="C482" s="178" t="s">
        <v>816</v>
      </c>
      <c r="D482" s="179" t="s">
        <v>418</v>
      </c>
      <c r="E482" s="180">
        <v>1</v>
      </c>
      <c r="F482" s="183"/>
      <c r="G482" s="181">
        <f>ROUND(E482*F482,2)</f>
        <v>0</v>
      </c>
      <c r="H482" s="183"/>
      <c r="I482" s="181">
        <f>ROUND(E482*H482,2)</f>
        <v>0</v>
      </c>
      <c r="J482" s="183"/>
      <c r="K482" s="181">
        <f>ROUND(E482*J482,2)</f>
        <v>0</v>
      </c>
      <c r="L482" s="181">
        <v>21</v>
      </c>
      <c r="M482" s="181">
        <f>G482*(1+L482/100)</f>
        <v>0</v>
      </c>
      <c r="N482" s="181">
        <v>0</v>
      </c>
      <c r="O482" s="181">
        <f>ROUND(E482*N482,2)</f>
        <v>0</v>
      </c>
      <c r="P482" s="181">
        <v>0</v>
      </c>
      <c r="Q482" s="181">
        <f>ROUND(E482*P482,2)</f>
        <v>0</v>
      </c>
      <c r="R482" s="182"/>
      <c r="S482" s="182" t="s">
        <v>223</v>
      </c>
      <c r="T482" s="181" t="s">
        <v>205</v>
      </c>
      <c r="U482" s="181">
        <v>0</v>
      </c>
      <c r="V482" s="181">
        <f>ROUND(E482*U482,2)</f>
        <v>0</v>
      </c>
      <c r="W482" s="182"/>
      <c r="X482" s="182"/>
      <c r="Y482" s="154"/>
      <c r="Z482" s="154"/>
      <c r="AA482" s="154"/>
      <c r="AB482" s="154"/>
      <c r="AC482" s="154"/>
      <c r="AD482" s="154"/>
      <c r="AE482" s="154" t="s">
        <v>261</v>
      </c>
      <c r="AF482" s="154" t="s">
        <v>817</v>
      </c>
      <c r="AG482" s="154"/>
      <c r="AH482" s="185"/>
      <c r="AI482" s="185"/>
      <c r="AJ482" s="187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</row>
    <row r="483" spans="1:60" outlineLevel="1" x14ac:dyDescent="0.2">
      <c r="A483" s="155"/>
      <c r="B483" s="224"/>
      <c r="C483" s="224"/>
      <c r="D483" s="225"/>
      <c r="E483" s="225"/>
      <c r="F483" s="225"/>
      <c r="G483" s="225"/>
      <c r="H483" s="164"/>
      <c r="I483" s="164"/>
      <c r="J483" s="164"/>
      <c r="K483" s="164"/>
      <c r="L483" s="164"/>
      <c r="M483" s="164"/>
      <c r="N483" s="164"/>
      <c r="O483" s="164"/>
      <c r="P483" s="164"/>
      <c r="Q483" s="164"/>
      <c r="R483" s="165"/>
      <c r="S483" s="165"/>
      <c r="T483" s="164"/>
      <c r="U483" s="164"/>
      <c r="V483" s="164"/>
      <c r="W483" s="165"/>
      <c r="X483" s="165"/>
      <c r="Y483" s="154"/>
      <c r="Z483" s="154"/>
      <c r="AA483" s="154"/>
      <c r="AB483" s="154"/>
      <c r="AC483" s="154"/>
      <c r="AD483" s="154"/>
      <c r="AE483" s="154" t="s">
        <v>208</v>
      </c>
      <c r="AF483" s="154"/>
      <c r="AG483" s="154"/>
      <c r="AH483" s="185"/>
      <c r="AI483" s="185"/>
      <c r="AJ483" s="187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4"/>
      <c r="AX483" s="154"/>
      <c r="AY483" s="154"/>
      <c r="AZ483" s="154"/>
      <c r="BA483" s="154"/>
      <c r="BB483" s="154"/>
      <c r="BC483" s="154"/>
      <c r="BD483" s="154"/>
      <c r="BE483" s="154"/>
      <c r="BF483" s="154"/>
      <c r="BG483" s="154"/>
      <c r="BH483" s="154"/>
    </row>
    <row r="484" spans="1:60" ht="22.5" outlineLevel="1" x14ac:dyDescent="0.2">
      <c r="A484" s="177">
        <v>113</v>
      </c>
      <c r="B484" s="178" t="s">
        <v>818</v>
      </c>
      <c r="C484" s="178" t="s">
        <v>819</v>
      </c>
      <c r="D484" s="179" t="s">
        <v>418</v>
      </c>
      <c r="E484" s="180">
        <v>1</v>
      </c>
      <c r="F484" s="183"/>
      <c r="G484" s="181">
        <f>ROUND(E484*F484,2)</f>
        <v>0</v>
      </c>
      <c r="H484" s="183"/>
      <c r="I484" s="181">
        <f>ROUND(E484*H484,2)</f>
        <v>0</v>
      </c>
      <c r="J484" s="183"/>
      <c r="K484" s="181">
        <f>ROUND(E484*J484,2)</f>
        <v>0</v>
      </c>
      <c r="L484" s="181">
        <v>21</v>
      </c>
      <c r="M484" s="181">
        <f>G484*(1+L484/100)</f>
        <v>0</v>
      </c>
      <c r="N484" s="181">
        <v>0</v>
      </c>
      <c r="O484" s="181">
        <f>ROUND(E484*N484,2)</f>
        <v>0</v>
      </c>
      <c r="P484" s="181">
        <v>0</v>
      </c>
      <c r="Q484" s="181">
        <f>ROUND(E484*P484,2)</f>
        <v>0</v>
      </c>
      <c r="R484" s="182"/>
      <c r="S484" s="182" t="s">
        <v>223</v>
      </c>
      <c r="T484" s="181" t="s">
        <v>205</v>
      </c>
      <c r="U484" s="181">
        <v>0</v>
      </c>
      <c r="V484" s="181">
        <f>ROUND(E484*U484,2)</f>
        <v>0</v>
      </c>
      <c r="W484" s="182"/>
      <c r="X484" s="182"/>
      <c r="Y484" s="154"/>
      <c r="Z484" s="154"/>
      <c r="AA484" s="154"/>
      <c r="AB484" s="154"/>
      <c r="AC484" s="154"/>
      <c r="AD484" s="154"/>
      <c r="AE484" s="154" t="s">
        <v>312</v>
      </c>
      <c r="AF484" s="154" t="s">
        <v>820</v>
      </c>
      <c r="AG484" s="154"/>
      <c r="AH484" s="185"/>
      <c r="AI484" s="185"/>
      <c r="AJ484" s="187"/>
      <c r="AK484" s="154"/>
      <c r="AL484" s="154"/>
      <c r="AM484" s="154"/>
      <c r="AN484" s="154"/>
      <c r="AO484" s="154"/>
      <c r="AP484" s="154"/>
      <c r="AQ484" s="154"/>
      <c r="AR484" s="154"/>
      <c r="AS484" s="154"/>
      <c r="AT484" s="154"/>
      <c r="AU484" s="154"/>
      <c r="AV484" s="154"/>
      <c r="AW484" s="154"/>
      <c r="AX484" s="154"/>
      <c r="AY484" s="154"/>
      <c r="AZ484" s="154"/>
      <c r="BA484" s="154"/>
      <c r="BB484" s="154"/>
      <c r="BC484" s="154"/>
      <c r="BD484" s="154"/>
      <c r="BE484" s="154"/>
      <c r="BF484" s="154"/>
      <c r="BG484" s="154"/>
      <c r="BH484" s="154"/>
    </row>
    <row r="485" spans="1:60" outlineLevel="1" x14ac:dyDescent="0.2">
      <c r="A485" s="155"/>
      <c r="B485" s="224"/>
      <c r="C485" s="224"/>
      <c r="D485" s="225"/>
      <c r="E485" s="225"/>
      <c r="F485" s="225"/>
      <c r="G485" s="225"/>
      <c r="H485" s="164"/>
      <c r="I485" s="164"/>
      <c r="J485" s="164"/>
      <c r="K485" s="164"/>
      <c r="L485" s="164"/>
      <c r="M485" s="164"/>
      <c r="N485" s="164"/>
      <c r="O485" s="164"/>
      <c r="P485" s="164"/>
      <c r="Q485" s="164"/>
      <c r="R485" s="165"/>
      <c r="S485" s="165"/>
      <c r="T485" s="164"/>
      <c r="U485" s="164"/>
      <c r="V485" s="164"/>
      <c r="W485" s="165"/>
      <c r="X485" s="165"/>
      <c r="Y485" s="154"/>
      <c r="Z485" s="154"/>
      <c r="AA485" s="154"/>
      <c r="AB485" s="154"/>
      <c r="AC485" s="154"/>
      <c r="AD485" s="154"/>
      <c r="AE485" s="154" t="s">
        <v>208</v>
      </c>
      <c r="AF485" s="154"/>
      <c r="AG485" s="154"/>
      <c r="AH485" s="185"/>
      <c r="AI485" s="185"/>
      <c r="AJ485" s="187"/>
      <c r="AK485" s="154"/>
      <c r="AL485" s="154"/>
      <c r="AM485" s="154"/>
      <c r="AN485" s="154"/>
      <c r="AO485" s="154"/>
      <c r="AP485" s="154"/>
      <c r="AQ485" s="154"/>
      <c r="AR485" s="154"/>
      <c r="AS485" s="154"/>
      <c r="AT485" s="154"/>
      <c r="AU485" s="154"/>
      <c r="AV485" s="154"/>
      <c r="AW485" s="154"/>
      <c r="AX485" s="154"/>
      <c r="AY485" s="154"/>
      <c r="AZ485" s="154"/>
      <c r="BA485" s="154"/>
      <c r="BB485" s="154"/>
      <c r="BC485" s="154"/>
      <c r="BD485" s="154"/>
      <c r="BE485" s="154"/>
      <c r="BF485" s="154"/>
      <c r="BG485" s="154"/>
      <c r="BH485" s="154"/>
    </row>
    <row r="486" spans="1:60" outlineLevel="1" x14ac:dyDescent="0.2">
      <c r="A486" s="177">
        <v>114</v>
      </c>
      <c r="B486" s="178" t="s">
        <v>821</v>
      </c>
      <c r="C486" s="178" t="s">
        <v>822</v>
      </c>
      <c r="D486" s="179" t="s">
        <v>418</v>
      </c>
      <c r="E486" s="180">
        <v>2</v>
      </c>
      <c r="F486" s="183"/>
      <c r="G486" s="181">
        <f>ROUND(E486*F486,2)</f>
        <v>0</v>
      </c>
      <c r="H486" s="183"/>
      <c r="I486" s="181">
        <f>ROUND(E486*H486,2)</f>
        <v>0</v>
      </c>
      <c r="J486" s="183"/>
      <c r="K486" s="181">
        <f>ROUND(E486*J486,2)</f>
        <v>0</v>
      </c>
      <c r="L486" s="181">
        <v>21</v>
      </c>
      <c r="M486" s="181">
        <f>G486*(1+L486/100)</f>
        <v>0</v>
      </c>
      <c r="N486" s="181">
        <v>0</v>
      </c>
      <c r="O486" s="181">
        <f>ROUND(E486*N486,2)</f>
        <v>0</v>
      </c>
      <c r="P486" s="181">
        <v>0</v>
      </c>
      <c r="Q486" s="181">
        <f>ROUND(E486*P486,2)</f>
        <v>0</v>
      </c>
      <c r="R486" s="182"/>
      <c r="S486" s="182" t="s">
        <v>223</v>
      </c>
      <c r="T486" s="181" t="s">
        <v>205</v>
      </c>
      <c r="U486" s="181">
        <v>0</v>
      </c>
      <c r="V486" s="181">
        <f>ROUND(E486*U486,2)</f>
        <v>0</v>
      </c>
      <c r="W486" s="182"/>
      <c r="X486" s="182"/>
      <c r="Y486" s="154"/>
      <c r="Z486" s="154"/>
      <c r="AA486" s="154"/>
      <c r="AB486" s="154"/>
      <c r="AC486" s="154"/>
      <c r="AD486" s="154"/>
      <c r="AE486" s="154" t="s">
        <v>312</v>
      </c>
      <c r="AF486" s="154" t="s">
        <v>823</v>
      </c>
      <c r="AG486" s="154"/>
      <c r="AH486" s="185"/>
      <c r="AI486" s="185"/>
      <c r="AJ486" s="187"/>
      <c r="AK486" s="154"/>
      <c r="AL486" s="154"/>
      <c r="AM486" s="154"/>
      <c r="AN486" s="154"/>
      <c r="AO486" s="154"/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/>
      <c r="BA486" s="154"/>
      <c r="BB486" s="154"/>
      <c r="BC486" s="154"/>
      <c r="BD486" s="154"/>
      <c r="BE486" s="154"/>
      <c r="BF486" s="154"/>
      <c r="BG486" s="154"/>
      <c r="BH486" s="154"/>
    </row>
    <row r="487" spans="1:60" outlineLevel="1" x14ac:dyDescent="0.2">
      <c r="A487" s="155"/>
      <c r="B487" s="224"/>
      <c r="C487" s="224"/>
      <c r="D487" s="225"/>
      <c r="E487" s="225"/>
      <c r="F487" s="225"/>
      <c r="G487" s="225"/>
      <c r="H487" s="164"/>
      <c r="I487" s="164"/>
      <c r="J487" s="164"/>
      <c r="K487" s="164"/>
      <c r="L487" s="164"/>
      <c r="M487" s="164"/>
      <c r="N487" s="164"/>
      <c r="O487" s="164"/>
      <c r="P487" s="164"/>
      <c r="Q487" s="164"/>
      <c r="R487" s="165"/>
      <c r="S487" s="165"/>
      <c r="T487" s="164"/>
      <c r="U487" s="164"/>
      <c r="V487" s="164"/>
      <c r="W487" s="165"/>
      <c r="X487" s="165"/>
      <c r="Y487" s="154"/>
      <c r="Z487" s="154"/>
      <c r="AA487" s="154"/>
      <c r="AB487" s="154"/>
      <c r="AC487" s="154"/>
      <c r="AD487" s="154"/>
      <c r="AE487" s="154" t="s">
        <v>208</v>
      </c>
      <c r="AF487" s="154"/>
      <c r="AG487" s="154"/>
      <c r="AH487" s="185"/>
      <c r="AI487" s="185"/>
      <c r="AJ487" s="187"/>
      <c r="AK487" s="154"/>
      <c r="AL487" s="154"/>
      <c r="AM487" s="154"/>
      <c r="AN487" s="154"/>
      <c r="AO487" s="154"/>
      <c r="AP487" s="154"/>
      <c r="AQ487" s="154"/>
      <c r="AR487" s="154"/>
      <c r="AS487" s="154"/>
      <c r="AT487" s="154"/>
      <c r="AU487" s="154"/>
      <c r="AV487" s="154"/>
      <c r="AW487" s="154"/>
      <c r="AX487" s="154"/>
      <c r="AY487" s="154"/>
      <c r="AZ487" s="154"/>
      <c r="BA487" s="154"/>
      <c r="BB487" s="154"/>
      <c r="BC487" s="154"/>
      <c r="BD487" s="154"/>
      <c r="BE487" s="154"/>
      <c r="BF487" s="154"/>
      <c r="BG487" s="154"/>
      <c r="BH487" s="154"/>
    </row>
    <row r="488" spans="1:60" outlineLevel="1" x14ac:dyDescent="0.2">
      <c r="A488" s="177">
        <v>115</v>
      </c>
      <c r="B488" s="178" t="s">
        <v>824</v>
      </c>
      <c r="C488" s="178" t="s">
        <v>825</v>
      </c>
      <c r="D488" s="179" t="s">
        <v>418</v>
      </c>
      <c r="E488" s="180">
        <v>3</v>
      </c>
      <c r="F488" s="183"/>
      <c r="G488" s="181">
        <f>ROUND(E488*F488,2)</f>
        <v>0</v>
      </c>
      <c r="H488" s="183"/>
      <c r="I488" s="181">
        <f>ROUND(E488*H488,2)</f>
        <v>0</v>
      </c>
      <c r="J488" s="183"/>
      <c r="K488" s="181">
        <f>ROUND(E488*J488,2)</f>
        <v>0</v>
      </c>
      <c r="L488" s="181">
        <v>21</v>
      </c>
      <c r="M488" s="181">
        <f>G488*(1+L488/100)</f>
        <v>0</v>
      </c>
      <c r="N488" s="181">
        <v>0</v>
      </c>
      <c r="O488" s="181">
        <f>ROUND(E488*N488,2)</f>
        <v>0</v>
      </c>
      <c r="P488" s="181">
        <v>0</v>
      </c>
      <c r="Q488" s="181">
        <f>ROUND(E488*P488,2)</f>
        <v>0</v>
      </c>
      <c r="R488" s="182"/>
      <c r="S488" s="182" t="s">
        <v>223</v>
      </c>
      <c r="T488" s="181" t="s">
        <v>205</v>
      </c>
      <c r="U488" s="181">
        <v>0</v>
      </c>
      <c r="V488" s="181">
        <f>ROUND(E488*U488,2)</f>
        <v>0</v>
      </c>
      <c r="W488" s="182"/>
      <c r="X488" s="182"/>
      <c r="Y488" s="154"/>
      <c r="Z488" s="154"/>
      <c r="AA488" s="154"/>
      <c r="AB488" s="154"/>
      <c r="AC488" s="154"/>
      <c r="AD488" s="154"/>
      <c r="AE488" s="154" t="s">
        <v>312</v>
      </c>
      <c r="AF488" s="154" t="s">
        <v>826</v>
      </c>
      <c r="AG488" s="154"/>
      <c r="AH488" s="185"/>
      <c r="AI488" s="185"/>
      <c r="AJ488" s="187"/>
      <c r="AK488" s="154"/>
      <c r="AL488" s="154"/>
      <c r="AM488" s="154"/>
      <c r="AN488" s="154"/>
      <c r="AO488" s="154"/>
      <c r="AP488" s="154"/>
      <c r="AQ488" s="154"/>
      <c r="AR488" s="154"/>
      <c r="AS488" s="154"/>
      <c r="AT488" s="154"/>
      <c r="AU488" s="154"/>
      <c r="AV488" s="154"/>
      <c r="AW488" s="154"/>
      <c r="AX488" s="154"/>
      <c r="AY488" s="154"/>
      <c r="AZ488" s="154"/>
      <c r="BA488" s="154"/>
      <c r="BB488" s="154"/>
      <c r="BC488" s="154"/>
      <c r="BD488" s="154"/>
      <c r="BE488" s="154"/>
      <c r="BF488" s="154"/>
      <c r="BG488" s="154"/>
      <c r="BH488" s="154"/>
    </row>
    <row r="489" spans="1:60" outlineLevel="1" x14ac:dyDescent="0.2">
      <c r="A489" s="155"/>
      <c r="B489" s="224"/>
      <c r="C489" s="224"/>
      <c r="D489" s="225"/>
      <c r="E489" s="225"/>
      <c r="F489" s="225"/>
      <c r="G489" s="225"/>
      <c r="H489" s="164"/>
      <c r="I489" s="164"/>
      <c r="J489" s="164"/>
      <c r="K489" s="164"/>
      <c r="L489" s="164"/>
      <c r="M489" s="164"/>
      <c r="N489" s="164"/>
      <c r="O489" s="164"/>
      <c r="P489" s="164"/>
      <c r="Q489" s="164"/>
      <c r="R489" s="165"/>
      <c r="S489" s="165"/>
      <c r="T489" s="164"/>
      <c r="U489" s="164"/>
      <c r="V489" s="164"/>
      <c r="W489" s="165"/>
      <c r="X489" s="165"/>
      <c r="Y489" s="154"/>
      <c r="Z489" s="154"/>
      <c r="AA489" s="154"/>
      <c r="AB489" s="154"/>
      <c r="AC489" s="154"/>
      <c r="AD489" s="154"/>
      <c r="AE489" s="154" t="s">
        <v>208</v>
      </c>
      <c r="AF489" s="154"/>
      <c r="AG489" s="154"/>
      <c r="AH489" s="185"/>
      <c r="AI489" s="185"/>
      <c r="AJ489" s="187"/>
      <c r="AK489" s="154"/>
      <c r="AL489" s="154"/>
      <c r="AM489" s="154"/>
      <c r="AN489" s="154"/>
      <c r="AO489" s="154"/>
      <c r="AP489" s="154"/>
      <c r="AQ489" s="154"/>
      <c r="AR489" s="154"/>
      <c r="AS489" s="154"/>
      <c r="AT489" s="154"/>
      <c r="AU489" s="154"/>
      <c r="AV489" s="154"/>
      <c r="AW489" s="154"/>
      <c r="AX489" s="154"/>
      <c r="AY489" s="154"/>
      <c r="AZ489" s="154"/>
      <c r="BA489" s="154"/>
      <c r="BB489" s="154"/>
      <c r="BC489" s="154"/>
      <c r="BD489" s="154"/>
      <c r="BE489" s="154"/>
      <c r="BF489" s="154"/>
      <c r="BG489" s="154"/>
      <c r="BH489" s="154"/>
    </row>
    <row r="490" spans="1:60" outlineLevel="1" x14ac:dyDescent="0.2">
      <c r="A490" s="177">
        <v>116</v>
      </c>
      <c r="B490" s="178" t="s">
        <v>827</v>
      </c>
      <c r="C490" s="178" t="s">
        <v>828</v>
      </c>
      <c r="D490" s="179" t="s">
        <v>418</v>
      </c>
      <c r="E490" s="180">
        <v>5</v>
      </c>
      <c r="F490" s="183"/>
      <c r="G490" s="181">
        <f>ROUND(E490*F490,2)</f>
        <v>0</v>
      </c>
      <c r="H490" s="183"/>
      <c r="I490" s="181">
        <f>ROUND(E490*H490,2)</f>
        <v>0</v>
      </c>
      <c r="J490" s="183"/>
      <c r="K490" s="181">
        <f>ROUND(E490*J490,2)</f>
        <v>0</v>
      </c>
      <c r="L490" s="181">
        <v>21</v>
      </c>
      <c r="M490" s="181">
        <f>G490*(1+L490/100)</f>
        <v>0</v>
      </c>
      <c r="N490" s="181">
        <v>0</v>
      </c>
      <c r="O490" s="181">
        <f>ROUND(E490*N490,2)</f>
        <v>0</v>
      </c>
      <c r="P490" s="181">
        <v>0</v>
      </c>
      <c r="Q490" s="181">
        <f>ROUND(E490*P490,2)</f>
        <v>0</v>
      </c>
      <c r="R490" s="182"/>
      <c r="S490" s="182" t="s">
        <v>223</v>
      </c>
      <c r="T490" s="181" t="s">
        <v>205</v>
      </c>
      <c r="U490" s="181">
        <v>0</v>
      </c>
      <c r="V490" s="181">
        <f>ROUND(E490*U490,2)</f>
        <v>0</v>
      </c>
      <c r="W490" s="182"/>
      <c r="X490" s="182"/>
      <c r="Y490" s="154"/>
      <c r="Z490" s="154"/>
      <c r="AA490" s="154"/>
      <c r="AB490" s="154"/>
      <c r="AC490" s="154"/>
      <c r="AD490" s="154"/>
      <c r="AE490" s="154" t="s">
        <v>312</v>
      </c>
      <c r="AF490" s="154" t="s">
        <v>829</v>
      </c>
      <c r="AG490" s="154"/>
      <c r="AH490" s="185"/>
      <c r="AI490" s="185"/>
      <c r="AJ490" s="187"/>
      <c r="AK490" s="154"/>
      <c r="AL490" s="154"/>
      <c r="AM490" s="154"/>
      <c r="AN490" s="154"/>
      <c r="AO490" s="154"/>
      <c r="AP490" s="154"/>
      <c r="AQ490" s="154"/>
      <c r="AR490" s="154"/>
      <c r="AS490" s="154"/>
      <c r="AT490" s="154"/>
      <c r="AU490" s="154"/>
      <c r="AV490" s="154"/>
      <c r="AW490" s="154"/>
      <c r="AX490" s="154"/>
      <c r="AY490" s="154"/>
      <c r="AZ490" s="154"/>
      <c r="BA490" s="154"/>
      <c r="BB490" s="154"/>
      <c r="BC490" s="154"/>
      <c r="BD490" s="154"/>
      <c r="BE490" s="154"/>
      <c r="BF490" s="154"/>
      <c r="BG490" s="154"/>
      <c r="BH490" s="154"/>
    </row>
    <row r="491" spans="1:60" outlineLevel="1" x14ac:dyDescent="0.2">
      <c r="A491" s="155"/>
      <c r="B491" s="224"/>
      <c r="C491" s="224"/>
      <c r="D491" s="225"/>
      <c r="E491" s="225"/>
      <c r="F491" s="225"/>
      <c r="G491" s="225"/>
      <c r="H491" s="164"/>
      <c r="I491" s="164"/>
      <c r="J491" s="164"/>
      <c r="K491" s="164"/>
      <c r="L491" s="164"/>
      <c r="M491" s="164"/>
      <c r="N491" s="164"/>
      <c r="O491" s="164"/>
      <c r="P491" s="164"/>
      <c r="Q491" s="164"/>
      <c r="R491" s="165"/>
      <c r="S491" s="165"/>
      <c r="T491" s="164"/>
      <c r="U491" s="164"/>
      <c r="V491" s="164"/>
      <c r="W491" s="165"/>
      <c r="X491" s="165"/>
      <c r="Y491" s="154"/>
      <c r="Z491" s="154"/>
      <c r="AA491" s="154"/>
      <c r="AB491" s="154"/>
      <c r="AC491" s="154"/>
      <c r="AD491" s="154"/>
      <c r="AE491" s="154" t="s">
        <v>208</v>
      </c>
      <c r="AF491" s="154"/>
      <c r="AG491" s="154"/>
      <c r="AH491" s="185"/>
      <c r="AI491" s="185"/>
      <c r="AJ491" s="187"/>
      <c r="AK491" s="154"/>
      <c r="AL491" s="154"/>
      <c r="AM491" s="154"/>
      <c r="AN491" s="154"/>
      <c r="AO491" s="154"/>
      <c r="AP491" s="154"/>
      <c r="AQ491" s="154"/>
      <c r="AR491" s="154"/>
      <c r="AS491" s="154"/>
      <c r="AT491" s="154"/>
      <c r="AU491" s="154"/>
      <c r="AV491" s="154"/>
      <c r="AW491" s="154"/>
      <c r="AX491" s="154"/>
      <c r="AY491" s="154"/>
      <c r="AZ491" s="154"/>
      <c r="BA491" s="154"/>
      <c r="BB491" s="154"/>
      <c r="BC491" s="154"/>
      <c r="BD491" s="154"/>
      <c r="BE491" s="154"/>
      <c r="BF491" s="154"/>
      <c r="BG491" s="154"/>
      <c r="BH491" s="154"/>
    </row>
    <row r="492" spans="1:60" outlineLevel="1" x14ac:dyDescent="0.2">
      <c r="A492" s="177">
        <v>117</v>
      </c>
      <c r="B492" s="178" t="s">
        <v>830</v>
      </c>
      <c r="C492" s="178" t="s">
        <v>831</v>
      </c>
      <c r="D492" s="179" t="s">
        <v>418</v>
      </c>
      <c r="E492" s="180">
        <v>2</v>
      </c>
      <c r="F492" s="183"/>
      <c r="G492" s="181">
        <f>ROUND(E492*F492,2)</f>
        <v>0</v>
      </c>
      <c r="H492" s="183"/>
      <c r="I492" s="181">
        <f>ROUND(E492*H492,2)</f>
        <v>0</v>
      </c>
      <c r="J492" s="183"/>
      <c r="K492" s="181">
        <f>ROUND(E492*J492,2)</f>
        <v>0</v>
      </c>
      <c r="L492" s="181">
        <v>21</v>
      </c>
      <c r="M492" s="181">
        <f>G492*(1+L492/100)</f>
        <v>0</v>
      </c>
      <c r="N492" s="181">
        <v>0</v>
      </c>
      <c r="O492" s="181">
        <f>ROUND(E492*N492,2)</f>
        <v>0</v>
      </c>
      <c r="P492" s="181">
        <v>0</v>
      </c>
      <c r="Q492" s="181">
        <f>ROUND(E492*P492,2)</f>
        <v>0</v>
      </c>
      <c r="R492" s="182"/>
      <c r="S492" s="182" t="s">
        <v>223</v>
      </c>
      <c r="T492" s="181" t="s">
        <v>205</v>
      </c>
      <c r="U492" s="181">
        <v>0</v>
      </c>
      <c r="V492" s="181">
        <f>ROUND(E492*U492,2)</f>
        <v>0</v>
      </c>
      <c r="W492" s="182"/>
      <c r="X492" s="182"/>
      <c r="Y492" s="154"/>
      <c r="Z492" s="154"/>
      <c r="AA492" s="154"/>
      <c r="AB492" s="154"/>
      <c r="AC492" s="154"/>
      <c r="AD492" s="154"/>
      <c r="AE492" s="154" t="s">
        <v>312</v>
      </c>
      <c r="AF492" s="154" t="s">
        <v>832</v>
      </c>
      <c r="AG492" s="154"/>
      <c r="AH492" s="185"/>
      <c r="AI492" s="185"/>
      <c r="AJ492" s="187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</row>
    <row r="493" spans="1:60" outlineLevel="1" x14ac:dyDescent="0.2">
      <c r="A493" s="155"/>
      <c r="B493" s="224"/>
      <c r="C493" s="224"/>
      <c r="D493" s="225"/>
      <c r="E493" s="225"/>
      <c r="F493" s="225"/>
      <c r="G493" s="225"/>
      <c r="H493" s="164"/>
      <c r="I493" s="164"/>
      <c r="J493" s="164"/>
      <c r="K493" s="164"/>
      <c r="L493" s="164"/>
      <c r="M493" s="164"/>
      <c r="N493" s="164"/>
      <c r="O493" s="164"/>
      <c r="P493" s="164"/>
      <c r="Q493" s="164"/>
      <c r="R493" s="165"/>
      <c r="S493" s="165"/>
      <c r="T493" s="164"/>
      <c r="U493" s="164"/>
      <c r="V493" s="164"/>
      <c r="W493" s="165"/>
      <c r="X493" s="165"/>
      <c r="Y493" s="154"/>
      <c r="Z493" s="154"/>
      <c r="AA493" s="154"/>
      <c r="AB493" s="154"/>
      <c r="AC493" s="154"/>
      <c r="AD493" s="154"/>
      <c r="AE493" s="154" t="s">
        <v>208</v>
      </c>
      <c r="AF493" s="154"/>
      <c r="AG493" s="154"/>
      <c r="AH493" s="185"/>
      <c r="AI493" s="185"/>
      <c r="AJ493" s="187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</row>
    <row r="494" spans="1:60" outlineLevel="1" x14ac:dyDescent="0.2">
      <c r="A494" s="177">
        <v>118</v>
      </c>
      <c r="B494" s="178" t="s">
        <v>833</v>
      </c>
      <c r="C494" s="178" t="s">
        <v>834</v>
      </c>
      <c r="D494" s="179" t="s">
        <v>418</v>
      </c>
      <c r="E494" s="180">
        <v>8</v>
      </c>
      <c r="F494" s="183"/>
      <c r="G494" s="181">
        <f>ROUND(E494*F494,2)</f>
        <v>0</v>
      </c>
      <c r="H494" s="183"/>
      <c r="I494" s="181">
        <f>ROUND(E494*H494,2)</f>
        <v>0</v>
      </c>
      <c r="J494" s="183"/>
      <c r="K494" s="181">
        <f>ROUND(E494*J494,2)</f>
        <v>0</v>
      </c>
      <c r="L494" s="181">
        <v>21</v>
      </c>
      <c r="M494" s="181">
        <f>G494*(1+L494/100)</f>
        <v>0</v>
      </c>
      <c r="N494" s="181">
        <v>0</v>
      </c>
      <c r="O494" s="181">
        <f>ROUND(E494*N494,2)</f>
        <v>0</v>
      </c>
      <c r="P494" s="181">
        <v>0</v>
      </c>
      <c r="Q494" s="181">
        <f>ROUND(E494*P494,2)</f>
        <v>0</v>
      </c>
      <c r="R494" s="182"/>
      <c r="S494" s="182" t="s">
        <v>223</v>
      </c>
      <c r="T494" s="181" t="s">
        <v>205</v>
      </c>
      <c r="U494" s="181">
        <v>0</v>
      </c>
      <c r="V494" s="181">
        <f>ROUND(E494*U494,2)</f>
        <v>0</v>
      </c>
      <c r="W494" s="182"/>
      <c r="X494" s="182"/>
      <c r="Y494" s="154"/>
      <c r="Z494" s="154"/>
      <c r="AA494" s="154"/>
      <c r="AB494" s="154"/>
      <c r="AC494" s="154"/>
      <c r="AD494" s="154"/>
      <c r="AE494" s="154" t="s">
        <v>312</v>
      </c>
      <c r="AF494" s="154" t="s">
        <v>835</v>
      </c>
      <c r="AG494" s="154"/>
      <c r="AH494" s="185"/>
      <c r="AI494" s="185"/>
      <c r="AJ494" s="187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</row>
    <row r="495" spans="1:60" outlineLevel="1" x14ac:dyDescent="0.2">
      <c r="A495" s="155"/>
      <c r="B495" s="224"/>
      <c r="C495" s="224"/>
      <c r="D495" s="225"/>
      <c r="E495" s="225"/>
      <c r="F495" s="225"/>
      <c r="G495" s="225"/>
      <c r="H495" s="164"/>
      <c r="I495" s="164"/>
      <c r="J495" s="164"/>
      <c r="K495" s="164"/>
      <c r="L495" s="164"/>
      <c r="M495" s="164"/>
      <c r="N495" s="164"/>
      <c r="O495" s="164"/>
      <c r="P495" s="164"/>
      <c r="Q495" s="164"/>
      <c r="R495" s="165"/>
      <c r="S495" s="165"/>
      <c r="T495" s="164"/>
      <c r="U495" s="164"/>
      <c r="V495" s="164"/>
      <c r="W495" s="165"/>
      <c r="X495" s="165"/>
      <c r="Y495" s="154"/>
      <c r="Z495" s="154"/>
      <c r="AA495" s="154"/>
      <c r="AB495" s="154"/>
      <c r="AC495" s="154"/>
      <c r="AD495" s="154"/>
      <c r="AE495" s="154" t="s">
        <v>208</v>
      </c>
      <c r="AF495" s="154"/>
      <c r="AG495" s="154"/>
      <c r="AH495" s="185"/>
      <c r="AI495" s="185"/>
      <c r="AJ495" s="187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</row>
    <row r="496" spans="1:60" outlineLevel="1" x14ac:dyDescent="0.2">
      <c r="A496" s="177">
        <v>119</v>
      </c>
      <c r="B496" s="178" t="s">
        <v>836</v>
      </c>
      <c r="C496" s="178" t="s">
        <v>837</v>
      </c>
      <c r="D496" s="179" t="s">
        <v>418</v>
      </c>
      <c r="E496" s="180">
        <v>2</v>
      </c>
      <c r="F496" s="183"/>
      <c r="G496" s="181">
        <f>ROUND(E496*F496,2)</f>
        <v>0</v>
      </c>
      <c r="H496" s="183"/>
      <c r="I496" s="181">
        <f>ROUND(E496*H496,2)</f>
        <v>0</v>
      </c>
      <c r="J496" s="183"/>
      <c r="K496" s="181">
        <f>ROUND(E496*J496,2)</f>
        <v>0</v>
      </c>
      <c r="L496" s="181">
        <v>21</v>
      </c>
      <c r="M496" s="181">
        <f>G496*(1+L496/100)</f>
        <v>0</v>
      </c>
      <c r="N496" s="181">
        <v>0</v>
      </c>
      <c r="O496" s="181">
        <f>ROUND(E496*N496,2)</f>
        <v>0</v>
      </c>
      <c r="P496" s="181">
        <v>0</v>
      </c>
      <c r="Q496" s="181">
        <f>ROUND(E496*P496,2)</f>
        <v>0</v>
      </c>
      <c r="R496" s="182"/>
      <c r="S496" s="182" t="s">
        <v>223</v>
      </c>
      <c r="T496" s="181" t="s">
        <v>205</v>
      </c>
      <c r="U496" s="181">
        <v>0</v>
      </c>
      <c r="V496" s="181">
        <f>ROUND(E496*U496,2)</f>
        <v>0</v>
      </c>
      <c r="W496" s="182"/>
      <c r="X496" s="182"/>
      <c r="Y496" s="154"/>
      <c r="Z496" s="154"/>
      <c r="AA496" s="154"/>
      <c r="AB496" s="154"/>
      <c r="AC496" s="154"/>
      <c r="AD496" s="154"/>
      <c r="AE496" s="154" t="s">
        <v>312</v>
      </c>
      <c r="AF496" s="154" t="s">
        <v>838</v>
      </c>
      <c r="AG496" s="154"/>
      <c r="AH496" s="185"/>
      <c r="AI496" s="185"/>
      <c r="AJ496" s="187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</row>
    <row r="497" spans="1:60" outlineLevel="1" x14ac:dyDescent="0.2">
      <c r="A497" s="155"/>
      <c r="B497" s="224"/>
      <c r="C497" s="224"/>
      <c r="D497" s="225"/>
      <c r="E497" s="225"/>
      <c r="F497" s="225"/>
      <c r="G497" s="225"/>
      <c r="H497" s="164"/>
      <c r="I497" s="164"/>
      <c r="J497" s="164"/>
      <c r="K497" s="164"/>
      <c r="L497" s="164"/>
      <c r="M497" s="164"/>
      <c r="N497" s="164"/>
      <c r="O497" s="164"/>
      <c r="P497" s="164"/>
      <c r="Q497" s="164"/>
      <c r="R497" s="165"/>
      <c r="S497" s="165"/>
      <c r="T497" s="164"/>
      <c r="U497" s="164"/>
      <c r="V497" s="164"/>
      <c r="W497" s="165"/>
      <c r="X497" s="165"/>
      <c r="Y497" s="154"/>
      <c r="Z497" s="154"/>
      <c r="AA497" s="154"/>
      <c r="AB497" s="154"/>
      <c r="AC497" s="154"/>
      <c r="AD497" s="154"/>
      <c r="AE497" s="154" t="s">
        <v>208</v>
      </c>
      <c r="AF497" s="154"/>
      <c r="AG497" s="154"/>
      <c r="AH497" s="185"/>
      <c r="AI497" s="185"/>
      <c r="AJ497" s="187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</row>
    <row r="498" spans="1:60" outlineLevel="1" x14ac:dyDescent="0.2">
      <c r="A498" s="177">
        <v>120</v>
      </c>
      <c r="B498" s="178" t="s">
        <v>839</v>
      </c>
      <c r="C498" s="178" t="s">
        <v>840</v>
      </c>
      <c r="D498" s="179" t="s">
        <v>418</v>
      </c>
      <c r="E498" s="180">
        <v>1</v>
      </c>
      <c r="F498" s="183"/>
      <c r="G498" s="181">
        <f>ROUND(E498*F498,2)</f>
        <v>0</v>
      </c>
      <c r="H498" s="183"/>
      <c r="I498" s="181">
        <f>ROUND(E498*H498,2)</f>
        <v>0</v>
      </c>
      <c r="J498" s="183"/>
      <c r="K498" s="181">
        <f>ROUND(E498*J498,2)</f>
        <v>0</v>
      </c>
      <c r="L498" s="181">
        <v>21</v>
      </c>
      <c r="M498" s="181">
        <f>G498*(1+L498/100)</f>
        <v>0</v>
      </c>
      <c r="N498" s="181">
        <v>0</v>
      </c>
      <c r="O498" s="181">
        <f>ROUND(E498*N498,2)</f>
        <v>0</v>
      </c>
      <c r="P498" s="181">
        <v>0</v>
      </c>
      <c r="Q498" s="181">
        <f>ROUND(E498*P498,2)</f>
        <v>0</v>
      </c>
      <c r="R498" s="182"/>
      <c r="S498" s="182" t="s">
        <v>223</v>
      </c>
      <c r="T498" s="181" t="s">
        <v>205</v>
      </c>
      <c r="U498" s="181">
        <v>0</v>
      </c>
      <c r="V498" s="181">
        <f>ROUND(E498*U498,2)</f>
        <v>0</v>
      </c>
      <c r="W498" s="182"/>
      <c r="X498" s="182"/>
      <c r="Y498" s="154"/>
      <c r="Z498" s="154"/>
      <c r="AA498" s="154"/>
      <c r="AB498" s="154"/>
      <c r="AC498" s="154"/>
      <c r="AD498" s="154"/>
      <c r="AE498" s="154" t="s">
        <v>312</v>
      </c>
      <c r="AF498" s="154" t="s">
        <v>841</v>
      </c>
      <c r="AG498" s="154"/>
      <c r="AH498" s="185"/>
      <c r="AI498" s="185"/>
      <c r="AJ498" s="187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</row>
    <row r="499" spans="1:60" outlineLevel="1" x14ac:dyDescent="0.2">
      <c r="A499" s="155"/>
      <c r="B499" s="224"/>
      <c r="C499" s="224"/>
      <c r="D499" s="225"/>
      <c r="E499" s="225"/>
      <c r="F499" s="225"/>
      <c r="G499" s="225"/>
      <c r="H499" s="164"/>
      <c r="I499" s="164"/>
      <c r="J499" s="164"/>
      <c r="K499" s="164"/>
      <c r="L499" s="164"/>
      <c r="M499" s="164"/>
      <c r="N499" s="164"/>
      <c r="O499" s="164"/>
      <c r="P499" s="164"/>
      <c r="Q499" s="164"/>
      <c r="R499" s="165"/>
      <c r="S499" s="165"/>
      <c r="T499" s="164"/>
      <c r="U499" s="164"/>
      <c r="V499" s="164"/>
      <c r="W499" s="165"/>
      <c r="X499" s="165"/>
      <c r="Y499" s="154"/>
      <c r="Z499" s="154"/>
      <c r="AA499" s="154"/>
      <c r="AB499" s="154"/>
      <c r="AC499" s="154"/>
      <c r="AD499" s="154"/>
      <c r="AE499" s="154" t="s">
        <v>208</v>
      </c>
      <c r="AF499" s="154"/>
      <c r="AG499" s="154"/>
      <c r="AH499" s="185"/>
      <c r="AI499" s="185"/>
      <c r="AJ499" s="187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</row>
    <row r="500" spans="1:60" outlineLevel="1" x14ac:dyDescent="0.2">
      <c r="A500" s="177">
        <v>121</v>
      </c>
      <c r="B500" s="178" t="s">
        <v>842</v>
      </c>
      <c r="C500" s="178" t="s">
        <v>843</v>
      </c>
      <c r="D500" s="179" t="s">
        <v>418</v>
      </c>
      <c r="E500" s="180">
        <v>2</v>
      </c>
      <c r="F500" s="183"/>
      <c r="G500" s="181">
        <f>ROUND(E500*F500,2)</f>
        <v>0</v>
      </c>
      <c r="H500" s="183"/>
      <c r="I500" s="181">
        <f>ROUND(E500*H500,2)</f>
        <v>0</v>
      </c>
      <c r="J500" s="183"/>
      <c r="K500" s="181">
        <f>ROUND(E500*J500,2)</f>
        <v>0</v>
      </c>
      <c r="L500" s="181">
        <v>21</v>
      </c>
      <c r="M500" s="181">
        <f>G500*(1+L500/100)</f>
        <v>0</v>
      </c>
      <c r="N500" s="181">
        <v>0</v>
      </c>
      <c r="O500" s="181">
        <f>ROUND(E500*N500,2)</f>
        <v>0</v>
      </c>
      <c r="P500" s="181">
        <v>0</v>
      </c>
      <c r="Q500" s="181">
        <f>ROUND(E500*P500,2)</f>
        <v>0</v>
      </c>
      <c r="R500" s="182"/>
      <c r="S500" s="182" t="s">
        <v>223</v>
      </c>
      <c r="T500" s="181" t="s">
        <v>432</v>
      </c>
      <c r="U500" s="181">
        <v>0</v>
      </c>
      <c r="V500" s="181">
        <f>ROUND(E500*U500,2)</f>
        <v>0</v>
      </c>
      <c r="W500" s="182"/>
      <c r="X500" s="182"/>
      <c r="Y500" s="154"/>
      <c r="Z500" s="154"/>
      <c r="AA500" s="154"/>
      <c r="AB500" s="154"/>
      <c r="AC500" s="154"/>
      <c r="AD500" s="154"/>
      <c r="AE500" s="154" t="s">
        <v>670</v>
      </c>
      <c r="AF500" s="154" t="s">
        <v>844</v>
      </c>
      <c r="AG500" s="154"/>
      <c r="AH500" s="185"/>
      <c r="AI500" s="185"/>
      <c r="AJ500" s="187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</row>
    <row r="501" spans="1:60" outlineLevel="1" x14ac:dyDescent="0.2">
      <c r="A501" s="155"/>
      <c r="B501" s="224"/>
      <c r="C501" s="224"/>
      <c r="D501" s="225"/>
      <c r="E501" s="225"/>
      <c r="F501" s="225"/>
      <c r="G501" s="225"/>
      <c r="H501" s="164"/>
      <c r="I501" s="164"/>
      <c r="J501" s="164"/>
      <c r="K501" s="164"/>
      <c r="L501" s="164"/>
      <c r="M501" s="164"/>
      <c r="N501" s="164"/>
      <c r="O501" s="164"/>
      <c r="P501" s="164"/>
      <c r="Q501" s="164"/>
      <c r="R501" s="165"/>
      <c r="S501" s="165"/>
      <c r="T501" s="164"/>
      <c r="U501" s="164"/>
      <c r="V501" s="164"/>
      <c r="W501" s="165"/>
      <c r="X501" s="165"/>
      <c r="Y501" s="154"/>
      <c r="Z501" s="154"/>
      <c r="AA501" s="154"/>
      <c r="AB501" s="154"/>
      <c r="AC501" s="154"/>
      <c r="AD501" s="154"/>
      <c r="AE501" s="154" t="s">
        <v>208</v>
      </c>
      <c r="AF501" s="154"/>
      <c r="AG501" s="154"/>
      <c r="AH501" s="185"/>
      <c r="AI501" s="185"/>
      <c r="AJ501" s="187"/>
      <c r="AK501" s="154"/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4"/>
      <c r="AX501" s="154"/>
      <c r="AY501" s="154"/>
      <c r="AZ501" s="154"/>
      <c r="BA501" s="154"/>
      <c r="BB501" s="154"/>
      <c r="BC501" s="154"/>
      <c r="BD501" s="154"/>
      <c r="BE501" s="154"/>
      <c r="BF501" s="154"/>
      <c r="BG501" s="154"/>
      <c r="BH501" s="154"/>
    </row>
    <row r="502" spans="1:60" x14ac:dyDescent="0.2">
      <c r="A502" s="141"/>
      <c r="B502" s="158"/>
      <c r="C502" s="158"/>
      <c r="D502" s="160"/>
      <c r="E502" s="161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3"/>
      <c r="S502" s="163"/>
      <c r="T502" s="162"/>
      <c r="U502" s="162"/>
      <c r="V502" s="162"/>
      <c r="W502" s="163"/>
      <c r="X502" s="163"/>
      <c r="AH502" s="184"/>
      <c r="AI502" s="184"/>
      <c r="AJ502" s="186"/>
    </row>
    <row r="503" spans="1:60" x14ac:dyDescent="0.2">
      <c r="A503" s="157" t="s">
        <v>198</v>
      </c>
      <c r="B503" s="170" t="s">
        <v>105</v>
      </c>
      <c r="C503" s="170" t="s">
        <v>106</v>
      </c>
      <c r="D503" s="171"/>
      <c r="E503" s="172"/>
      <c r="F503" s="173"/>
      <c r="G503" s="174">
        <f>SUMIF(AE504:AE505,"&lt;&gt;NOR",G504:G505)</f>
        <v>0</v>
      </c>
      <c r="H503" s="173"/>
      <c r="I503" s="173">
        <f>SUM(I504:I505)</f>
        <v>0</v>
      </c>
      <c r="J503" s="173"/>
      <c r="K503" s="173">
        <f>SUM(K504:K505)</f>
        <v>0</v>
      </c>
      <c r="L503" s="173"/>
      <c r="M503" s="173">
        <f>SUM(M504:M505)</f>
        <v>0</v>
      </c>
      <c r="N503" s="173"/>
      <c r="O503" s="173">
        <f>SUM(O504:O505)</f>
        <v>9.32</v>
      </c>
      <c r="P503" s="173"/>
      <c r="Q503" s="173">
        <f>SUM(Q504:Q505)</f>
        <v>0</v>
      </c>
      <c r="R503" s="175"/>
      <c r="S503" s="175"/>
      <c r="T503" s="173"/>
      <c r="U503" s="173"/>
      <c r="V503" s="173">
        <f>SUM(V504:V505)</f>
        <v>7.95</v>
      </c>
      <c r="W503" s="175"/>
      <c r="X503" s="176"/>
      <c r="AE503" t="s">
        <v>199</v>
      </c>
      <c r="AH503" s="184"/>
      <c r="AI503" s="184"/>
      <c r="AJ503" s="186"/>
    </row>
    <row r="504" spans="1:60" ht="22.5" outlineLevel="1" x14ac:dyDescent="0.2">
      <c r="A504" s="177">
        <v>122</v>
      </c>
      <c r="B504" s="178" t="s">
        <v>845</v>
      </c>
      <c r="C504" s="178" t="s">
        <v>846</v>
      </c>
      <c r="D504" s="179" t="s">
        <v>306</v>
      </c>
      <c r="E504" s="180">
        <v>75</v>
      </c>
      <c r="F504" s="183"/>
      <c r="G504" s="181">
        <f>ROUND(E504*F504,2)</f>
        <v>0</v>
      </c>
      <c r="H504" s="183"/>
      <c r="I504" s="181">
        <f>ROUND(E504*H504,2)</f>
        <v>0</v>
      </c>
      <c r="J504" s="183"/>
      <c r="K504" s="181">
        <f>ROUND(E504*J504,2)</f>
        <v>0</v>
      </c>
      <c r="L504" s="181">
        <v>21</v>
      </c>
      <c r="M504" s="181">
        <f>G504*(1+L504/100)</f>
        <v>0</v>
      </c>
      <c r="N504" s="181">
        <v>0.1242</v>
      </c>
      <c r="O504" s="181">
        <f>ROUND(E504*N504,2)</f>
        <v>9.32</v>
      </c>
      <c r="P504" s="181">
        <v>0</v>
      </c>
      <c r="Q504" s="181">
        <f>ROUND(E504*P504,2)</f>
        <v>0</v>
      </c>
      <c r="R504" s="182" t="s">
        <v>676</v>
      </c>
      <c r="S504" s="182" t="s">
        <v>204</v>
      </c>
      <c r="T504" s="181" t="s">
        <v>260</v>
      </c>
      <c r="U504" s="181">
        <v>0.106</v>
      </c>
      <c r="V504" s="181">
        <f>ROUND(E504*U504,2)</f>
        <v>7.95</v>
      </c>
      <c r="W504" s="182"/>
      <c r="X504" s="182"/>
      <c r="Y504" s="154"/>
      <c r="Z504" s="154"/>
      <c r="AA504" s="154"/>
      <c r="AB504" s="154"/>
      <c r="AC504" s="154"/>
      <c r="AD504" s="154"/>
      <c r="AE504" s="154" t="s">
        <v>261</v>
      </c>
      <c r="AF504" s="154" t="s">
        <v>847</v>
      </c>
      <c r="AG504" s="154"/>
      <c r="AH504" s="185"/>
      <c r="AI504" s="185"/>
      <c r="AJ504" s="187"/>
      <c r="AK504" s="154"/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4"/>
      <c r="AX504" s="154"/>
      <c r="AY504" s="154"/>
      <c r="AZ504" s="154"/>
      <c r="BA504" s="154"/>
      <c r="BB504" s="154"/>
      <c r="BC504" s="154"/>
      <c r="BD504" s="154"/>
      <c r="BE504" s="154"/>
      <c r="BF504" s="154"/>
      <c r="BG504" s="154"/>
      <c r="BH504" s="154"/>
    </row>
    <row r="505" spans="1:60" outlineLevel="1" x14ac:dyDescent="0.2">
      <c r="A505" s="155"/>
      <c r="B505" s="224"/>
      <c r="C505" s="224"/>
      <c r="D505" s="225"/>
      <c r="E505" s="225"/>
      <c r="F505" s="225"/>
      <c r="G505" s="225"/>
      <c r="H505" s="164"/>
      <c r="I505" s="164"/>
      <c r="J505" s="164"/>
      <c r="K505" s="164"/>
      <c r="L505" s="164"/>
      <c r="M505" s="164"/>
      <c r="N505" s="164"/>
      <c r="O505" s="164"/>
      <c r="P505" s="164"/>
      <c r="Q505" s="164"/>
      <c r="R505" s="165"/>
      <c r="S505" s="165"/>
      <c r="T505" s="164"/>
      <c r="U505" s="164"/>
      <c r="V505" s="164"/>
      <c r="W505" s="165"/>
      <c r="X505" s="165"/>
      <c r="Y505" s="154"/>
      <c r="Z505" s="154"/>
      <c r="AA505" s="154"/>
      <c r="AB505" s="154"/>
      <c r="AC505" s="154"/>
      <c r="AD505" s="154"/>
      <c r="AE505" s="154" t="s">
        <v>208</v>
      </c>
      <c r="AF505" s="154"/>
      <c r="AG505" s="154"/>
      <c r="AH505" s="185"/>
      <c r="AI505" s="185"/>
      <c r="AJ505" s="187"/>
      <c r="AK505" s="154"/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4"/>
      <c r="AX505" s="154"/>
      <c r="AY505" s="154"/>
      <c r="AZ505" s="154"/>
      <c r="BA505" s="154"/>
      <c r="BB505" s="154"/>
      <c r="BC505" s="154"/>
      <c r="BD505" s="154"/>
      <c r="BE505" s="154"/>
      <c r="BF505" s="154"/>
      <c r="BG505" s="154"/>
      <c r="BH505" s="154"/>
    </row>
    <row r="506" spans="1:60" x14ac:dyDescent="0.2">
      <c r="A506" s="141"/>
      <c r="B506" s="158"/>
      <c r="C506" s="158"/>
      <c r="D506" s="160"/>
      <c r="E506" s="161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3"/>
      <c r="S506" s="163"/>
      <c r="T506" s="162"/>
      <c r="U506" s="162"/>
      <c r="V506" s="162"/>
      <c r="W506" s="163"/>
      <c r="X506" s="163"/>
      <c r="AH506" s="184"/>
      <c r="AI506" s="184"/>
      <c r="AJ506" s="186"/>
    </row>
    <row r="507" spans="1:60" x14ac:dyDescent="0.2">
      <c r="A507" s="157" t="s">
        <v>198</v>
      </c>
      <c r="B507" s="170" t="s">
        <v>107</v>
      </c>
      <c r="C507" s="170" t="s">
        <v>108</v>
      </c>
      <c r="D507" s="171"/>
      <c r="E507" s="172"/>
      <c r="F507" s="173"/>
      <c r="G507" s="174">
        <f>SUMIF(AE508:AE515,"&lt;&gt;NOR",G508:G515)</f>
        <v>0</v>
      </c>
      <c r="H507" s="173"/>
      <c r="I507" s="173">
        <f>SUM(I508:I515)</f>
        <v>0</v>
      </c>
      <c r="J507" s="173"/>
      <c r="K507" s="173">
        <f>SUM(K508:K515)</f>
        <v>0</v>
      </c>
      <c r="L507" s="173"/>
      <c r="M507" s="173">
        <f>SUM(M508:M515)</f>
        <v>0</v>
      </c>
      <c r="N507" s="173"/>
      <c r="O507" s="173">
        <f>SUM(O508:O515)</f>
        <v>16.37</v>
      </c>
      <c r="P507" s="173"/>
      <c r="Q507" s="173">
        <f>SUM(Q508:Q515)</f>
        <v>0</v>
      </c>
      <c r="R507" s="175"/>
      <c r="S507" s="175"/>
      <c r="T507" s="173"/>
      <c r="U507" s="173"/>
      <c r="V507" s="173">
        <f>SUM(V508:V515)</f>
        <v>213.98999999999998</v>
      </c>
      <c r="W507" s="175"/>
      <c r="X507" s="176"/>
      <c r="AE507" t="s">
        <v>199</v>
      </c>
      <c r="AH507" s="184"/>
      <c r="AI507" s="184"/>
      <c r="AJ507" s="186"/>
    </row>
    <row r="508" spans="1:60" ht="22.5" outlineLevel="1" x14ac:dyDescent="0.2">
      <c r="A508" s="177">
        <v>123</v>
      </c>
      <c r="B508" s="178" t="s">
        <v>848</v>
      </c>
      <c r="C508" s="178" t="s">
        <v>849</v>
      </c>
      <c r="D508" s="179" t="s">
        <v>316</v>
      </c>
      <c r="E508" s="180">
        <v>888</v>
      </c>
      <c r="F508" s="183"/>
      <c r="G508" s="181">
        <f>ROUND(E508*F508,2)</f>
        <v>0</v>
      </c>
      <c r="H508" s="183"/>
      <c r="I508" s="181">
        <f>ROUND(E508*H508,2)</f>
        <v>0</v>
      </c>
      <c r="J508" s="183"/>
      <c r="K508" s="181">
        <f>ROUND(E508*J508,2)</f>
        <v>0</v>
      </c>
      <c r="L508" s="181">
        <v>21</v>
      </c>
      <c r="M508" s="181">
        <f>G508*(1+L508/100)</f>
        <v>0</v>
      </c>
      <c r="N508" s="181">
        <v>1.8380000000000001E-2</v>
      </c>
      <c r="O508" s="181">
        <f>ROUND(E508*N508,2)</f>
        <v>16.32</v>
      </c>
      <c r="P508" s="181">
        <v>0</v>
      </c>
      <c r="Q508" s="181">
        <f>ROUND(E508*P508,2)</f>
        <v>0</v>
      </c>
      <c r="R508" s="182" t="s">
        <v>850</v>
      </c>
      <c r="S508" s="182" t="s">
        <v>204</v>
      </c>
      <c r="T508" s="181" t="s">
        <v>260</v>
      </c>
      <c r="U508" s="181">
        <v>0.13</v>
      </c>
      <c r="V508" s="181">
        <f>ROUND(E508*U508,2)</f>
        <v>115.44</v>
      </c>
      <c r="W508" s="182"/>
      <c r="X508" s="182"/>
      <c r="Y508" s="154"/>
      <c r="Z508" s="154"/>
      <c r="AA508" s="154"/>
      <c r="AB508" s="154"/>
      <c r="AC508" s="154"/>
      <c r="AD508" s="154"/>
      <c r="AE508" s="154" t="s">
        <v>261</v>
      </c>
      <c r="AF508" s="154" t="s">
        <v>851</v>
      </c>
      <c r="AG508" s="154"/>
      <c r="AH508" s="185"/>
      <c r="AI508" s="185"/>
      <c r="AJ508" s="187"/>
      <c r="AK508" s="154"/>
      <c r="AL508" s="154"/>
      <c r="AM508" s="154"/>
      <c r="AN508" s="154"/>
      <c r="AO508" s="154"/>
      <c r="AP508" s="154"/>
      <c r="AQ508" s="154"/>
      <c r="AR508" s="154"/>
      <c r="AS508" s="154"/>
      <c r="AT508" s="154"/>
      <c r="AU508" s="154"/>
      <c r="AV508" s="154"/>
      <c r="AW508" s="154"/>
      <c r="AX508" s="154"/>
      <c r="AY508" s="154"/>
      <c r="AZ508" s="154"/>
      <c r="BA508" s="154"/>
      <c r="BB508" s="154"/>
      <c r="BC508" s="154"/>
      <c r="BD508" s="154"/>
      <c r="BE508" s="154"/>
      <c r="BF508" s="154"/>
      <c r="BG508" s="154"/>
      <c r="BH508" s="154"/>
    </row>
    <row r="509" spans="1:60" outlineLevel="1" x14ac:dyDescent="0.2">
      <c r="A509" s="155"/>
      <c r="B509" s="224"/>
      <c r="C509" s="224"/>
      <c r="D509" s="225"/>
      <c r="E509" s="225"/>
      <c r="F509" s="225"/>
      <c r="G509" s="225"/>
      <c r="H509" s="164"/>
      <c r="I509" s="164"/>
      <c r="J509" s="164"/>
      <c r="K509" s="164"/>
      <c r="L509" s="164"/>
      <c r="M509" s="164"/>
      <c r="N509" s="164"/>
      <c r="O509" s="164"/>
      <c r="P509" s="164"/>
      <c r="Q509" s="164"/>
      <c r="R509" s="165"/>
      <c r="S509" s="165"/>
      <c r="T509" s="164"/>
      <c r="U509" s="164"/>
      <c r="V509" s="164"/>
      <c r="W509" s="165"/>
      <c r="X509" s="165"/>
      <c r="Y509" s="154"/>
      <c r="Z509" s="154"/>
      <c r="AA509" s="154"/>
      <c r="AB509" s="154"/>
      <c r="AC509" s="154"/>
      <c r="AD509" s="154"/>
      <c r="AE509" s="154" t="s">
        <v>208</v>
      </c>
      <c r="AF509" s="154"/>
      <c r="AG509" s="154"/>
      <c r="AH509" s="185"/>
      <c r="AI509" s="185"/>
      <c r="AJ509" s="187"/>
      <c r="AK509" s="154"/>
      <c r="AL509" s="154"/>
      <c r="AM509" s="154"/>
      <c r="AN509" s="154"/>
      <c r="AO509" s="154"/>
      <c r="AP509" s="154"/>
      <c r="AQ509" s="154"/>
      <c r="AR509" s="154"/>
      <c r="AS509" s="154"/>
      <c r="AT509" s="154"/>
      <c r="AU509" s="154"/>
      <c r="AV509" s="154"/>
      <c r="AW509" s="154"/>
      <c r="AX509" s="154"/>
      <c r="AY509" s="154"/>
      <c r="AZ509" s="154"/>
      <c r="BA509" s="154"/>
      <c r="BB509" s="154"/>
      <c r="BC509" s="154"/>
      <c r="BD509" s="154"/>
      <c r="BE509" s="154"/>
      <c r="BF509" s="154"/>
      <c r="BG509" s="154"/>
      <c r="BH509" s="154"/>
    </row>
    <row r="510" spans="1:60" ht="22.5" outlineLevel="1" x14ac:dyDescent="0.2">
      <c r="A510" s="177">
        <v>124</v>
      </c>
      <c r="B510" s="178" t="s">
        <v>852</v>
      </c>
      <c r="C510" s="178" t="s">
        <v>853</v>
      </c>
      <c r="D510" s="179" t="s">
        <v>316</v>
      </c>
      <c r="E510" s="180">
        <v>888</v>
      </c>
      <c r="F510" s="183"/>
      <c r="G510" s="181">
        <f>ROUND(E510*F510,2)</f>
        <v>0</v>
      </c>
      <c r="H510" s="183"/>
      <c r="I510" s="181">
        <f>ROUND(E510*H510,2)</f>
        <v>0</v>
      </c>
      <c r="J510" s="183"/>
      <c r="K510" s="181">
        <f>ROUND(E510*J510,2)</f>
        <v>0</v>
      </c>
      <c r="L510" s="181">
        <v>21</v>
      </c>
      <c r="M510" s="181">
        <f>G510*(1+L510/100)</f>
        <v>0</v>
      </c>
      <c r="N510" s="181">
        <v>0</v>
      </c>
      <c r="O510" s="181">
        <f>ROUND(E510*N510,2)</f>
        <v>0</v>
      </c>
      <c r="P510" s="181">
        <v>0</v>
      </c>
      <c r="Q510" s="181">
        <f>ROUND(E510*P510,2)</f>
        <v>0</v>
      </c>
      <c r="R510" s="182" t="s">
        <v>850</v>
      </c>
      <c r="S510" s="182" t="s">
        <v>204</v>
      </c>
      <c r="T510" s="181" t="s">
        <v>260</v>
      </c>
      <c r="U510" s="181">
        <v>0</v>
      </c>
      <c r="V510" s="181">
        <f>ROUND(E510*U510,2)</f>
        <v>0</v>
      </c>
      <c r="W510" s="182"/>
      <c r="X510" s="182"/>
      <c r="Y510" s="154"/>
      <c r="Z510" s="154"/>
      <c r="AA510" s="154"/>
      <c r="AB510" s="154"/>
      <c r="AC510" s="154"/>
      <c r="AD510" s="154"/>
      <c r="AE510" s="154" t="s">
        <v>261</v>
      </c>
      <c r="AF510" s="154" t="s">
        <v>854</v>
      </c>
      <c r="AG510" s="154"/>
      <c r="AH510" s="185"/>
      <c r="AI510" s="185"/>
      <c r="AJ510" s="187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</row>
    <row r="511" spans="1:60" outlineLevel="1" x14ac:dyDescent="0.2">
      <c r="A511" s="155"/>
      <c r="B511" s="224"/>
      <c r="C511" s="224"/>
      <c r="D511" s="225"/>
      <c r="E511" s="225"/>
      <c r="F511" s="225"/>
      <c r="G511" s="225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5"/>
      <c r="S511" s="165"/>
      <c r="T511" s="164"/>
      <c r="U511" s="164"/>
      <c r="V511" s="164"/>
      <c r="W511" s="165"/>
      <c r="X511" s="165"/>
      <c r="Y511" s="154"/>
      <c r="Z511" s="154"/>
      <c r="AA511" s="154"/>
      <c r="AB511" s="154"/>
      <c r="AC511" s="154"/>
      <c r="AD511" s="154"/>
      <c r="AE511" s="154" t="s">
        <v>208</v>
      </c>
      <c r="AF511" s="154"/>
      <c r="AG511" s="154"/>
      <c r="AH511" s="185"/>
      <c r="AI511" s="185"/>
      <c r="AJ511" s="187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</row>
    <row r="512" spans="1:60" outlineLevel="1" x14ac:dyDescent="0.2">
      <c r="A512" s="177">
        <v>125</v>
      </c>
      <c r="B512" s="178" t="s">
        <v>855</v>
      </c>
      <c r="C512" s="178" t="s">
        <v>856</v>
      </c>
      <c r="D512" s="179" t="s">
        <v>316</v>
      </c>
      <c r="E512" s="180">
        <v>888</v>
      </c>
      <c r="F512" s="183"/>
      <c r="G512" s="181">
        <f>ROUND(E512*F512,2)</f>
        <v>0</v>
      </c>
      <c r="H512" s="183"/>
      <c r="I512" s="181">
        <f>ROUND(E512*H512,2)</f>
        <v>0</v>
      </c>
      <c r="J512" s="183"/>
      <c r="K512" s="181">
        <f>ROUND(E512*J512,2)</f>
        <v>0</v>
      </c>
      <c r="L512" s="181">
        <v>21</v>
      </c>
      <c r="M512" s="181">
        <f>G512*(1+L512/100)</f>
        <v>0</v>
      </c>
      <c r="N512" s="181">
        <v>0</v>
      </c>
      <c r="O512" s="181">
        <f>ROUND(E512*N512,2)</f>
        <v>0</v>
      </c>
      <c r="P512" s="181">
        <v>0</v>
      </c>
      <c r="Q512" s="181">
        <f>ROUND(E512*P512,2)</f>
        <v>0</v>
      </c>
      <c r="R512" s="182" t="s">
        <v>850</v>
      </c>
      <c r="S512" s="182" t="s">
        <v>204</v>
      </c>
      <c r="T512" s="181" t="s">
        <v>260</v>
      </c>
      <c r="U512" s="181">
        <v>0.10199999999999999</v>
      </c>
      <c r="V512" s="181">
        <f>ROUND(E512*U512,2)</f>
        <v>90.58</v>
      </c>
      <c r="W512" s="182"/>
      <c r="X512" s="182"/>
      <c r="Y512" s="154"/>
      <c r="Z512" s="154"/>
      <c r="AA512" s="154"/>
      <c r="AB512" s="154"/>
      <c r="AC512" s="154"/>
      <c r="AD512" s="154"/>
      <c r="AE512" s="154" t="s">
        <v>261</v>
      </c>
      <c r="AF512" s="154" t="s">
        <v>857</v>
      </c>
      <c r="AG512" s="154"/>
      <c r="AH512" s="185"/>
      <c r="AI512" s="185"/>
      <c r="AJ512" s="187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</row>
    <row r="513" spans="1:60" outlineLevel="1" x14ac:dyDescent="0.2">
      <c r="A513" s="155"/>
      <c r="B513" s="224"/>
      <c r="C513" s="224"/>
      <c r="D513" s="225"/>
      <c r="E513" s="225"/>
      <c r="F513" s="225"/>
      <c r="G513" s="225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5"/>
      <c r="S513" s="165"/>
      <c r="T513" s="164"/>
      <c r="U513" s="164"/>
      <c r="V513" s="164"/>
      <c r="W513" s="165"/>
      <c r="X513" s="165"/>
      <c r="Y513" s="154"/>
      <c r="Z513" s="154"/>
      <c r="AA513" s="154"/>
      <c r="AB513" s="154"/>
      <c r="AC513" s="154"/>
      <c r="AD513" s="154"/>
      <c r="AE513" s="154" t="s">
        <v>208</v>
      </c>
      <c r="AF513" s="154"/>
      <c r="AG513" s="154"/>
      <c r="AH513" s="185"/>
      <c r="AI513" s="185"/>
      <c r="AJ513" s="187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</row>
    <row r="514" spans="1:60" outlineLevel="1" x14ac:dyDescent="0.2">
      <c r="A514" s="177">
        <v>126</v>
      </c>
      <c r="B514" s="178" t="s">
        <v>858</v>
      </c>
      <c r="C514" s="178" t="s">
        <v>859</v>
      </c>
      <c r="D514" s="179" t="s">
        <v>316</v>
      </c>
      <c r="E514" s="180">
        <v>45</v>
      </c>
      <c r="F514" s="183"/>
      <c r="G514" s="181">
        <f>ROUND(E514*F514,2)</f>
        <v>0</v>
      </c>
      <c r="H514" s="183"/>
      <c r="I514" s="181">
        <f>ROUND(E514*H514,2)</f>
        <v>0</v>
      </c>
      <c r="J514" s="183"/>
      <c r="K514" s="181">
        <f>ROUND(E514*J514,2)</f>
        <v>0</v>
      </c>
      <c r="L514" s="181">
        <v>21</v>
      </c>
      <c r="M514" s="181">
        <f>G514*(1+L514/100)</f>
        <v>0</v>
      </c>
      <c r="N514" s="181">
        <v>1.2099999999999999E-3</v>
      </c>
      <c r="O514" s="181">
        <f>ROUND(E514*N514,2)</f>
        <v>0.05</v>
      </c>
      <c r="P514" s="181">
        <v>0</v>
      </c>
      <c r="Q514" s="181">
        <f>ROUND(E514*P514,2)</f>
        <v>0</v>
      </c>
      <c r="R514" s="182" t="s">
        <v>850</v>
      </c>
      <c r="S514" s="182" t="s">
        <v>204</v>
      </c>
      <c r="T514" s="181" t="s">
        <v>260</v>
      </c>
      <c r="U514" s="181">
        <v>0.17699999999999999</v>
      </c>
      <c r="V514" s="181">
        <f>ROUND(E514*U514,2)</f>
        <v>7.97</v>
      </c>
      <c r="W514" s="182"/>
      <c r="X514" s="182"/>
      <c r="Y514" s="154"/>
      <c r="Z514" s="154"/>
      <c r="AA514" s="154"/>
      <c r="AB514" s="154"/>
      <c r="AC514" s="154"/>
      <c r="AD514" s="154"/>
      <c r="AE514" s="154" t="s">
        <v>261</v>
      </c>
      <c r="AF514" s="154" t="s">
        <v>860</v>
      </c>
      <c r="AG514" s="154"/>
      <c r="AH514" s="185"/>
      <c r="AI514" s="185"/>
      <c r="AJ514" s="187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</row>
    <row r="515" spans="1:60" outlineLevel="1" x14ac:dyDescent="0.2">
      <c r="A515" s="155"/>
      <c r="B515" s="224"/>
      <c r="C515" s="224"/>
      <c r="D515" s="225"/>
      <c r="E515" s="225"/>
      <c r="F515" s="225"/>
      <c r="G515" s="225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5"/>
      <c r="S515" s="165"/>
      <c r="T515" s="164"/>
      <c r="U515" s="164"/>
      <c r="V515" s="164"/>
      <c r="W515" s="165"/>
      <c r="X515" s="165"/>
      <c r="Y515" s="154"/>
      <c r="Z515" s="154"/>
      <c r="AA515" s="154"/>
      <c r="AB515" s="154"/>
      <c r="AC515" s="154"/>
      <c r="AD515" s="154"/>
      <c r="AE515" s="154" t="s">
        <v>208</v>
      </c>
      <c r="AF515" s="154"/>
      <c r="AG515" s="154"/>
      <c r="AH515" s="185"/>
      <c r="AI515" s="185"/>
      <c r="AJ515" s="187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</row>
    <row r="516" spans="1:60" x14ac:dyDescent="0.2">
      <c r="A516" s="141"/>
      <c r="B516" s="158"/>
      <c r="C516" s="158"/>
      <c r="D516" s="160"/>
      <c r="E516" s="161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3"/>
      <c r="S516" s="163"/>
      <c r="T516" s="162"/>
      <c r="U516" s="162"/>
      <c r="V516" s="162"/>
      <c r="W516" s="163"/>
      <c r="X516" s="163"/>
      <c r="AH516" s="184"/>
      <c r="AI516" s="184"/>
      <c r="AJ516" s="186"/>
    </row>
    <row r="517" spans="1:60" x14ac:dyDescent="0.2">
      <c r="A517" s="157" t="s">
        <v>198</v>
      </c>
      <c r="B517" s="170" t="s">
        <v>109</v>
      </c>
      <c r="C517" s="170" t="s">
        <v>110</v>
      </c>
      <c r="D517" s="171"/>
      <c r="E517" s="172"/>
      <c r="F517" s="173"/>
      <c r="G517" s="174">
        <f>SUMIF(AE518:AE519,"&lt;&gt;NOR",G518:G519)</f>
        <v>0</v>
      </c>
      <c r="H517" s="173"/>
      <c r="I517" s="173">
        <f>SUM(I518:I519)</f>
        <v>0</v>
      </c>
      <c r="J517" s="173"/>
      <c r="K517" s="173">
        <f>SUM(K518:K519)</f>
        <v>0</v>
      </c>
      <c r="L517" s="173"/>
      <c r="M517" s="173">
        <f>SUM(M518:M519)</f>
        <v>0</v>
      </c>
      <c r="N517" s="173"/>
      <c r="O517" s="173">
        <f>SUM(O518:O519)</f>
        <v>0.02</v>
      </c>
      <c r="P517" s="173"/>
      <c r="Q517" s="173">
        <f>SUM(Q518:Q519)</f>
        <v>0</v>
      </c>
      <c r="R517" s="175"/>
      <c r="S517" s="175"/>
      <c r="T517" s="173"/>
      <c r="U517" s="173"/>
      <c r="V517" s="173">
        <f>SUM(V518:V519)</f>
        <v>145.38999999999999</v>
      </c>
      <c r="W517" s="175"/>
      <c r="X517" s="176"/>
      <c r="AE517" t="s">
        <v>199</v>
      </c>
      <c r="AH517" s="184"/>
      <c r="AI517" s="184"/>
      <c r="AJ517" s="186"/>
    </row>
    <row r="518" spans="1:60" ht="56.25" outlineLevel="1" x14ac:dyDescent="0.2">
      <c r="A518" s="177">
        <v>127</v>
      </c>
      <c r="B518" s="178" t="s">
        <v>861</v>
      </c>
      <c r="C518" s="178" t="s">
        <v>862</v>
      </c>
      <c r="D518" s="179" t="s">
        <v>316</v>
      </c>
      <c r="E518" s="180">
        <v>410.7</v>
      </c>
      <c r="F518" s="183"/>
      <c r="G518" s="181">
        <f>ROUND(E518*F518,2)</f>
        <v>0</v>
      </c>
      <c r="H518" s="183"/>
      <c r="I518" s="181">
        <f>ROUND(E518*H518,2)</f>
        <v>0</v>
      </c>
      <c r="J518" s="183"/>
      <c r="K518" s="181">
        <f>ROUND(E518*J518,2)</f>
        <v>0</v>
      </c>
      <c r="L518" s="181">
        <v>21</v>
      </c>
      <c r="M518" s="181">
        <f>G518*(1+L518/100)</f>
        <v>0</v>
      </c>
      <c r="N518" s="181">
        <v>4.0000000000000003E-5</v>
      </c>
      <c r="O518" s="181">
        <f>ROUND(E518*N518,2)</f>
        <v>0.02</v>
      </c>
      <c r="P518" s="181">
        <v>0</v>
      </c>
      <c r="Q518" s="181">
        <f>ROUND(E518*P518,2)</f>
        <v>0</v>
      </c>
      <c r="R518" s="182" t="s">
        <v>338</v>
      </c>
      <c r="S518" s="182" t="s">
        <v>204</v>
      </c>
      <c r="T518" s="181" t="s">
        <v>260</v>
      </c>
      <c r="U518" s="181">
        <v>0.35399999999999998</v>
      </c>
      <c r="V518" s="181">
        <f>ROUND(E518*U518,2)</f>
        <v>145.38999999999999</v>
      </c>
      <c r="W518" s="182"/>
      <c r="X518" s="182"/>
      <c r="Y518" s="154"/>
      <c r="Z518" s="154"/>
      <c r="AA518" s="154"/>
      <c r="AB518" s="154"/>
      <c r="AC518" s="154"/>
      <c r="AD518" s="154"/>
      <c r="AE518" s="154" t="s">
        <v>261</v>
      </c>
      <c r="AF518" s="154" t="s">
        <v>863</v>
      </c>
      <c r="AG518" s="154"/>
      <c r="AH518" s="185"/>
      <c r="AI518" s="185"/>
      <c r="AJ518" s="187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</row>
    <row r="519" spans="1:60" outlineLevel="1" x14ac:dyDescent="0.2">
      <c r="A519" s="155"/>
      <c r="B519" s="224"/>
      <c r="C519" s="224"/>
      <c r="D519" s="225"/>
      <c r="E519" s="225"/>
      <c r="F519" s="225"/>
      <c r="G519" s="225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5"/>
      <c r="S519" s="165"/>
      <c r="T519" s="164"/>
      <c r="U519" s="164"/>
      <c r="V519" s="164"/>
      <c r="W519" s="165"/>
      <c r="X519" s="165"/>
      <c r="Y519" s="154"/>
      <c r="Z519" s="154"/>
      <c r="AA519" s="154"/>
      <c r="AB519" s="154"/>
      <c r="AC519" s="154"/>
      <c r="AD519" s="154"/>
      <c r="AE519" s="154" t="s">
        <v>208</v>
      </c>
      <c r="AF519" s="154"/>
      <c r="AG519" s="154"/>
      <c r="AH519" s="185"/>
      <c r="AI519" s="185"/>
      <c r="AJ519" s="187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4"/>
      <c r="BB519" s="154"/>
      <c r="BC519" s="154"/>
      <c r="BD519" s="154"/>
      <c r="BE519" s="154"/>
      <c r="BF519" s="154"/>
      <c r="BG519" s="154"/>
      <c r="BH519" s="154"/>
    </row>
    <row r="520" spans="1:60" x14ac:dyDescent="0.2">
      <c r="A520" s="141"/>
      <c r="B520" s="158"/>
      <c r="C520" s="158"/>
      <c r="D520" s="160"/>
      <c r="E520" s="161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3"/>
      <c r="S520" s="163"/>
      <c r="T520" s="162"/>
      <c r="U520" s="162"/>
      <c r="V520" s="162"/>
      <c r="W520" s="163"/>
      <c r="X520" s="163"/>
      <c r="AH520" s="184"/>
      <c r="AI520" s="184"/>
      <c r="AJ520" s="186"/>
    </row>
    <row r="521" spans="1:60" x14ac:dyDescent="0.2">
      <c r="A521" s="157" t="s">
        <v>198</v>
      </c>
      <c r="B521" s="170" t="s">
        <v>111</v>
      </c>
      <c r="C521" s="170" t="s">
        <v>112</v>
      </c>
      <c r="D521" s="171"/>
      <c r="E521" s="172"/>
      <c r="F521" s="173"/>
      <c r="G521" s="174">
        <f>SUMIF(AE522:AE523,"&lt;&gt;NOR",G522:G523)</f>
        <v>0</v>
      </c>
      <c r="H521" s="173"/>
      <c r="I521" s="173">
        <f>SUM(I522:I523)</f>
        <v>0</v>
      </c>
      <c r="J521" s="173"/>
      <c r="K521" s="173">
        <f>SUM(K522:K523)</f>
        <v>0</v>
      </c>
      <c r="L521" s="173"/>
      <c r="M521" s="173">
        <f>SUM(M522:M523)</f>
        <v>0</v>
      </c>
      <c r="N521" s="173"/>
      <c r="O521" s="173">
        <f>SUM(O522:O523)</f>
        <v>0</v>
      </c>
      <c r="P521" s="173"/>
      <c r="Q521" s="173">
        <f>SUM(Q522:Q523)</f>
        <v>0</v>
      </c>
      <c r="R521" s="175"/>
      <c r="S521" s="175"/>
      <c r="T521" s="173"/>
      <c r="U521" s="173"/>
      <c r="V521" s="173">
        <f>SUM(V522:V523)</f>
        <v>366.3</v>
      </c>
      <c r="W521" s="175"/>
      <c r="X521" s="176"/>
      <c r="AE521" t="s">
        <v>199</v>
      </c>
      <c r="AH521" s="184"/>
      <c r="AI521" s="184"/>
      <c r="AJ521" s="186"/>
    </row>
    <row r="522" spans="1:60" outlineLevel="1" x14ac:dyDescent="0.2">
      <c r="A522" s="177">
        <v>128</v>
      </c>
      <c r="B522" s="178" t="s">
        <v>864</v>
      </c>
      <c r="C522" s="178" t="s">
        <v>865</v>
      </c>
      <c r="D522" s="179" t="s">
        <v>350</v>
      </c>
      <c r="E522" s="180">
        <v>1193.15507</v>
      </c>
      <c r="F522" s="183"/>
      <c r="G522" s="181">
        <f>ROUND(E522*F522,2)</f>
        <v>0</v>
      </c>
      <c r="H522" s="183"/>
      <c r="I522" s="181">
        <f>ROUND(E522*H522,2)</f>
        <v>0</v>
      </c>
      <c r="J522" s="183"/>
      <c r="K522" s="181">
        <f>ROUND(E522*J522,2)</f>
        <v>0</v>
      </c>
      <c r="L522" s="181">
        <v>21</v>
      </c>
      <c r="M522" s="181">
        <f>G522*(1+L522/100)</f>
        <v>0</v>
      </c>
      <c r="N522" s="181">
        <v>0</v>
      </c>
      <c r="O522" s="181">
        <f>ROUND(E522*N522,2)</f>
        <v>0</v>
      </c>
      <c r="P522" s="181">
        <v>0</v>
      </c>
      <c r="Q522" s="181">
        <f>ROUND(E522*P522,2)</f>
        <v>0</v>
      </c>
      <c r="R522" s="182" t="s">
        <v>338</v>
      </c>
      <c r="S522" s="182" t="s">
        <v>204</v>
      </c>
      <c r="T522" s="181" t="s">
        <v>260</v>
      </c>
      <c r="U522" s="181">
        <v>0.307</v>
      </c>
      <c r="V522" s="181">
        <f>ROUND(E522*U522,2)</f>
        <v>366.3</v>
      </c>
      <c r="W522" s="182"/>
      <c r="X522" s="182"/>
      <c r="Y522" s="154"/>
      <c r="Z522" s="154"/>
      <c r="AA522" s="154"/>
      <c r="AB522" s="154"/>
      <c r="AC522" s="154"/>
      <c r="AD522" s="154"/>
      <c r="AE522" s="154" t="s">
        <v>261</v>
      </c>
      <c r="AF522" s="154" t="s">
        <v>866</v>
      </c>
      <c r="AG522" s="154"/>
      <c r="AH522" s="185"/>
      <c r="AI522" s="185"/>
      <c r="AJ522" s="187"/>
      <c r="AK522" s="154"/>
      <c r="AL522" s="154"/>
      <c r="AM522" s="154"/>
      <c r="AN522" s="154"/>
      <c r="AO522" s="154"/>
      <c r="AP522" s="154"/>
      <c r="AQ522" s="154"/>
      <c r="AR522" s="154"/>
      <c r="AS522" s="154"/>
      <c r="AT522" s="154"/>
      <c r="AU522" s="154"/>
      <c r="AV522" s="154"/>
      <c r="AW522" s="154"/>
      <c r="AX522" s="154"/>
      <c r="AY522" s="154"/>
      <c r="AZ522" s="154"/>
      <c r="BA522" s="154"/>
      <c r="BB522" s="154"/>
      <c r="BC522" s="154"/>
      <c r="BD522" s="154"/>
      <c r="BE522" s="154"/>
      <c r="BF522" s="154"/>
      <c r="BG522" s="154"/>
      <c r="BH522" s="154"/>
    </row>
    <row r="523" spans="1:60" outlineLevel="1" x14ac:dyDescent="0.2">
      <c r="A523" s="155"/>
      <c r="B523" s="224"/>
      <c r="C523" s="224"/>
      <c r="D523" s="225"/>
      <c r="E523" s="225"/>
      <c r="F523" s="225"/>
      <c r="G523" s="225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5"/>
      <c r="S523" s="165"/>
      <c r="T523" s="164"/>
      <c r="U523" s="164"/>
      <c r="V523" s="164"/>
      <c r="W523" s="165"/>
      <c r="X523" s="165"/>
      <c r="Y523" s="154"/>
      <c r="Z523" s="154"/>
      <c r="AA523" s="154"/>
      <c r="AB523" s="154"/>
      <c r="AC523" s="154"/>
      <c r="AD523" s="154"/>
      <c r="AE523" s="154" t="s">
        <v>208</v>
      </c>
      <c r="AF523" s="154"/>
      <c r="AG523" s="154"/>
      <c r="AH523" s="185"/>
      <c r="AI523" s="185"/>
      <c r="AJ523" s="187"/>
      <c r="AK523" s="154"/>
      <c r="AL523" s="154"/>
      <c r="AM523" s="154"/>
      <c r="AN523" s="154"/>
      <c r="AO523" s="154"/>
      <c r="AP523" s="154"/>
      <c r="AQ523" s="154"/>
      <c r="AR523" s="154"/>
      <c r="AS523" s="154"/>
      <c r="AT523" s="154"/>
      <c r="AU523" s="154"/>
      <c r="AV523" s="154"/>
      <c r="AW523" s="154"/>
      <c r="AX523" s="154"/>
      <c r="AY523" s="154"/>
      <c r="AZ523" s="154"/>
      <c r="BA523" s="154"/>
      <c r="BB523" s="154"/>
      <c r="BC523" s="154"/>
      <c r="BD523" s="154"/>
      <c r="BE523" s="154"/>
      <c r="BF523" s="154"/>
      <c r="BG523" s="154"/>
      <c r="BH523" s="154"/>
    </row>
    <row r="524" spans="1:60" x14ac:dyDescent="0.2">
      <c r="A524" s="141"/>
      <c r="B524" s="158"/>
      <c r="C524" s="158"/>
      <c r="D524" s="160"/>
      <c r="E524" s="161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3"/>
      <c r="S524" s="163"/>
      <c r="T524" s="162"/>
      <c r="U524" s="162"/>
      <c r="V524" s="162"/>
      <c r="W524" s="163"/>
      <c r="X524" s="163"/>
      <c r="AH524" s="184"/>
      <c r="AI524" s="184"/>
      <c r="AJ524" s="186"/>
    </row>
    <row r="525" spans="1:60" x14ac:dyDescent="0.2">
      <c r="A525" s="157" t="s">
        <v>198</v>
      </c>
      <c r="B525" s="170" t="s">
        <v>113</v>
      </c>
      <c r="C525" s="170" t="s">
        <v>114</v>
      </c>
      <c r="D525" s="171"/>
      <c r="E525" s="172"/>
      <c r="F525" s="173"/>
      <c r="G525" s="174">
        <f>SUMIF(AE526:AE546,"&lt;&gt;NOR",G526:G546)</f>
        <v>0</v>
      </c>
      <c r="H525" s="173"/>
      <c r="I525" s="173">
        <f>SUM(I526:I546)</f>
        <v>0</v>
      </c>
      <c r="J525" s="173"/>
      <c r="K525" s="173">
        <f>SUM(K526:K546)</f>
        <v>0</v>
      </c>
      <c r="L525" s="173"/>
      <c r="M525" s="173">
        <f>SUM(M526:M546)</f>
        <v>0</v>
      </c>
      <c r="N525" s="173"/>
      <c r="O525" s="173">
        <f>SUM(O526:O546)</f>
        <v>2.9499999999999997</v>
      </c>
      <c r="P525" s="173"/>
      <c r="Q525" s="173">
        <f>SUM(Q526:Q546)</f>
        <v>0</v>
      </c>
      <c r="R525" s="175"/>
      <c r="S525" s="175"/>
      <c r="T525" s="173"/>
      <c r="U525" s="173"/>
      <c r="V525" s="173">
        <f>SUM(V526:V546)</f>
        <v>191.78</v>
      </c>
      <c r="W525" s="175"/>
      <c r="X525" s="176"/>
      <c r="AE525" t="s">
        <v>199</v>
      </c>
      <c r="AH525" s="184"/>
      <c r="AI525" s="184"/>
      <c r="AJ525" s="186"/>
    </row>
    <row r="526" spans="1:60" ht="22.5" outlineLevel="1" x14ac:dyDescent="0.2">
      <c r="A526" s="177">
        <v>129</v>
      </c>
      <c r="B526" s="178" t="s">
        <v>867</v>
      </c>
      <c r="C526" s="178" t="s">
        <v>868</v>
      </c>
      <c r="D526" s="179" t="s">
        <v>316</v>
      </c>
      <c r="E526" s="180">
        <v>357</v>
      </c>
      <c r="F526" s="183"/>
      <c r="G526" s="181">
        <f>ROUND(E526*F526,2)</f>
        <v>0</v>
      </c>
      <c r="H526" s="183"/>
      <c r="I526" s="181">
        <f>ROUND(E526*H526,2)</f>
        <v>0</v>
      </c>
      <c r="J526" s="183"/>
      <c r="K526" s="181">
        <f>ROUND(E526*J526,2)</f>
        <v>0</v>
      </c>
      <c r="L526" s="181">
        <v>21</v>
      </c>
      <c r="M526" s="181">
        <f>G526*(1+L526/100)</f>
        <v>0</v>
      </c>
      <c r="N526" s="181">
        <v>3.3E-4</v>
      </c>
      <c r="O526" s="181">
        <f>ROUND(E526*N526,2)</f>
        <v>0.12</v>
      </c>
      <c r="P526" s="181">
        <v>0</v>
      </c>
      <c r="Q526" s="181">
        <f>ROUND(E526*P526,2)</f>
        <v>0</v>
      </c>
      <c r="R526" s="182" t="s">
        <v>869</v>
      </c>
      <c r="S526" s="182" t="s">
        <v>204</v>
      </c>
      <c r="T526" s="181" t="s">
        <v>260</v>
      </c>
      <c r="U526" s="181">
        <v>2.75E-2</v>
      </c>
      <c r="V526" s="181">
        <f>ROUND(E526*U526,2)</f>
        <v>9.82</v>
      </c>
      <c r="W526" s="182"/>
      <c r="X526" s="182"/>
      <c r="Y526" s="154"/>
      <c r="Z526" s="154"/>
      <c r="AA526" s="154"/>
      <c r="AB526" s="154"/>
      <c r="AC526" s="154"/>
      <c r="AD526" s="154"/>
      <c r="AE526" s="154" t="s">
        <v>870</v>
      </c>
      <c r="AF526" s="154" t="s">
        <v>871</v>
      </c>
      <c r="AG526" s="154"/>
      <c r="AH526" s="185"/>
      <c r="AI526" s="185"/>
      <c r="AJ526" s="187"/>
      <c r="AK526" s="154"/>
      <c r="AL526" s="154"/>
      <c r="AM526" s="154"/>
      <c r="AN526" s="154"/>
      <c r="AO526" s="154"/>
      <c r="AP526" s="154"/>
      <c r="AQ526" s="154"/>
      <c r="AR526" s="154"/>
      <c r="AS526" s="154"/>
      <c r="AT526" s="154"/>
      <c r="AU526" s="154"/>
      <c r="AV526" s="154"/>
      <c r="AW526" s="154"/>
      <c r="AX526" s="154"/>
      <c r="AY526" s="154"/>
      <c r="AZ526" s="154"/>
      <c r="BA526" s="154"/>
      <c r="BB526" s="154"/>
      <c r="BC526" s="154"/>
      <c r="BD526" s="154"/>
      <c r="BE526" s="154"/>
      <c r="BF526" s="154"/>
      <c r="BG526" s="154"/>
      <c r="BH526" s="154"/>
    </row>
    <row r="527" spans="1:60" outlineLevel="1" x14ac:dyDescent="0.2">
      <c r="A527" s="155"/>
      <c r="B527" s="190" t="s">
        <v>872</v>
      </c>
      <c r="C527" s="191"/>
      <c r="D527" s="188"/>
      <c r="E527" s="189">
        <v>351</v>
      </c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5"/>
      <c r="S527" s="165"/>
      <c r="T527" s="164"/>
      <c r="U527" s="164"/>
      <c r="V527" s="164"/>
      <c r="W527" s="165"/>
      <c r="X527" s="165"/>
      <c r="Y527" s="154"/>
      <c r="Z527" s="154"/>
      <c r="AA527" s="154"/>
      <c r="AB527" s="154"/>
      <c r="AC527" s="154"/>
      <c r="AD527" s="154"/>
      <c r="AE527" s="154" t="s">
        <v>264</v>
      </c>
      <c r="AF527" s="154">
        <v>0</v>
      </c>
      <c r="AG527" s="154"/>
      <c r="AH527" s="185"/>
      <c r="AI527" s="192" t="s">
        <v>872</v>
      </c>
      <c r="AJ527" s="187"/>
      <c r="AK527" s="154"/>
      <c r="AL527" s="154"/>
      <c r="AM527" s="154"/>
      <c r="AN527" s="154"/>
      <c r="AO527" s="154"/>
      <c r="AP527" s="154"/>
      <c r="AQ527" s="154"/>
      <c r="AR527" s="154"/>
      <c r="AS527" s="154"/>
      <c r="AT527" s="154"/>
      <c r="AU527" s="154"/>
      <c r="AV527" s="154"/>
      <c r="AW527" s="154"/>
      <c r="AX527" s="154"/>
      <c r="AY527" s="154"/>
      <c r="AZ527" s="154"/>
      <c r="BA527" s="154"/>
      <c r="BB527" s="154"/>
      <c r="BC527" s="154"/>
      <c r="BD527" s="154"/>
      <c r="BE527" s="154"/>
      <c r="BF527" s="154"/>
      <c r="BG527" s="154"/>
      <c r="BH527" s="154"/>
    </row>
    <row r="528" spans="1:60" outlineLevel="1" x14ac:dyDescent="0.2">
      <c r="A528" s="155"/>
      <c r="B528" s="190" t="s">
        <v>873</v>
      </c>
      <c r="C528" s="191"/>
      <c r="D528" s="188"/>
      <c r="E528" s="189">
        <v>6</v>
      </c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5"/>
      <c r="S528" s="165"/>
      <c r="T528" s="164"/>
      <c r="U528" s="164"/>
      <c r="V528" s="164"/>
      <c r="W528" s="165"/>
      <c r="X528" s="165"/>
      <c r="Y528" s="154"/>
      <c r="Z528" s="154"/>
      <c r="AA528" s="154"/>
      <c r="AB528" s="154"/>
      <c r="AC528" s="154"/>
      <c r="AD528" s="154"/>
      <c r="AE528" s="154" t="s">
        <v>264</v>
      </c>
      <c r="AF528" s="154">
        <v>0</v>
      </c>
      <c r="AG528" s="154"/>
      <c r="AH528" s="185"/>
      <c r="AI528" s="192" t="s">
        <v>873</v>
      </c>
      <c r="AJ528" s="187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</row>
    <row r="529" spans="1:60" outlineLevel="1" x14ac:dyDescent="0.2">
      <c r="A529" s="155"/>
      <c r="B529" s="224"/>
      <c r="C529" s="224"/>
      <c r="D529" s="225"/>
      <c r="E529" s="225"/>
      <c r="F529" s="225"/>
      <c r="G529" s="225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5"/>
      <c r="S529" s="165"/>
      <c r="T529" s="164"/>
      <c r="U529" s="164"/>
      <c r="V529" s="164"/>
      <c r="W529" s="165"/>
      <c r="X529" s="165"/>
      <c r="Y529" s="154"/>
      <c r="Z529" s="154"/>
      <c r="AA529" s="154"/>
      <c r="AB529" s="154"/>
      <c r="AC529" s="154"/>
      <c r="AD529" s="154"/>
      <c r="AE529" s="154" t="s">
        <v>208</v>
      </c>
      <c r="AF529" s="154"/>
      <c r="AG529" s="154"/>
      <c r="AH529" s="185"/>
      <c r="AI529" s="185"/>
      <c r="AJ529" s="187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</row>
    <row r="530" spans="1:60" ht="33.75" outlineLevel="1" x14ac:dyDescent="0.2">
      <c r="A530" s="177">
        <v>130</v>
      </c>
      <c r="B530" s="178" t="s">
        <v>874</v>
      </c>
      <c r="C530" s="178" t="s">
        <v>875</v>
      </c>
      <c r="D530" s="179" t="s">
        <v>316</v>
      </c>
      <c r="E530" s="180">
        <v>47.5</v>
      </c>
      <c r="F530" s="183"/>
      <c r="G530" s="181">
        <f>ROUND(E530*F530,2)</f>
        <v>0</v>
      </c>
      <c r="H530" s="183"/>
      <c r="I530" s="181">
        <f>ROUND(E530*H530,2)</f>
        <v>0</v>
      </c>
      <c r="J530" s="183"/>
      <c r="K530" s="181">
        <f>ROUND(E530*J530,2)</f>
        <v>0</v>
      </c>
      <c r="L530" s="181">
        <v>21</v>
      </c>
      <c r="M530" s="181">
        <f>G530*(1+L530/100)</f>
        <v>0</v>
      </c>
      <c r="N530" s="181">
        <v>5.1999999999999995E-4</v>
      </c>
      <c r="O530" s="181">
        <f>ROUND(E530*N530,2)</f>
        <v>0.02</v>
      </c>
      <c r="P530" s="181">
        <v>0</v>
      </c>
      <c r="Q530" s="181">
        <f>ROUND(E530*P530,2)</f>
        <v>0</v>
      </c>
      <c r="R530" s="182" t="s">
        <v>869</v>
      </c>
      <c r="S530" s="182" t="s">
        <v>204</v>
      </c>
      <c r="T530" s="181" t="s">
        <v>260</v>
      </c>
      <c r="U530" s="181">
        <v>4.9000000000000002E-2</v>
      </c>
      <c r="V530" s="181">
        <f>ROUND(E530*U530,2)</f>
        <v>2.33</v>
      </c>
      <c r="W530" s="182"/>
      <c r="X530" s="182"/>
      <c r="Y530" s="154"/>
      <c r="Z530" s="154"/>
      <c r="AA530" s="154"/>
      <c r="AB530" s="154"/>
      <c r="AC530" s="154"/>
      <c r="AD530" s="154"/>
      <c r="AE530" s="154" t="s">
        <v>870</v>
      </c>
      <c r="AF530" s="154" t="s">
        <v>876</v>
      </c>
      <c r="AG530" s="154"/>
      <c r="AH530" s="185"/>
      <c r="AI530" s="185"/>
      <c r="AJ530" s="187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</row>
    <row r="531" spans="1:60" outlineLevel="1" x14ac:dyDescent="0.2">
      <c r="A531" s="155"/>
      <c r="B531" s="190" t="s">
        <v>877</v>
      </c>
      <c r="C531" s="191"/>
      <c r="D531" s="188"/>
      <c r="E531" s="189">
        <v>47.5</v>
      </c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5"/>
      <c r="S531" s="165"/>
      <c r="T531" s="164"/>
      <c r="U531" s="164"/>
      <c r="V531" s="164"/>
      <c r="W531" s="165"/>
      <c r="X531" s="165"/>
      <c r="Y531" s="154"/>
      <c r="Z531" s="154"/>
      <c r="AA531" s="154"/>
      <c r="AB531" s="154"/>
      <c r="AC531" s="154"/>
      <c r="AD531" s="154"/>
      <c r="AE531" s="154" t="s">
        <v>264</v>
      </c>
      <c r="AF531" s="154">
        <v>0</v>
      </c>
      <c r="AG531" s="154"/>
      <c r="AH531" s="185"/>
      <c r="AI531" s="192" t="s">
        <v>877</v>
      </c>
      <c r="AJ531" s="187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</row>
    <row r="532" spans="1:60" outlineLevel="1" x14ac:dyDescent="0.2">
      <c r="A532" s="155"/>
      <c r="B532" s="224"/>
      <c r="C532" s="224"/>
      <c r="D532" s="225"/>
      <c r="E532" s="225"/>
      <c r="F532" s="225"/>
      <c r="G532" s="225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5"/>
      <c r="S532" s="165"/>
      <c r="T532" s="164"/>
      <c r="U532" s="164"/>
      <c r="V532" s="164"/>
      <c r="W532" s="165"/>
      <c r="X532" s="165"/>
      <c r="Y532" s="154"/>
      <c r="Z532" s="154"/>
      <c r="AA532" s="154"/>
      <c r="AB532" s="154"/>
      <c r="AC532" s="154"/>
      <c r="AD532" s="154"/>
      <c r="AE532" s="154" t="s">
        <v>208</v>
      </c>
      <c r="AF532" s="154"/>
      <c r="AG532" s="154"/>
      <c r="AH532" s="185"/>
      <c r="AI532" s="185"/>
      <c r="AJ532" s="187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</row>
    <row r="533" spans="1:60" ht="22.5" outlineLevel="1" x14ac:dyDescent="0.2">
      <c r="A533" s="177">
        <v>131</v>
      </c>
      <c r="B533" s="178" t="s">
        <v>878</v>
      </c>
      <c r="C533" s="178" t="s">
        <v>879</v>
      </c>
      <c r="D533" s="179" t="s">
        <v>316</v>
      </c>
      <c r="E533" s="180">
        <v>408</v>
      </c>
      <c r="F533" s="183"/>
      <c r="G533" s="181">
        <f>ROUND(E533*F533,2)</f>
        <v>0</v>
      </c>
      <c r="H533" s="183"/>
      <c r="I533" s="181">
        <f>ROUND(E533*H533,2)</f>
        <v>0</v>
      </c>
      <c r="J533" s="183"/>
      <c r="K533" s="181">
        <f>ROUND(E533*J533,2)</f>
        <v>0</v>
      </c>
      <c r="L533" s="181">
        <v>21</v>
      </c>
      <c r="M533" s="181">
        <f>G533*(1+L533/100)</f>
        <v>0</v>
      </c>
      <c r="N533" s="181">
        <v>4.8700000000000002E-3</v>
      </c>
      <c r="O533" s="181">
        <f>ROUND(E533*N533,2)</f>
        <v>1.99</v>
      </c>
      <c r="P533" s="181">
        <v>0</v>
      </c>
      <c r="Q533" s="181">
        <f>ROUND(E533*P533,2)</f>
        <v>0</v>
      </c>
      <c r="R533" s="182" t="s">
        <v>869</v>
      </c>
      <c r="S533" s="182" t="s">
        <v>204</v>
      </c>
      <c r="T533" s="181" t="s">
        <v>260</v>
      </c>
      <c r="U533" s="181">
        <v>0.22991</v>
      </c>
      <c r="V533" s="181">
        <f>ROUND(E533*U533,2)</f>
        <v>93.8</v>
      </c>
      <c r="W533" s="182"/>
      <c r="X533" s="182"/>
      <c r="Y533" s="154"/>
      <c r="Z533" s="154"/>
      <c r="AA533" s="154"/>
      <c r="AB533" s="154"/>
      <c r="AC533" s="154"/>
      <c r="AD533" s="154"/>
      <c r="AE533" s="154" t="s">
        <v>870</v>
      </c>
      <c r="AF533" s="154" t="s">
        <v>880</v>
      </c>
      <c r="AG533" s="154"/>
      <c r="AH533" s="185"/>
      <c r="AI533" s="185"/>
      <c r="AJ533" s="187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</row>
    <row r="534" spans="1:60" outlineLevel="1" x14ac:dyDescent="0.2">
      <c r="A534" s="155"/>
      <c r="B534" s="190" t="s">
        <v>872</v>
      </c>
      <c r="C534" s="191"/>
      <c r="D534" s="188"/>
      <c r="E534" s="189">
        <v>351</v>
      </c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5"/>
      <c r="S534" s="165"/>
      <c r="T534" s="164"/>
      <c r="U534" s="164"/>
      <c r="V534" s="164"/>
      <c r="W534" s="165"/>
      <c r="X534" s="165"/>
      <c r="Y534" s="154"/>
      <c r="Z534" s="154"/>
      <c r="AA534" s="154"/>
      <c r="AB534" s="154"/>
      <c r="AC534" s="154"/>
      <c r="AD534" s="154"/>
      <c r="AE534" s="154" t="s">
        <v>264</v>
      </c>
      <c r="AF534" s="154">
        <v>0</v>
      </c>
      <c r="AG534" s="154"/>
      <c r="AH534" s="185"/>
      <c r="AI534" s="192" t="s">
        <v>872</v>
      </c>
      <c r="AJ534" s="187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</row>
    <row r="535" spans="1:60" outlineLevel="1" x14ac:dyDescent="0.2">
      <c r="A535" s="155"/>
      <c r="B535" s="190" t="s">
        <v>881</v>
      </c>
      <c r="C535" s="191"/>
      <c r="D535" s="188"/>
      <c r="E535" s="189">
        <v>57</v>
      </c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5"/>
      <c r="S535" s="165"/>
      <c r="T535" s="164"/>
      <c r="U535" s="164"/>
      <c r="V535" s="164"/>
      <c r="W535" s="165"/>
      <c r="X535" s="165"/>
      <c r="Y535" s="154"/>
      <c r="Z535" s="154"/>
      <c r="AA535" s="154"/>
      <c r="AB535" s="154"/>
      <c r="AC535" s="154"/>
      <c r="AD535" s="154"/>
      <c r="AE535" s="154" t="s">
        <v>264</v>
      </c>
      <c r="AF535" s="154">
        <v>0</v>
      </c>
      <c r="AG535" s="154"/>
      <c r="AH535" s="185"/>
      <c r="AI535" s="192" t="s">
        <v>881</v>
      </c>
      <c r="AJ535" s="187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</row>
    <row r="536" spans="1:60" outlineLevel="1" x14ac:dyDescent="0.2">
      <c r="A536" s="155"/>
      <c r="B536" s="224"/>
      <c r="C536" s="224"/>
      <c r="D536" s="225"/>
      <c r="E536" s="225"/>
      <c r="F536" s="225"/>
      <c r="G536" s="225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5"/>
      <c r="S536" s="165"/>
      <c r="T536" s="164"/>
      <c r="U536" s="164"/>
      <c r="V536" s="164"/>
      <c r="W536" s="165"/>
      <c r="X536" s="165"/>
      <c r="Y536" s="154"/>
      <c r="Z536" s="154"/>
      <c r="AA536" s="154"/>
      <c r="AB536" s="154"/>
      <c r="AC536" s="154"/>
      <c r="AD536" s="154"/>
      <c r="AE536" s="154" t="s">
        <v>208</v>
      </c>
      <c r="AF536" s="154"/>
      <c r="AG536" s="154"/>
      <c r="AH536" s="185"/>
      <c r="AI536" s="185"/>
      <c r="AJ536" s="187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</row>
    <row r="537" spans="1:60" ht="22.5" outlineLevel="1" x14ac:dyDescent="0.2">
      <c r="A537" s="177">
        <v>132</v>
      </c>
      <c r="B537" s="178" t="s">
        <v>882</v>
      </c>
      <c r="C537" s="178" t="s">
        <v>883</v>
      </c>
      <c r="D537" s="179" t="s">
        <v>316</v>
      </c>
      <c r="E537" s="180">
        <v>47.5</v>
      </c>
      <c r="F537" s="183"/>
      <c r="G537" s="181">
        <f>ROUND(E537*F537,2)</f>
        <v>0</v>
      </c>
      <c r="H537" s="183"/>
      <c r="I537" s="181">
        <f>ROUND(E537*H537,2)</f>
        <v>0</v>
      </c>
      <c r="J537" s="183"/>
      <c r="K537" s="181">
        <f>ROUND(E537*J537,2)</f>
        <v>0</v>
      </c>
      <c r="L537" s="181">
        <v>21</v>
      </c>
      <c r="M537" s="181">
        <f>G537*(1+L537/100)</f>
        <v>0</v>
      </c>
      <c r="N537" s="181">
        <v>5.2399999999999999E-3</v>
      </c>
      <c r="O537" s="181">
        <f>ROUND(E537*N537,2)</f>
        <v>0.25</v>
      </c>
      <c r="P537" s="181">
        <v>0</v>
      </c>
      <c r="Q537" s="181">
        <f>ROUND(E537*P537,2)</f>
        <v>0</v>
      </c>
      <c r="R537" s="182" t="s">
        <v>869</v>
      </c>
      <c r="S537" s="182" t="s">
        <v>204</v>
      </c>
      <c r="T537" s="181" t="s">
        <v>260</v>
      </c>
      <c r="U537" s="181">
        <v>0.26600000000000001</v>
      </c>
      <c r="V537" s="181">
        <f>ROUND(E537*U537,2)</f>
        <v>12.64</v>
      </c>
      <c r="W537" s="182"/>
      <c r="X537" s="182"/>
      <c r="Y537" s="154"/>
      <c r="Z537" s="154"/>
      <c r="AA537" s="154"/>
      <c r="AB537" s="154"/>
      <c r="AC537" s="154"/>
      <c r="AD537" s="154"/>
      <c r="AE537" s="154" t="s">
        <v>870</v>
      </c>
      <c r="AF537" s="154" t="s">
        <v>884</v>
      </c>
      <c r="AG537" s="154"/>
      <c r="AH537" s="185"/>
      <c r="AI537" s="185"/>
      <c r="AJ537" s="187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</row>
    <row r="538" spans="1:60" outlineLevel="1" x14ac:dyDescent="0.2">
      <c r="A538" s="155"/>
      <c r="B538" s="224"/>
      <c r="C538" s="224"/>
      <c r="D538" s="225"/>
      <c r="E538" s="225"/>
      <c r="F538" s="225"/>
      <c r="G538" s="225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5"/>
      <c r="S538" s="165"/>
      <c r="T538" s="164"/>
      <c r="U538" s="164"/>
      <c r="V538" s="164"/>
      <c r="W538" s="165"/>
      <c r="X538" s="165"/>
      <c r="Y538" s="154"/>
      <c r="Z538" s="154"/>
      <c r="AA538" s="154"/>
      <c r="AB538" s="154"/>
      <c r="AC538" s="154"/>
      <c r="AD538" s="154"/>
      <c r="AE538" s="154" t="s">
        <v>208</v>
      </c>
      <c r="AF538" s="154"/>
      <c r="AG538" s="154"/>
      <c r="AH538" s="185"/>
      <c r="AI538" s="185"/>
      <c r="AJ538" s="187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  <c r="BE538" s="154"/>
      <c r="BF538" s="154"/>
      <c r="BG538" s="154"/>
      <c r="BH538" s="154"/>
    </row>
    <row r="539" spans="1:60" outlineLevel="1" x14ac:dyDescent="0.2">
      <c r="A539" s="177">
        <v>133</v>
      </c>
      <c r="B539" s="178" t="s">
        <v>885</v>
      </c>
      <c r="C539" s="178" t="s">
        <v>886</v>
      </c>
      <c r="D539" s="179" t="s">
        <v>316</v>
      </c>
      <c r="E539" s="180">
        <v>140</v>
      </c>
      <c r="F539" s="183"/>
      <c r="G539" s="181">
        <f>ROUND(E539*F539,2)</f>
        <v>0</v>
      </c>
      <c r="H539" s="183"/>
      <c r="I539" s="181">
        <f>ROUND(E539*H539,2)</f>
        <v>0</v>
      </c>
      <c r="J539" s="183"/>
      <c r="K539" s="181">
        <f>ROUND(E539*J539,2)</f>
        <v>0</v>
      </c>
      <c r="L539" s="181">
        <v>21</v>
      </c>
      <c r="M539" s="181">
        <f>G539*(1+L539/100)</f>
        <v>0</v>
      </c>
      <c r="N539" s="181">
        <v>3.6800000000000001E-3</v>
      </c>
      <c r="O539" s="181">
        <f>ROUND(E539*N539,2)</f>
        <v>0.52</v>
      </c>
      <c r="P539" s="181">
        <v>0</v>
      </c>
      <c r="Q539" s="181">
        <f>ROUND(E539*P539,2)</f>
        <v>0</v>
      </c>
      <c r="R539" s="182" t="s">
        <v>869</v>
      </c>
      <c r="S539" s="182" t="s">
        <v>204</v>
      </c>
      <c r="T539" s="181" t="s">
        <v>260</v>
      </c>
      <c r="U539" s="181">
        <v>0.38500000000000001</v>
      </c>
      <c r="V539" s="181">
        <f>ROUND(E539*U539,2)</f>
        <v>53.9</v>
      </c>
      <c r="W539" s="182"/>
      <c r="X539" s="182"/>
      <c r="Y539" s="154"/>
      <c r="Z539" s="154"/>
      <c r="AA539" s="154"/>
      <c r="AB539" s="154"/>
      <c r="AC539" s="154"/>
      <c r="AD539" s="154"/>
      <c r="AE539" s="154" t="s">
        <v>870</v>
      </c>
      <c r="AF539" s="154" t="s">
        <v>887</v>
      </c>
      <c r="AG539" s="154"/>
      <c r="AH539" s="185"/>
      <c r="AI539" s="185"/>
      <c r="AJ539" s="187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  <c r="BE539" s="154"/>
      <c r="BF539" s="154"/>
      <c r="BG539" s="154"/>
      <c r="BH539" s="154"/>
    </row>
    <row r="540" spans="1:60" outlineLevel="1" x14ac:dyDescent="0.2">
      <c r="A540" s="155"/>
      <c r="B540" s="224"/>
      <c r="C540" s="224"/>
      <c r="D540" s="225"/>
      <c r="E540" s="225"/>
      <c r="F540" s="225"/>
      <c r="G540" s="225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5"/>
      <c r="S540" s="165"/>
      <c r="T540" s="164"/>
      <c r="U540" s="164"/>
      <c r="V540" s="164"/>
      <c r="W540" s="165"/>
      <c r="X540" s="165"/>
      <c r="Y540" s="154"/>
      <c r="Z540" s="154"/>
      <c r="AA540" s="154"/>
      <c r="AB540" s="154"/>
      <c r="AC540" s="154"/>
      <c r="AD540" s="154"/>
      <c r="AE540" s="154" t="s">
        <v>208</v>
      </c>
      <c r="AF540" s="154"/>
      <c r="AG540" s="154"/>
      <c r="AH540" s="185"/>
      <c r="AI540" s="185"/>
      <c r="AJ540" s="187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  <c r="BE540" s="154"/>
      <c r="BF540" s="154"/>
      <c r="BG540" s="154"/>
      <c r="BH540" s="154"/>
    </row>
    <row r="541" spans="1:60" ht="22.5" outlineLevel="1" x14ac:dyDescent="0.2">
      <c r="A541" s="177">
        <v>134</v>
      </c>
      <c r="B541" s="178" t="s">
        <v>888</v>
      </c>
      <c r="C541" s="178" t="s">
        <v>889</v>
      </c>
      <c r="D541" s="179" t="s">
        <v>316</v>
      </c>
      <c r="E541" s="180">
        <v>66.5</v>
      </c>
      <c r="F541" s="183"/>
      <c r="G541" s="181">
        <f>ROUND(E541*F541,2)</f>
        <v>0</v>
      </c>
      <c r="H541" s="183"/>
      <c r="I541" s="181">
        <f>ROUND(E541*H541,2)</f>
        <v>0</v>
      </c>
      <c r="J541" s="183"/>
      <c r="K541" s="181">
        <f>ROUND(E541*J541,2)</f>
        <v>0</v>
      </c>
      <c r="L541" s="181">
        <v>21</v>
      </c>
      <c r="M541" s="181">
        <f>G541*(1+L541/100)</f>
        <v>0</v>
      </c>
      <c r="N541" s="181">
        <v>7.1000000000000002E-4</v>
      </c>
      <c r="O541" s="181">
        <f>ROUND(E541*N541,2)</f>
        <v>0.05</v>
      </c>
      <c r="P541" s="181">
        <v>0</v>
      </c>
      <c r="Q541" s="181">
        <f>ROUND(E541*P541,2)</f>
        <v>0</v>
      </c>
      <c r="R541" s="182" t="s">
        <v>869</v>
      </c>
      <c r="S541" s="182" t="s">
        <v>204</v>
      </c>
      <c r="T541" s="181" t="s">
        <v>260</v>
      </c>
      <c r="U541" s="181">
        <v>0.28999999999999998</v>
      </c>
      <c r="V541" s="181">
        <f>ROUND(E541*U541,2)</f>
        <v>19.29</v>
      </c>
      <c r="W541" s="182"/>
      <c r="X541" s="182"/>
      <c r="Y541" s="154"/>
      <c r="Z541" s="154"/>
      <c r="AA541" s="154"/>
      <c r="AB541" s="154"/>
      <c r="AC541" s="154"/>
      <c r="AD541" s="154"/>
      <c r="AE541" s="154" t="s">
        <v>870</v>
      </c>
      <c r="AF541" s="154" t="s">
        <v>890</v>
      </c>
      <c r="AG541" s="154"/>
      <c r="AH541" s="185"/>
      <c r="AI541" s="185"/>
      <c r="AJ541" s="187"/>
      <c r="AK541" s="154"/>
      <c r="AL541" s="154"/>
      <c r="AM541" s="154"/>
      <c r="AN541" s="154"/>
      <c r="AO541" s="154"/>
      <c r="AP541" s="154"/>
      <c r="AQ541" s="154"/>
      <c r="AR541" s="154"/>
      <c r="AS541" s="154"/>
      <c r="AT541" s="154"/>
      <c r="AU541" s="154"/>
      <c r="AV541" s="154"/>
      <c r="AW541" s="154"/>
      <c r="AX541" s="154"/>
      <c r="AY541" s="154"/>
      <c r="AZ541" s="154"/>
      <c r="BA541" s="154"/>
      <c r="BB541" s="154"/>
      <c r="BC541" s="154"/>
      <c r="BD541" s="154"/>
      <c r="BE541" s="154"/>
      <c r="BF541" s="154"/>
      <c r="BG541" s="154"/>
      <c r="BH541" s="154"/>
    </row>
    <row r="542" spans="1:60" outlineLevel="1" x14ac:dyDescent="0.2">
      <c r="A542" s="155"/>
      <c r="B542" s="224"/>
      <c r="C542" s="224"/>
      <c r="D542" s="225"/>
      <c r="E542" s="225"/>
      <c r="F542" s="225"/>
      <c r="G542" s="225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5"/>
      <c r="S542" s="165"/>
      <c r="T542" s="164"/>
      <c r="U542" s="164"/>
      <c r="V542" s="164"/>
      <c r="W542" s="165"/>
      <c r="X542" s="165"/>
      <c r="Y542" s="154"/>
      <c r="Z542" s="154"/>
      <c r="AA542" s="154"/>
      <c r="AB542" s="154"/>
      <c r="AC542" s="154"/>
      <c r="AD542" s="154"/>
      <c r="AE542" s="154" t="s">
        <v>208</v>
      </c>
      <c r="AF542" s="154"/>
      <c r="AG542" s="154"/>
      <c r="AH542" s="185"/>
      <c r="AI542" s="185"/>
      <c r="AJ542" s="187"/>
      <c r="AK542" s="154"/>
      <c r="AL542" s="154"/>
      <c r="AM542" s="154"/>
      <c r="AN542" s="154"/>
      <c r="AO542" s="154"/>
      <c r="AP542" s="154"/>
      <c r="AQ542" s="154"/>
      <c r="AR542" s="154"/>
      <c r="AS542" s="154"/>
      <c r="AT542" s="154"/>
      <c r="AU542" s="154"/>
      <c r="AV542" s="154"/>
      <c r="AW542" s="154"/>
      <c r="AX542" s="154"/>
      <c r="AY542" s="154"/>
      <c r="AZ542" s="154"/>
      <c r="BA542" s="154"/>
      <c r="BB542" s="154"/>
      <c r="BC542" s="154"/>
      <c r="BD542" s="154"/>
      <c r="BE542" s="154"/>
      <c r="BF542" s="154"/>
      <c r="BG542" s="154"/>
      <c r="BH542" s="154"/>
    </row>
    <row r="543" spans="1:60" outlineLevel="1" x14ac:dyDescent="0.2">
      <c r="A543" s="177">
        <v>135</v>
      </c>
      <c r="B543" s="178" t="s">
        <v>891</v>
      </c>
      <c r="C543" s="178" t="s">
        <v>892</v>
      </c>
      <c r="D543" s="179" t="s">
        <v>306</v>
      </c>
      <c r="E543" s="180">
        <v>50</v>
      </c>
      <c r="F543" s="183"/>
      <c r="G543" s="181">
        <f>ROUND(E543*F543,2)</f>
        <v>0</v>
      </c>
      <c r="H543" s="183"/>
      <c r="I543" s="181">
        <f>ROUND(E543*H543,2)</f>
        <v>0</v>
      </c>
      <c r="J543" s="183"/>
      <c r="K543" s="181">
        <f>ROUND(E543*J543,2)</f>
        <v>0</v>
      </c>
      <c r="L543" s="181">
        <v>21</v>
      </c>
      <c r="M543" s="181">
        <f>G543*(1+L543/100)</f>
        <v>0</v>
      </c>
      <c r="N543" s="181">
        <v>0</v>
      </c>
      <c r="O543" s="181">
        <f>ROUND(E543*N543,2)</f>
        <v>0</v>
      </c>
      <c r="P543" s="181">
        <v>0</v>
      </c>
      <c r="Q543" s="181">
        <f>ROUND(E543*P543,2)</f>
        <v>0</v>
      </c>
      <c r="R543" s="182"/>
      <c r="S543" s="182" t="s">
        <v>223</v>
      </c>
      <c r="T543" s="181" t="s">
        <v>205</v>
      </c>
      <c r="U543" s="181">
        <v>0</v>
      </c>
      <c r="V543" s="181">
        <f>ROUND(E543*U543,2)</f>
        <v>0</v>
      </c>
      <c r="W543" s="182"/>
      <c r="X543" s="182"/>
      <c r="Y543" s="154"/>
      <c r="Z543" s="154"/>
      <c r="AA543" s="154"/>
      <c r="AB543" s="154"/>
      <c r="AC543" s="154"/>
      <c r="AD543" s="154"/>
      <c r="AE543" s="154" t="s">
        <v>870</v>
      </c>
      <c r="AF543" s="154" t="s">
        <v>893</v>
      </c>
      <c r="AG543" s="154"/>
      <c r="AH543" s="185"/>
      <c r="AI543" s="185"/>
      <c r="AJ543" s="187"/>
      <c r="AK543" s="154"/>
      <c r="AL543" s="154"/>
      <c r="AM543" s="154"/>
      <c r="AN543" s="154"/>
      <c r="AO543" s="154"/>
      <c r="AP543" s="154"/>
      <c r="AQ543" s="154"/>
      <c r="AR543" s="154"/>
      <c r="AS543" s="154"/>
      <c r="AT543" s="154"/>
      <c r="AU543" s="154"/>
      <c r="AV543" s="154"/>
      <c r="AW543" s="154"/>
      <c r="AX543" s="154"/>
      <c r="AY543" s="154"/>
      <c r="AZ543" s="154"/>
      <c r="BA543" s="154"/>
      <c r="BB543" s="154"/>
      <c r="BC543" s="154"/>
      <c r="BD543" s="154"/>
      <c r="BE543" s="154"/>
      <c r="BF543" s="154"/>
      <c r="BG543" s="154"/>
      <c r="BH543" s="154"/>
    </row>
    <row r="544" spans="1:60" outlineLevel="1" x14ac:dyDescent="0.2">
      <c r="A544" s="155"/>
      <c r="B544" s="224"/>
      <c r="C544" s="224"/>
      <c r="D544" s="225"/>
      <c r="E544" s="225"/>
      <c r="F544" s="225"/>
      <c r="G544" s="225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5"/>
      <c r="S544" s="165"/>
      <c r="T544" s="164"/>
      <c r="U544" s="164"/>
      <c r="V544" s="164"/>
      <c r="W544" s="165"/>
      <c r="X544" s="165"/>
      <c r="Y544" s="154"/>
      <c r="Z544" s="154"/>
      <c r="AA544" s="154"/>
      <c r="AB544" s="154"/>
      <c r="AC544" s="154"/>
      <c r="AD544" s="154"/>
      <c r="AE544" s="154" t="s">
        <v>208</v>
      </c>
      <c r="AF544" s="154"/>
      <c r="AG544" s="154"/>
      <c r="AH544" s="185"/>
      <c r="AI544" s="185"/>
      <c r="AJ544" s="187"/>
      <c r="AK544" s="154"/>
      <c r="AL544" s="154"/>
      <c r="AM544" s="154"/>
      <c r="AN544" s="154"/>
      <c r="AO544" s="154"/>
      <c r="AP544" s="154"/>
      <c r="AQ544" s="154"/>
      <c r="AR544" s="154"/>
      <c r="AS544" s="154"/>
      <c r="AT544" s="154"/>
      <c r="AU544" s="154"/>
      <c r="AV544" s="154"/>
      <c r="AW544" s="154"/>
      <c r="AX544" s="154"/>
      <c r="AY544" s="154"/>
      <c r="AZ544" s="154"/>
      <c r="BA544" s="154"/>
      <c r="BB544" s="154"/>
      <c r="BC544" s="154"/>
      <c r="BD544" s="154"/>
      <c r="BE544" s="154"/>
      <c r="BF544" s="154"/>
      <c r="BG544" s="154"/>
      <c r="BH544" s="154"/>
    </row>
    <row r="545" spans="1:60" outlineLevel="1" x14ac:dyDescent="0.2">
      <c r="A545" s="177">
        <v>136</v>
      </c>
      <c r="B545" s="178" t="s">
        <v>894</v>
      </c>
      <c r="C545" s="178" t="s">
        <v>895</v>
      </c>
      <c r="D545" s="179" t="s">
        <v>0</v>
      </c>
      <c r="E545" s="180">
        <v>0</v>
      </c>
      <c r="F545" s="183"/>
      <c r="G545" s="181">
        <f>ROUND(E545*F545,2)</f>
        <v>0</v>
      </c>
      <c r="H545" s="183"/>
      <c r="I545" s="181">
        <f>ROUND(E545*H545,2)</f>
        <v>0</v>
      </c>
      <c r="J545" s="183"/>
      <c r="K545" s="181">
        <f>ROUND(E545*J545,2)</f>
        <v>0</v>
      </c>
      <c r="L545" s="181">
        <v>21</v>
      </c>
      <c r="M545" s="181">
        <f>G545*(1+L545/100)</f>
        <v>0</v>
      </c>
      <c r="N545" s="181">
        <v>0</v>
      </c>
      <c r="O545" s="181">
        <f>ROUND(E545*N545,2)</f>
        <v>0</v>
      </c>
      <c r="P545" s="181">
        <v>0</v>
      </c>
      <c r="Q545" s="181">
        <f>ROUND(E545*P545,2)</f>
        <v>0</v>
      </c>
      <c r="R545" s="182" t="s">
        <v>869</v>
      </c>
      <c r="S545" s="182" t="s">
        <v>204</v>
      </c>
      <c r="T545" s="181" t="s">
        <v>260</v>
      </c>
      <c r="U545" s="181">
        <v>0</v>
      </c>
      <c r="V545" s="181">
        <f>ROUND(E545*U545,2)</f>
        <v>0</v>
      </c>
      <c r="W545" s="182"/>
      <c r="X545" s="182"/>
      <c r="Y545" s="154"/>
      <c r="Z545" s="154"/>
      <c r="AA545" s="154"/>
      <c r="AB545" s="154"/>
      <c r="AC545" s="154"/>
      <c r="AD545" s="154"/>
      <c r="AE545" s="154" t="s">
        <v>870</v>
      </c>
      <c r="AF545" s="154" t="s">
        <v>896</v>
      </c>
      <c r="AG545" s="154"/>
      <c r="AH545" s="185"/>
      <c r="AI545" s="185"/>
      <c r="AJ545" s="187"/>
      <c r="AK545" s="154"/>
      <c r="AL545" s="154"/>
      <c r="AM545" s="154"/>
      <c r="AN545" s="154"/>
      <c r="AO545" s="154"/>
      <c r="AP545" s="154"/>
      <c r="AQ545" s="154"/>
      <c r="AR545" s="154"/>
      <c r="AS545" s="154"/>
      <c r="AT545" s="154"/>
      <c r="AU545" s="154"/>
      <c r="AV545" s="154"/>
      <c r="AW545" s="154"/>
      <c r="AX545" s="154"/>
      <c r="AY545" s="154"/>
      <c r="AZ545" s="154"/>
      <c r="BA545" s="154"/>
      <c r="BB545" s="154"/>
      <c r="BC545" s="154"/>
      <c r="BD545" s="154"/>
      <c r="BE545" s="154"/>
      <c r="BF545" s="154"/>
      <c r="BG545" s="154"/>
      <c r="BH545" s="154"/>
    </row>
    <row r="546" spans="1:60" outlineLevel="1" x14ac:dyDescent="0.2">
      <c r="A546" s="155"/>
      <c r="B546" s="224"/>
      <c r="C546" s="224"/>
      <c r="D546" s="225"/>
      <c r="E546" s="225"/>
      <c r="F546" s="225"/>
      <c r="G546" s="225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5"/>
      <c r="S546" s="165"/>
      <c r="T546" s="164"/>
      <c r="U546" s="164"/>
      <c r="V546" s="164"/>
      <c r="W546" s="165"/>
      <c r="X546" s="165"/>
      <c r="Y546" s="154"/>
      <c r="Z546" s="154"/>
      <c r="AA546" s="154"/>
      <c r="AB546" s="154"/>
      <c r="AC546" s="154"/>
      <c r="AD546" s="154"/>
      <c r="AE546" s="154" t="s">
        <v>208</v>
      </c>
      <c r="AF546" s="154"/>
      <c r="AG546" s="154"/>
      <c r="AH546" s="185"/>
      <c r="AI546" s="185"/>
      <c r="AJ546" s="187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  <c r="BE546" s="154"/>
      <c r="BF546" s="154"/>
      <c r="BG546" s="154"/>
      <c r="BH546" s="154"/>
    </row>
    <row r="547" spans="1:60" x14ac:dyDescent="0.2">
      <c r="A547" s="141"/>
      <c r="B547" s="158"/>
      <c r="C547" s="158"/>
      <c r="D547" s="160"/>
      <c r="E547" s="161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3"/>
      <c r="S547" s="163"/>
      <c r="T547" s="162"/>
      <c r="U547" s="162"/>
      <c r="V547" s="162"/>
      <c r="W547" s="163"/>
      <c r="X547" s="163"/>
      <c r="AH547" s="184"/>
      <c r="AI547" s="184"/>
      <c r="AJ547" s="186"/>
    </row>
    <row r="548" spans="1:60" x14ac:dyDescent="0.2">
      <c r="A548" s="157" t="s">
        <v>198</v>
      </c>
      <c r="B548" s="170" t="s">
        <v>115</v>
      </c>
      <c r="C548" s="170" t="s">
        <v>116</v>
      </c>
      <c r="D548" s="171"/>
      <c r="E548" s="172"/>
      <c r="F548" s="173"/>
      <c r="G548" s="174">
        <f>SUMIF(AE549:AE567,"&lt;&gt;NOR",G549:G567)</f>
        <v>0</v>
      </c>
      <c r="H548" s="173"/>
      <c r="I548" s="173">
        <f>SUM(I549:I567)</f>
        <v>0</v>
      </c>
      <c r="J548" s="173"/>
      <c r="K548" s="173">
        <f>SUM(K549:K567)</f>
        <v>0</v>
      </c>
      <c r="L548" s="173"/>
      <c r="M548" s="173">
        <f>SUM(M549:M567)</f>
        <v>0</v>
      </c>
      <c r="N548" s="173"/>
      <c r="O548" s="173">
        <f>SUM(O549:O567)</f>
        <v>2.6699999999999995</v>
      </c>
      <c r="P548" s="173"/>
      <c r="Q548" s="173">
        <f>SUM(Q549:Q567)</f>
        <v>0</v>
      </c>
      <c r="R548" s="175"/>
      <c r="S548" s="175"/>
      <c r="T548" s="173"/>
      <c r="U548" s="173"/>
      <c r="V548" s="173">
        <f>SUM(V549:V567)</f>
        <v>444.29999999999995</v>
      </c>
      <c r="W548" s="175"/>
      <c r="X548" s="176"/>
      <c r="AE548" t="s">
        <v>199</v>
      </c>
      <c r="AH548" s="184"/>
      <c r="AI548" s="184"/>
      <c r="AJ548" s="186"/>
    </row>
    <row r="549" spans="1:60" ht="22.5" outlineLevel="1" x14ac:dyDescent="0.2">
      <c r="A549" s="177">
        <v>137</v>
      </c>
      <c r="B549" s="178" t="s">
        <v>897</v>
      </c>
      <c r="C549" s="178" t="s">
        <v>898</v>
      </c>
      <c r="D549" s="179" t="s">
        <v>316</v>
      </c>
      <c r="E549" s="180">
        <v>352</v>
      </c>
      <c r="F549" s="183"/>
      <c r="G549" s="181">
        <f>ROUND(E549*F549,2)</f>
        <v>0</v>
      </c>
      <c r="H549" s="183"/>
      <c r="I549" s="181">
        <f>ROUND(E549*H549,2)</f>
        <v>0</v>
      </c>
      <c r="J549" s="183"/>
      <c r="K549" s="181">
        <f>ROUND(E549*J549,2)</f>
        <v>0</v>
      </c>
      <c r="L549" s="181">
        <v>21</v>
      </c>
      <c r="M549" s="181">
        <f>G549*(1+L549/100)</f>
        <v>0</v>
      </c>
      <c r="N549" s="181">
        <v>3.3E-4</v>
      </c>
      <c r="O549" s="181">
        <f>ROUND(E549*N549,2)</f>
        <v>0.12</v>
      </c>
      <c r="P549" s="181">
        <v>0</v>
      </c>
      <c r="Q549" s="181">
        <f>ROUND(E549*P549,2)</f>
        <v>0</v>
      </c>
      <c r="R549" s="182" t="s">
        <v>869</v>
      </c>
      <c r="S549" s="182" t="s">
        <v>204</v>
      </c>
      <c r="T549" s="181" t="s">
        <v>260</v>
      </c>
      <c r="U549" s="181">
        <v>2.75E-2</v>
      </c>
      <c r="V549" s="181">
        <f>ROUND(E549*U549,2)</f>
        <v>9.68</v>
      </c>
      <c r="W549" s="182"/>
      <c r="X549" s="182"/>
      <c r="Y549" s="154"/>
      <c r="Z549" s="154"/>
      <c r="AA549" s="154"/>
      <c r="AB549" s="154"/>
      <c r="AC549" s="154"/>
      <c r="AD549" s="154"/>
      <c r="AE549" s="154" t="s">
        <v>870</v>
      </c>
      <c r="AF549" s="154" t="s">
        <v>899</v>
      </c>
      <c r="AG549" s="154"/>
      <c r="AH549" s="185"/>
      <c r="AI549" s="185"/>
      <c r="AJ549" s="187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</row>
    <row r="550" spans="1:60" outlineLevel="1" x14ac:dyDescent="0.2">
      <c r="A550" s="155"/>
      <c r="B550" s="224"/>
      <c r="C550" s="224"/>
      <c r="D550" s="225"/>
      <c r="E550" s="225"/>
      <c r="F550" s="225"/>
      <c r="G550" s="225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5"/>
      <c r="S550" s="165"/>
      <c r="T550" s="164"/>
      <c r="U550" s="164"/>
      <c r="V550" s="164"/>
      <c r="W550" s="165"/>
      <c r="X550" s="165"/>
      <c r="Y550" s="154"/>
      <c r="Z550" s="154"/>
      <c r="AA550" s="154"/>
      <c r="AB550" s="154"/>
      <c r="AC550" s="154"/>
      <c r="AD550" s="154"/>
      <c r="AE550" s="154" t="s">
        <v>208</v>
      </c>
      <c r="AF550" s="154"/>
      <c r="AG550" s="154"/>
      <c r="AH550" s="185"/>
      <c r="AI550" s="185"/>
      <c r="AJ550" s="187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</row>
    <row r="551" spans="1:60" ht="22.5" outlineLevel="1" x14ac:dyDescent="0.2">
      <c r="A551" s="177">
        <v>138</v>
      </c>
      <c r="B551" s="178" t="s">
        <v>900</v>
      </c>
      <c r="C551" s="178" t="s">
        <v>901</v>
      </c>
      <c r="D551" s="179" t="s">
        <v>316</v>
      </c>
      <c r="E551" s="180">
        <v>352</v>
      </c>
      <c r="F551" s="183"/>
      <c r="G551" s="181">
        <f>ROUND(E551*F551,2)</f>
        <v>0</v>
      </c>
      <c r="H551" s="183"/>
      <c r="I551" s="181">
        <f>ROUND(E551*H551,2)</f>
        <v>0</v>
      </c>
      <c r="J551" s="183"/>
      <c r="K551" s="181">
        <f>ROUND(E551*J551,2)</f>
        <v>0</v>
      </c>
      <c r="L551" s="181">
        <v>21</v>
      </c>
      <c r="M551" s="181">
        <f>G551*(1+L551/100)</f>
        <v>0</v>
      </c>
      <c r="N551" s="181">
        <v>4.81E-3</v>
      </c>
      <c r="O551" s="181">
        <f>ROUND(E551*N551,2)</f>
        <v>1.69</v>
      </c>
      <c r="P551" s="181">
        <v>0</v>
      </c>
      <c r="Q551" s="181">
        <f>ROUND(E551*P551,2)</f>
        <v>0</v>
      </c>
      <c r="R551" s="182" t="s">
        <v>869</v>
      </c>
      <c r="S551" s="182" t="s">
        <v>204</v>
      </c>
      <c r="T551" s="181" t="s">
        <v>260</v>
      </c>
      <c r="U551" s="181">
        <v>0.2</v>
      </c>
      <c r="V551" s="181">
        <f>ROUND(E551*U551,2)</f>
        <v>70.400000000000006</v>
      </c>
      <c r="W551" s="182"/>
      <c r="X551" s="182"/>
      <c r="Y551" s="154"/>
      <c r="Z551" s="154"/>
      <c r="AA551" s="154"/>
      <c r="AB551" s="154"/>
      <c r="AC551" s="154"/>
      <c r="AD551" s="154"/>
      <c r="AE551" s="154" t="s">
        <v>870</v>
      </c>
      <c r="AF551" s="154" t="s">
        <v>902</v>
      </c>
      <c r="AG551" s="154"/>
      <c r="AH551" s="185"/>
      <c r="AI551" s="185"/>
      <c r="AJ551" s="187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</row>
    <row r="552" spans="1:60" outlineLevel="1" x14ac:dyDescent="0.2">
      <c r="A552" s="155"/>
      <c r="B552" s="224"/>
      <c r="C552" s="224"/>
      <c r="D552" s="225"/>
      <c r="E552" s="225"/>
      <c r="F552" s="225"/>
      <c r="G552" s="225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5"/>
      <c r="S552" s="165"/>
      <c r="T552" s="164"/>
      <c r="U552" s="164"/>
      <c r="V552" s="164"/>
      <c r="W552" s="165"/>
      <c r="X552" s="165"/>
      <c r="Y552" s="154"/>
      <c r="Z552" s="154"/>
      <c r="AA552" s="154"/>
      <c r="AB552" s="154"/>
      <c r="AC552" s="154"/>
      <c r="AD552" s="154"/>
      <c r="AE552" s="154" t="s">
        <v>208</v>
      </c>
      <c r="AF552" s="154"/>
      <c r="AG552" s="154"/>
      <c r="AH552" s="185"/>
      <c r="AI552" s="185"/>
      <c r="AJ552" s="187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</row>
    <row r="553" spans="1:60" ht="22.5" outlineLevel="1" x14ac:dyDescent="0.2">
      <c r="A553" s="177">
        <v>139</v>
      </c>
      <c r="B553" s="178" t="s">
        <v>903</v>
      </c>
      <c r="C553" s="178" t="s">
        <v>904</v>
      </c>
      <c r="D553" s="179" t="s">
        <v>316</v>
      </c>
      <c r="E553" s="180">
        <v>146</v>
      </c>
      <c r="F553" s="183"/>
      <c r="G553" s="181">
        <f>ROUND(E553*F553,2)</f>
        <v>0</v>
      </c>
      <c r="H553" s="183"/>
      <c r="I553" s="181">
        <f>ROUND(E553*H553,2)</f>
        <v>0</v>
      </c>
      <c r="J553" s="183"/>
      <c r="K553" s="181">
        <f>ROUND(E553*J553,2)</f>
        <v>0</v>
      </c>
      <c r="L553" s="181">
        <v>21</v>
      </c>
      <c r="M553" s="181">
        <f>G553*(1+L553/100)</f>
        <v>0</v>
      </c>
      <c r="N553" s="181">
        <v>2.2000000000000001E-3</v>
      </c>
      <c r="O553" s="181">
        <f>ROUND(E553*N553,2)</f>
        <v>0.32</v>
      </c>
      <c r="P553" s="181">
        <v>0</v>
      </c>
      <c r="Q553" s="181">
        <f>ROUND(E553*P553,2)</f>
        <v>0</v>
      </c>
      <c r="R553" s="182" t="s">
        <v>869</v>
      </c>
      <c r="S553" s="182" t="s">
        <v>204</v>
      </c>
      <c r="T553" s="181" t="s">
        <v>260</v>
      </c>
      <c r="U553" s="181">
        <v>0.84799999999999998</v>
      </c>
      <c r="V553" s="181">
        <f>ROUND(E553*U553,2)</f>
        <v>123.81</v>
      </c>
      <c r="W553" s="182"/>
      <c r="X553" s="182"/>
      <c r="Y553" s="154"/>
      <c r="Z553" s="154"/>
      <c r="AA553" s="154"/>
      <c r="AB553" s="154"/>
      <c r="AC553" s="154"/>
      <c r="AD553" s="154"/>
      <c r="AE553" s="154" t="s">
        <v>870</v>
      </c>
      <c r="AF553" s="154" t="s">
        <v>905</v>
      </c>
      <c r="AG553" s="154"/>
      <c r="AH553" s="185"/>
      <c r="AI553" s="185"/>
      <c r="AJ553" s="187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</row>
    <row r="554" spans="1:60" outlineLevel="1" x14ac:dyDescent="0.2">
      <c r="A554" s="155"/>
      <c r="B554" s="190" t="s">
        <v>906</v>
      </c>
      <c r="C554" s="191"/>
      <c r="D554" s="188"/>
      <c r="E554" s="189">
        <v>146</v>
      </c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5"/>
      <c r="S554" s="165"/>
      <c r="T554" s="164"/>
      <c r="U554" s="164"/>
      <c r="V554" s="164"/>
      <c r="W554" s="165"/>
      <c r="X554" s="165"/>
      <c r="Y554" s="154"/>
      <c r="Z554" s="154"/>
      <c r="AA554" s="154"/>
      <c r="AB554" s="154"/>
      <c r="AC554" s="154"/>
      <c r="AD554" s="154"/>
      <c r="AE554" s="154" t="s">
        <v>264</v>
      </c>
      <c r="AF554" s="154">
        <v>0</v>
      </c>
      <c r="AG554" s="154"/>
      <c r="AH554" s="185"/>
      <c r="AI554" s="192" t="s">
        <v>906</v>
      </c>
      <c r="AJ554" s="187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</row>
    <row r="555" spans="1:60" outlineLevel="1" x14ac:dyDescent="0.2">
      <c r="A555" s="155"/>
      <c r="B555" s="224"/>
      <c r="C555" s="224"/>
      <c r="D555" s="225"/>
      <c r="E555" s="225"/>
      <c r="F555" s="225"/>
      <c r="G555" s="225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5"/>
      <c r="S555" s="165"/>
      <c r="T555" s="164"/>
      <c r="U555" s="164"/>
      <c r="V555" s="164"/>
      <c r="W555" s="165"/>
      <c r="X555" s="165"/>
      <c r="Y555" s="154"/>
      <c r="Z555" s="154"/>
      <c r="AA555" s="154"/>
      <c r="AB555" s="154"/>
      <c r="AC555" s="154"/>
      <c r="AD555" s="154"/>
      <c r="AE555" s="154" t="s">
        <v>208</v>
      </c>
      <c r="AF555" s="154"/>
      <c r="AG555" s="154"/>
      <c r="AH555" s="185"/>
      <c r="AI555" s="185"/>
      <c r="AJ555" s="187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</row>
    <row r="556" spans="1:60" ht="22.5" outlineLevel="1" x14ac:dyDescent="0.2">
      <c r="A556" s="177">
        <v>140</v>
      </c>
      <c r="B556" s="178" t="s">
        <v>903</v>
      </c>
      <c r="C556" s="178" t="s">
        <v>904</v>
      </c>
      <c r="D556" s="179" t="s">
        <v>316</v>
      </c>
      <c r="E556" s="180">
        <v>206.4</v>
      </c>
      <c r="F556" s="183"/>
      <c r="G556" s="181">
        <f>ROUND(E556*F556,2)</f>
        <v>0</v>
      </c>
      <c r="H556" s="183"/>
      <c r="I556" s="181">
        <f>ROUND(E556*H556,2)</f>
        <v>0</v>
      </c>
      <c r="J556" s="183"/>
      <c r="K556" s="181">
        <f>ROUND(E556*J556,2)</f>
        <v>0</v>
      </c>
      <c r="L556" s="181">
        <v>21</v>
      </c>
      <c r="M556" s="181">
        <f>G556*(1+L556/100)</f>
        <v>0</v>
      </c>
      <c r="N556" s="181">
        <v>2.2000000000000001E-3</v>
      </c>
      <c r="O556" s="181">
        <f>ROUND(E556*N556,2)</f>
        <v>0.45</v>
      </c>
      <c r="P556" s="181">
        <v>0</v>
      </c>
      <c r="Q556" s="181">
        <f>ROUND(E556*P556,2)</f>
        <v>0</v>
      </c>
      <c r="R556" s="182" t="s">
        <v>869</v>
      </c>
      <c r="S556" s="182" t="s">
        <v>204</v>
      </c>
      <c r="T556" s="181" t="s">
        <v>260</v>
      </c>
      <c r="U556" s="181">
        <v>0.84799999999999998</v>
      </c>
      <c r="V556" s="181">
        <f>ROUND(E556*U556,2)</f>
        <v>175.03</v>
      </c>
      <c r="W556" s="182"/>
      <c r="X556" s="182"/>
      <c r="Y556" s="154"/>
      <c r="Z556" s="154"/>
      <c r="AA556" s="154"/>
      <c r="AB556" s="154"/>
      <c r="AC556" s="154"/>
      <c r="AD556" s="154"/>
      <c r="AE556" s="154" t="s">
        <v>870</v>
      </c>
      <c r="AF556" s="154" t="s">
        <v>907</v>
      </c>
      <c r="AG556" s="154"/>
      <c r="AH556" s="185"/>
      <c r="AI556" s="185"/>
      <c r="AJ556" s="187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</row>
    <row r="557" spans="1:60" outlineLevel="1" x14ac:dyDescent="0.2">
      <c r="A557" s="155"/>
      <c r="B557" s="190" t="s">
        <v>908</v>
      </c>
      <c r="C557" s="191"/>
      <c r="D557" s="188"/>
      <c r="E557" s="189">
        <v>161</v>
      </c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5"/>
      <c r="S557" s="165"/>
      <c r="T557" s="164"/>
      <c r="U557" s="164"/>
      <c r="V557" s="164"/>
      <c r="W557" s="165"/>
      <c r="X557" s="165"/>
      <c r="Y557" s="154"/>
      <c r="Z557" s="154"/>
      <c r="AA557" s="154"/>
      <c r="AB557" s="154"/>
      <c r="AC557" s="154"/>
      <c r="AD557" s="154"/>
      <c r="AE557" s="154" t="s">
        <v>264</v>
      </c>
      <c r="AF557" s="154">
        <v>0</v>
      </c>
      <c r="AG557" s="154"/>
      <c r="AH557" s="185"/>
      <c r="AI557" s="192" t="s">
        <v>908</v>
      </c>
      <c r="AJ557" s="187"/>
      <c r="AK557" s="154"/>
      <c r="AL557" s="154"/>
      <c r="AM557" s="154"/>
      <c r="AN557" s="154"/>
      <c r="AO557" s="154"/>
      <c r="AP557" s="154"/>
      <c r="AQ557" s="154"/>
      <c r="AR557" s="154"/>
      <c r="AS557" s="154"/>
      <c r="AT557" s="154"/>
      <c r="AU557" s="154"/>
      <c r="AV557" s="154"/>
      <c r="AW557" s="154"/>
      <c r="AX557" s="154"/>
      <c r="AY557" s="154"/>
      <c r="AZ557" s="154"/>
      <c r="BA557" s="154"/>
      <c r="BB557" s="154"/>
      <c r="BC557" s="154"/>
      <c r="BD557" s="154"/>
      <c r="BE557" s="154"/>
      <c r="BF557" s="154"/>
      <c r="BG557" s="154"/>
      <c r="BH557" s="154"/>
    </row>
    <row r="558" spans="1:60" outlineLevel="1" x14ac:dyDescent="0.2">
      <c r="A558" s="155"/>
      <c r="B558" s="190" t="s">
        <v>909</v>
      </c>
      <c r="C558" s="191"/>
      <c r="D558" s="188"/>
      <c r="E558" s="189">
        <v>45.4</v>
      </c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5"/>
      <c r="S558" s="165"/>
      <c r="T558" s="164"/>
      <c r="U558" s="164"/>
      <c r="V558" s="164"/>
      <c r="W558" s="165"/>
      <c r="X558" s="165"/>
      <c r="Y558" s="154"/>
      <c r="Z558" s="154"/>
      <c r="AA558" s="154"/>
      <c r="AB558" s="154"/>
      <c r="AC558" s="154"/>
      <c r="AD558" s="154"/>
      <c r="AE558" s="154" t="s">
        <v>264</v>
      </c>
      <c r="AF558" s="154">
        <v>0</v>
      </c>
      <c r="AG558" s="154"/>
      <c r="AH558" s="185"/>
      <c r="AI558" s="192" t="s">
        <v>909</v>
      </c>
      <c r="AJ558" s="187"/>
      <c r="AK558" s="154"/>
      <c r="AL558" s="154"/>
      <c r="AM558" s="154"/>
      <c r="AN558" s="154"/>
      <c r="AO558" s="154"/>
      <c r="AP558" s="154"/>
      <c r="AQ558" s="154"/>
      <c r="AR558" s="154"/>
      <c r="AS558" s="154"/>
      <c r="AT558" s="154"/>
      <c r="AU558" s="154"/>
      <c r="AV558" s="154"/>
      <c r="AW558" s="154"/>
      <c r="AX558" s="154"/>
      <c r="AY558" s="154"/>
      <c r="AZ558" s="154"/>
      <c r="BA558" s="154"/>
      <c r="BB558" s="154"/>
      <c r="BC558" s="154"/>
      <c r="BD558" s="154"/>
      <c r="BE558" s="154"/>
      <c r="BF558" s="154"/>
      <c r="BG558" s="154"/>
      <c r="BH558" s="154"/>
    </row>
    <row r="559" spans="1:60" outlineLevel="1" x14ac:dyDescent="0.2">
      <c r="A559" s="155"/>
      <c r="B559" s="224"/>
      <c r="C559" s="224"/>
      <c r="D559" s="225"/>
      <c r="E559" s="225"/>
      <c r="F559" s="225"/>
      <c r="G559" s="225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5"/>
      <c r="S559" s="165"/>
      <c r="T559" s="164"/>
      <c r="U559" s="164"/>
      <c r="V559" s="164"/>
      <c r="W559" s="165"/>
      <c r="X559" s="165"/>
      <c r="Y559" s="154"/>
      <c r="Z559" s="154"/>
      <c r="AA559" s="154"/>
      <c r="AB559" s="154"/>
      <c r="AC559" s="154"/>
      <c r="AD559" s="154"/>
      <c r="AE559" s="154" t="s">
        <v>208</v>
      </c>
      <c r="AF559" s="154"/>
      <c r="AG559" s="154"/>
      <c r="AH559" s="185"/>
      <c r="AI559" s="185"/>
      <c r="AJ559" s="187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</row>
    <row r="560" spans="1:60" ht="22.5" outlineLevel="1" x14ac:dyDescent="0.2">
      <c r="A560" s="177">
        <v>141</v>
      </c>
      <c r="B560" s="178" t="s">
        <v>910</v>
      </c>
      <c r="C560" s="178" t="s">
        <v>911</v>
      </c>
      <c r="D560" s="179" t="s">
        <v>316</v>
      </c>
      <c r="E560" s="180">
        <v>352</v>
      </c>
      <c r="F560" s="183"/>
      <c r="G560" s="181">
        <f>ROUND(E560*F560,2)</f>
        <v>0</v>
      </c>
      <c r="H560" s="183"/>
      <c r="I560" s="181">
        <f>ROUND(E560*H560,2)</f>
        <v>0</v>
      </c>
      <c r="J560" s="183"/>
      <c r="K560" s="181">
        <f>ROUND(E560*J560,2)</f>
        <v>0</v>
      </c>
      <c r="L560" s="181">
        <v>21</v>
      </c>
      <c r="M560" s="181">
        <f>G560*(1+L560/100)</f>
        <v>0</v>
      </c>
      <c r="N560" s="181">
        <v>1.2999999999999999E-4</v>
      </c>
      <c r="O560" s="181">
        <f>ROUND(E560*N560,2)</f>
        <v>0.05</v>
      </c>
      <c r="P560" s="181">
        <v>0</v>
      </c>
      <c r="Q560" s="181">
        <f>ROUND(E560*P560,2)</f>
        <v>0</v>
      </c>
      <c r="R560" s="182" t="s">
        <v>869</v>
      </c>
      <c r="S560" s="182" t="s">
        <v>204</v>
      </c>
      <c r="T560" s="181" t="s">
        <v>260</v>
      </c>
      <c r="U560" s="181">
        <v>0.1</v>
      </c>
      <c r="V560" s="181">
        <f>ROUND(E560*U560,2)</f>
        <v>35.200000000000003</v>
      </c>
      <c r="W560" s="182"/>
      <c r="X560" s="182"/>
      <c r="Y560" s="154"/>
      <c r="Z560" s="154"/>
      <c r="AA560" s="154"/>
      <c r="AB560" s="154"/>
      <c r="AC560" s="154"/>
      <c r="AD560" s="154"/>
      <c r="AE560" s="154" t="s">
        <v>870</v>
      </c>
      <c r="AF560" s="154" t="s">
        <v>912</v>
      </c>
      <c r="AG560" s="154"/>
      <c r="AH560" s="185"/>
      <c r="AI560" s="185"/>
      <c r="AJ560" s="187"/>
      <c r="AK560" s="154"/>
      <c r="AL560" s="154"/>
      <c r="AM560" s="154"/>
      <c r="AN560" s="154"/>
      <c r="AO560" s="154"/>
      <c r="AP560" s="154"/>
      <c r="AQ560" s="154"/>
      <c r="AR560" s="154"/>
      <c r="AS560" s="154"/>
      <c r="AT560" s="154"/>
      <c r="AU560" s="154"/>
      <c r="AV560" s="154"/>
      <c r="AW560" s="154"/>
      <c r="AX560" s="154"/>
      <c r="AY560" s="154"/>
      <c r="AZ560" s="154"/>
      <c r="BA560" s="154"/>
      <c r="BB560" s="154"/>
      <c r="BC560" s="154"/>
      <c r="BD560" s="154"/>
      <c r="BE560" s="154"/>
      <c r="BF560" s="154"/>
      <c r="BG560" s="154"/>
      <c r="BH560" s="154"/>
    </row>
    <row r="561" spans="1:60" outlineLevel="1" x14ac:dyDescent="0.2">
      <c r="A561" s="155"/>
      <c r="B561" s="224"/>
      <c r="C561" s="224"/>
      <c r="D561" s="225"/>
      <c r="E561" s="225"/>
      <c r="F561" s="225"/>
      <c r="G561" s="225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5"/>
      <c r="S561" s="165"/>
      <c r="T561" s="164"/>
      <c r="U561" s="164"/>
      <c r="V561" s="164"/>
      <c r="W561" s="165"/>
      <c r="X561" s="165"/>
      <c r="Y561" s="154"/>
      <c r="Z561" s="154"/>
      <c r="AA561" s="154"/>
      <c r="AB561" s="154"/>
      <c r="AC561" s="154"/>
      <c r="AD561" s="154"/>
      <c r="AE561" s="154" t="s">
        <v>208</v>
      </c>
      <c r="AF561" s="154"/>
      <c r="AG561" s="154"/>
      <c r="AH561" s="185"/>
      <c r="AI561" s="185"/>
      <c r="AJ561" s="187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  <c r="BE561" s="154"/>
      <c r="BF561" s="154"/>
      <c r="BG561" s="154"/>
      <c r="BH561" s="154"/>
    </row>
    <row r="562" spans="1:60" ht="22.5" outlineLevel="1" x14ac:dyDescent="0.2">
      <c r="A562" s="177">
        <v>142</v>
      </c>
      <c r="B562" s="178" t="s">
        <v>913</v>
      </c>
      <c r="C562" s="178" t="s">
        <v>914</v>
      </c>
      <c r="D562" s="179" t="s">
        <v>316</v>
      </c>
      <c r="E562" s="180">
        <v>206.4</v>
      </c>
      <c r="F562" s="183"/>
      <c r="G562" s="181">
        <f>ROUND(E562*F562,2)</f>
        <v>0</v>
      </c>
      <c r="H562" s="183"/>
      <c r="I562" s="181">
        <f>ROUND(E562*H562,2)</f>
        <v>0</v>
      </c>
      <c r="J562" s="183"/>
      <c r="K562" s="181">
        <f>ROUND(E562*J562,2)</f>
        <v>0</v>
      </c>
      <c r="L562" s="181">
        <v>21</v>
      </c>
      <c r="M562" s="181">
        <f>G562*(1+L562/100)</f>
        <v>0</v>
      </c>
      <c r="N562" s="181">
        <v>1.4999999999999999E-4</v>
      </c>
      <c r="O562" s="181">
        <f>ROUND(E562*N562,2)</f>
        <v>0.03</v>
      </c>
      <c r="P562" s="181">
        <v>0</v>
      </c>
      <c r="Q562" s="181">
        <f>ROUND(E562*P562,2)</f>
        <v>0</v>
      </c>
      <c r="R562" s="182" t="s">
        <v>869</v>
      </c>
      <c r="S562" s="182" t="s">
        <v>204</v>
      </c>
      <c r="T562" s="181" t="s">
        <v>260</v>
      </c>
      <c r="U562" s="181">
        <v>0.11765</v>
      </c>
      <c r="V562" s="181">
        <f>ROUND(E562*U562,2)</f>
        <v>24.28</v>
      </c>
      <c r="W562" s="182"/>
      <c r="X562" s="182"/>
      <c r="Y562" s="154"/>
      <c r="Z562" s="154"/>
      <c r="AA562" s="154"/>
      <c r="AB562" s="154"/>
      <c r="AC562" s="154"/>
      <c r="AD562" s="154"/>
      <c r="AE562" s="154" t="s">
        <v>870</v>
      </c>
      <c r="AF562" s="154" t="s">
        <v>915</v>
      </c>
      <c r="AG562" s="154"/>
      <c r="AH562" s="185"/>
      <c r="AI562" s="185"/>
      <c r="AJ562" s="187"/>
      <c r="AK562" s="154"/>
      <c r="AL562" s="154"/>
      <c r="AM562" s="154"/>
      <c r="AN562" s="154"/>
      <c r="AO562" s="154"/>
      <c r="AP562" s="154"/>
      <c r="AQ562" s="154"/>
      <c r="AR562" s="154"/>
      <c r="AS562" s="154"/>
      <c r="AT562" s="154"/>
      <c r="AU562" s="154"/>
      <c r="AV562" s="154"/>
      <c r="AW562" s="154"/>
      <c r="AX562" s="154"/>
      <c r="AY562" s="154"/>
      <c r="AZ562" s="154"/>
      <c r="BA562" s="154"/>
      <c r="BB562" s="154"/>
      <c r="BC562" s="154"/>
      <c r="BD562" s="154"/>
      <c r="BE562" s="154"/>
      <c r="BF562" s="154"/>
      <c r="BG562" s="154"/>
      <c r="BH562" s="154"/>
    </row>
    <row r="563" spans="1:60" outlineLevel="1" x14ac:dyDescent="0.2">
      <c r="A563" s="155"/>
      <c r="B563" s="224"/>
      <c r="C563" s="224"/>
      <c r="D563" s="225"/>
      <c r="E563" s="225"/>
      <c r="F563" s="225"/>
      <c r="G563" s="225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5"/>
      <c r="S563" s="165"/>
      <c r="T563" s="164"/>
      <c r="U563" s="164"/>
      <c r="V563" s="164"/>
      <c r="W563" s="165"/>
      <c r="X563" s="165"/>
      <c r="Y563" s="154"/>
      <c r="Z563" s="154"/>
      <c r="AA563" s="154"/>
      <c r="AB563" s="154"/>
      <c r="AC563" s="154"/>
      <c r="AD563" s="154"/>
      <c r="AE563" s="154" t="s">
        <v>208</v>
      </c>
      <c r="AF563" s="154"/>
      <c r="AG563" s="154"/>
      <c r="AH563" s="185"/>
      <c r="AI563" s="185"/>
      <c r="AJ563" s="187"/>
      <c r="AK563" s="154"/>
      <c r="AL563" s="154"/>
      <c r="AM563" s="154"/>
      <c r="AN563" s="154"/>
      <c r="AO563" s="154"/>
      <c r="AP563" s="154"/>
      <c r="AQ563" s="154"/>
      <c r="AR563" s="154"/>
      <c r="AS563" s="154"/>
      <c r="AT563" s="154"/>
      <c r="AU563" s="154"/>
      <c r="AV563" s="154"/>
      <c r="AW563" s="154"/>
      <c r="AX563" s="154"/>
      <c r="AY563" s="154"/>
      <c r="AZ563" s="154"/>
      <c r="BA563" s="154"/>
      <c r="BB563" s="154"/>
      <c r="BC563" s="154"/>
      <c r="BD563" s="154"/>
      <c r="BE563" s="154"/>
      <c r="BF563" s="154"/>
      <c r="BG563" s="154"/>
      <c r="BH563" s="154"/>
    </row>
    <row r="564" spans="1:60" ht="22.5" outlineLevel="1" x14ac:dyDescent="0.2">
      <c r="A564" s="177">
        <v>143</v>
      </c>
      <c r="B564" s="178" t="s">
        <v>916</v>
      </c>
      <c r="C564" s="178" t="s">
        <v>917</v>
      </c>
      <c r="D564" s="179" t="s">
        <v>466</v>
      </c>
      <c r="E564" s="180">
        <v>5</v>
      </c>
      <c r="F564" s="183"/>
      <c r="G564" s="181">
        <f>ROUND(E564*F564,2)</f>
        <v>0</v>
      </c>
      <c r="H564" s="183"/>
      <c r="I564" s="181">
        <f>ROUND(E564*H564,2)</f>
        <v>0</v>
      </c>
      <c r="J564" s="183"/>
      <c r="K564" s="181">
        <f>ROUND(E564*J564,2)</f>
        <v>0</v>
      </c>
      <c r="L564" s="181">
        <v>21</v>
      </c>
      <c r="M564" s="181">
        <f>G564*(1+L564/100)</f>
        <v>0</v>
      </c>
      <c r="N564" s="181">
        <v>2.6800000000000001E-3</v>
      </c>
      <c r="O564" s="181">
        <f>ROUND(E564*N564,2)</f>
        <v>0.01</v>
      </c>
      <c r="P564" s="181">
        <v>0</v>
      </c>
      <c r="Q564" s="181">
        <f>ROUND(E564*P564,2)</f>
        <v>0</v>
      </c>
      <c r="R564" s="182" t="s">
        <v>918</v>
      </c>
      <c r="S564" s="182" t="s">
        <v>204</v>
      </c>
      <c r="T564" s="181" t="s">
        <v>260</v>
      </c>
      <c r="U564" s="181">
        <v>1.18</v>
      </c>
      <c r="V564" s="181">
        <f>ROUND(E564*U564,2)</f>
        <v>5.9</v>
      </c>
      <c r="W564" s="182"/>
      <c r="X564" s="182"/>
      <c r="Y564" s="154"/>
      <c r="Z564" s="154"/>
      <c r="AA564" s="154"/>
      <c r="AB564" s="154"/>
      <c r="AC564" s="154"/>
      <c r="AD564" s="154"/>
      <c r="AE564" s="154" t="s">
        <v>670</v>
      </c>
      <c r="AF564" s="154" t="s">
        <v>919</v>
      </c>
      <c r="AG564" s="154"/>
      <c r="AH564" s="185"/>
      <c r="AI564" s="185"/>
      <c r="AJ564" s="187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</row>
    <row r="565" spans="1:60" outlineLevel="1" x14ac:dyDescent="0.2">
      <c r="A565" s="155"/>
      <c r="B565" s="224"/>
      <c r="C565" s="224"/>
      <c r="D565" s="225"/>
      <c r="E565" s="225"/>
      <c r="F565" s="225"/>
      <c r="G565" s="225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5"/>
      <c r="S565" s="165"/>
      <c r="T565" s="164"/>
      <c r="U565" s="164"/>
      <c r="V565" s="164"/>
      <c r="W565" s="165"/>
      <c r="X565" s="165"/>
      <c r="Y565" s="154"/>
      <c r="Z565" s="154"/>
      <c r="AA565" s="154"/>
      <c r="AB565" s="154"/>
      <c r="AC565" s="154"/>
      <c r="AD565" s="154"/>
      <c r="AE565" s="154" t="s">
        <v>208</v>
      </c>
      <c r="AF565" s="154"/>
      <c r="AG565" s="154"/>
      <c r="AH565" s="185"/>
      <c r="AI565" s="185"/>
      <c r="AJ565" s="187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</row>
    <row r="566" spans="1:60" outlineLevel="1" x14ac:dyDescent="0.2">
      <c r="A566" s="177">
        <v>144</v>
      </c>
      <c r="B566" s="178" t="s">
        <v>920</v>
      </c>
      <c r="C566" s="178" t="s">
        <v>921</v>
      </c>
      <c r="D566" s="179" t="s">
        <v>0</v>
      </c>
      <c r="E566" s="180">
        <v>0</v>
      </c>
      <c r="F566" s="183"/>
      <c r="G566" s="181">
        <f>ROUND(E566*F566,2)</f>
        <v>0</v>
      </c>
      <c r="H566" s="183"/>
      <c r="I566" s="181">
        <f>ROUND(E566*H566,2)</f>
        <v>0</v>
      </c>
      <c r="J566" s="183"/>
      <c r="K566" s="181">
        <f>ROUND(E566*J566,2)</f>
        <v>0</v>
      </c>
      <c r="L566" s="181">
        <v>21</v>
      </c>
      <c r="M566" s="181">
        <f>G566*(1+L566/100)</f>
        <v>0</v>
      </c>
      <c r="N566" s="181">
        <v>0</v>
      </c>
      <c r="O566" s="181">
        <f>ROUND(E566*N566,2)</f>
        <v>0</v>
      </c>
      <c r="P566" s="181">
        <v>0</v>
      </c>
      <c r="Q566" s="181">
        <f>ROUND(E566*P566,2)</f>
        <v>0</v>
      </c>
      <c r="R566" s="182" t="s">
        <v>869</v>
      </c>
      <c r="S566" s="182" t="s">
        <v>204</v>
      </c>
      <c r="T566" s="181" t="s">
        <v>260</v>
      </c>
      <c r="U566" s="181">
        <v>0</v>
      </c>
      <c r="V566" s="181">
        <f>ROUND(E566*U566,2)</f>
        <v>0</v>
      </c>
      <c r="W566" s="182"/>
      <c r="X566" s="182"/>
      <c r="Y566" s="154"/>
      <c r="Z566" s="154"/>
      <c r="AA566" s="154"/>
      <c r="AB566" s="154"/>
      <c r="AC566" s="154"/>
      <c r="AD566" s="154"/>
      <c r="AE566" s="154" t="s">
        <v>870</v>
      </c>
      <c r="AF566" s="154" t="s">
        <v>922</v>
      </c>
      <c r="AG566" s="154"/>
      <c r="AH566" s="185"/>
      <c r="AI566" s="185"/>
      <c r="AJ566" s="187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</row>
    <row r="567" spans="1:60" outlineLevel="1" x14ac:dyDescent="0.2">
      <c r="A567" s="155"/>
      <c r="B567" s="224"/>
      <c r="C567" s="224"/>
      <c r="D567" s="225"/>
      <c r="E567" s="225"/>
      <c r="F567" s="225"/>
      <c r="G567" s="225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5"/>
      <c r="S567" s="165"/>
      <c r="T567" s="164"/>
      <c r="U567" s="164"/>
      <c r="V567" s="164"/>
      <c r="W567" s="165"/>
      <c r="X567" s="165"/>
      <c r="Y567" s="154"/>
      <c r="Z567" s="154"/>
      <c r="AA567" s="154"/>
      <c r="AB567" s="154"/>
      <c r="AC567" s="154"/>
      <c r="AD567" s="154"/>
      <c r="AE567" s="154" t="s">
        <v>208</v>
      </c>
      <c r="AF567" s="154"/>
      <c r="AG567" s="154"/>
      <c r="AH567" s="185"/>
      <c r="AI567" s="185"/>
      <c r="AJ567" s="187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</row>
    <row r="568" spans="1:60" x14ac:dyDescent="0.2">
      <c r="A568" s="141"/>
      <c r="B568" s="158"/>
      <c r="C568" s="158"/>
      <c r="D568" s="160"/>
      <c r="E568" s="161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3"/>
      <c r="S568" s="163"/>
      <c r="T568" s="162"/>
      <c r="U568" s="162"/>
      <c r="V568" s="162"/>
      <c r="W568" s="163"/>
      <c r="X568" s="163"/>
      <c r="AH568" s="184"/>
      <c r="AI568" s="184"/>
      <c r="AJ568" s="186"/>
    </row>
    <row r="569" spans="1:60" x14ac:dyDescent="0.2">
      <c r="A569" s="157" t="s">
        <v>198</v>
      </c>
      <c r="B569" s="170" t="s">
        <v>117</v>
      </c>
      <c r="C569" s="170" t="s">
        <v>118</v>
      </c>
      <c r="D569" s="171"/>
      <c r="E569" s="172"/>
      <c r="F569" s="173"/>
      <c r="G569" s="174">
        <f>SUMIF(AE570:AE601,"&lt;&gt;NOR",G570:G601)</f>
        <v>0</v>
      </c>
      <c r="H569" s="173"/>
      <c r="I569" s="173">
        <f>SUM(I570:I601)</f>
        <v>0</v>
      </c>
      <c r="J569" s="173"/>
      <c r="K569" s="173">
        <f>SUM(K570:K601)</f>
        <v>0</v>
      </c>
      <c r="L569" s="173"/>
      <c r="M569" s="173">
        <f>SUM(M570:M601)</f>
        <v>0</v>
      </c>
      <c r="N569" s="173"/>
      <c r="O569" s="173">
        <f>SUM(O570:O601)</f>
        <v>4.46</v>
      </c>
      <c r="P569" s="173"/>
      <c r="Q569" s="173">
        <f>SUM(Q570:Q601)</f>
        <v>0</v>
      </c>
      <c r="R569" s="175"/>
      <c r="S569" s="175"/>
      <c r="T569" s="173"/>
      <c r="U569" s="173"/>
      <c r="V569" s="173">
        <f>SUM(V570:V601)</f>
        <v>166.64</v>
      </c>
      <c r="W569" s="175"/>
      <c r="X569" s="176"/>
      <c r="AE569" t="s">
        <v>199</v>
      </c>
      <c r="AH569" s="184"/>
      <c r="AI569" s="184"/>
      <c r="AJ569" s="186"/>
    </row>
    <row r="570" spans="1:60" outlineLevel="1" x14ac:dyDescent="0.2">
      <c r="A570" s="177">
        <v>145</v>
      </c>
      <c r="B570" s="178" t="s">
        <v>923</v>
      </c>
      <c r="C570" s="178" t="s">
        <v>924</v>
      </c>
      <c r="D570" s="179" t="s">
        <v>316</v>
      </c>
      <c r="E570" s="180">
        <v>117.1</v>
      </c>
      <c r="F570" s="183"/>
      <c r="G570" s="181">
        <f>ROUND(E570*F570,2)</f>
        <v>0</v>
      </c>
      <c r="H570" s="183"/>
      <c r="I570" s="181">
        <f>ROUND(E570*H570,2)</f>
        <v>0</v>
      </c>
      <c r="J570" s="183"/>
      <c r="K570" s="181">
        <f>ROUND(E570*J570,2)</f>
        <v>0</v>
      </c>
      <c r="L570" s="181">
        <v>21</v>
      </c>
      <c r="M570" s="181">
        <f>G570*(1+L570/100)</f>
        <v>0</v>
      </c>
      <c r="N570" s="181">
        <v>0</v>
      </c>
      <c r="O570" s="181">
        <f>ROUND(E570*N570,2)</f>
        <v>0</v>
      </c>
      <c r="P570" s="181">
        <v>0</v>
      </c>
      <c r="Q570" s="181">
        <f>ROUND(E570*P570,2)</f>
        <v>0</v>
      </c>
      <c r="R570" s="182" t="s">
        <v>925</v>
      </c>
      <c r="S570" s="182" t="s">
        <v>204</v>
      </c>
      <c r="T570" s="181" t="s">
        <v>260</v>
      </c>
      <c r="U570" s="181">
        <v>0.08</v>
      </c>
      <c r="V570" s="181">
        <f>ROUND(E570*U570,2)</f>
        <v>9.3699999999999992</v>
      </c>
      <c r="W570" s="182"/>
      <c r="X570" s="182"/>
      <c r="Y570" s="154"/>
      <c r="Z570" s="154"/>
      <c r="AA570" s="154"/>
      <c r="AB570" s="154"/>
      <c r="AC570" s="154"/>
      <c r="AD570" s="154"/>
      <c r="AE570" s="154" t="s">
        <v>870</v>
      </c>
      <c r="AF570" s="154" t="s">
        <v>926</v>
      </c>
      <c r="AG570" s="154"/>
      <c r="AH570" s="185"/>
      <c r="AI570" s="185"/>
      <c r="AJ570" s="187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</row>
    <row r="571" spans="1:60" outlineLevel="1" x14ac:dyDescent="0.2">
      <c r="A571" s="155"/>
      <c r="B571" s="190" t="s">
        <v>927</v>
      </c>
      <c r="C571" s="191"/>
      <c r="D571" s="188"/>
      <c r="E571" s="189">
        <v>117.1</v>
      </c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5"/>
      <c r="S571" s="165"/>
      <c r="T571" s="164"/>
      <c r="U571" s="164"/>
      <c r="V571" s="164"/>
      <c r="W571" s="165"/>
      <c r="X571" s="165"/>
      <c r="Y571" s="154"/>
      <c r="Z571" s="154"/>
      <c r="AA571" s="154"/>
      <c r="AB571" s="154"/>
      <c r="AC571" s="154"/>
      <c r="AD571" s="154"/>
      <c r="AE571" s="154" t="s">
        <v>264</v>
      </c>
      <c r="AF571" s="154">
        <v>0</v>
      </c>
      <c r="AG571" s="154"/>
      <c r="AH571" s="185"/>
      <c r="AI571" s="192" t="s">
        <v>927</v>
      </c>
      <c r="AJ571" s="187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</row>
    <row r="572" spans="1:60" outlineLevel="1" x14ac:dyDescent="0.2">
      <c r="A572" s="155"/>
      <c r="B572" s="224"/>
      <c r="C572" s="224"/>
      <c r="D572" s="225"/>
      <c r="E572" s="225"/>
      <c r="F572" s="225"/>
      <c r="G572" s="225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5"/>
      <c r="S572" s="165"/>
      <c r="T572" s="164"/>
      <c r="U572" s="164"/>
      <c r="V572" s="164"/>
      <c r="W572" s="165"/>
      <c r="X572" s="165"/>
      <c r="Y572" s="154"/>
      <c r="Z572" s="154"/>
      <c r="AA572" s="154"/>
      <c r="AB572" s="154"/>
      <c r="AC572" s="154"/>
      <c r="AD572" s="154"/>
      <c r="AE572" s="154" t="s">
        <v>208</v>
      </c>
      <c r="AF572" s="154"/>
      <c r="AG572" s="154"/>
      <c r="AH572" s="185"/>
      <c r="AI572" s="185"/>
      <c r="AJ572" s="187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</row>
    <row r="573" spans="1:60" outlineLevel="1" x14ac:dyDescent="0.2">
      <c r="A573" s="177">
        <v>146</v>
      </c>
      <c r="B573" s="178" t="s">
        <v>928</v>
      </c>
      <c r="C573" s="178" t="s">
        <v>929</v>
      </c>
      <c r="D573" s="179" t="s">
        <v>316</v>
      </c>
      <c r="E573" s="180">
        <v>293.60000000000002</v>
      </c>
      <c r="F573" s="183"/>
      <c r="G573" s="181">
        <f>ROUND(E573*F573,2)</f>
        <v>0</v>
      </c>
      <c r="H573" s="183"/>
      <c r="I573" s="181">
        <f>ROUND(E573*H573,2)</f>
        <v>0</v>
      </c>
      <c r="J573" s="183"/>
      <c r="K573" s="181">
        <f>ROUND(E573*J573,2)</f>
        <v>0</v>
      </c>
      <c r="L573" s="181">
        <v>21</v>
      </c>
      <c r="M573" s="181">
        <f>G573*(1+L573/100)</f>
        <v>0</v>
      </c>
      <c r="N573" s="181">
        <v>0</v>
      </c>
      <c r="O573" s="181">
        <f>ROUND(E573*N573,2)</f>
        <v>0</v>
      </c>
      <c r="P573" s="181">
        <v>0</v>
      </c>
      <c r="Q573" s="181">
        <f>ROUND(E573*P573,2)</f>
        <v>0</v>
      </c>
      <c r="R573" s="182" t="s">
        <v>925</v>
      </c>
      <c r="S573" s="182" t="s">
        <v>204</v>
      </c>
      <c r="T573" s="181" t="s">
        <v>260</v>
      </c>
      <c r="U573" s="181">
        <v>0.15</v>
      </c>
      <c r="V573" s="181">
        <f>ROUND(E573*U573,2)</f>
        <v>44.04</v>
      </c>
      <c r="W573" s="182"/>
      <c r="X573" s="182"/>
      <c r="Y573" s="154"/>
      <c r="Z573" s="154"/>
      <c r="AA573" s="154"/>
      <c r="AB573" s="154"/>
      <c r="AC573" s="154"/>
      <c r="AD573" s="154"/>
      <c r="AE573" s="154" t="s">
        <v>870</v>
      </c>
      <c r="AF573" s="154" t="s">
        <v>930</v>
      </c>
      <c r="AG573" s="154"/>
      <c r="AH573" s="185"/>
      <c r="AI573" s="185"/>
      <c r="AJ573" s="187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</row>
    <row r="574" spans="1:60" outlineLevel="1" x14ac:dyDescent="0.2">
      <c r="A574" s="155"/>
      <c r="B574" s="190" t="s">
        <v>931</v>
      </c>
      <c r="C574" s="191"/>
      <c r="D574" s="188"/>
      <c r="E574" s="189">
        <v>293.60000000000002</v>
      </c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5"/>
      <c r="S574" s="165"/>
      <c r="T574" s="164"/>
      <c r="U574" s="164"/>
      <c r="V574" s="164"/>
      <c r="W574" s="165"/>
      <c r="X574" s="165"/>
      <c r="Y574" s="154"/>
      <c r="Z574" s="154"/>
      <c r="AA574" s="154"/>
      <c r="AB574" s="154"/>
      <c r="AC574" s="154"/>
      <c r="AD574" s="154"/>
      <c r="AE574" s="154" t="s">
        <v>264</v>
      </c>
      <c r="AF574" s="154">
        <v>0</v>
      </c>
      <c r="AG574" s="154"/>
      <c r="AH574" s="185"/>
      <c r="AI574" s="192" t="s">
        <v>931</v>
      </c>
      <c r="AJ574" s="187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</row>
    <row r="575" spans="1:60" outlineLevel="1" x14ac:dyDescent="0.2">
      <c r="A575" s="155"/>
      <c r="B575" s="224"/>
      <c r="C575" s="224"/>
      <c r="D575" s="225"/>
      <c r="E575" s="225"/>
      <c r="F575" s="225"/>
      <c r="G575" s="225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5"/>
      <c r="S575" s="165"/>
      <c r="T575" s="164"/>
      <c r="U575" s="164"/>
      <c r="V575" s="164"/>
      <c r="W575" s="165"/>
      <c r="X575" s="165"/>
      <c r="Y575" s="154"/>
      <c r="Z575" s="154"/>
      <c r="AA575" s="154"/>
      <c r="AB575" s="154"/>
      <c r="AC575" s="154"/>
      <c r="AD575" s="154"/>
      <c r="AE575" s="154" t="s">
        <v>208</v>
      </c>
      <c r="AF575" s="154"/>
      <c r="AG575" s="154"/>
      <c r="AH575" s="185"/>
      <c r="AI575" s="185"/>
      <c r="AJ575" s="187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</row>
    <row r="576" spans="1:60" outlineLevel="1" x14ac:dyDescent="0.2">
      <c r="A576" s="177">
        <v>147</v>
      </c>
      <c r="B576" s="178" t="s">
        <v>932</v>
      </c>
      <c r="C576" s="178" t="s">
        <v>933</v>
      </c>
      <c r="D576" s="179" t="s">
        <v>316</v>
      </c>
      <c r="E576" s="180">
        <v>704</v>
      </c>
      <c r="F576" s="183"/>
      <c r="G576" s="181">
        <f>ROUND(E576*F576,2)</f>
        <v>0</v>
      </c>
      <c r="H576" s="183"/>
      <c r="I576" s="181">
        <f>ROUND(E576*H576,2)</f>
        <v>0</v>
      </c>
      <c r="J576" s="183"/>
      <c r="K576" s="181">
        <f>ROUND(E576*J576,2)</f>
        <v>0</v>
      </c>
      <c r="L576" s="181">
        <v>21</v>
      </c>
      <c r="M576" s="181">
        <f>G576*(1+L576/100)</f>
        <v>0</v>
      </c>
      <c r="N576" s="181">
        <v>2E-3</v>
      </c>
      <c r="O576" s="181">
        <f>ROUND(E576*N576,2)</f>
        <v>1.41</v>
      </c>
      <c r="P576" s="181">
        <v>0</v>
      </c>
      <c r="Q576" s="181">
        <f>ROUND(E576*P576,2)</f>
        <v>0</v>
      </c>
      <c r="R576" s="182" t="s">
        <v>925</v>
      </c>
      <c r="S576" s="182" t="s">
        <v>204</v>
      </c>
      <c r="T576" s="181" t="s">
        <v>260</v>
      </c>
      <c r="U576" s="181">
        <v>0.12</v>
      </c>
      <c r="V576" s="181">
        <f>ROUND(E576*U576,2)</f>
        <v>84.48</v>
      </c>
      <c r="W576" s="182"/>
      <c r="X576" s="182"/>
      <c r="Y576" s="154"/>
      <c r="Z576" s="154"/>
      <c r="AA576" s="154"/>
      <c r="AB576" s="154"/>
      <c r="AC576" s="154"/>
      <c r="AD576" s="154"/>
      <c r="AE576" s="154" t="s">
        <v>870</v>
      </c>
      <c r="AF576" s="154" t="s">
        <v>934</v>
      </c>
      <c r="AG576" s="154"/>
      <c r="AH576" s="185"/>
      <c r="AI576" s="185"/>
      <c r="AJ576" s="187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</row>
    <row r="577" spans="1:60" outlineLevel="1" x14ac:dyDescent="0.2">
      <c r="A577" s="155"/>
      <c r="B577" s="190" t="s">
        <v>935</v>
      </c>
      <c r="C577" s="191"/>
      <c r="D577" s="188"/>
      <c r="E577" s="189">
        <v>704</v>
      </c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5"/>
      <c r="S577" s="165"/>
      <c r="T577" s="164"/>
      <c r="U577" s="164"/>
      <c r="V577" s="164"/>
      <c r="W577" s="165"/>
      <c r="X577" s="165"/>
      <c r="Y577" s="154"/>
      <c r="Z577" s="154"/>
      <c r="AA577" s="154"/>
      <c r="AB577" s="154"/>
      <c r="AC577" s="154"/>
      <c r="AD577" s="154"/>
      <c r="AE577" s="154" t="s">
        <v>264</v>
      </c>
      <c r="AF577" s="154">
        <v>0</v>
      </c>
      <c r="AG577" s="154"/>
      <c r="AH577" s="185"/>
      <c r="AI577" s="192" t="s">
        <v>935</v>
      </c>
      <c r="AJ577" s="187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</row>
    <row r="578" spans="1:60" outlineLevel="1" x14ac:dyDescent="0.2">
      <c r="A578" s="155"/>
      <c r="B578" s="224"/>
      <c r="C578" s="224"/>
      <c r="D578" s="225"/>
      <c r="E578" s="225"/>
      <c r="F578" s="225"/>
      <c r="G578" s="225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5"/>
      <c r="S578" s="165"/>
      <c r="T578" s="164"/>
      <c r="U578" s="164"/>
      <c r="V578" s="164"/>
      <c r="W578" s="165"/>
      <c r="X578" s="165"/>
      <c r="Y578" s="154"/>
      <c r="Z578" s="154"/>
      <c r="AA578" s="154"/>
      <c r="AB578" s="154"/>
      <c r="AC578" s="154"/>
      <c r="AD578" s="154"/>
      <c r="AE578" s="154" t="s">
        <v>208</v>
      </c>
      <c r="AF578" s="154"/>
      <c r="AG578" s="154"/>
      <c r="AH578" s="185"/>
      <c r="AI578" s="185"/>
      <c r="AJ578" s="187"/>
      <c r="AK578" s="154"/>
      <c r="AL578" s="154"/>
      <c r="AM578" s="154"/>
      <c r="AN578" s="154"/>
      <c r="AO578" s="154"/>
      <c r="AP578" s="154"/>
      <c r="AQ578" s="154"/>
      <c r="AR578" s="154"/>
      <c r="AS578" s="154"/>
      <c r="AT578" s="154"/>
      <c r="AU578" s="154"/>
      <c r="AV578" s="154"/>
      <c r="AW578" s="154"/>
      <c r="AX578" s="154"/>
      <c r="AY578" s="154"/>
      <c r="AZ578" s="154"/>
      <c r="BA578" s="154"/>
      <c r="BB578" s="154"/>
      <c r="BC578" s="154"/>
      <c r="BD578" s="154"/>
      <c r="BE578" s="154"/>
      <c r="BF578" s="154"/>
      <c r="BG578" s="154"/>
      <c r="BH578" s="154"/>
    </row>
    <row r="579" spans="1:60" ht="22.5" outlineLevel="1" x14ac:dyDescent="0.2">
      <c r="A579" s="177">
        <v>148</v>
      </c>
      <c r="B579" s="178" t="s">
        <v>936</v>
      </c>
      <c r="C579" s="178" t="s">
        <v>937</v>
      </c>
      <c r="D579" s="179" t="s">
        <v>316</v>
      </c>
      <c r="E579" s="180">
        <v>410.7</v>
      </c>
      <c r="F579" s="183"/>
      <c r="G579" s="181">
        <f>ROUND(E579*F579,2)</f>
        <v>0</v>
      </c>
      <c r="H579" s="183"/>
      <c r="I579" s="181">
        <f>ROUND(E579*H579,2)</f>
        <v>0</v>
      </c>
      <c r="J579" s="183"/>
      <c r="K579" s="181">
        <f>ROUND(E579*J579,2)</f>
        <v>0</v>
      </c>
      <c r="L579" s="181">
        <v>21</v>
      </c>
      <c r="M579" s="181">
        <f>G579*(1+L579/100)</f>
        <v>0</v>
      </c>
      <c r="N579" s="181">
        <v>1.0000000000000001E-5</v>
      </c>
      <c r="O579" s="181">
        <f>ROUND(E579*N579,2)</f>
        <v>0</v>
      </c>
      <c r="P579" s="181">
        <v>0</v>
      </c>
      <c r="Q579" s="181">
        <f>ROUND(E579*P579,2)</f>
        <v>0</v>
      </c>
      <c r="R579" s="182" t="s">
        <v>925</v>
      </c>
      <c r="S579" s="182" t="s">
        <v>204</v>
      </c>
      <c r="T579" s="181" t="s">
        <v>260</v>
      </c>
      <c r="U579" s="181">
        <v>7.0000000000000007E-2</v>
      </c>
      <c r="V579" s="181">
        <f>ROUND(E579*U579,2)</f>
        <v>28.75</v>
      </c>
      <c r="W579" s="182"/>
      <c r="X579" s="182"/>
      <c r="Y579" s="154"/>
      <c r="Z579" s="154"/>
      <c r="AA579" s="154"/>
      <c r="AB579" s="154"/>
      <c r="AC579" s="154"/>
      <c r="AD579" s="154"/>
      <c r="AE579" s="154" t="s">
        <v>870</v>
      </c>
      <c r="AF579" s="154" t="s">
        <v>938</v>
      </c>
      <c r="AG579" s="154"/>
      <c r="AH579" s="185"/>
      <c r="AI579" s="185"/>
      <c r="AJ579" s="187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  <c r="BC579" s="154"/>
      <c r="BD579" s="154"/>
      <c r="BE579" s="154"/>
      <c r="BF579" s="154"/>
      <c r="BG579" s="154"/>
      <c r="BH579" s="154"/>
    </row>
    <row r="580" spans="1:60" outlineLevel="1" x14ac:dyDescent="0.2">
      <c r="A580" s="155"/>
      <c r="B580" s="224"/>
      <c r="C580" s="224"/>
      <c r="D580" s="225"/>
      <c r="E580" s="225"/>
      <c r="F580" s="225"/>
      <c r="G580" s="225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5"/>
      <c r="S580" s="165"/>
      <c r="T580" s="164"/>
      <c r="U580" s="164"/>
      <c r="V580" s="164"/>
      <c r="W580" s="165"/>
      <c r="X580" s="165"/>
      <c r="Y580" s="154"/>
      <c r="Z580" s="154"/>
      <c r="AA580" s="154"/>
      <c r="AB580" s="154"/>
      <c r="AC580" s="154"/>
      <c r="AD580" s="154"/>
      <c r="AE580" s="154" t="s">
        <v>208</v>
      </c>
      <c r="AF580" s="154"/>
      <c r="AG580" s="154"/>
      <c r="AH580" s="185"/>
      <c r="AI580" s="185"/>
      <c r="AJ580" s="187"/>
      <c r="AK580" s="154"/>
      <c r="AL580" s="154"/>
      <c r="AM580" s="154"/>
      <c r="AN580" s="154"/>
      <c r="AO580" s="154"/>
      <c r="AP580" s="154"/>
      <c r="AQ580" s="154"/>
      <c r="AR580" s="154"/>
      <c r="AS580" s="154"/>
      <c r="AT580" s="154"/>
      <c r="AU580" s="154"/>
      <c r="AV580" s="154"/>
      <c r="AW580" s="154"/>
      <c r="AX580" s="154"/>
      <c r="AY580" s="154"/>
      <c r="AZ580" s="154"/>
      <c r="BA580" s="154"/>
      <c r="BB580" s="154"/>
      <c r="BC580" s="154"/>
      <c r="BD580" s="154"/>
      <c r="BE580" s="154"/>
      <c r="BF580" s="154"/>
      <c r="BG580" s="154"/>
      <c r="BH580" s="154"/>
    </row>
    <row r="581" spans="1:60" ht="22.5" outlineLevel="1" x14ac:dyDescent="0.2">
      <c r="A581" s="177">
        <v>149</v>
      </c>
      <c r="B581" s="178" t="s">
        <v>939</v>
      </c>
      <c r="C581" s="178" t="s">
        <v>940</v>
      </c>
      <c r="D581" s="179" t="s">
        <v>258</v>
      </c>
      <c r="E581" s="180">
        <v>32.234999999999999</v>
      </c>
      <c r="F581" s="183"/>
      <c r="G581" s="181">
        <f>ROUND(E581*F581,2)</f>
        <v>0</v>
      </c>
      <c r="H581" s="183"/>
      <c r="I581" s="181">
        <f>ROUND(E581*H581,2)</f>
        <v>0</v>
      </c>
      <c r="J581" s="183"/>
      <c r="K581" s="181">
        <f>ROUND(E581*J581,2)</f>
        <v>0</v>
      </c>
      <c r="L581" s="181">
        <v>21</v>
      </c>
      <c r="M581" s="181">
        <f>G581*(1+L581/100)</f>
        <v>0</v>
      </c>
      <c r="N581" s="181">
        <v>0.02</v>
      </c>
      <c r="O581" s="181">
        <f>ROUND(E581*N581,2)</f>
        <v>0.64</v>
      </c>
      <c r="P581" s="181">
        <v>0</v>
      </c>
      <c r="Q581" s="181">
        <f>ROUND(E581*P581,2)</f>
        <v>0</v>
      </c>
      <c r="R581" s="182" t="s">
        <v>683</v>
      </c>
      <c r="S581" s="182" t="s">
        <v>204</v>
      </c>
      <c r="T581" s="181" t="s">
        <v>260</v>
      </c>
      <c r="U581" s="181">
        <v>0</v>
      </c>
      <c r="V581" s="181">
        <f>ROUND(E581*U581,2)</f>
        <v>0</v>
      </c>
      <c r="W581" s="182"/>
      <c r="X581" s="182"/>
      <c r="Y581" s="154"/>
      <c r="Z581" s="154"/>
      <c r="AA581" s="154"/>
      <c r="AB581" s="154"/>
      <c r="AC581" s="154"/>
      <c r="AD581" s="154"/>
      <c r="AE581" s="154" t="s">
        <v>312</v>
      </c>
      <c r="AF581" s="154" t="s">
        <v>941</v>
      </c>
      <c r="AG581" s="154"/>
      <c r="AH581" s="185"/>
      <c r="AI581" s="185"/>
      <c r="AJ581" s="187"/>
      <c r="AK581" s="154"/>
      <c r="AL581" s="154"/>
      <c r="AM581" s="154"/>
      <c r="AN581" s="154"/>
      <c r="AO581" s="154"/>
      <c r="AP581" s="154"/>
      <c r="AQ581" s="154"/>
      <c r="AR581" s="154"/>
      <c r="AS581" s="154"/>
      <c r="AT581" s="154"/>
      <c r="AU581" s="154"/>
      <c r="AV581" s="154"/>
      <c r="AW581" s="154"/>
      <c r="AX581" s="154"/>
      <c r="AY581" s="154"/>
      <c r="AZ581" s="154"/>
      <c r="BA581" s="154"/>
      <c r="BB581" s="154"/>
      <c r="BC581" s="154"/>
      <c r="BD581" s="154"/>
      <c r="BE581" s="154"/>
      <c r="BF581" s="154"/>
      <c r="BG581" s="154"/>
      <c r="BH581" s="154"/>
    </row>
    <row r="582" spans="1:60" outlineLevel="1" x14ac:dyDescent="0.2">
      <c r="A582" s="155"/>
      <c r="B582" s="190" t="s">
        <v>942</v>
      </c>
      <c r="C582" s="191"/>
      <c r="D582" s="188"/>
      <c r="E582" s="189">
        <v>15.33</v>
      </c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5"/>
      <c r="S582" s="165"/>
      <c r="T582" s="164"/>
      <c r="U582" s="164"/>
      <c r="V582" s="164"/>
      <c r="W582" s="165"/>
      <c r="X582" s="165"/>
      <c r="Y582" s="154"/>
      <c r="Z582" s="154"/>
      <c r="AA582" s="154"/>
      <c r="AB582" s="154"/>
      <c r="AC582" s="154"/>
      <c r="AD582" s="154"/>
      <c r="AE582" s="154" t="s">
        <v>264</v>
      </c>
      <c r="AF582" s="154">
        <v>0</v>
      </c>
      <c r="AG582" s="154"/>
      <c r="AH582" s="185"/>
      <c r="AI582" s="192" t="s">
        <v>942</v>
      </c>
      <c r="AJ582" s="187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</row>
    <row r="583" spans="1:60" outlineLevel="1" x14ac:dyDescent="0.2">
      <c r="A583" s="155"/>
      <c r="B583" s="190" t="s">
        <v>943</v>
      </c>
      <c r="C583" s="191"/>
      <c r="D583" s="188"/>
      <c r="E583" s="189">
        <v>16.905000000000001</v>
      </c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5"/>
      <c r="S583" s="165"/>
      <c r="T583" s="164"/>
      <c r="U583" s="164"/>
      <c r="V583" s="164"/>
      <c r="W583" s="165"/>
      <c r="X583" s="165"/>
      <c r="Y583" s="154"/>
      <c r="Z583" s="154"/>
      <c r="AA583" s="154"/>
      <c r="AB583" s="154"/>
      <c r="AC583" s="154"/>
      <c r="AD583" s="154"/>
      <c r="AE583" s="154" t="s">
        <v>264</v>
      </c>
      <c r="AF583" s="154">
        <v>0</v>
      </c>
      <c r="AG583" s="154"/>
      <c r="AH583" s="185"/>
      <c r="AI583" s="192" t="s">
        <v>943</v>
      </c>
      <c r="AJ583" s="187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</row>
    <row r="584" spans="1:60" outlineLevel="1" x14ac:dyDescent="0.2">
      <c r="A584" s="155"/>
      <c r="B584" s="224"/>
      <c r="C584" s="224"/>
      <c r="D584" s="225"/>
      <c r="E584" s="225"/>
      <c r="F584" s="225"/>
      <c r="G584" s="225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5"/>
      <c r="S584" s="165"/>
      <c r="T584" s="164"/>
      <c r="U584" s="164"/>
      <c r="V584" s="164"/>
      <c r="W584" s="165"/>
      <c r="X584" s="165"/>
      <c r="Y584" s="154"/>
      <c r="Z584" s="154"/>
      <c r="AA584" s="154"/>
      <c r="AB584" s="154"/>
      <c r="AC584" s="154"/>
      <c r="AD584" s="154"/>
      <c r="AE584" s="154" t="s">
        <v>208</v>
      </c>
      <c r="AF584" s="154"/>
      <c r="AG584" s="154"/>
      <c r="AH584" s="185"/>
      <c r="AI584" s="185"/>
      <c r="AJ584" s="187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</row>
    <row r="585" spans="1:60" ht="22.5" outlineLevel="1" x14ac:dyDescent="0.2">
      <c r="A585" s="177">
        <v>150</v>
      </c>
      <c r="B585" s="178" t="s">
        <v>944</v>
      </c>
      <c r="C585" s="178" t="s">
        <v>945</v>
      </c>
      <c r="D585" s="179" t="s">
        <v>258</v>
      </c>
      <c r="E585" s="180">
        <v>55.503</v>
      </c>
      <c r="F585" s="183"/>
      <c r="G585" s="181">
        <f>ROUND(E585*F585,2)</f>
        <v>0</v>
      </c>
      <c r="H585" s="183"/>
      <c r="I585" s="181">
        <f>ROUND(E585*H585,2)</f>
        <v>0</v>
      </c>
      <c r="J585" s="183"/>
      <c r="K585" s="181">
        <f>ROUND(E585*J585,2)</f>
        <v>0</v>
      </c>
      <c r="L585" s="181">
        <v>21</v>
      </c>
      <c r="M585" s="181">
        <f>G585*(1+L585/100)</f>
        <v>0</v>
      </c>
      <c r="N585" s="181">
        <v>2.5000000000000001E-2</v>
      </c>
      <c r="O585" s="181">
        <f>ROUND(E585*N585,2)</f>
        <v>1.39</v>
      </c>
      <c r="P585" s="181">
        <v>0</v>
      </c>
      <c r="Q585" s="181">
        <f>ROUND(E585*P585,2)</f>
        <v>0</v>
      </c>
      <c r="R585" s="182" t="s">
        <v>683</v>
      </c>
      <c r="S585" s="182" t="s">
        <v>204</v>
      </c>
      <c r="T585" s="181" t="s">
        <v>260</v>
      </c>
      <c r="U585" s="181">
        <v>0</v>
      </c>
      <c r="V585" s="181">
        <f>ROUND(E585*U585,2)</f>
        <v>0</v>
      </c>
      <c r="W585" s="182"/>
      <c r="X585" s="182"/>
      <c r="Y585" s="154"/>
      <c r="Z585" s="154"/>
      <c r="AA585" s="154"/>
      <c r="AB585" s="154"/>
      <c r="AC585" s="154"/>
      <c r="AD585" s="154"/>
      <c r="AE585" s="154" t="s">
        <v>312</v>
      </c>
      <c r="AF585" s="154" t="s">
        <v>946</v>
      </c>
      <c r="AG585" s="154"/>
      <c r="AH585" s="185"/>
      <c r="AI585" s="185"/>
      <c r="AJ585" s="187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</row>
    <row r="586" spans="1:60" outlineLevel="1" x14ac:dyDescent="0.2">
      <c r="A586" s="155"/>
      <c r="B586" s="190" t="s">
        <v>947</v>
      </c>
      <c r="C586" s="191"/>
      <c r="D586" s="188"/>
      <c r="E586" s="189">
        <v>55.503</v>
      </c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5"/>
      <c r="S586" s="165"/>
      <c r="T586" s="164"/>
      <c r="U586" s="164"/>
      <c r="V586" s="164"/>
      <c r="W586" s="165"/>
      <c r="X586" s="165"/>
      <c r="Y586" s="154"/>
      <c r="Z586" s="154"/>
      <c r="AA586" s="154"/>
      <c r="AB586" s="154"/>
      <c r="AC586" s="154"/>
      <c r="AD586" s="154"/>
      <c r="AE586" s="154" t="s">
        <v>264</v>
      </c>
      <c r="AF586" s="154">
        <v>0</v>
      </c>
      <c r="AG586" s="154"/>
      <c r="AH586" s="185"/>
      <c r="AI586" s="192" t="s">
        <v>947</v>
      </c>
      <c r="AJ586" s="187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</row>
    <row r="587" spans="1:60" outlineLevel="1" x14ac:dyDescent="0.2">
      <c r="A587" s="155"/>
      <c r="B587" s="224"/>
      <c r="C587" s="224"/>
      <c r="D587" s="225"/>
      <c r="E587" s="225"/>
      <c r="F587" s="225"/>
      <c r="G587" s="225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5"/>
      <c r="S587" s="165"/>
      <c r="T587" s="164"/>
      <c r="U587" s="164"/>
      <c r="V587" s="164"/>
      <c r="W587" s="165"/>
      <c r="X587" s="165"/>
      <c r="Y587" s="154"/>
      <c r="Z587" s="154"/>
      <c r="AA587" s="154"/>
      <c r="AB587" s="154"/>
      <c r="AC587" s="154"/>
      <c r="AD587" s="154"/>
      <c r="AE587" s="154" t="s">
        <v>208</v>
      </c>
      <c r="AF587" s="154"/>
      <c r="AG587" s="154"/>
      <c r="AH587" s="185"/>
      <c r="AI587" s="185"/>
      <c r="AJ587" s="187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</row>
    <row r="588" spans="1:60" ht="33.75" outlineLevel="1" x14ac:dyDescent="0.2">
      <c r="A588" s="177">
        <v>151</v>
      </c>
      <c r="B588" s="178" t="s">
        <v>948</v>
      </c>
      <c r="C588" s="178" t="s">
        <v>949</v>
      </c>
      <c r="D588" s="179" t="s">
        <v>316</v>
      </c>
      <c r="E588" s="180">
        <v>47.67</v>
      </c>
      <c r="F588" s="183"/>
      <c r="G588" s="181">
        <f>ROUND(E588*F588,2)</f>
        <v>0</v>
      </c>
      <c r="H588" s="183"/>
      <c r="I588" s="181">
        <f>ROUND(E588*H588,2)</f>
        <v>0</v>
      </c>
      <c r="J588" s="183"/>
      <c r="K588" s="181">
        <f>ROUND(E588*J588,2)</f>
        <v>0</v>
      </c>
      <c r="L588" s="181">
        <v>21</v>
      </c>
      <c r="M588" s="181">
        <f>G588*(1+L588/100)</f>
        <v>0</v>
      </c>
      <c r="N588" s="181">
        <v>3.0000000000000001E-3</v>
      </c>
      <c r="O588" s="181">
        <f>ROUND(E588*N588,2)</f>
        <v>0.14000000000000001</v>
      </c>
      <c r="P588" s="181">
        <v>0</v>
      </c>
      <c r="Q588" s="181">
        <f>ROUND(E588*P588,2)</f>
        <v>0</v>
      </c>
      <c r="R588" s="182" t="s">
        <v>683</v>
      </c>
      <c r="S588" s="182" t="s">
        <v>204</v>
      </c>
      <c r="T588" s="181" t="s">
        <v>260</v>
      </c>
      <c r="U588" s="181">
        <v>0</v>
      </c>
      <c r="V588" s="181">
        <f>ROUND(E588*U588,2)</f>
        <v>0</v>
      </c>
      <c r="W588" s="182"/>
      <c r="X588" s="182"/>
      <c r="Y588" s="154"/>
      <c r="Z588" s="154"/>
      <c r="AA588" s="154"/>
      <c r="AB588" s="154"/>
      <c r="AC588" s="154"/>
      <c r="AD588" s="154"/>
      <c r="AE588" s="154" t="s">
        <v>312</v>
      </c>
      <c r="AF588" s="154" t="s">
        <v>950</v>
      </c>
      <c r="AG588" s="154"/>
      <c r="AH588" s="185"/>
      <c r="AI588" s="185"/>
      <c r="AJ588" s="187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</row>
    <row r="589" spans="1:60" outlineLevel="1" x14ac:dyDescent="0.2">
      <c r="A589" s="155"/>
      <c r="B589" s="190" t="s">
        <v>951</v>
      </c>
      <c r="C589" s="191"/>
      <c r="D589" s="188"/>
      <c r="E589" s="189">
        <v>47.67</v>
      </c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5"/>
      <c r="S589" s="165"/>
      <c r="T589" s="164"/>
      <c r="U589" s="164"/>
      <c r="V589" s="164"/>
      <c r="W589" s="165"/>
      <c r="X589" s="165"/>
      <c r="Y589" s="154"/>
      <c r="Z589" s="154"/>
      <c r="AA589" s="154"/>
      <c r="AB589" s="154"/>
      <c r="AC589" s="154"/>
      <c r="AD589" s="154"/>
      <c r="AE589" s="154" t="s">
        <v>264</v>
      </c>
      <c r="AF589" s="154">
        <v>0</v>
      </c>
      <c r="AG589" s="154"/>
      <c r="AH589" s="185"/>
      <c r="AI589" s="192" t="s">
        <v>951</v>
      </c>
      <c r="AJ589" s="187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</row>
    <row r="590" spans="1:60" outlineLevel="1" x14ac:dyDescent="0.2">
      <c r="A590" s="155"/>
      <c r="B590" s="224"/>
      <c r="C590" s="224"/>
      <c r="D590" s="225"/>
      <c r="E590" s="225"/>
      <c r="F590" s="225"/>
      <c r="G590" s="225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5"/>
      <c r="S590" s="165"/>
      <c r="T590" s="164"/>
      <c r="U590" s="164"/>
      <c r="V590" s="164"/>
      <c r="W590" s="165"/>
      <c r="X590" s="165"/>
      <c r="Y590" s="154"/>
      <c r="Z590" s="154"/>
      <c r="AA590" s="154"/>
      <c r="AB590" s="154"/>
      <c r="AC590" s="154"/>
      <c r="AD590" s="154"/>
      <c r="AE590" s="154" t="s">
        <v>208</v>
      </c>
      <c r="AF590" s="154"/>
      <c r="AG590" s="154"/>
      <c r="AH590" s="185"/>
      <c r="AI590" s="185"/>
      <c r="AJ590" s="187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</row>
    <row r="591" spans="1:60" ht="22.5" outlineLevel="1" x14ac:dyDescent="0.2">
      <c r="A591" s="177">
        <v>152</v>
      </c>
      <c r="B591" s="178" t="s">
        <v>952</v>
      </c>
      <c r="C591" s="178" t="s">
        <v>953</v>
      </c>
      <c r="D591" s="179" t="s">
        <v>316</v>
      </c>
      <c r="E591" s="180">
        <v>117.1</v>
      </c>
      <c r="F591" s="183"/>
      <c r="G591" s="181">
        <f>ROUND(E591*F591,2)</f>
        <v>0</v>
      </c>
      <c r="H591" s="183"/>
      <c r="I591" s="181">
        <f>ROUND(E591*H591,2)</f>
        <v>0</v>
      </c>
      <c r="J591" s="183"/>
      <c r="K591" s="181">
        <f>ROUND(E591*J591,2)</f>
        <v>0</v>
      </c>
      <c r="L591" s="181">
        <v>21</v>
      </c>
      <c r="M591" s="181">
        <f>G591*(1+L591/100)</f>
        <v>0</v>
      </c>
      <c r="N591" s="181">
        <v>4.0000000000000002E-4</v>
      </c>
      <c r="O591" s="181">
        <f>ROUND(E591*N591,2)</f>
        <v>0.05</v>
      </c>
      <c r="P591" s="181">
        <v>0</v>
      </c>
      <c r="Q591" s="181">
        <f>ROUND(E591*P591,2)</f>
        <v>0</v>
      </c>
      <c r="R591" s="182" t="s">
        <v>683</v>
      </c>
      <c r="S591" s="182" t="s">
        <v>204</v>
      </c>
      <c r="T591" s="181" t="s">
        <v>260</v>
      </c>
      <c r="U591" s="181">
        <v>0</v>
      </c>
      <c r="V591" s="181">
        <f>ROUND(E591*U591,2)</f>
        <v>0</v>
      </c>
      <c r="W591" s="182"/>
      <c r="X591" s="182"/>
      <c r="Y591" s="154"/>
      <c r="Z591" s="154"/>
      <c r="AA591" s="154"/>
      <c r="AB591" s="154"/>
      <c r="AC591" s="154"/>
      <c r="AD591" s="154"/>
      <c r="AE591" s="154" t="s">
        <v>312</v>
      </c>
      <c r="AF591" s="154" t="s">
        <v>954</v>
      </c>
      <c r="AG591" s="154"/>
      <c r="AH591" s="185"/>
      <c r="AI591" s="185"/>
      <c r="AJ591" s="187"/>
      <c r="AK591" s="154"/>
      <c r="AL591" s="154"/>
      <c r="AM591" s="154"/>
      <c r="AN591" s="154"/>
      <c r="AO591" s="154"/>
      <c r="AP591" s="154"/>
      <c r="AQ591" s="154"/>
      <c r="AR591" s="154"/>
      <c r="AS591" s="154"/>
      <c r="AT591" s="154"/>
      <c r="AU591" s="154"/>
      <c r="AV591" s="154"/>
      <c r="AW591" s="154"/>
      <c r="AX591" s="154"/>
      <c r="AY591" s="154"/>
      <c r="AZ591" s="154"/>
      <c r="BA591" s="154"/>
      <c r="BB591" s="154"/>
      <c r="BC591" s="154"/>
      <c r="BD591" s="154"/>
      <c r="BE591" s="154"/>
      <c r="BF591" s="154"/>
      <c r="BG591" s="154"/>
      <c r="BH591" s="154"/>
    </row>
    <row r="592" spans="1:60" outlineLevel="1" x14ac:dyDescent="0.2">
      <c r="A592" s="155"/>
      <c r="B592" s="190" t="s">
        <v>927</v>
      </c>
      <c r="C592" s="191"/>
      <c r="D592" s="188"/>
      <c r="E592" s="189">
        <v>117.1</v>
      </c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5"/>
      <c r="S592" s="165"/>
      <c r="T592" s="164"/>
      <c r="U592" s="164"/>
      <c r="V592" s="164"/>
      <c r="W592" s="165"/>
      <c r="X592" s="165"/>
      <c r="Y592" s="154"/>
      <c r="Z592" s="154"/>
      <c r="AA592" s="154"/>
      <c r="AB592" s="154"/>
      <c r="AC592" s="154"/>
      <c r="AD592" s="154"/>
      <c r="AE592" s="154" t="s">
        <v>264</v>
      </c>
      <c r="AF592" s="154">
        <v>0</v>
      </c>
      <c r="AG592" s="154"/>
      <c r="AH592" s="185"/>
      <c r="AI592" s="192" t="s">
        <v>927</v>
      </c>
      <c r="AJ592" s="187"/>
      <c r="AK592" s="154"/>
      <c r="AL592" s="154"/>
      <c r="AM592" s="154"/>
      <c r="AN592" s="154"/>
      <c r="AO592" s="154"/>
      <c r="AP592" s="154"/>
      <c r="AQ592" s="154"/>
      <c r="AR592" s="154"/>
      <c r="AS592" s="15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4"/>
      <c r="BD592" s="154"/>
      <c r="BE592" s="154"/>
      <c r="BF592" s="154"/>
      <c r="BG592" s="154"/>
      <c r="BH592" s="154"/>
    </row>
    <row r="593" spans="1:60" outlineLevel="1" x14ac:dyDescent="0.2">
      <c r="A593" s="155"/>
      <c r="B593" s="224"/>
      <c r="C593" s="224"/>
      <c r="D593" s="225"/>
      <c r="E593" s="225"/>
      <c r="F593" s="225"/>
      <c r="G593" s="225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5"/>
      <c r="S593" s="165"/>
      <c r="T593" s="164"/>
      <c r="U593" s="164"/>
      <c r="V593" s="164"/>
      <c r="W593" s="165"/>
      <c r="X593" s="165"/>
      <c r="Y593" s="154"/>
      <c r="Z593" s="154"/>
      <c r="AA593" s="154"/>
      <c r="AB593" s="154"/>
      <c r="AC593" s="154"/>
      <c r="AD593" s="154"/>
      <c r="AE593" s="154" t="s">
        <v>208</v>
      </c>
      <c r="AF593" s="154"/>
      <c r="AG593" s="154"/>
      <c r="AH593" s="185"/>
      <c r="AI593" s="185"/>
      <c r="AJ593" s="187"/>
      <c r="AK593" s="154"/>
      <c r="AL593" s="154"/>
      <c r="AM593" s="154"/>
      <c r="AN593" s="154"/>
      <c r="AO593" s="154"/>
      <c r="AP593" s="154"/>
      <c r="AQ593" s="154"/>
      <c r="AR593" s="154"/>
      <c r="AS593" s="154"/>
      <c r="AT593" s="154"/>
      <c r="AU593" s="154"/>
      <c r="AV593" s="154"/>
      <c r="AW593" s="154"/>
      <c r="AX593" s="154"/>
      <c r="AY593" s="154"/>
      <c r="AZ593" s="154"/>
      <c r="BA593" s="154"/>
      <c r="BB593" s="154"/>
      <c r="BC593" s="154"/>
      <c r="BD593" s="154"/>
      <c r="BE593" s="154"/>
      <c r="BF593" s="154"/>
      <c r="BG593" s="154"/>
      <c r="BH593" s="154"/>
    </row>
    <row r="594" spans="1:60" ht="22.5" outlineLevel="1" x14ac:dyDescent="0.2">
      <c r="A594" s="177">
        <v>153</v>
      </c>
      <c r="B594" s="178" t="s">
        <v>955</v>
      </c>
      <c r="C594" s="178" t="s">
        <v>940</v>
      </c>
      <c r="D594" s="179" t="s">
        <v>258</v>
      </c>
      <c r="E594" s="180">
        <v>18.950399999999998</v>
      </c>
      <c r="F594" s="183"/>
      <c r="G594" s="181">
        <f>ROUND(E594*F594,2)</f>
        <v>0</v>
      </c>
      <c r="H594" s="183"/>
      <c r="I594" s="181">
        <f>ROUND(E594*H594,2)</f>
        <v>0</v>
      </c>
      <c r="J594" s="183"/>
      <c r="K594" s="181">
        <f>ROUND(E594*J594,2)</f>
        <v>0</v>
      </c>
      <c r="L594" s="181">
        <v>21</v>
      </c>
      <c r="M594" s="181">
        <f>G594*(1+L594/100)</f>
        <v>0</v>
      </c>
      <c r="N594" s="181">
        <v>0.02</v>
      </c>
      <c r="O594" s="181">
        <f>ROUND(E594*N594,2)</f>
        <v>0.38</v>
      </c>
      <c r="P594" s="181">
        <v>0</v>
      </c>
      <c r="Q594" s="181">
        <f>ROUND(E594*P594,2)</f>
        <v>0</v>
      </c>
      <c r="R594" s="182" t="s">
        <v>683</v>
      </c>
      <c r="S594" s="182" t="s">
        <v>204</v>
      </c>
      <c r="T594" s="181" t="s">
        <v>260</v>
      </c>
      <c r="U594" s="181">
        <v>0</v>
      </c>
      <c r="V594" s="181">
        <f>ROUND(E594*U594,2)</f>
        <v>0</v>
      </c>
      <c r="W594" s="182"/>
      <c r="X594" s="182"/>
      <c r="Y594" s="154"/>
      <c r="Z594" s="154"/>
      <c r="AA594" s="154"/>
      <c r="AB594" s="154"/>
      <c r="AC594" s="154"/>
      <c r="AD594" s="154"/>
      <c r="AE594" s="154" t="s">
        <v>312</v>
      </c>
      <c r="AF594" s="154" t="s">
        <v>956</v>
      </c>
      <c r="AG594" s="154"/>
      <c r="AH594" s="185"/>
      <c r="AI594" s="185"/>
      <c r="AJ594" s="187"/>
      <c r="AK594" s="154"/>
      <c r="AL594" s="154"/>
      <c r="AM594" s="154"/>
      <c r="AN594" s="154"/>
      <c r="AO594" s="154"/>
      <c r="AP594" s="154"/>
      <c r="AQ594" s="154"/>
      <c r="AR594" s="154"/>
      <c r="AS594" s="154"/>
      <c r="AT594" s="154"/>
      <c r="AU594" s="154"/>
      <c r="AV594" s="154"/>
      <c r="AW594" s="154"/>
      <c r="AX594" s="154"/>
      <c r="AY594" s="154"/>
      <c r="AZ594" s="154"/>
      <c r="BA594" s="154"/>
      <c r="BB594" s="154"/>
      <c r="BC594" s="154"/>
      <c r="BD594" s="154"/>
      <c r="BE594" s="154"/>
      <c r="BF594" s="154"/>
      <c r="BG594" s="154"/>
      <c r="BH594" s="154"/>
    </row>
    <row r="595" spans="1:60" outlineLevel="1" x14ac:dyDescent="0.2">
      <c r="A595" s="155"/>
      <c r="B595" s="190" t="s">
        <v>957</v>
      </c>
      <c r="C595" s="191"/>
      <c r="D595" s="188"/>
      <c r="E595" s="189">
        <v>18.950399999999998</v>
      </c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5"/>
      <c r="S595" s="165"/>
      <c r="T595" s="164"/>
      <c r="U595" s="164"/>
      <c r="V595" s="164"/>
      <c r="W595" s="165"/>
      <c r="X595" s="165"/>
      <c r="Y595" s="154"/>
      <c r="Z595" s="154"/>
      <c r="AA595" s="154"/>
      <c r="AB595" s="154"/>
      <c r="AC595" s="154"/>
      <c r="AD595" s="154"/>
      <c r="AE595" s="154" t="s">
        <v>264</v>
      </c>
      <c r="AF595" s="154">
        <v>0</v>
      </c>
      <c r="AG595" s="154"/>
      <c r="AH595" s="185"/>
      <c r="AI595" s="192" t="s">
        <v>957</v>
      </c>
      <c r="AJ595" s="187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4"/>
      <c r="BB595" s="154"/>
      <c r="BC595" s="154"/>
      <c r="BD595" s="154"/>
      <c r="BE595" s="154"/>
      <c r="BF595" s="154"/>
      <c r="BG595" s="154"/>
      <c r="BH595" s="154"/>
    </row>
    <row r="596" spans="1:60" outlineLevel="1" x14ac:dyDescent="0.2">
      <c r="A596" s="155"/>
      <c r="B596" s="224"/>
      <c r="C596" s="224"/>
      <c r="D596" s="225"/>
      <c r="E596" s="225"/>
      <c r="F596" s="225"/>
      <c r="G596" s="225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5"/>
      <c r="S596" s="165"/>
      <c r="T596" s="164"/>
      <c r="U596" s="164"/>
      <c r="V596" s="164"/>
      <c r="W596" s="165"/>
      <c r="X596" s="165"/>
      <c r="Y596" s="154"/>
      <c r="Z596" s="154"/>
      <c r="AA596" s="154"/>
      <c r="AB596" s="154"/>
      <c r="AC596" s="154"/>
      <c r="AD596" s="154"/>
      <c r="AE596" s="154" t="s">
        <v>208</v>
      </c>
      <c r="AF596" s="154"/>
      <c r="AG596" s="154"/>
      <c r="AH596" s="185"/>
      <c r="AI596" s="185"/>
      <c r="AJ596" s="187"/>
      <c r="AK596" s="154"/>
      <c r="AL596" s="154"/>
      <c r="AM596" s="154"/>
      <c r="AN596" s="154"/>
      <c r="AO596" s="154"/>
      <c r="AP596" s="154"/>
      <c r="AQ596" s="154"/>
      <c r="AR596" s="154"/>
      <c r="AS596" s="154"/>
      <c r="AT596" s="154"/>
      <c r="AU596" s="154"/>
      <c r="AV596" s="154"/>
      <c r="AW596" s="154"/>
      <c r="AX596" s="154"/>
      <c r="AY596" s="154"/>
      <c r="AZ596" s="154"/>
      <c r="BA596" s="154"/>
      <c r="BB596" s="154"/>
      <c r="BC596" s="154"/>
      <c r="BD596" s="154"/>
      <c r="BE596" s="154"/>
      <c r="BF596" s="154"/>
      <c r="BG596" s="154"/>
      <c r="BH596" s="154"/>
    </row>
    <row r="597" spans="1:60" ht="22.5" outlineLevel="1" x14ac:dyDescent="0.2">
      <c r="A597" s="177">
        <v>154</v>
      </c>
      <c r="B597" s="178" t="s">
        <v>958</v>
      </c>
      <c r="C597" s="178" t="s">
        <v>959</v>
      </c>
      <c r="D597" s="179" t="s">
        <v>258</v>
      </c>
      <c r="E597" s="180">
        <v>15.036</v>
      </c>
      <c r="F597" s="183"/>
      <c r="G597" s="181">
        <f>ROUND(E597*F597,2)</f>
        <v>0</v>
      </c>
      <c r="H597" s="183"/>
      <c r="I597" s="181">
        <f>ROUND(E597*H597,2)</f>
        <v>0</v>
      </c>
      <c r="J597" s="183"/>
      <c r="K597" s="181">
        <f>ROUND(E597*J597,2)</f>
        <v>0</v>
      </c>
      <c r="L597" s="181">
        <v>21</v>
      </c>
      <c r="M597" s="181">
        <f>G597*(1+L597/100)</f>
        <v>0</v>
      </c>
      <c r="N597" s="181">
        <v>0.03</v>
      </c>
      <c r="O597" s="181">
        <f>ROUND(E597*N597,2)</f>
        <v>0.45</v>
      </c>
      <c r="P597" s="181">
        <v>0</v>
      </c>
      <c r="Q597" s="181">
        <f>ROUND(E597*P597,2)</f>
        <v>0</v>
      </c>
      <c r="R597" s="182" t="s">
        <v>683</v>
      </c>
      <c r="S597" s="182" t="s">
        <v>204</v>
      </c>
      <c r="T597" s="181" t="s">
        <v>260</v>
      </c>
      <c r="U597" s="181">
        <v>0</v>
      </c>
      <c r="V597" s="181">
        <f>ROUND(E597*U597,2)</f>
        <v>0</v>
      </c>
      <c r="W597" s="182"/>
      <c r="X597" s="182"/>
      <c r="Y597" s="154"/>
      <c r="Z597" s="154"/>
      <c r="AA597" s="154"/>
      <c r="AB597" s="154"/>
      <c r="AC597" s="154"/>
      <c r="AD597" s="154"/>
      <c r="AE597" s="154" t="s">
        <v>312</v>
      </c>
      <c r="AF597" s="154" t="s">
        <v>960</v>
      </c>
      <c r="AG597" s="154"/>
      <c r="AH597" s="185"/>
      <c r="AI597" s="185"/>
      <c r="AJ597" s="187"/>
      <c r="AK597" s="154"/>
      <c r="AL597" s="154"/>
      <c r="AM597" s="154"/>
      <c r="AN597" s="154"/>
      <c r="AO597" s="154"/>
      <c r="AP597" s="154"/>
      <c r="AQ597" s="154"/>
      <c r="AR597" s="154"/>
      <c r="AS597" s="154"/>
      <c r="AT597" s="154"/>
      <c r="AU597" s="154"/>
      <c r="AV597" s="154"/>
      <c r="AW597" s="154"/>
      <c r="AX597" s="154"/>
      <c r="AY597" s="154"/>
      <c r="AZ597" s="154"/>
      <c r="BA597" s="154"/>
      <c r="BB597" s="154"/>
      <c r="BC597" s="154"/>
      <c r="BD597" s="154"/>
      <c r="BE597" s="154"/>
      <c r="BF597" s="154"/>
      <c r="BG597" s="154"/>
      <c r="BH597" s="154"/>
    </row>
    <row r="598" spans="1:60" outlineLevel="1" x14ac:dyDescent="0.2">
      <c r="A598" s="155"/>
      <c r="B598" s="190" t="s">
        <v>961</v>
      </c>
      <c r="C598" s="191"/>
      <c r="D598" s="188"/>
      <c r="E598" s="189">
        <v>15.036</v>
      </c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5"/>
      <c r="S598" s="165"/>
      <c r="T598" s="164"/>
      <c r="U598" s="164"/>
      <c r="V598" s="164"/>
      <c r="W598" s="165"/>
      <c r="X598" s="165"/>
      <c r="Y598" s="154"/>
      <c r="Z598" s="154"/>
      <c r="AA598" s="154"/>
      <c r="AB598" s="154"/>
      <c r="AC598" s="154"/>
      <c r="AD598" s="154"/>
      <c r="AE598" s="154" t="s">
        <v>264</v>
      </c>
      <c r="AF598" s="154">
        <v>0</v>
      </c>
      <c r="AG598" s="154"/>
      <c r="AH598" s="185"/>
      <c r="AI598" s="192" t="s">
        <v>961</v>
      </c>
      <c r="AJ598" s="187"/>
      <c r="AK598" s="154"/>
      <c r="AL598" s="154"/>
      <c r="AM598" s="154"/>
      <c r="AN598" s="154"/>
      <c r="AO598" s="154"/>
      <c r="AP598" s="154"/>
      <c r="AQ598" s="154"/>
      <c r="AR598" s="154"/>
      <c r="AS598" s="154"/>
      <c r="AT598" s="154"/>
      <c r="AU598" s="154"/>
      <c r="AV598" s="154"/>
      <c r="AW598" s="154"/>
      <c r="AX598" s="154"/>
      <c r="AY598" s="154"/>
      <c r="AZ598" s="154"/>
      <c r="BA598" s="154"/>
      <c r="BB598" s="154"/>
      <c r="BC598" s="154"/>
      <c r="BD598" s="154"/>
      <c r="BE598" s="154"/>
      <c r="BF598" s="154"/>
      <c r="BG598" s="154"/>
      <c r="BH598" s="154"/>
    </row>
    <row r="599" spans="1:60" outlineLevel="1" x14ac:dyDescent="0.2">
      <c r="A599" s="155"/>
      <c r="B599" s="224"/>
      <c r="C599" s="224"/>
      <c r="D599" s="225"/>
      <c r="E599" s="225"/>
      <c r="F599" s="225"/>
      <c r="G599" s="225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5"/>
      <c r="S599" s="165"/>
      <c r="T599" s="164"/>
      <c r="U599" s="164"/>
      <c r="V599" s="164"/>
      <c r="W599" s="165"/>
      <c r="X599" s="165"/>
      <c r="Y599" s="154"/>
      <c r="Z599" s="154"/>
      <c r="AA599" s="154"/>
      <c r="AB599" s="154"/>
      <c r="AC599" s="154"/>
      <c r="AD599" s="154"/>
      <c r="AE599" s="154" t="s">
        <v>208</v>
      </c>
      <c r="AF599" s="154"/>
      <c r="AG599" s="154"/>
      <c r="AH599" s="185"/>
      <c r="AI599" s="185"/>
      <c r="AJ599" s="187"/>
      <c r="AK599" s="154"/>
      <c r="AL599" s="154"/>
      <c r="AM599" s="154"/>
      <c r="AN599" s="154"/>
      <c r="AO599" s="154"/>
      <c r="AP599" s="154"/>
      <c r="AQ599" s="154"/>
      <c r="AR599" s="154"/>
      <c r="AS599" s="154"/>
      <c r="AT599" s="154"/>
      <c r="AU599" s="154"/>
      <c r="AV599" s="154"/>
      <c r="AW599" s="154"/>
      <c r="AX599" s="154"/>
      <c r="AY599" s="154"/>
      <c r="AZ599" s="154"/>
      <c r="BA599" s="154"/>
      <c r="BB599" s="154"/>
      <c r="BC599" s="154"/>
      <c r="BD599" s="154"/>
      <c r="BE599" s="154"/>
      <c r="BF599" s="154"/>
      <c r="BG599" s="154"/>
      <c r="BH599" s="154"/>
    </row>
    <row r="600" spans="1:60" outlineLevel="1" x14ac:dyDescent="0.2">
      <c r="A600" s="177">
        <v>155</v>
      </c>
      <c r="B600" s="178" t="s">
        <v>962</v>
      </c>
      <c r="C600" s="178" t="s">
        <v>963</v>
      </c>
      <c r="D600" s="179" t="s">
        <v>0</v>
      </c>
      <c r="E600" s="180">
        <v>0</v>
      </c>
      <c r="F600" s="183"/>
      <c r="G600" s="181">
        <f>ROUND(E600*F600,2)</f>
        <v>0</v>
      </c>
      <c r="H600" s="183"/>
      <c r="I600" s="181">
        <f>ROUND(E600*H600,2)</f>
        <v>0</v>
      </c>
      <c r="J600" s="183"/>
      <c r="K600" s="181">
        <f>ROUND(E600*J600,2)</f>
        <v>0</v>
      </c>
      <c r="L600" s="181">
        <v>21</v>
      </c>
      <c r="M600" s="181">
        <f>G600*(1+L600/100)</f>
        <v>0</v>
      </c>
      <c r="N600" s="181">
        <v>0</v>
      </c>
      <c r="O600" s="181">
        <f>ROUND(E600*N600,2)</f>
        <v>0</v>
      </c>
      <c r="P600" s="181">
        <v>0</v>
      </c>
      <c r="Q600" s="181">
        <f>ROUND(E600*P600,2)</f>
        <v>0</v>
      </c>
      <c r="R600" s="182" t="s">
        <v>925</v>
      </c>
      <c r="S600" s="182" t="s">
        <v>204</v>
      </c>
      <c r="T600" s="181" t="s">
        <v>260</v>
      </c>
      <c r="U600" s="181">
        <v>0</v>
      </c>
      <c r="V600" s="181">
        <f>ROUND(E600*U600,2)</f>
        <v>0</v>
      </c>
      <c r="W600" s="182"/>
      <c r="X600" s="182"/>
      <c r="Y600" s="154"/>
      <c r="Z600" s="154"/>
      <c r="AA600" s="154"/>
      <c r="AB600" s="154"/>
      <c r="AC600" s="154"/>
      <c r="AD600" s="154"/>
      <c r="AE600" s="154" t="s">
        <v>870</v>
      </c>
      <c r="AF600" s="154" t="s">
        <v>964</v>
      </c>
      <c r="AG600" s="154"/>
      <c r="AH600" s="185"/>
      <c r="AI600" s="185"/>
      <c r="AJ600" s="187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</row>
    <row r="601" spans="1:60" outlineLevel="1" x14ac:dyDescent="0.2">
      <c r="A601" s="155"/>
      <c r="B601" s="224"/>
      <c r="C601" s="224"/>
      <c r="D601" s="225"/>
      <c r="E601" s="225"/>
      <c r="F601" s="225"/>
      <c r="G601" s="225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5"/>
      <c r="S601" s="165"/>
      <c r="T601" s="164"/>
      <c r="U601" s="164"/>
      <c r="V601" s="164"/>
      <c r="W601" s="165"/>
      <c r="X601" s="165"/>
      <c r="Y601" s="154"/>
      <c r="Z601" s="154"/>
      <c r="AA601" s="154"/>
      <c r="AB601" s="154"/>
      <c r="AC601" s="154"/>
      <c r="AD601" s="154"/>
      <c r="AE601" s="154" t="s">
        <v>208</v>
      </c>
      <c r="AF601" s="154"/>
      <c r="AG601" s="154"/>
      <c r="AH601" s="185"/>
      <c r="AI601" s="185"/>
      <c r="AJ601" s="187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4"/>
      <c r="BB601" s="154"/>
      <c r="BC601" s="154"/>
      <c r="BD601" s="154"/>
      <c r="BE601" s="154"/>
      <c r="BF601" s="154"/>
      <c r="BG601" s="154"/>
      <c r="BH601" s="154"/>
    </row>
    <row r="602" spans="1:60" x14ac:dyDescent="0.2">
      <c r="A602" s="141"/>
      <c r="B602" s="158"/>
      <c r="C602" s="158"/>
      <c r="D602" s="160"/>
      <c r="E602" s="161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3"/>
      <c r="S602" s="163"/>
      <c r="T602" s="162"/>
      <c r="U602" s="162"/>
      <c r="V602" s="162"/>
      <c r="W602" s="163"/>
      <c r="X602" s="163"/>
      <c r="AH602" s="184"/>
      <c r="AI602" s="184"/>
      <c r="AJ602" s="186"/>
    </row>
    <row r="603" spans="1:60" x14ac:dyDescent="0.2">
      <c r="A603" s="157" t="s">
        <v>198</v>
      </c>
      <c r="B603" s="170" t="s">
        <v>141</v>
      </c>
      <c r="C603" s="170" t="s">
        <v>142</v>
      </c>
      <c r="D603" s="171"/>
      <c r="E603" s="172"/>
      <c r="F603" s="173"/>
      <c r="G603" s="174">
        <f>SUMIF(AE604:AE617,"&lt;&gt;NOR",G604:G617)</f>
        <v>0</v>
      </c>
      <c r="H603" s="173"/>
      <c r="I603" s="173">
        <f>SUM(I604:I617)</f>
        <v>0</v>
      </c>
      <c r="J603" s="173"/>
      <c r="K603" s="173">
        <f>SUM(K604:K617)</f>
        <v>0</v>
      </c>
      <c r="L603" s="173"/>
      <c r="M603" s="173">
        <f>SUM(M604:M617)</f>
        <v>0</v>
      </c>
      <c r="N603" s="173"/>
      <c r="O603" s="173">
        <f>SUM(O604:O617)</f>
        <v>0.1</v>
      </c>
      <c r="P603" s="173"/>
      <c r="Q603" s="173">
        <f>SUM(Q604:Q617)</f>
        <v>0</v>
      </c>
      <c r="R603" s="175"/>
      <c r="S603" s="175"/>
      <c r="T603" s="173"/>
      <c r="U603" s="173"/>
      <c r="V603" s="173">
        <f>SUM(V604:V617)</f>
        <v>24.63</v>
      </c>
      <c r="W603" s="175"/>
      <c r="X603" s="176"/>
      <c r="AE603" t="s">
        <v>199</v>
      </c>
      <c r="AH603" s="184"/>
      <c r="AI603" s="184"/>
      <c r="AJ603" s="186"/>
    </row>
    <row r="604" spans="1:60" outlineLevel="1" x14ac:dyDescent="0.2">
      <c r="A604" s="177">
        <v>156</v>
      </c>
      <c r="B604" s="178" t="s">
        <v>965</v>
      </c>
      <c r="C604" s="178" t="s">
        <v>966</v>
      </c>
      <c r="D604" s="179" t="s">
        <v>306</v>
      </c>
      <c r="E604" s="180">
        <v>25</v>
      </c>
      <c r="F604" s="183"/>
      <c r="G604" s="181">
        <f>ROUND(E604*F604,2)</f>
        <v>0</v>
      </c>
      <c r="H604" s="183"/>
      <c r="I604" s="181">
        <f>ROUND(E604*H604,2)</f>
        <v>0</v>
      </c>
      <c r="J604" s="183"/>
      <c r="K604" s="181">
        <f>ROUND(E604*J604,2)</f>
        <v>0</v>
      </c>
      <c r="L604" s="181">
        <v>21</v>
      </c>
      <c r="M604" s="181">
        <f>G604*(1+L604/100)</f>
        <v>0</v>
      </c>
      <c r="N604" s="181">
        <v>4.1599999999999996E-3</v>
      </c>
      <c r="O604" s="181">
        <f>ROUND(E604*N604,2)</f>
        <v>0.1</v>
      </c>
      <c r="P604" s="181">
        <v>0</v>
      </c>
      <c r="Q604" s="181">
        <f>ROUND(E604*P604,2)</f>
        <v>0</v>
      </c>
      <c r="R604" s="182" t="s">
        <v>967</v>
      </c>
      <c r="S604" s="182" t="s">
        <v>204</v>
      </c>
      <c r="T604" s="181" t="s">
        <v>260</v>
      </c>
      <c r="U604" s="181">
        <v>0.96340000000000003</v>
      </c>
      <c r="V604" s="181">
        <f>ROUND(E604*U604,2)</f>
        <v>24.09</v>
      </c>
      <c r="W604" s="182"/>
      <c r="X604" s="182"/>
      <c r="Y604" s="154"/>
      <c r="Z604" s="154"/>
      <c r="AA604" s="154"/>
      <c r="AB604" s="154"/>
      <c r="AC604" s="154"/>
      <c r="AD604" s="154"/>
      <c r="AE604" s="154" t="s">
        <v>870</v>
      </c>
      <c r="AF604" s="154" t="s">
        <v>968</v>
      </c>
      <c r="AG604" s="154"/>
      <c r="AH604" s="185"/>
      <c r="AI604" s="185"/>
      <c r="AJ604" s="187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</row>
    <row r="605" spans="1:60" outlineLevel="1" x14ac:dyDescent="0.2">
      <c r="A605" s="155"/>
      <c r="B605" s="224"/>
      <c r="C605" s="224"/>
      <c r="D605" s="225"/>
      <c r="E605" s="225"/>
      <c r="F605" s="225"/>
      <c r="G605" s="225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5"/>
      <c r="S605" s="165"/>
      <c r="T605" s="164"/>
      <c r="U605" s="164"/>
      <c r="V605" s="164"/>
      <c r="W605" s="165"/>
      <c r="X605" s="165"/>
      <c r="Y605" s="154"/>
      <c r="Z605" s="154"/>
      <c r="AA605" s="154"/>
      <c r="AB605" s="154"/>
      <c r="AC605" s="154"/>
      <c r="AD605" s="154"/>
      <c r="AE605" s="154" t="s">
        <v>208</v>
      </c>
      <c r="AF605" s="154"/>
      <c r="AG605" s="154"/>
      <c r="AH605" s="185"/>
      <c r="AI605" s="185"/>
      <c r="AJ605" s="187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</row>
    <row r="606" spans="1:60" ht="22.5" outlineLevel="1" x14ac:dyDescent="0.2">
      <c r="A606" s="177">
        <v>157</v>
      </c>
      <c r="B606" s="178" t="s">
        <v>969</v>
      </c>
      <c r="C606" s="178" t="s">
        <v>970</v>
      </c>
      <c r="D606" s="179" t="s">
        <v>306</v>
      </c>
      <c r="E606" s="180">
        <v>1</v>
      </c>
      <c r="F606" s="183"/>
      <c r="G606" s="181">
        <f>ROUND(E606*F606,2)</f>
        <v>0</v>
      </c>
      <c r="H606" s="183"/>
      <c r="I606" s="181">
        <f>ROUND(E606*H606,2)</f>
        <v>0</v>
      </c>
      <c r="J606" s="183"/>
      <c r="K606" s="181">
        <f>ROUND(E606*J606,2)</f>
        <v>0</v>
      </c>
      <c r="L606" s="181">
        <v>21</v>
      </c>
      <c r="M606" s="181">
        <f>G606*(1+L606/100)</f>
        <v>0</v>
      </c>
      <c r="N606" s="181">
        <v>1.7099999999999999E-3</v>
      </c>
      <c r="O606" s="181">
        <f>ROUND(E606*N606,2)</f>
        <v>0</v>
      </c>
      <c r="P606" s="181">
        <v>0</v>
      </c>
      <c r="Q606" s="181">
        <f>ROUND(E606*P606,2)</f>
        <v>0</v>
      </c>
      <c r="R606" s="182" t="s">
        <v>967</v>
      </c>
      <c r="S606" s="182" t="s">
        <v>204</v>
      </c>
      <c r="T606" s="181" t="s">
        <v>260</v>
      </c>
      <c r="U606" s="181">
        <v>0.54395000000000004</v>
      </c>
      <c r="V606" s="181">
        <f>ROUND(E606*U606,2)</f>
        <v>0.54</v>
      </c>
      <c r="W606" s="182"/>
      <c r="X606" s="182"/>
      <c r="Y606" s="154"/>
      <c r="Z606" s="154"/>
      <c r="AA606" s="154"/>
      <c r="AB606" s="154"/>
      <c r="AC606" s="154"/>
      <c r="AD606" s="154"/>
      <c r="AE606" s="154" t="s">
        <v>870</v>
      </c>
      <c r="AF606" s="154" t="s">
        <v>971</v>
      </c>
      <c r="AG606" s="154"/>
      <c r="AH606" s="185"/>
      <c r="AI606" s="185"/>
      <c r="AJ606" s="187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</row>
    <row r="607" spans="1:60" outlineLevel="1" x14ac:dyDescent="0.2">
      <c r="A607" s="155"/>
      <c r="B607" s="224"/>
      <c r="C607" s="224"/>
      <c r="D607" s="225"/>
      <c r="E607" s="225"/>
      <c r="F607" s="225"/>
      <c r="G607" s="225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5"/>
      <c r="S607" s="165"/>
      <c r="T607" s="164"/>
      <c r="U607" s="164"/>
      <c r="V607" s="164"/>
      <c r="W607" s="165"/>
      <c r="X607" s="165"/>
      <c r="Y607" s="154"/>
      <c r="Z607" s="154"/>
      <c r="AA607" s="154"/>
      <c r="AB607" s="154"/>
      <c r="AC607" s="154"/>
      <c r="AD607" s="154"/>
      <c r="AE607" s="154" t="s">
        <v>208</v>
      </c>
      <c r="AF607" s="154"/>
      <c r="AG607" s="154"/>
      <c r="AH607" s="185"/>
      <c r="AI607" s="185"/>
      <c r="AJ607" s="187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</row>
    <row r="608" spans="1:60" outlineLevel="1" x14ac:dyDescent="0.2">
      <c r="A608" s="177">
        <v>158</v>
      </c>
      <c r="B608" s="178" t="s">
        <v>972</v>
      </c>
      <c r="C608" s="178" t="s">
        <v>973</v>
      </c>
      <c r="D608" s="179" t="s">
        <v>316</v>
      </c>
      <c r="E608" s="180">
        <v>10.4</v>
      </c>
      <c r="F608" s="183"/>
      <c r="G608" s="181">
        <f>ROUND(E608*F608,2)</f>
        <v>0</v>
      </c>
      <c r="H608" s="183"/>
      <c r="I608" s="181">
        <f>ROUND(E608*H608,2)</f>
        <v>0</v>
      </c>
      <c r="J608" s="183"/>
      <c r="K608" s="181">
        <f>ROUND(E608*J608,2)</f>
        <v>0</v>
      </c>
      <c r="L608" s="181">
        <v>21</v>
      </c>
      <c r="M608" s="181">
        <f>G608*(1+L608/100)</f>
        <v>0</v>
      </c>
      <c r="N608" s="181">
        <v>0</v>
      </c>
      <c r="O608" s="181">
        <f>ROUND(E608*N608,2)</f>
        <v>0</v>
      </c>
      <c r="P608" s="181">
        <v>0</v>
      </c>
      <c r="Q608" s="181">
        <f>ROUND(E608*P608,2)</f>
        <v>0</v>
      </c>
      <c r="R608" s="182"/>
      <c r="S608" s="182" t="s">
        <v>223</v>
      </c>
      <c r="T608" s="181" t="s">
        <v>205</v>
      </c>
      <c r="U608" s="181">
        <v>0</v>
      </c>
      <c r="V608" s="181">
        <f>ROUND(E608*U608,2)</f>
        <v>0</v>
      </c>
      <c r="W608" s="182"/>
      <c r="X608" s="182"/>
      <c r="Y608" s="154"/>
      <c r="Z608" s="154"/>
      <c r="AA608" s="154"/>
      <c r="AB608" s="154"/>
      <c r="AC608" s="154"/>
      <c r="AD608" s="154"/>
      <c r="AE608" s="154" t="s">
        <v>261</v>
      </c>
      <c r="AF608" s="154" t="s">
        <v>974</v>
      </c>
      <c r="AG608" s="154"/>
      <c r="AH608" s="185"/>
      <c r="AI608" s="185"/>
      <c r="AJ608" s="187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</row>
    <row r="609" spans="1:60" outlineLevel="1" x14ac:dyDescent="0.2">
      <c r="A609" s="155"/>
      <c r="B609" s="224"/>
      <c r="C609" s="224"/>
      <c r="D609" s="225"/>
      <c r="E609" s="225"/>
      <c r="F609" s="225"/>
      <c r="G609" s="225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5"/>
      <c r="S609" s="165"/>
      <c r="T609" s="164"/>
      <c r="U609" s="164"/>
      <c r="V609" s="164"/>
      <c r="W609" s="165"/>
      <c r="X609" s="165"/>
      <c r="Y609" s="154"/>
      <c r="Z609" s="154"/>
      <c r="AA609" s="154"/>
      <c r="AB609" s="154"/>
      <c r="AC609" s="154"/>
      <c r="AD609" s="154"/>
      <c r="AE609" s="154" t="s">
        <v>208</v>
      </c>
      <c r="AF609" s="154"/>
      <c r="AG609" s="154"/>
      <c r="AH609" s="185"/>
      <c r="AI609" s="185"/>
      <c r="AJ609" s="187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4"/>
      <c r="BB609" s="154"/>
      <c r="BC609" s="154"/>
      <c r="BD609" s="154"/>
      <c r="BE609" s="154"/>
      <c r="BF609" s="154"/>
      <c r="BG609" s="154"/>
      <c r="BH609" s="154"/>
    </row>
    <row r="610" spans="1:60" outlineLevel="1" x14ac:dyDescent="0.2">
      <c r="A610" s="177">
        <v>159</v>
      </c>
      <c r="B610" s="178" t="s">
        <v>975</v>
      </c>
      <c r="C610" s="178" t="s">
        <v>976</v>
      </c>
      <c r="D610" s="179" t="s">
        <v>418</v>
      </c>
      <c r="E610" s="180">
        <v>3</v>
      </c>
      <c r="F610" s="183"/>
      <c r="G610" s="181">
        <f>ROUND(E610*F610,2)</f>
        <v>0</v>
      </c>
      <c r="H610" s="183"/>
      <c r="I610" s="181">
        <f>ROUND(E610*H610,2)</f>
        <v>0</v>
      </c>
      <c r="J610" s="183"/>
      <c r="K610" s="181">
        <f>ROUND(E610*J610,2)</f>
        <v>0</v>
      </c>
      <c r="L610" s="181">
        <v>21</v>
      </c>
      <c r="M610" s="181">
        <f>G610*(1+L610/100)</f>
        <v>0</v>
      </c>
      <c r="N610" s="181">
        <v>0</v>
      </c>
      <c r="O610" s="181">
        <f>ROUND(E610*N610,2)</f>
        <v>0</v>
      </c>
      <c r="P610" s="181">
        <v>0</v>
      </c>
      <c r="Q610" s="181">
        <f>ROUND(E610*P610,2)</f>
        <v>0</v>
      </c>
      <c r="R610" s="182"/>
      <c r="S610" s="182" t="s">
        <v>223</v>
      </c>
      <c r="T610" s="181" t="s">
        <v>205</v>
      </c>
      <c r="U610" s="181">
        <v>0</v>
      </c>
      <c r="V610" s="181">
        <f>ROUND(E610*U610,2)</f>
        <v>0</v>
      </c>
      <c r="W610" s="182"/>
      <c r="X610" s="182"/>
      <c r="Y610" s="154"/>
      <c r="Z610" s="154"/>
      <c r="AA610" s="154"/>
      <c r="AB610" s="154"/>
      <c r="AC610" s="154"/>
      <c r="AD610" s="154"/>
      <c r="AE610" s="154" t="s">
        <v>261</v>
      </c>
      <c r="AF610" s="154" t="s">
        <v>977</v>
      </c>
      <c r="AG610" s="154"/>
      <c r="AH610" s="185"/>
      <c r="AI610" s="185"/>
      <c r="AJ610" s="187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4"/>
      <c r="BB610" s="154"/>
      <c r="BC610" s="154"/>
      <c r="BD610" s="154"/>
      <c r="BE610" s="154"/>
      <c r="BF610" s="154"/>
      <c r="BG610" s="154"/>
      <c r="BH610" s="154"/>
    </row>
    <row r="611" spans="1:60" outlineLevel="1" x14ac:dyDescent="0.2">
      <c r="A611" s="155"/>
      <c r="B611" s="224"/>
      <c r="C611" s="224"/>
      <c r="D611" s="225"/>
      <c r="E611" s="225"/>
      <c r="F611" s="225"/>
      <c r="G611" s="225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5"/>
      <c r="S611" s="165"/>
      <c r="T611" s="164"/>
      <c r="U611" s="164"/>
      <c r="V611" s="164"/>
      <c r="W611" s="165"/>
      <c r="X611" s="165"/>
      <c r="Y611" s="154"/>
      <c r="Z611" s="154"/>
      <c r="AA611" s="154"/>
      <c r="AB611" s="154"/>
      <c r="AC611" s="154"/>
      <c r="AD611" s="154"/>
      <c r="AE611" s="154" t="s">
        <v>208</v>
      </c>
      <c r="AF611" s="154"/>
      <c r="AG611" s="154"/>
      <c r="AH611" s="185"/>
      <c r="AI611" s="185"/>
      <c r="AJ611" s="187"/>
      <c r="AK611" s="154"/>
      <c r="AL611" s="154"/>
      <c r="AM611" s="154"/>
      <c r="AN611" s="154"/>
      <c r="AO611" s="154"/>
      <c r="AP611" s="154"/>
      <c r="AQ611" s="154"/>
      <c r="AR611" s="154"/>
      <c r="AS611" s="154"/>
      <c r="AT611" s="154"/>
      <c r="AU611" s="154"/>
      <c r="AV611" s="154"/>
      <c r="AW611" s="154"/>
      <c r="AX611" s="154"/>
      <c r="AY611" s="154"/>
      <c r="AZ611" s="154"/>
      <c r="BA611" s="154"/>
      <c r="BB611" s="154"/>
      <c r="BC611" s="154"/>
      <c r="BD611" s="154"/>
      <c r="BE611" s="154"/>
      <c r="BF611" s="154"/>
      <c r="BG611" s="154"/>
      <c r="BH611" s="154"/>
    </row>
    <row r="612" spans="1:60" outlineLevel="1" x14ac:dyDescent="0.2">
      <c r="A612" s="177">
        <v>160</v>
      </c>
      <c r="B612" s="178" t="s">
        <v>978</v>
      </c>
      <c r="C612" s="178" t="s">
        <v>979</v>
      </c>
      <c r="D612" s="179" t="s">
        <v>418</v>
      </c>
      <c r="E612" s="180">
        <v>1</v>
      </c>
      <c r="F612" s="183"/>
      <c r="G612" s="181">
        <f>ROUND(E612*F612,2)</f>
        <v>0</v>
      </c>
      <c r="H612" s="183"/>
      <c r="I612" s="181">
        <f>ROUND(E612*H612,2)</f>
        <v>0</v>
      </c>
      <c r="J612" s="183"/>
      <c r="K612" s="181">
        <f>ROUND(E612*J612,2)</f>
        <v>0</v>
      </c>
      <c r="L612" s="181">
        <v>21</v>
      </c>
      <c r="M612" s="181">
        <f>G612*(1+L612/100)</f>
        <v>0</v>
      </c>
      <c r="N612" s="181">
        <v>0</v>
      </c>
      <c r="O612" s="181">
        <f>ROUND(E612*N612,2)</f>
        <v>0</v>
      </c>
      <c r="P612" s="181">
        <v>0</v>
      </c>
      <c r="Q612" s="181">
        <f>ROUND(E612*P612,2)</f>
        <v>0</v>
      </c>
      <c r="R612" s="182"/>
      <c r="S612" s="182" t="s">
        <v>223</v>
      </c>
      <c r="T612" s="181" t="s">
        <v>205</v>
      </c>
      <c r="U612" s="181">
        <v>0</v>
      </c>
      <c r="V612" s="181">
        <f>ROUND(E612*U612,2)</f>
        <v>0</v>
      </c>
      <c r="W612" s="182"/>
      <c r="X612" s="182"/>
      <c r="Y612" s="154"/>
      <c r="Z612" s="154"/>
      <c r="AA612" s="154"/>
      <c r="AB612" s="154"/>
      <c r="AC612" s="154"/>
      <c r="AD612" s="154"/>
      <c r="AE612" s="154" t="s">
        <v>261</v>
      </c>
      <c r="AF612" s="154" t="s">
        <v>980</v>
      </c>
      <c r="AG612" s="154"/>
      <c r="AH612" s="185"/>
      <c r="AI612" s="185"/>
      <c r="AJ612" s="187"/>
      <c r="AK612" s="154"/>
      <c r="AL612" s="154"/>
      <c r="AM612" s="154"/>
      <c r="AN612" s="154"/>
      <c r="AO612" s="154"/>
      <c r="AP612" s="154"/>
      <c r="AQ612" s="154"/>
      <c r="AR612" s="154"/>
      <c r="AS612" s="154"/>
      <c r="AT612" s="154"/>
      <c r="AU612" s="154"/>
      <c r="AV612" s="154"/>
      <c r="AW612" s="154"/>
      <c r="AX612" s="154"/>
      <c r="AY612" s="154"/>
      <c r="AZ612" s="154"/>
      <c r="BA612" s="154"/>
      <c r="BB612" s="154"/>
      <c r="BC612" s="154"/>
      <c r="BD612" s="154"/>
      <c r="BE612" s="154"/>
      <c r="BF612" s="154"/>
      <c r="BG612" s="154"/>
      <c r="BH612" s="154"/>
    </row>
    <row r="613" spans="1:60" outlineLevel="1" x14ac:dyDescent="0.2">
      <c r="A613" s="155"/>
      <c r="B613" s="224"/>
      <c r="C613" s="224"/>
      <c r="D613" s="225"/>
      <c r="E613" s="225"/>
      <c r="F613" s="225"/>
      <c r="G613" s="225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5"/>
      <c r="S613" s="165"/>
      <c r="T613" s="164"/>
      <c r="U613" s="164"/>
      <c r="V613" s="164"/>
      <c r="W613" s="165"/>
      <c r="X613" s="165"/>
      <c r="Y613" s="154"/>
      <c r="Z613" s="154"/>
      <c r="AA613" s="154"/>
      <c r="AB613" s="154"/>
      <c r="AC613" s="154"/>
      <c r="AD613" s="154"/>
      <c r="AE613" s="154" t="s">
        <v>208</v>
      </c>
      <c r="AF613" s="154"/>
      <c r="AG613" s="154"/>
      <c r="AH613" s="185"/>
      <c r="AI613" s="185"/>
      <c r="AJ613" s="187"/>
      <c r="AK613" s="154"/>
      <c r="AL613" s="154"/>
      <c r="AM613" s="154"/>
      <c r="AN613" s="154"/>
      <c r="AO613" s="154"/>
      <c r="AP613" s="154"/>
      <c r="AQ613" s="154"/>
      <c r="AR613" s="154"/>
      <c r="AS613" s="154"/>
      <c r="AT613" s="154"/>
      <c r="AU613" s="154"/>
      <c r="AV613" s="154"/>
      <c r="AW613" s="154"/>
      <c r="AX613" s="154"/>
      <c r="AY613" s="154"/>
      <c r="AZ613" s="154"/>
      <c r="BA613" s="154"/>
      <c r="BB613" s="154"/>
      <c r="BC613" s="154"/>
      <c r="BD613" s="154"/>
      <c r="BE613" s="154"/>
      <c r="BF613" s="154"/>
      <c r="BG613" s="154"/>
      <c r="BH613" s="154"/>
    </row>
    <row r="614" spans="1:60" outlineLevel="1" x14ac:dyDescent="0.2">
      <c r="A614" s="177">
        <v>161</v>
      </c>
      <c r="B614" s="178" t="s">
        <v>981</v>
      </c>
      <c r="C614" s="178" t="s">
        <v>982</v>
      </c>
      <c r="D614" s="179" t="s">
        <v>316</v>
      </c>
      <c r="E614" s="180">
        <v>25</v>
      </c>
      <c r="F614" s="183"/>
      <c r="G614" s="181">
        <f>ROUND(E614*F614,2)</f>
        <v>0</v>
      </c>
      <c r="H614" s="183"/>
      <c r="I614" s="181">
        <f>ROUND(E614*H614,2)</f>
        <v>0</v>
      </c>
      <c r="J614" s="183"/>
      <c r="K614" s="181">
        <f>ROUND(E614*J614,2)</f>
        <v>0</v>
      </c>
      <c r="L614" s="181">
        <v>21</v>
      </c>
      <c r="M614" s="181">
        <f>G614*(1+L614/100)</f>
        <v>0</v>
      </c>
      <c r="N614" s="181">
        <v>0</v>
      </c>
      <c r="O614" s="181">
        <f>ROUND(E614*N614,2)</f>
        <v>0</v>
      </c>
      <c r="P614" s="181">
        <v>0</v>
      </c>
      <c r="Q614" s="181">
        <f>ROUND(E614*P614,2)</f>
        <v>0</v>
      </c>
      <c r="R614" s="182"/>
      <c r="S614" s="182" t="s">
        <v>223</v>
      </c>
      <c r="T614" s="181" t="s">
        <v>205</v>
      </c>
      <c r="U614" s="181">
        <v>0</v>
      </c>
      <c r="V614" s="181">
        <f>ROUND(E614*U614,2)</f>
        <v>0</v>
      </c>
      <c r="W614" s="182"/>
      <c r="X614" s="182"/>
      <c r="Y614" s="154"/>
      <c r="Z614" s="154"/>
      <c r="AA614" s="154"/>
      <c r="AB614" s="154"/>
      <c r="AC614" s="154"/>
      <c r="AD614" s="154"/>
      <c r="AE614" s="154" t="s">
        <v>870</v>
      </c>
      <c r="AF614" s="154" t="s">
        <v>983</v>
      </c>
      <c r="AG614" s="154"/>
      <c r="AH614" s="185"/>
      <c r="AI614" s="185"/>
      <c r="AJ614" s="187"/>
      <c r="AK614" s="154"/>
      <c r="AL614" s="154"/>
      <c r="AM614" s="154"/>
      <c r="AN614" s="154"/>
      <c r="AO614" s="154"/>
      <c r="AP614" s="154"/>
      <c r="AQ614" s="154"/>
      <c r="AR614" s="154"/>
      <c r="AS614" s="154"/>
      <c r="AT614" s="154"/>
      <c r="AU614" s="154"/>
      <c r="AV614" s="154"/>
      <c r="AW614" s="154"/>
      <c r="AX614" s="154"/>
      <c r="AY614" s="154"/>
      <c r="AZ614" s="154"/>
      <c r="BA614" s="154"/>
      <c r="BB614" s="154"/>
      <c r="BC614" s="154"/>
      <c r="BD614" s="154"/>
      <c r="BE614" s="154"/>
      <c r="BF614" s="154"/>
      <c r="BG614" s="154"/>
      <c r="BH614" s="154"/>
    </row>
    <row r="615" spans="1:60" outlineLevel="1" x14ac:dyDescent="0.2">
      <c r="A615" s="155"/>
      <c r="B615" s="224"/>
      <c r="C615" s="224"/>
      <c r="D615" s="225"/>
      <c r="E615" s="225"/>
      <c r="F615" s="225"/>
      <c r="G615" s="225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5"/>
      <c r="S615" s="165"/>
      <c r="T615" s="164"/>
      <c r="U615" s="164"/>
      <c r="V615" s="164"/>
      <c r="W615" s="165"/>
      <c r="X615" s="165"/>
      <c r="Y615" s="154"/>
      <c r="Z615" s="154"/>
      <c r="AA615" s="154"/>
      <c r="AB615" s="154"/>
      <c r="AC615" s="154"/>
      <c r="AD615" s="154"/>
      <c r="AE615" s="154" t="s">
        <v>208</v>
      </c>
      <c r="AF615" s="154"/>
      <c r="AG615" s="154"/>
      <c r="AH615" s="185"/>
      <c r="AI615" s="185"/>
      <c r="AJ615" s="187"/>
      <c r="AK615" s="154"/>
      <c r="AL615" s="154"/>
      <c r="AM615" s="154"/>
      <c r="AN615" s="154"/>
      <c r="AO615" s="154"/>
      <c r="AP615" s="154"/>
      <c r="AQ615" s="154"/>
      <c r="AR615" s="154"/>
      <c r="AS615" s="154"/>
      <c r="AT615" s="154"/>
      <c r="AU615" s="154"/>
      <c r="AV615" s="154"/>
      <c r="AW615" s="154"/>
      <c r="AX615" s="154"/>
      <c r="AY615" s="154"/>
      <c r="AZ615" s="154"/>
      <c r="BA615" s="154"/>
      <c r="BB615" s="154"/>
      <c r="BC615" s="154"/>
      <c r="BD615" s="154"/>
      <c r="BE615" s="154"/>
      <c r="BF615" s="154"/>
      <c r="BG615" s="154"/>
      <c r="BH615" s="154"/>
    </row>
    <row r="616" spans="1:60" outlineLevel="1" x14ac:dyDescent="0.2">
      <c r="A616" s="177">
        <v>162</v>
      </c>
      <c r="B616" s="178" t="s">
        <v>984</v>
      </c>
      <c r="C616" s="178" t="s">
        <v>985</v>
      </c>
      <c r="D616" s="179" t="s">
        <v>0</v>
      </c>
      <c r="E616" s="180">
        <v>0</v>
      </c>
      <c r="F616" s="183"/>
      <c r="G616" s="181">
        <f>ROUND(E616*F616,2)</f>
        <v>0</v>
      </c>
      <c r="H616" s="183"/>
      <c r="I616" s="181">
        <f>ROUND(E616*H616,2)</f>
        <v>0</v>
      </c>
      <c r="J616" s="183"/>
      <c r="K616" s="181">
        <f>ROUND(E616*J616,2)</f>
        <v>0</v>
      </c>
      <c r="L616" s="181">
        <v>21</v>
      </c>
      <c r="M616" s="181">
        <f>G616*(1+L616/100)</f>
        <v>0</v>
      </c>
      <c r="N616" s="181">
        <v>0</v>
      </c>
      <c r="O616" s="181">
        <f>ROUND(E616*N616,2)</f>
        <v>0</v>
      </c>
      <c r="P616" s="181">
        <v>0</v>
      </c>
      <c r="Q616" s="181">
        <f>ROUND(E616*P616,2)</f>
        <v>0</v>
      </c>
      <c r="R616" s="182" t="s">
        <v>967</v>
      </c>
      <c r="S616" s="182" t="s">
        <v>204</v>
      </c>
      <c r="T616" s="181" t="s">
        <v>260</v>
      </c>
      <c r="U616" s="181">
        <v>0</v>
      </c>
      <c r="V616" s="181">
        <f>ROUND(E616*U616,2)</f>
        <v>0</v>
      </c>
      <c r="W616" s="182"/>
      <c r="X616" s="182"/>
      <c r="Y616" s="154"/>
      <c r="Z616" s="154"/>
      <c r="AA616" s="154"/>
      <c r="AB616" s="154"/>
      <c r="AC616" s="154"/>
      <c r="AD616" s="154"/>
      <c r="AE616" s="154" t="s">
        <v>870</v>
      </c>
      <c r="AF616" s="154" t="s">
        <v>986</v>
      </c>
      <c r="AG616" s="154"/>
      <c r="AH616" s="185"/>
      <c r="AI616" s="185"/>
      <c r="AJ616" s="187"/>
      <c r="AK616" s="154"/>
      <c r="AL616" s="154"/>
      <c r="AM616" s="154"/>
      <c r="AN616" s="154"/>
      <c r="AO616" s="154"/>
      <c r="AP616" s="154"/>
      <c r="AQ616" s="154"/>
      <c r="AR616" s="154"/>
      <c r="AS616" s="154"/>
      <c r="AT616" s="154"/>
      <c r="AU616" s="154"/>
      <c r="AV616" s="154"/>
      <c r="AW616" s="154"/>
      <c r="AX616" s="154"/>
      <c r="AY616" s="154"/>
      <c r="AZ616" s="154"/>
      <c r="BA616" s="154"/>
      <c r="BB616" s="154"/>
      <c r="BC616" s="154"/>
      <c r="BD616" s="154"/>
      <c r="BE616" s="154"/>
      <c r="BF616" s="154"/>
      <c r="BG616" s="154"/>
      <c r="BH616" s="154"/>
    </row>
    <row r="617" spans="1:60" outlineLevel="1" x14ac:dyDescent="0.2">
      <c r="A617" s="155"/>
      <c r="B617" s="224"/>
      <c r="C617" s="224"/>
      <c r="D617" s="225"/>
      <c r="E617" s="225"/>
      <c r="F617" s="225"/>
      <c r="G617" s="225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5"/>
      <c r="S617" s="165"/>
      <c r="T617" s="164"/>
      <c r="U617" s="164"/>
      <c r="V617" s="164"/>
      <c r="W617" s="165"/>
      <c r="X617" s="165"/>
      <c r="Y617" s="154"/>
      <c r="Z617" s="154"/>
      <c r="AA617" s="154"/>
      <c r="AB617" s="154"/>
      <c r="AC617" s="154"/>
      <c r="AD617" s="154"/>
      <c r="AE617" s="154" t="s">
        <v>208</v>
      </c>
      <c r="AF617" s="154"/>
      <c r="AG617" s="154"/>
      <c r="AH617" s="185"/>
      <c r="AI617" s="185"/>
      <c r="AJ617" s="187"/>
      <c r="AK617" s="154"/>
      <c r="AL617" s="154"/>
      <c r="AM617" s="154"/>
      <c r="AN617" s="154"/>
      <c r="AO617" s="154"/>
      <c r="AP617" s="154"/>
      <c r="AQ617" s="154"/>
      <c r="AR617" s="154"/>
      <c r="AS617" s="154"/>
      <c r="AT617" s="154"/>
      <c r="AU617" s="154"/>
      <c r="AV617" s="154"/>
      <c r="AW617" s="154"/>
      <c r="AX617" s="154"/>
      <c r="AY617" s="154"/>
      <c r="AZ617" s="154"/>
      <c r="BA617" s="154"/>
      <c r="BB617" s="154"/>
      <c r="BC617" s="154"/>
      <c r="BD617" s="154"/>
      <c r="BE617" s="154"/>
      <c r="BF617" s="154"/>
      <c r="BG617" s="154"/>
      <c r="BH617" s="154"/>
    </row>
    <row r="618" spans="1:60" x14ac:dyDescent="0.2">
      <c r="A618" s="141"/>
      <c r="B618" s="158"/>
      <c r="C618" s="158"/>
      <c r="D618" s="160"/>
      <c r="E618" s="161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3"/>
      <c r="S618" s="163"/>
      <c r="T618" s="162"/>
      <c r="U618" s="162"/>
      <c r="V618" s="162"/>
      <c r="W618" s="163"/>
      <c r="X618" s="163"/>
      <c r="AH618" s="184"/>
      <c r="AI618" s="184"/>
      <c r="AJ618" s="186"/>
    </row>
    <row r="619" spans="1:60" x14ac:dyDescent="0.2">
      <c r="A619" s="157" t="s">
        <v>198</v>
      </c>
      <c r="B619" s="170" t="s">
        <v>143</v>
      </c>
      <c r="C619" s="170" t="s">
        <v>144</v>
      </c>
      <c r="D619" s="171"/>
      <c r="E619" s="172"/>
      <c r="F619" s="173"/>
      <c r="G619" s="174">
        <f>SUMIF(AE620:AE627,"&lt;&gt;NOR",G620:G627)</f>
        <v>0</v>
      </c>
      <c r="H619" s="173"/>
      <c r="I619" s="173">
        <f>SUM(I620:I627)</f>
        <v>0</v>
      </c>
      <c r="J619" s="173"/>
      <c r="K619" s="173">
        <f>SUM(K620:K627)</f>
        <v>0</v>
      </c>
      <c r="L619" s="173"/>
      <c r="M619" s="173">
        <f>SUM(M620:M627)</f>
        <v>0</v>
      </c>
      <c r="N619" s="173"/>
      <c r="O619" s="173">
        <f>SUM(O620:O627)</f>
        <v>0</v>
      </c>
      <c r="P619" s="173"/>
      <c r="Q619" s="173">
        <f>SUM(Q620:Q627)</f>
        <v>0</v>
      </c>
      <c r="R619" s="175"/>
      <c r="S619" s="175"/>
      <c r="T619" s="173"/>
      <c r="U619" s="173"/>
      <c r="V619" s="173">
        <f>SUM(V620:V627)</f>
        <v>0</v>
      </c>
      <c r="W619" s="175"/>
      <c r="X619" s="176"/>
      <c r="AE619" t="s">
        <v>199</v>
      </c>
      <c r="AH619" s="184"/>
      <c r="AI619" s="184"/>
      <c r="AJ619" s="186"/>
    </row>
    <row r="620" spans="1:60" outlineLevel="1" x14ac:dyDescent="0.2">
      <c r="A620" s="177">
        <v>163</v>
      </c>
      <c r="B620" s="178" t="s">
        <v>987</v>
      </c>
      <c r="C620" s="178" t="s">
        <v>988</v>
      </c>
      <c r="D620" s="179" t="s">
        <v>418</v>
      </c>
      <c r="E620" s="180">
        <v>23</v>
      </c>
      <c r="F620" s="183"/>
      <c r="G620" s="181">
        <f>ROUND(E620*F620,2)</f>
        <v>0</v>
      </c>
      <c r="H620" s="183"/>
      <c r="I620" s="181">
        <f>ROUND(E620*H620,2)</f>
        <v>0</v>
      </c>
      <c r="J620" s="183"/>
      <c r="K620" s="181">
        <f>ROUND(E620*J620,2)</f>
        <v>0</v>
      </c>
      <c r="L620" s="181">
        <v>21</v>
      </c>
      <c r="M620" s="181">
        <f>G620*(1+L620/100)</f>
        <v>0</v>
      </c>
      <c r="N620" s="181">
        <v>0</v>
      </c>
      <c r="O620" s="181">
        <f>ROUND(E620*N620,2)</f>
        <v>0</v>
      </c>
      <c r="P620" s="181">
        <v>0</v>
      </c>
      <c r="Q620" s="181">
        <f>ROUND(E620*P620,2)</f>
        <v>0</v>
      </c>
      <c r="R620" s="182"/>
      <c r="S620" s="182" t="s">
        <v>223</v>
      </c>
      <c r="T620" s="181" t="s">
        <v>205</v>
      </c>
      <c r="U620" s="181">
        <v>0</v>
      </c>
      <c r="V620" s="181">
        <f>ROUND(E620*U620,2)</f>
        <v>0</v>
      </c>
      <c r="W620" s="182"/>
      <c r="X620" s="182"/>
      <c r="Y620" s="154"/>
      <c r="Z620" s="154"/>
      <c r="AA620" s="154"/>
      <c r="AB620" s="154"/>
      <c r="AC620" s="154"/>
      <c r="AD620" s="154"/>
      <c r="AE620" s="154" t="s">
        <v>261</v>
      </c>
      <c r="AF620" s="154" t="s">
        <v>989</v>
      </c>
      <c r="AG620" s="154"/>
      <c r="AH620" s="185"/>
      <c r="AI620" s="185"/>
      <c r="AJ620" s="187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</row>
    <row r="621" spans="1:60" outlineLevel="1" x14ac:dyDescent="0.2">
      <c r="A621" s="155"/>
      <c r="B621" s="224"/>
      <c r="C621" s="224"/>
      <c r="D621" s="225"/>
      <c r="E621" s="225"/>
      <c r="F621" s="225"/>
      <c r="G621" s="225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5"/>
      <c r="S621" s="165"/>
      <c r="T621" s="164"/>
      <c r="U621" s="164"/>
      <c r="V621" s="164"/>
      <c r="W621" s="165"/>
      <c r="X621" s="165"/>
      <c r="Y621" s="154"/>
      <c r="Z621" s="154"/>
      <c r="AA621" s="154"/>
      <c r="AB621" s="154"/>
      <c r="AC621" s="154"/>
      <c r="AD621" s="154"/>
      <c r="AE621" s="154" t="s">
        <v>208</v>
      </c>
      <c r="AF621" s="154"/>
      <c r="AG621" s="154"/>
      <c r="AH621" s="185"/>
      <c r="AI621" s="185"/>
      <c r="AJ621" s="187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</row>
    <row r="622" spans="1:60" outlineLevel="1" x14ac:dyDescent="0.2">
      <c r="A622" s="177">
        <v>164</v>
      </c>
      <c r="B622" s="178" t="s">
        <v>990</v>
      </c>
      <c r="C622" s="178" t="s">
        <v>991</v>
      </c>
      <c r="D622" s="179" t="s">
        <v>316</v>
      </c>
      <c r="E622" s="180">
        <v>30</v>
      </c>
      <c r="F622" s="183"/>
      <c r="G622" s="181">
        <f>ROUND(E622*F622,2)</f>
        <v>0</v>
      </c>
      <c r="H622" s="183"/>
      <c r="I622" s="181">
        <f>ROUND(E622*H622,2)</f>
        <v>0</v>
      </c>
      <c r="J622" s="183"/>
      <c r="K622" s="181">
        <f>ROUND(E622*J622,2)</f>
        <v>0</v>
      </c>
      <c r="L622" s="181">
        <v>21</v>
      </c>
      <c r="M622" s="181">
        <f>G622*(1+L622/100)</f>
        <v>0</v>
      </c>
      <c r="N622" s="181">
        <v>0</v>
      </c>
      <c r="O622" s="181">
        <f>ROUND(E622*N622,2)</f>
        <v>0</v>
      </c>
      <c r="P622" s="181">
        <v>0</v>
      </c>
      <c r="Q622" s="181">
        <f>ROUND(E622*P622,2)</f>
        <v>0</v>
      </c>
      <c r="R622" s="182"/>
      <c r="S622" s="182" t="s">
        <v>223</v>
      </c>
      <c r="T622" s="181" t="s">
        <v>205</v>
      </c>
      <c r="U622" s="181">
        <v>0</v>
      </c>
      <c r="V622" s="181">
        <f>ROUND(E622*U622,2)</f>
        <v>0</v>
      </c>
      <c r="W622" s="182"/>
      <c r="X622" s="182"/>
      <c r="Y622" s="154"/>
      <c r="Z622" s="154"/>
      <c r="AA622" s="154"/>
      <c r="AB622" s="154"/>
      <c r="AC622" s="154"/>
      <c r="AD622" s="154"/>
      <c r="AE622" s="154" t="s">
        <v>261</v>
      </c>
      <c r="AF622" s="154" t="s">
        <v>992</v>
      </c>
      <c r="AG622" s="154"/>
      <c r="AH622" s="185"/>
      <c r="AI622" s="185"/>
      <c r="AJ622" s="187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</row>
    <row r="623" spans="1:60" outlineLevel="1" x14ac:dyDescent="0.2">
      <c r="A623" s="155"/>
      <c r="B623" s="224"/>
      <c r="C623" s="224"/>
      <c r="D623" s="225"/>
      <c r="E623" s="225"/>
      <c r="F623" s="225"/>
      <c r="G623" s="225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5"/>
      <c r="S623" s="165"/>
      <c r="T623" s="164"/>
      <c r="U623" s="164"/>
      <c r="V623" s="164"/>
      <c r="W623" s="165"/>
      <c r="X623" s="165"/>
      <c r="Y623" s="154"/>
      <c r="Z623" s="154"/>
      <c r="AA623" s="154"/>
      <c r="AB623" s="154"/>
      <c r="AC623" s="154"/>
      <c r="AD623" s="154"/>
      <c r="AE623" s="154" t="s">
        <v>208</v>
      </c>
      <c r="AF623" s="154"/>
      <c r="AG623" s="154"/>
      <c r="AH623" s="185"/>
      <c r="AI623" s="185"/>
      <c r="AJ623" s="187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</row>
    <row r="624" spans="1:60" outlineLevel="1" x14ac:dyDescent="0.2">
      <c r="A624" s="177">
        <v>165</v>
      </c>
      <c r="B624" s="178" t="s">
        <v>993</v>
      </c>
      <c r="C624" s="178" t="s">
        <v>994</v>
      </c>
      <c r="D624" s="179" t="s">
        <v>306</v>
      </c>
      <c r="E624" s="180">
        <v>25</v>
      </c>
      <c r="F624" s="183"/>
      <c r="G624" s="181">
        <f>ROUND(E624*F624,2)</f>
        <v>0</v>
      </c>
      <c r="H624" s="183"/>
      <c r="I624" s="181">
        <f>ROUND(E624*H624,2)</f>
        <v>0</v>
      </c>
      <c r="J624" s="183"/>
      <c r="K624" s="181">
        <f>ROUND(E624*J624,2)</f>
        <v>0</v>
      </c>
      <c r="L624" s="181">
        <v>21</v>
      </c>
      <c r="M624" s="181">
        <f>G624*(1+L624/100)</f>
        <v>0</v>
      </c>
      <c r="N624" s="181">
        <v>0</v>
      </c>
      <c r="O624" s="181">
        <f>ROUND(E624*N624,2)</f>
        <v>0</v>
      </c>
      <c r="P624" s="181">
        <v>0</v>
      </c>
      <c r="Q624" s="181">
        <f>ROUND(E624*P624,2)</f>
        <v>0</v>
      </c>
      <c r="R624" s="182"/>
      <c r="S624" s="182" t="s">
        <v>223</v>
      </c>
      <c r="T624" s="181" t="s">
        <v>205</v>
      </c>
      <c r="U624" s="181">
        <v>0</v>
      </c>
      <c r="V624" s="181">
        <f>ROUND(E624*U624,2)</f>
        <v>0</v>
      </c>
      <c r="W624" s="182"/>
      <c r="X624" s="182"/>
      <c r="Y624" s="154"/>
      <c r="Z624" s="154"/>
      <c r="AA624" s="154"/>
      <c r="AB624" s="154"/>
      <c r="AC624" s="154"/>
      <c r="AD624" s="154"/>
      <c r="AE624" s="154" t="s">
        <v>870</v>
      </c>
      <c r="AF624" s="154" t="s">
        <v>995</v>
      </c>
      <c r="AG624" s="154"/>
      <c r="AH624" s="185"/>
      <c r="AI624" s="185"/>
      <c r="AJ624" s="187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</row>
    <row r="625" spans="1:60" outlineLevel="1" x14ac:dyDescent="0.2">
      <c r="A625" s="155"/>
      <c r="B625" s="224"/>
      <c r="C625" s="224"/>
      <c r="D625" s="225"/>
      <c r="E625" s="225"/>
      <c r="F625" s="225"/>
      <c r="G625" s="225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5"/>
      <c r="S625" s="165"/>
      <c r="T625" s="164"/>
      <c r="U625" s="164"/>
      <c r="V625" s="164"/>
      <c r="W625" s="165"/>
      <c r="X625" s="165"/>
      <c r="Y625" s="154"/>
      <c r="Z625" s="154"/>
      <c r="AA625" s="154"/>
      <c r="AB625" s="154"/>
      <c r="AC625" s="154"/>
      <c r="AD625" s="154"/>
      <c r="AE625" s="154" t="s">
        <v>208</v>
      </c>
      <c r="AF625" s="154"/>
      <c r="AG625" s="154"/>
      <c r="AH625" s="185"/>
      <c r="AI625" s="185"/>
      <c r="AJ625" s="187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</row>
    <row r="626" spans="1:60" outlineLevel="1" x14ac:dyDescent="0.2">
      <c r="A626" s="177">
        <v>166</v>
      </c>
      <c r="B626" s="178" t="s">
        <v>996</v>
      </c>
      <c r="C626" s="178" t="s">
        <v>997</v>
      </c>
      <c r="D626" s="179" t="s">
        <v>0</v>
      </c>
      <c r="E626" s="180">
        <v>0</v>
      </c>
      <c r="F626" s="183"/>
      <c r="G626" s="181">
        <f>ROUND(E626*F626,2)</f>
        <v>0</v>
      </c>
      <c r="H626" s="183"/>
      <c r="I626" s="181">
        <f>ROUND(E626*H626,2)</f>
        <v>0</v>
      </c>
      <c r="J626" s="183"/>
      <c r="K626" s="181">
        <f>ROUND(E626*J626,2)</f>
        <v>0</v>
      </c>
      <c r="L626" s="181">
        <v>21</v>
      </c>
      <c r="M626" s="181">
        <f>G626*(1+L626/100)</f>
        <v>0</v>
      </c>
      <c r="N626" s="181">
        <v>0</v>
      </c>
      <c r="O626" s="181">
        <f>ROUND(E626*N626,2)</f>
        <v>0</v>
      </c>
      <c r="P626" s="181">
        <v>0</v>
      </c>
      <c r="Q626" s="181">
        <f>ROUND(E626*P626,2)</f>
        <v>0</v>
      </c>
      <c r="R626" s="182" t="s">
        <v>998</v>
      </c>
      <c r="S626" s="182" t="s">
        <v>204</v>
      </c>
      <c r="T626" s="181" t="s">
        <v>260</v>
      </c>
      <c r="U626" s="181">
        <v>0</v>
      </c>
      <c r="V626" s="181">
        <f>ROUND(E626*U626,2)</f>
        <v>0</v>
      </c>
      <c r="W626" s="182"/>
      <c r="X626" s="182"/>
      <c r="Y626" s="154"/>
      <c r="Z626" s="154"/>
      <c r="AA626" s="154"/>
      <c r="AB626" s="154"/>
      <c r="AC626" s="154"/>
      <c r="AD626" s="154"/>
      <c r="AE626" s="154" t="s">
        <v>870</v>
      </c>
      <c r="AF626" s="154" t="s">
        <v>999</v>
      </c>
      <c r="AG626" s="154"/>
      <c r="AH626" s="185"/>
      <c r="AI626" s="185"/>
      <c r="AJ626" s="187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</row>
    <row r="627" spans="1:60" outlineLevel="1" x14ac:dyDescent="0.2">
      <c r="A627" s="155"/>
      <c r="B627" s="224"/>
      <c r="C627" s="224"/>
      <c r="D627" s="225"/>
      <c r="E627" s="225"/>
      <c r="F627" s="225"/>
      <c r="G627" s="225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5"/>
      <c r="S627" s="165"/>
      <c r="T627" s="164"/>
      <c r="U627" s="164"/>
      <c r="V627" s="164"/>
      <c r="W627" s="165"/>
      <c r="X627" s="165"/>
      <c r="Y627" s="154"/>
      <c r="Z627" s="154"/>
      <c r="AA627" s="154"/>
      <c r="AB627" s="154"/>
      <c r="AC627" s="154"/>
      <c r="AD627" s="154"/>
      <c r="AE627" s="154" t="s">
        <v>208</v>
      </c>
      <c r="AF627" s="154"/>
      <c r="AG627" s="154"/>
      <c r="AH627" s="185"/>
      <c r="AI627" s="185"/>
      <c r="AJ627" s="187"/>
      <c r="AK627" s="154"/>
      <c r="AL627" s="154"/>
      <c r="AM627" s="154"/>
      <c r="AN627" s="154"/>
      <c r="AO627" s="154"/>
      <c r="AP627" s="154"/>
      <c r="AQ627" s="154"/>
      <c r="AR627" s="154"/>
      <c r="AS627" s="154"/>
      <c r="AT627" s="154"/>
      <c r="AU627" s="154"/>
      <c r="AV627" s="154"/>
      <c r="AW627" s="154"/>
      <c r="AX627" s="154"/>
      <c r="AY627" s="154"/>
      <c r="AZ627" s="154"/>
      <c r="BA627" s="154"/>
      <c r="BB627" s="154"/>
      <c r="BC627" s="154"/>
      <c r="BD627" s="154"/>
      <c r="BE627" s="154"/>
      <c r="BF627" s="154"/>
      <c r="BG627" s="154"/>
      <c r="BH627" s="154"/>
    </row>
    <row r="628" spans="1:60" x14ac:dyDescent="0.2">
      <c r="A628" s="141"/>
      <c r="B628" s="158"/>
      <c r="C628" s="158"/>
      <c r="D628" s="160"/>
      <c r="E628" s="161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3"/>
      <c r="S628" s="163"/>
      <c r="T628" s="162"/>
      <c r="U628" s="162"/>
      <c r="V628" s="162"/>
      <c r="W628" s="163"/>
      <c r="X628" s="163"/>
      <c r="AH628" s="184"/>
      <c r="AI628" s="184"/>
      <c r="AJ628" s="186"/>
    </row>
    <row r="629" spans="1:60" x14ac:dyDescent="0.2">
      <c r="A629" s="157" t="s">
        <v>198</v>
      </c>
      <c r="B629" s="170" t="s">
        <v>145</v>
      </c>
      <c r="C629" s="170" t="s">
        <v>146</v>
      </c>
      <c r="D629" s="171"/>
      <c r="E629" s="172"/>
      <c r="F629" s="173"/>
      <c r="G629" s="174">
        <f>SUMIF(AE630:AE644,"&lt;&gt;NOR",G630:G644)</f>
        <v>0</v>
      </c>
      <c r="H629" s="173"/>
      <c r="I629" s="173">
        <f>SUM(I630:I644)</f>
        <v>0</v>
      </c>
      <c r="J629" s="173"/>
      <c r="K629" s="173">
        <f>SUM(K630:K644)</f>
        <v>0</v>
      </c>
      <c r="L629" s="173"/>
      <c r="M629" s="173">
        <f>SUM(M630:M644)</f>
        <v>0</v>
      </c>
      <c r="N629" s="173"/>
      <c r="O629" s="173">
        <f>SUM(O630:O644)</f>
        <v>0</v>
      </c>
      <c r="P629" s="173"/>
      <c r="Q629" s="173">
        <f>SUM(Q630:Q644)</f>
        <v>0</v>
      </c>
      <c r="R629" s="175"/>
      <c r="S629" s="175"/>
      <c r="T629" s="173"/>
      <c r="U629" s="173"/>
      <c r="V629" s="173">
        <f>SUM(V630:V644)</f>
        <v>0</v>
      </c>
      <c r="W629" s="175"/>
      <c r="X629" s="176"/>
      <c r="AE629" t="s">
        <v>199</v>
      </c>
      <c r="AH629" s="184"/>
      <c r="AI629" s="184"/>
      <c r="AJ629" s="186"/>
    </row>
    <row r="630" spans="1:60" outlineLevel="1" x14ac:dyDescent="0.2">
      <c r="A630" s="177">
        <v>167</v>
      </c>
      <c r="B630" s="178" t="s">
        <v>1000</v>
      </c>
      <c r="C630" s="178" t="s">
        <v>1001</v>
      </c>
      <c r="D630" s="179" t="s">
        <v>418</v>
      </c>
      <c r="E630" s="180">
        <v>1</v>
      </c>
      <c r="F630" s="183"/>
      <c r="G630" s="181">
        <f>ROUND(E630*F630,2)</f>
        <v>0</v>
      </c>
      <c r="H630" s="183"/>
      <c r="I630" s="181">
        <f>ROUND(E630*H630,2)</f>
        <v>0</v>
      </c>
      <c r="J630" s="183"/>
      <c r="K630" s="181">
        <f>ROUND(E630*J630,2)</f>
        <v>0</v>
      </c>
      <c r="L630" s="181">
        <v>21</v>
      </c>
      <c r="M630" s="181">
        <f>G630*(1+L630/100)</f>
        <v>0</v>
      </c>
      <c r="N630" s="181">
        <v>0</v>
      </c>
      <c r="O630" s="181">
        <f>ROUND(E630*N630,2)</f>
        <v>0</v>
      </c>
      <c r="P630" s="181">
        <v>0</v>
      </c>
      <c r="Q630" s="181">
        <f>ROUND(E630*P630,2)</f>
        <v>0</v>
      </c>
      <c r="R630" s="182"/>
      <c r="S630" s="182" t="s">
        <v>223</v>
      </c>
      <c r="T630" s="181" t="s">
        <v>205</v>
      </c>
      <c r="U630" s="181">
        <v>0</v>
      </c>
      <c r="V630" s="181">
        <f>ROUND(E630*U630,2)</f>
        <v>0</v>
      </c>
      <c r="W630" s="182"/>
      <c r="X630" s="182"/>
      <c r="Y630" s="154"/>
      <c r="Z630" s="154"/>
      <c r="AA630" s="154"/>
      <c r="AB630" s="154"/>
      <c r="AC630" s="154"/>
      <c r="AD630" s="154"/>
      <c r="AE630" s="154" t="s">
        <v>870</v>
      </c>
      <c r="AF630" s="154" t="s">
        <v>1002</v>
      </c>
      <c r="AG630" s="154"/>
      <c r="AH630" s="185"/>
      <c r="AI630" s="185"/>
      <c r="AJ630" s="187"/>
      <c r="AK630" s="154"/>
      <c r="AL630" s="154"/>
      <c r="AM630" s="154"/>
      <c r="AN630" s="154"/>
      <c r="AO630" s="154"/>
      <c r="AP630" s="154"/>
      <c r="AQ630" s="154"/>
      <c r="AR630" s="154"/>
      <c r="AS630" s="154"/>
      <c r="AT630" s="154"/>
      <c r="AU630" s="154"/>
      <c r="AV630" s="154"/>
      <c r="AW630" s="154"/>
      <c r="AX630" s="154"/>
      <c r="AY630" s="154"/>
      <c r="AZ630" s="154"/>
      <c r="BA630" s="154"/>
      <c r="BB630" s="154"/>
      <c r="BC630" s="154"/>
      <c r="BD630" s="154"/>
      <c r="BE630" s="154"/>
      <c r="BF630" s="154"/>
      <c r="BG630" s="154"/>
      <c r="BH630" s="154"/>
    </row>
    <row r="631" spans="1:60" outlineLevel="1" x14ac:dyDescent="0.2">
      <c r="A631" s="155"/>
      <c r="B631" s="224"/>
      <c r="C631" s="224"/>
      <c r="D631" s="225"/>
      <c r="E631" s="225"/>
      <c r="F631" s="225"/>
      <c r="G631" s="225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5"/>
      <c r="S631" s="165"/>
      <c r="T631" s="164"/>
      <c r="U631" s="164"/>
      <c r="V631" s="164"/>
      <c r="W631" s="165"/>
      <c r="X631" s="165"/>
      <c r="Y631" s="154"/>
      <c r="Z631" s="154"/>
      <c r="AA631" s="154"/>
      <c r="AB631" s="154"/>
      <c r="AC631" s="154"/>
      <c r="AD631" s="154"/>
      <c r="AE631" s="154" t="s">
        <v>208</v>
      </c>
      <c r="AF631" s="154"/>
      <c r="AG631" s="154"/>
      <c r="AH631" s="185"/>
      <c r="AI631" s="185"/>
      <c r="AJ631" s="187"/>
      <c r="AK631" s="154"/>
      <c r="AL631" s="154"/>
      <c r="AM631" s="154"/>
      <c r="AN631" s="154"/>
      <c r="AO631" s="154"/>
      <c r="AP631" s="154"/>
      <c r="AQ631" s="154"/>
      <c r="AR631" s="154"/>
      <c r="AS631" s="154"/>
      <c r="AT631" s="154"/>
      <c r="AU631" s="154"/>
      <c r="AV631" s="154"/>
      <c r="AW631" s="154"/>
      <c r="AX631" s="154"/>
      <c r="AY631" s="154"/>
      <c r="AZ631" s="154"/>
      <c r="BA631" s="154"/>
      <c r="BB631" s="154"/>
      <c r="BC631" s="154"/>
      <c r="BD631" s="154"/>
      <c r="BE631" s="154"/>
      <c r="BF631" s="154"/>
      <c r="BG631" s="154"/>
      <c r="BH631" s="154"/>
    </row>
    <row r="632" spans="1:60" outlineLevel="1" x14ac:dyDescent="0.2">
      <c r="A632" s="177">
        <v>168</v>
      </c>
      <c r="B632" s="178" t="s">
        <v>1003</v>
      </c>
      <c r="C632" s="178" t="s">
        <v>1004</v>
      </c>
      <c r="D632" s="179" t="s">
        <v>311</v>
      </c>
      <c r="E632" s="180">
        <v>1</v>
      </c>
      <c r="F632" s="183"/>
      <c r="G632" s="181">
        <f>ROUND(E632*F632,2)</f>
        <v>0</v>
      </c>
      <c r="H632" s="183"/>
      <c r="I632" s="181">
        <f>ROUND(E632*H632,2)</f>
        <v>0</v>
      </c>
      <c r="J632" s="183"/>
      <c r="K632" s="181">
        <f>ROUND(E632*J632,2)</f>
        <v>0</v>
      </c>
      <c r="L632" s="181">
        <v>21</v>
      </c>
      <c r="M632" s="181">
        <f>G632*(1+L632/100)</f>
        <v>0</v>
      </c>
      <c r="N632" s="181">
        <v>0</v>
      </c>
      <c r="O632" s="181">
        <f>ROUND(E632*N632,2)</f>
        <v>0</v>
      </c>
      <c r="P632" s="181">
        <v>0</v>
      </c>
      <c r="Q632" s="181">
        <f>ROUND(E632*P632,2)</f>
        <v>0</v>
      </c>
      <c r="R632" s="182"/>
      <c r="S632" s="182" t="s">
        <v>223</v>
      </c>
      <c r="T632" s="181" t="s">
        <v>205</v>
      </c>
      <c r="U632" s="181">
        <v>0</v>
      </c>
      <c r="V632" s="181">
        <f>ROUND(E632*U632,2)</f>
        <v>0</v>
      </c>
      <c r="W632" s="182"/>
      <c r="X632" s="182"/>
      <c r="Y632" s="154"/>
      <c r="Z632" s="154"/>
      <c r="AA632" s="154"/>
      <c r="AB632" s="154"/>
      <c r="AC632" s="154"/>
      <c r="AD632" s="154"/>
      <c r="AE632" s="154" t="s">
        <v>870</v>
      </c>
      <c r="AF632" s="154" t="s">
        <v>1005</v>
      </c>
      <c r="AG632" s="154"/>
      <c r="AH632" s="185"/>
      <c r="AI632" s="185"/>
      <c r="AJ632" s="187"/>
      <c r="AK632" s="154"/>
      <c r="AL632" s="154"/>
      <c r="AM632" s="154"/>
      <c r="AN632" s="154"/>
      <c r="AO632" s="154"/>
      <c r="AP632" s="154"/>
      <c r="AQ632" s="154"/>
      <c r="AR632" s="154"/>
      <c r="AS632" s="154"/>
      <c r="AT632" s="154"/>
      <c r="AU632" s="154"/>
      <c r="AV632" s="154"/>
      <c r="AW632" s="154"/>
      <c r="AX632" s="154"/>
      <c r="AY632" s="154"/>
      <c r="AZ632" s="154"/>
      <c r="BA632" s="154"/>
      <c r="BB632" s="154"/>
      <c r="BC632" s="154"/>
      <c r="BD632" s="154"/>
      <c r="BE632" s="154"/>
      <c r="BF632" s="154"/>
      <c r="BG632" s="154"/>
      <c r="BH632" s="154"/>
    </row>
    <row r="633" spans="1:60" outlineLevel="1" x14ac:dyDescent="0.2">
      <c r="A633" s="155"/>
      <c r="B633" s="224"/>
      <c r="C633" s="224"/>
      <c r="D633" s="225"/>
      <c r="E633" s="225"/>
      <c r="F633" s="225"/>
      <c r="G633" s="225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5"/>
      <c r="S633" s="165"/>
      <c r="T633" s="164"/>
      <c r="U633" s="164"/>
      <c r="V633" s="164"/>
      <c r="W633" s="165"/>
      <c r="X633" s="165"/>
      <c r="Y633" s="154"/>
      <c r="Z633" s="154"/>
      <c r="AA633" s="154"/>
      <c r="AB633" s="154"/>
      <c r="AC633" s="154"/>
      <c r="AD633" s="154"/>
      <c r="AE633" s="154" t="s">
        <v>208</v>
      </c>
      <c r="AF633" s="154"/>
      <c r="AG633" s="154"/>
      <c r="AH633" s="185"/>
      <c r="AI633" s="185"/>
      <c r="AJ633" s="187"/>
      <c r="AK633" s="154"/>
      <c r="AL633" s="154"/>
      <c r="AM633" s="154"/>
      <c r="AN633" s="154"/>
      <c r="AO633" s="154"/>
      <c r="AP633" s="154"/>
      <c r="AQ633" s="154"/>
      <c r="AR633" s="154"/>
      <c r="AS633" s="154"/>
      <c r="AT633" s="154"/>
      <c r="AU633" s="154"/>
      <c r="AV633" s="154"/>
      <c r="AW633" s="154"/>
      <c r="AX633" s="154"/>
      <c r="AY633" s="154"/>
      <c r="AZ633" s="154"/>
      <c r="BA633" s="154"/>
      <c r="BB633" s="154"/>
      <c r="BC633" s="154"/>
      <c r="BD633" s="154"/>
      <c r="BE633" s="154"/>
      <c r="BF633" s="154"/>
      <c r="BG633" s="154"/>
      <c r="BH633" s="154"/>
    </row>
    <row r="634" spans="1:60" outlineLevel="1" x14ac:dyDescent="0.2">
      <c r="A634" s="177">
        <v>169</v>
      </c>
      <c r="B634" s="178" t="s">
        <v>1006</v>
      </c>
      <c r="C634" s="178" t="s">
        <v>1007</v>
      </c>
      <c r="D634" s="179" t="s">
        <v>316</v>
      </c>
      <c r="E634" s="180">
        <v>27.992999999999999</v>
      </c>
      <c r="F634" s="183"/>
      <c r="G634" s="181">
        <f>ROUND(E634*F634,2)</f>
        <v>0</v>
      </c>
      <c r="H634" s="183"/>
      <c r="I634" s="181">
        <f>ROUND(E634*H634,2)</f>
        <v>0</v>
      </c>
      <c r="J634" s="183"/>
      <c r="K634" s="181">
        <f>ROUND(E634*J634,2)</f>
        <v>0</v>
      </c>
      <c r="L634" s="181">
        <v>21</v>
      </c>
      <c r="M634" s="181">
        <f>G634*(1+L634/100)</f>
        <v>0</v>
      </c>
      <c r="N634" s="181">
        <v>0</v>
      </c>
      <c r="O634" s="181">
        <f>ROUND(E634*N634,2)</f>
        <v>0</v>
      </c>
      <c r="P634" s="181">
        <v>0</v>
      </c>
      <c r="Q634" s="181">
        <f>ROUND(E634*P634,2)</f>
        <v>0</v>
      </c>
      <c r="R634" s="182"/>
      <c r="S634" s="182" t="s">
        <v>223</v>
      </c>
      <c r="T634" s="181" t="s">
        <v>205</v>
      </c>
      <c r="U634" s="181">
        <v>0</v>
      </c>
      <c r="V634" s="181">
        <f>ROUND(E634*U634,2)</f>
        <v>0</v>
      </c>
      <c r="W634" s="182"/>
      <c r="X634" s="182"/>
      <c r="Y634" s="154"/>
      <c r="Z634" s="154"/>
      <c r="AA634" s="154"/>
      <c r="AB634" s="154"/>
      <c r="AC634" s="154"/>
      <c r="AD634" s="154"/>
      <c r="AE634" s="154" t="s">
        <v>870</v>
      </c>
      <c r="AF634" s="154" t="s">
        <v>1008</v>
      </c>
      <c r="AG634" s="154"/>
      <c r="AH634" s="185"/>
      <c r="AI634" s="185"/>
      <c r="AJ634" s="187"/>
      <c r="AK634" s="154"/>
      <c r="AL634" s="154"/>
      <c r="AM634" s="154"/>
      <c r="AN634" s="154"/>
      <c r="AO634" s="154"/>
      <c r="AP634" s="154"/>
      <c r="AQ634" s="154"/>
      <c r="AR634" s="154"/>
      <c r="AS634" s="154"/>
      <c r="AT634" s="154"/>
      <c r="AU634" s="154"/>
      <c r="AV634" s="154"/>
      <c r="AW634" s="154"/>
      <c r="AX634" s="154"/>
      <c r="AY634" s="154"/>
      <c r="AZ634" s="154"/>
      <c r="BA634" s="154"/>
      <c r="BB634" s="154"/>
      <c r="BC634" s="154"/>
      <c r="BD634" s="154"/>
      <c r="BE634" s="154"/>
      <c r="BF634" s="154"/>
      <c r="BG634" s="154"/>
      <c r="BH634" s="154"/>
    </row>
    <row r="635" spans="1:60" outlineLevel="1" x14ac:dyDescent="0.2">
      <c r="A635" s="155"/>
      <c r="B635" s="190" t="s">
        <v>1009</v>
      </c>
      <c r="C635" s="191"/>
      <c r="D635" s="188"/>
      <c r="E635" s="189">
        <v>12.393000000000001</v>
      </c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5"/>
      <c r="S635" s="165"/>
      <c r="T635" s="164"/>
      <c r="U635" s="164"/>
      <c r="V635" s="164"/>
      <c r="W635" s="165"/>
      <c r="X635" s="165"/>
      <c r="Y635" s="154"/>
      <c r="Z635" s="154"/>
      <c r="AA635" s="154"/>
      <c r="AB635" s="154"/>
      <c r="AC635" s="154"/>
      <c r="AD635" s="154"/>
      <c r="AE635" s="154" t="s">
        <v>264</v>
      </c>
      <c r="AF635" s="154">
        <v>0</v>
      </c>
      <c r="AG635" s="154"/>
      <c r="AH635" s="185"/>
      <c r="AI635" s="192" t="s">
        <v>1009</v>
      </c>
      <c r="AJ635" s="187"/>
      <c r="AK635" s="154"/>
      <c r="AL635" s="154"/>
      <c r="AM635" s="154"/>
      <c r="AN635" s="154"/>
      <c r="AO635" s="154"/>
      <c r="AP635" s="154"/>
      <c r="AQ635" s="154"/>
      <c r="AR635" s="154"/>
      <c r="AS635" s="154"/>
      <c r="AT635" s="154"/>
      <c r="AU635" s="154"/>
      <c r="AV635" s="154"/>
      <c r="AW635" s="154"/>
      <c r="AX635" s="154"/>
      <c r="AY635" s="154"/>
      <c r="AZ635" s="154"/>
      <c r="BA635" s="154"/>
      <c r="BB635" s="154"/>
      <c r="BC635" s="154"/>
      <c r="BD635" s="154"/>
      <c r="BE635" s="154"/>
      <c r="BF635" s="154"/>
      <c r="BG635" s="154"/>
      <c r="BH635" s="154"/>
    </row>
    <row r="636" spans="1:60" outlineLevel="1" x14ac:dyDescent="0.2">
      <c r="A636" s="155"/>
      <c r="B636" s="190" t="s">
        <v>1010</v>
      </c>
      <c r="C636" s="191"/>
      <c r="D636" s="188"/>
      <c r="E636" s="189">
        <v>15.6</v>
      </c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5"/>
      <c r="S636" s="165"/>
      <c r="T636" s="164"/>
      <c r="U636" s="164"/>
      <c r="V636" s="164"/>
      <c r="W636" s="165"/>
      <c r="X636" s="165"/>
      <c r="Y636" s="154"/>
      <c r="Z636" s="154"/>
      <c r="AA636" s="154"/>
      <c r="AB636" s="154"/>
      <c r="AC636" s="154"/>
      <c r="AD636" s="154"/>
      <c r="AE636" s="154" t="s">
        <v>264</v>
      </c>
      <c r="AF636" s="154">
        <v>0</v>
      </c>
      <c r="AG636" s="154"/>
      <c r="AH636" s="185"/>
      <c r="AI636" s="192" t="s">
        <v>1010</v>
      </c>
      <c r="AJ636" s="187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</row>
    <row r="637" spans="1:60" outlineLevel="1" x14ac:dyDescent="0.2">
      <c r="A637" s="155"/>
      <c r="B637" s="224"/>
      <c r="C637" s="224"/>
      <c r="D637" s="225"/>
      <c r="E637" s="225"/>
      <c r="F637" s="225"/>
      <c r="G637" s="225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5"/>
      <c r="S637" s="165"/>
      <c r="T637" s="164"/>
      <c r="U637" s="164"/>
      <c r="V637" s="164"/>
      <c r="W637" s="165"/>
      <c r="X637" s="165"/>
      <c r="Y637" s="154"/>
      <c r="Z637" s="154"/>
      <c r="AA637" s="154"/>
      <c r="AB637" s="154"/>
      <c r="AC637" s="154"/>
      <c r="AD637" s="154"/>
      <c r="AE637" s="154" t="s">
        <v>208</v>
      </c>
      <c r="AF637" s="154"/>
      <c r="AG637" s="154"/>
      <c r="AH637" s="185"/>
      <c r="AI637" s="185"/>
      <c r="AJ637" s="187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</row>
    <row r="638" spans="1:60" outlineLevel="1" x14ac:dyDescent="0.2">
      <c r="A638" s="177">
        <v>170</v>
      </c>
      <c r="B638" s="178" t="s">
        <v>1011</v>
      </c>
      <c r="C638" s="178" t="s">
        <v>1012</v>
      </c>
      <c r="D638" s="179" t="s">
        <v>306</v>
      </c>
      <c r="E638" s="180">
        <v>22.2</v>
      </c>
      <c r="F638" s="183"/>
      <c r="G638" s="181">
        <f>ROUND(E638*F638,2)</f>
        <v>0</v>
      </c>
      <c r="H638" s="183"/>
      <c r="I638" s="181">
        <f>ROUND(E638*H638,2)</f>
        <v>0</v>
      </c>
      <c r="J638" s="183"/>
      <c r="K638" s="181">
        <f>ROUND(E638*J638,2)</f>
        <v>0</v>
      </c>
      <c r="L638" s="181">
        <v>21</v>
      </c>
      <c r="M638" s="181">
        <f>G638*(1+L638/100)</f>
        <v>0</v>
      </c>
      <c r="N638" s="181">
        <v>0</v>
      </c>
      <c r="O638" s="181">
        <f>ROUND(E638*N638,2)</f>
        <v>0</v>
      </c>
      <c r="P638" s="181">
        <v>0</v>
      </c>
      <c r="Q638" s="181">
        <f>ROUND(E638*P638,2)</f>
        <v>0</v>
      </c>
      <c r="R638" s="182"/>
      <c r="S638" s="182" t="s">
        <v>223</v>
      </c>
      <c r="T638" s="181" t="s">
        <v>205</v>
      </c>
      <c r="U638" s="181">
        <v>0</v>
      </c>
      <c r="V638" s="181">
        <f>ROUND(E638*U638,2)</f>
        <v>0</v>
      </c>
      <c r="W638" s="182"/>
      <c r="X638" s="182"/>
      <c r="Y638" s="154"/>
      <c r="Z638" s="154"/>
      <c r="AA638" s="154"/>
      <c r="AB638" s="154"/>
      <c r="AC638" s="154"/>
      <c r="AD638" s="154"/>
      <c r="AE638" s="154" t="s">
        <v>870</v>
      </c>
      <c r="AF638" s="154" t="s">
        <v>1013</v>
      </c>
      <c r="AG638" s="154"/>
      <c r="AH638" s="185"/>
      <c r="AI638" s="185"/>
      <c r="AJ638" s="187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</row>
    <row r="639" spans="1:60" outlineLevel="1" x14ac:dyDescent="0.2">
      <c r="A639" s="155"/>
      <c r="B639" s="190" t="s">
        <v>1014</v>
      </c>
      <c r="C639" s="191"/>
      <c r="D639" s="188"/>
      <c r="E639" s="189">
        <v>22.2</v>
      </c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5"/>
      <c r="S639" s="165"/>
      <c r="T639" s="164"/>
      <c r="U639" s="164"/>
      <c r="V639" s="164"/>
      <c r="W639" s="165"/>
      <c r="X639" s="165"/>
      <c r="Y639" s="154"/>
      <c r="Z639" s="154"/>
      <c r="AA639" s="154"/>
      <c r="AB639" s="154"/>
      <c r="AC639" s="154"/>
      <c r="AD639" s="154"/>
      <c r="AE639" s="154" t="s">
        <v>264</v>
      </c>
      <c r="AF639" s="154">
        <v>0</v>
      </c>
      <c r="AG639" s="154"/>
      <c r="AH639" s="185"/>
      <c r="AI639" s="192" t="s">
        <v>1014</v>
      </c>
      <c r="AJ639" s="187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</row>
    <row r="640" spans="1:60" outlineLevel="1" x14ac:dyDescent="0.2">
      <c r="A640" s="155"/>
      <c r="B640" s="224"/>
      <c r="C640" s="224"/>
      <c r="D640" s="225"/>
      <c r="E640" s="225"/>
      <c r="F640" s="225"/>
      <c r="G640" s="225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5"/>
      <c r="S640" s="165"/>
      <c r="T640" s="164"/>
      <c r="U640" s="164"/>
      <c r="V640" s="164"/>
      <c r="W640" s="165"/>
      <c r="X640" s="165"/>
      <c r="Y640" s="154"/>
      <c r="Z640" s="154"/>
      <c r="AA640" s="154"/>
      <c r="AB640" s="154"/>
      <c r="AC640" s="154"/>
      <c r="AD640" s="154"/>
      <c r="AE640" s="154" t="s">
        <v>208</v>
      </c>
      <c r="AF640" s="154"/>
      <c r="AG640" s="154"/>
      <c r="AH640" s="185"/>
      <c r="AI640" s="185"/>
      <c r="AJ640" s="187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</row>
    <row r="641" spans="1:60" outlineLevel="1" x14ac:dyDescent="0.2">
      <c r="A641" s="177">
        <v>171</v>
      </c>
      <c r="B641" s="178" t="s">
        <v>1015</v>
      </c>
      <c r="C641" s="178" t="s">
        <v>1016</v>
      </c>
      <c r="D641" s="179" t="s">
        <v>0</v>
      </c>
      <c r="E641" s="180">
        <v>2152.65</v>
      </c>
      <c r="F641" s="183"/>
      <c r="G641" s="181">
        <f>ROUND(E641*F641,2)</f>
        <v>0</v>
      </c>
      <c r="H641" s="183"/>
      <c r="I641" s="181">
        <f>ROUND(E641*H641,2)</f>
        <v>0</v>
      </c>
      <c r="J641" s="183"/>
      <c r="K641" s="181">
        <f>ROUND(E641*J641,2)</f>
        <v>0</v>
      </c>
      <c r="L641" s="181">
        <v>21</v>
      </c>
      <c r="M641" s="181">
        <f>G641*(1+L641/100)</f>
        <v>0</v>
      </c>
      <c r="N641" s="181">
        <v>0</v>
      </c>
      <c r="O641" s="181">
        <f>ROUND(E641*N641,2)</f>
        <v>0</v>
      </c>
      <c r="P641" s="181">
        <v>0</v>
      </c>
      <c r="Q641" s="181">
        <f>ROUND(E641*P641,2)</f>
        <v>0</v>
      </c>
      <c r="R641" s="182" t="s">
        <v>1017</v>
      </c>
      <c r="S641" s="182" t="s">
        <v>204</v>
      </c>
      <c r="T641" s="181" t="s">
        <v>260</v>
      </c>
      <c r="U641" s="181">
        <v>0</v>
      </c>
      <c r="V641" s="181">
        <f>ROUND(E641*U641,2)</f>
        <v>0</v>
      </c>
      <c r="W641" s="182"/>
      <c r="X641" s="182"/>
      <c r="Y641" s="154"/>
      <c r="Z641" s="154"/>
      <c r="AA641" s="154"/>
      <c r="AB641" s="154"/>
      <c r="AC641" s="154"/>
      <c r="AD641" s="154"/>
      <c r="AE641" s="154" t="s">
        <v>870</v>
      </c>
      <c r="AF641" s="154" t="s">
        <v>1018</v>
      </c>
      <c r="AG641" s="154"/>
      <c r="AH641" s="185"/>
      <c r="AI641" s="185"/>
      <c r="AJ641" s="187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</row>
    <row r="642" spans="1:60" outlineLevel="1" x14ac:dyDescent="0.2">
      <c r="A642" s="155"/>
      <c r="B642" s="224"/>
      <c r="C642" s="224"/>
      <c r="D642" s="225"/>
      <c r="E642" s="225"/>
      <c r="F642" s="225"/>
      <c r="G642" s="225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5"/>
      <c r="S642" s="165"/>
      <c r="T642" s="164"/>
      <c r="U642" s="164"/>
      <c r="V642" s="164"/>
      <c r="W642" s="165"/>
      <c r="X642" s="165"/>
      <c r="Y642" s="154"/>
      <c r="Z642" s="154"/>
      <c r="AA642" s="154"/>
      <c r="AB642" s="154"/>
      <c r="AC642" s="154"/>
      <c r="AD642" s="154"/>
      <c r="AE642" s="154" t="s">
        <v>208</v>
      </c>
      <c r="AF642" s="154"/>
      <c r="AG642" s="154"/>
      <c r="AH642" s="185"/>
      <c r="AI642" s="185"/>
      <c r="AJ642" s="187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</row>
    <row r="643" spans="1:60" outlineLevel="1" x14ac:dyDescent="0.2">
      <c r="A643" s="177">
        <v>172</v>
      </c>
      <c r="B643" s="178" t="s">
        <v>1019</v>
      </c>
      <c r="C643" s="178" t="s">
        <v>1020</v>
      </c>
      <c r="D643" s="179" t="s">
        <v>418</v>
      </c>
      <c r="E643" s="180">
        <v>1</v>
      </c>
      <c r="F643" s="183"/>
      <c r="G643" s="181">
        <f>ROUND(E643*F643,2)</f>
        <v>0</v>
      </c>
      <c r="H643" s="183"/>
      <c r="I643" s="181">
        <f>ROUND(E643*H643,2)</f>
        <v>0</v>
      </c>
      <c r="J643" s="183"/>
      <c r="K643" s="181">
        <f>ROUND(E643*J643,2)</f>
        <v>0</v>
      </c>
      <c r="L643" s="181">
        <v>21</v>
      </c>
      <c r="M643" s="181">
        <f>G643*(1+L643/100)</f>
        <v>0</v>
      </c>
      <c r="N643" s="181">
        <v>0</v>
      </c>
      <c r="O643" s="181">
        <f>ROUND(E643*N643,2)</f>
        <v>0</v>
      </c>
      <c r="P643" s="181">
        <v>0</v>
      </c>
      <c r="Q643" s="181">
        <f>ROUND(E643*P643,2)</f>
        <v>0</v>
      </c>
      <c r="R643" s="182"/>
      <c r="S643" s="182" t="s">
        <v>223</v>
      </c>
      <c r="T643" s="181" t="s">
        <v>432</v>
      </c>
      <c r="U643" s="181">
        <v>0</v>
      </c>
      <c r="V643" s="181">
        <f>ROUND(E643*U643,2)</f>
        <v>0</v>
      </c>
      <c r="W643" s="182"/>
      <c r="X643" s="182"/>
      <c r="Y643" s="154"/>
      <c r="Z643" s="154"/>
      <c r="AA643" s="154"/>
      <c r="AB643" s="154"/>
      <c r="AC643" s="154"/>
      <c r="AD643" s="154"/>
      <c r="AE643" s="154" t="s">
        <v>670</v>
      </c>
      <c r="AF643" s="154" t="s">
        <v>1021</v>
      </c>
      <c r="AG643" s="154"/>
      <c r="AH643" s="185"/>
      <c r="AI643" s="185"/>
      <c r="AJ643" s="187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</row>
    <row r="644" spans="1:60" outlineLevel="1" x14ac:dyDescent="0.2">
      <c r="A644" s="155"/>
      <c r="B644" s="224"/>
      <c r="C644" s="224"/>
      <c r="D644" s="225"/>
      <c r="E644" s="225"/>
      <c r="F644" s="225"/>
      <c r="G644" s="225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5"/>
      <c r="S644" s="165"/>
      <c r="T644" s="164"/>
      <c r="U644" s="164"/>
      <c r="V644" s="164"/>
      <c r="W644" s="165"/>
      <c r="X644" s="165"/>
      <c r="Y644" s="154"/>
      <c r="Z644" s="154"/>
      <c r="AA644" s="154"/>
      <c r="AB644" s="154"/>
      <c r="AC644" s="154"/>
      <c r="AD644" s="154"/>
      <c r="AE644" s="154" t="s">
        <v>208</v>
      </c>
      <c r="AF644" s="154"/>
      <c r="AG644" s="154"/>
      <c r="AH644" s="185"/>
      <c r="AI644" s="185"/>
      <c r="AJ644" s="187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</row>
    <row r="645" spans="1:60" x14ac:dyDescent="0.2">
      <c r="A645" s="141"/>
      <c r="B645" s="158"/>
      <c r="C645" s="158"/>
      <c r="D645" s="160"/>
      <c r="E645" s="161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3"/>
      <c r="S645" s="163"/>
      <c r="T645" s="162"/>
      <c r="U645" s="162"/>
      <c r="V645" s="162"/>
      <c r="W645" s="163"/>
      <c r="X645" s="163"/>
      <c r="AH645" s="184"/>
      <c r="AI645" s="184"/>
      <c r="AJ645" s="186"/>
    </row>
    <row r="646" spans="1:60" x14ac:dyDescent="0.2">
      <c r="A646" s="157" t="s">
        <v>198</v>
      </c>
      <c r="B646" s="170" t="s">
        <v>147</v>
      </c>
      <c r="C646" s="170" t="s">
        <v>148</v>
      </c>
      <c r="D646" s="171"/>
      <c r="E646" s="172"/>
      <c r="F646" s="173"/>
      <c r="G646" s="174">
        <f>SUMIF(AE647:AE662,"&lt;&gt;NOR",G647:G662)</f>
        <v>0</v>
      </c>
      <c r="H646" s="173"/>
      <c r="I646" s="173">
        <f>SUM(I647:I662)</f>
        <v>0</v>
      </c>
      <c r="J646" s="173"/>
      <c r="K646" s="173">
        <f>SUM(K647:K662)</f>
        <v>0</v>
      </c>
      <c r="L646" s="173"/>
      <c r="M646" s="173">
        <f>SUM(M647:M662)</f>
        <v>0</v>
      </c>
      <c r="N646" s="173"/>
      <c r="O646" s="173">
        <f>SUM(O647:O662)</f>
        <v>1.03</v>
      </c>
      <c r="P646" s="173"/>
      <c r="Q646" s="173">
        <f>SUM(Q647:Q662)</f>
        <v>0</v>
      </c>
      <c r="R646" s="175"/>
      <c r="S646" s="175"/>
      <c r="T646" s="173"/>
      <c r="U646" s="173"/>
      <c r="V646" s="173">
        <f>SUM(V647:V662)</f>
        <v>210.02</v>
      </c>
      <c r="W646" s="175"/>
      <c r="X646" s="176"/>
      <c r="AE646" t="s">
        <v>199</v>
      </c>
      <c r="AH646" s="184"/>
      <c r="AI646" s="184"/>
      <c r="AJ646" s="186"/>
    </row>
    <row r="647" spans="1:60" ht="22.5" outlineLevel="1" x14ac:dyDescent="0.2">
      <c r="A647" s="177">
        <v>173</v>
      </c>
      <c r="B647" s="178" t="s">
        <v>1022</v>
      </c>
      <c r="C647" s="178" t="s">
        <v>1023</v>
      </c>
      <c r="D647" s="179" t="s">
        <v>316</v>
      </c>
      <c r="E647" s="180">
        <v>12.1</v>
      </c>
      <c r="F647" s="183"/>
      <c r="G647" s="181">
        <f>ROUND(E647*F647,2)</f>
        <v>0</v>
      </c>
      <c r="H647" s="183"/>
      <c r="I647" s="181">
        <f>ROUND(E647*H647,2)</f>
        <v>0</v>
      </c>
      <c r="J647" s="183"/>
      <c r="K647" s="181">
        <f>ROUND(E647*J647,2)</f>
        <v>0</v>
      </c>
      <c r="L647" s="181">
        <v>21</v>
      </c>
      <c r="M647" s="181">
        <f>G647*(1+L647/100)</f>
        <v>0</v>
      </c>
      <c r="N647" s="181">
        <v>3.47E-3</v>
      </c>
      <c r="O647" s="181">
        <f>ROUND(E647*N647,2)</f>
        <v>0.04</v>
      </c>
      <c r="P647" s="181">
        <v>0</v>
      </c>
      <c r="Q647" s="181">
        <f>ROUND(E647*P647,2)</f>
        <v>0</v>
      </c>
      <c r="R647" s="182" t="s">
        <v>1024</v>
      </c>
      <c r="S647" s="182" t="s">
        <v>204</v>
      </c>
      <c r="T647" s="181" t="s">
        <v>1025</v>
      </c>
      <c r="U647" s="181">
        <v>1.79</v>
      </c>
      <c r="V647" s="181">
        <f>ROUND(E647*U647,2)</f>
        <v>21.66</v>
      </c>
      <c r="W647" s="182"/>
      <c r="X647" s="182"/>
      <c r="Y647" s="154"/>
      <c r="Z647" s="154"/>
      <c r="AA647" s="154"/>
      <c r="AB647" s="154"/>
      <c r="AC647" s="154"/>
      <c r="AD647" s="154"/>
      <c r="AE647" s="154" t="s">
        <v>870</v>
      </c>
      <c r="AF647" s="154" t="s">
        <v>1026</v>
      </c>
      <c r="AG647" s="154"/>
      <c r="AH647" s="185"/>
      <c r="AI647" s="185"/>
      <c r="AJ647" s="187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</row>
    <row r="648" spans="1:60" outlineLevel="1" x14ac:dyDescent="0.2">
      <c r="A648" s="155"/>
      <c r="B648" s="190" t="s">
        <v>1027</v>
      </c>
      <c r="C648" s="191"/>
      <c r="D648" s="188"/>
      <c r="E648" s="189">
        <v>12.1</v>
      </c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5"/>
      <c r="S648" s="165"/>
      <c r="T648" s="164"/>
      <c r="U648" s="164"/>
      <c r="V648" s="164"/>
      <c r="W648" s="165"/>
      <c r="X648" s="165"/>
      <c r="Y648" s="154"/>
      <c r="Z648" s="154"/>
      <c r="AA648" s="154"/>
      <c r="AB648" s="154"/>
      <c r="AC648" s="154"/>
      <c r="AD648" s="154"/>
      <c r="AE648" s="154" t="s">
        <v>264</v>
      </c>
      <c r="AF648" s="154">
        <v>0</v>
      </c>
      <c r="AG648" s="154"/>
      <c r="AH648" s="185"/>
      <c r="AI648" s="192" t="s">
        <v>1027</v>
      </c>
      <c r="AJ648" s="187"/>
      <c r="AK648" s="154"/>
      <c r="AL648" s="154"/>
      <c r="AM648" s="154"/>
      <c r="AN648" s="154"/>
      <c r="AO648" s="154"/>
      <c r="AP648" s="154"/>
      <c r="AQ648" s="154"/>
      <c r="AR648" s="154"/>
      <c r="AS648" s="154"/>
      <c r="AT648" s="154"/>
      <c r="AU648" s="154"/>
      <c r="AV648" s="154"/>
      <c r="AW648" s="154"/>
      <c r="AX648" s="154"/>
      <c r="AY648" s="154"/>
      <c r="AZ648" s="154"/>
      <c r="BA648" s="154"/>
      <c r="BB648" s="154"/>
      <c r="BC648" s="154"/>
      <c r="BD648" s="154"/>
      <c r="BE648" s="154"/>
      <c r="BF648" s="154"/>
      <c r="BG648" s="154"/>
      <c r="BH648" s="154"/>
    </row>
    <row r="649" spans="1:60" outlineLevel="1" x14ac:dyDescent="0.2">
      <c r="A649" s="155"/>
      <c r="B649" s="224"/>
      <c r="C649" s="224"/>
      <c r="D649" s="225"/>
      <c r="E649" s="225"/>
      <c r="F649" s="225"/>
      <c r="G649" s="225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5"/>
      <c r="S649" s="165"/>
      <c r="T649" s="164"/>
      <c r="U649" s="164"/>
      <c r="V649" s="164"/>
      <c r="W649" s="165"/>
      <c r="X649" s="165"/>
      <c r="Y649" s="154"/>
      <c r="Z649" s="154"/>
      <c r="AA649" s="154"/>
      <c r="AB649" s="154"/>
      <c r="AC649" s="154"/>
      <c r="AD649" s="154"/>
      <c r="AE649" s="154" t="s">
        <v>208</v>
      </c>
      <c r="AF649" s="154"/>
      <c r="AG649" s="154"/>
      <c r="AH649" s="185"/>
      <c r="AI649" s="185"/>
      <c r="AJ649" s="187"/>
      <c r="AK649" s="154"/>
      <c r="AL649" s="154"/>
      <c r="AM649" s="154"/>
      <c r="AN649" s="154"/>
      <c r="AO649" s="154"/>
      <c r="AP649" s="154"/>
      <c r="AQ649" s="154"/>
      <c r="AR649" s="154"/>
      <c r="AS649" s="154"/>
      <c r="AT649" s="154"/>
      <c r="AU649" s="154"/>
      <c r="AV649" s="154"/>
      <c r="AW649" s="154"/>
      <c r="AX649" s="154"/>
      <c r="AY649" s="154"/>
      <c r="AZ649" s="154"/>
      <c r="BA649" s="154"/>
      <c r="BB649" s="154"/>
      <c r="BC649" s="154"/>
      <c r="BD649" s="154"/>
      <c r="BE649" s="154"/>
      <c r="BF649" s="154"/>
      <c r="BG649" s="154"/>
      <c r="BH649" s="154"/>
    </row>
    <row r="650" spans="1:60" ht="22.5" outlineLevel="1" x14ac:dyDescent="0.2">
      <c r="A650" s="177">
        <v>174</v>
      </c>
      <c r="B650" s="178" t="s">
        <v>1028</v>
      </c>
      <c r="C650" s="178" t="s">
        <v>1029</v>
      </c>
      <c r="D650" s="179" t="s">
        <v>316</v>
      </c>
      <c r="E650" s="180">
        <v>192.6</v>
      </c>
      <c r="F650" s="183"/>
      <c r="G650" s="181">
        <f>ROUND(E650*F650,2)</f>
        <v>0</v>
      </c>
      <c r="H650" s="183"/>
      <c r="I650" s="181">
        <f>ROUND(E650*H650,2)</f>
        <v>0</v>
      </c>
      <c r="J650" s="183"/>
      <c r="K650" s="181">
        <f>ROUND(E650*J650,2)</f>
        <v>0</v>
      </c>
      <c r="L650" s="181">
        <v>21</v>
      </c>
      <c r="M650" s="181">
        <f>G650*(1+L650/100)</f>
        <v>0</v>
      </c>
      <c r="N650" s="181">
        <v>5.1500000000000001E-3</v>
      </c>
      <c r="O650" s="181">
        <f>ROUND(E650*N650,2)</f>
        <v>0.99</v>
      </c>
      <c r="P650" s="181">
        <v>0</v>
      </c>
      <c r="Q650" s="181">
        <f>ROUND(E650*P650,2)</f>
        <v>0</v>
      </c>
      <c r="R650" s="182" t="s">
        <v>1024</v>
      </c>
      <c r="S650" s="182" t="s">
        <v>204</v>
      </c>
      <c r="T650" s="181" t="s">
        <v>260</v>
      </c>
      <c r="U650" s="181">
        <v>0.97799999999999998</v>
      </c>
      <c r="V650" s="181">
        <f>ROUND(E650*U650,2)</f>
        <v>188.36</v>
      </c>
      <c r="W650" s="182"/>
      <c r="X650" s="182"/>
      <c r="Y650" s="154"/>
      <c r="Z650" s="154"/>
      <c r="AA650" s="154"/>
      <c r="AB650" s="154"/>
      <c r="AC650" s="154"/>
      <c r="AD650" s="154"/>
      <c r="AE650" s="154" t="s">
        <v>870</v>
      </c>
      <c r="AF650" s="154" t="s">
        <v>1030</v>
      </c>
      <c r="AG650" s="154"/>
      <c r="AH650" s="185"/>
      <c r="AI650" s="185"/>
      <c r="AJ650" s="187"/>
      <c r="AK650" s="154"/>
      <c r="AL650" s="154"/>
      <c r="AM650" s="154"/>
      <c r="AN650" s="154"/>
      <c r="AO650" s="154"/>
      <c r="AP650" s="154"/>
      <c r="AQ650" s="154"/>
      <c r="AR650" s="154"/>
      <c r="AS650" s="154"/>
      <c r="AT650" s="154"/>
      <c r="AU650" s="154"/>
      <c r="AV650" s="154"/>
      <c r="AW650" s="154"/>
      <c r="AX650" s="154"/>
      <c r="AY650" s="154"/>
      <c r="AZ650" s="154"/>
      <c r="BA650" s="154"/>
      <c r="BB650" s="154"/>
      <c r="BC650" s="154"/>
      <c r="BD650" s="154"/>
      <c r="BE650" s="154"/>
      <c r="BF650" s="154"/>
      <c r="BG650" s="154"/>
      <c r="BH650" s="154"/>
    </row>
    <row r="651" spans="1:60" outlineLevel="1" x14ac:dyDescent="0.2">
      <c r="A651" s="155"/>
      <c r="B651" s="224"/>
      <c r="C651" s="224"/>
      <c r="D651" s="225"/>
      <c r="E651" s="225"/>
      <c r="F651" s="225"/>
      <c r="G651" s="225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5"/>
      <c r="S651" s="165"/>
      <c r="T651" s="164"/>
      <c r="U651" s="164"/>
      <c r="V651" s="164"/>
      <c r="W651" s="165"/>
      <c r="X651" s="165"/>
      <c r="Y651" s="154"/>
      <c r="Z651" s="154"/>
      <c r="AA651" s="154"/>
      <c r="AB651" s="154"/>
      <c r="AC651" s="154"/>
      <c r="AD651" s="154"/>
      <c r="AE651" s="154" t="s">
        <v>208</v>
      </c>
      <c r="AF651" s="154"/>
      <c r="AG651" s="154"/>
      <c r="AH651" s="185"/>
      <c r="AI651" s="185"/>
      <c r="AJ651" s="187"/>
      <c r="AK651" s="154"/>
      <c r="AL651" s="154"/>
      <c r="AM651" s="154"/>
      <c r="AN651" s="154"/>
      <c r="AO651" s="154"/>
      <c r="AP651" s="154"/>
      <c r="AQ651" s="154"/>
      <c r="AR651" s="154"/>
      <c r="AS651" s="154"/>
      <c r="AT651" s="154"/>
      <c r="AU651" s="154"/>
      <c r="AV651" s="154"/>
      <c r="AW651" s="154"/>
      <c r="AX651" s="154"/>
      <c r="AY651" s="154"/>
      <c r="AZ651" s="154"/>
      <c r="BA651" s="154"/>
      <c r="BB651" s="154"/>
      <c r="BC651" s="154"/>
      <c r="BD651" s="154"/>
      <c r="BE651" s="154"/>
      <c r="BF651" s="154"/>
      <c r="BG651" s="154"/>
      <c r="BH651" s="154"/>
    </row>
    <row r="652" spans="1:60" outlineLevel="1" x14ac:dyDescent="0.2">
      <c r="A652" s="177">
        <v>175</v>
      </c>
      <c r="B652" s="178" t="s">
        <v>1031</v>
      </c>
      <c r="C652" s="178" t="s">
        <v>1032</v>
      </c>
      <c r="D652" s="179" t="s">
        <v>316</v>
      </c>
      <c r="E652" s="180">
        <v>45.4</v>
      </c>
      <c r="F652" s="183"/>
      <c r="G652" s="181">
        <f>ROUND(E652*F652,2)</f>
        <v>0</v>
      </c>
      <c r="H652" s="183"/>
      <c r="I652" s="181">
        <f>ROUND(E652*H652,2)</f>
        <v>0</v>
      </c>
      <c r="J652" s="183"/>
      <c r="K652" s="181">
        <f>ROUND(E652*J652,2)</f>
        <v>0</v>
      </c>
      <c r="L652" s="181">
        <v>21</v>
      </c>
      <c r="M652" s="181">
        <f>G652*(1+L652/100)</f>
        <v>0</v>
      </c>
      <c r="N652" s="181">
        <v>0</v>
      </c>
      <c r="O652" s="181">
        <f>ROUND(E652*N652,2)</f>
        <v>0</v>
      </c>
      <c r="P652" s="181">
        <v>0</v>
      </c>
      <c r="Q652" s="181">
        <f>ROUND(E652*P652,2)</f>
        <v>0</v>
      </c>
      <c r="R652" s="182"/>
      <c r="S652" s="182" t="s">
        <v>223</v>
      </c>
      <c r="T652" s="181" t="s">
        <v>205</v>
      </c>
      <c r="U652" s="181">
        <v>0</v>
      </c>
      <c r="V652" s="181">
        <f>ROUND(E652*U652,2)</f>
        <v>0</v>
      </c>
      <c r="W652" s="182"/>
      <c r="X652" s="182"/>
      <c r="Y652" s="154"/>
      <c r="Z652" s="154"/>
      <c r="AA652" s="154"/>
      <c r="AB652" s="154"/>
      <c r="AC652" s="154"/>
      <c r="AD652" s="154"/>
      <c r="AE652" s="154" t="s">
        <v>261</v>
      </c>
      <c r="AF652" s="154" t="s">
        <v>1033</v>
      </c>
      <c r="AG652" s="154"/>
      <c r="AH652" s="185"/>
      <c r="AI652" s="185"/>
      <c r="AJ652" s="187"/>
      <c r="AK652" s="154"/>
      <c r="AL652" s="154"/>
      <c r="AM652" s="154"/>
      <c r="AN652" s="154"/>
      <c r="AO652" s="154"/>
      <c r="AP652" s="154"/>
      <c r="AQ652" s="154"/>
      <c r="AR652" s="154"/>
      <c r="AS652" s="154"/>
      <c r="AT652" s="154"/>
      <c r="AU652" s="154"/>
      <c r="AV652" s="154"/>
      <c r="AW652" s="154"/>
      <c r="AX652" s="154"/>
      <c r="AY652" s="154"/>
      <c r="AZ652" s="154"/>
      <c r="BA652" s="154"/>
      <c r="BB652" s="154"/>
      <c r="BC652" s="154"/>
      <c r="BD652" s="154"/>
      <c r="BE652" s="154"/>
      <c r="BF652" s="154"/>
      <c r="BG652" s="154"/>
      <c r="BH652" s="154"/>
    </row>
    <row r="653" spans="1:60" outlineLevel="1" x14ac:dyDescent="0.2">
      <c r="A653" s="155"/>
      <c r="B653" s="224"/>
      <c r="C653" s="224"/>
      <c r="D653" s="225"/>
      <c r="E653" s="225"/>
      <c r="F653" s="225"/>
      <c r="G653" s="225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5"/>
      <c r="S653" s="165"/>
      <c r="T653" s="164"/>
      <c r="U653" s="164"/>
      <c r="V653" s="164"/>
      <c r="W653" s="165"/>
      <c r="X653" s="165"/>
      <c r="Y653" s="154"/>
      <c r="Z653" s="154"/>
      <c r="AA653" s="154"/>
      <c r="AB653" s="154"/>
      <c r="AC653" s="154"/>
      <c r="AD653" s="154"/>
      <c r="AE653" s="154" t="s">
        <v>208</v>
      </c>
      <c r="AF653" s="154"/>
      <c r="AG653" s="154"/>
      <c r="AH653" s="185"/>
      <c r="AI653" s="185"/>
      <c r="AJ653" s="187"/>
      <c r="AK653" s="154"/>
      <c r="AL653" s="154"/>
      <c r="AM653" s="154"/>
      <c r="AN653" s="154"/>
      <c r="AO653" s="154"/>
      <c r="AP653" s="154"/>
      <c r="AQ653" s="154"/>
      <c r="AR653" s="154"/>
      <c r="AS653" s="154"/>
      <c r="AT653" s="154"/>
      <c r="AU653" s="154"/>
      <c r="AV653" s="154"/>
      <c r="AW653" s="154"/>
      <c r="AX653" s="154"/>
      <c r="AY653" s="154"/>
      <c r="AZ653" s="154"/>
      <c r="BA653" s="154"/>
      <c r="BB653" s="154"/>
      <c r="BC653" s="154"/>
      <c r="BD653" s="154"/>
      <c r="BE653" s="154"/>
      <c r="BF653" s="154"/>
      <c r="BG653" s="154"/>
      <c r="BH653" s="154"/>
    </row>
    <row r="654" spans="1:60" outlineLevel="1" x14ac:dyDescent="0.2">
      <c r="A654" s="177">
        <v>176</v>
      </c>
      <c r="B654" s="178" t="s">
        <v>1003</v>
      </c>
      <c r="C654" s="178" t="s">
        <v>1034</v>
      </c>
      <c r="D654" s="179" t="s">
        <v>316</v>
      </c>
      <c r="E654" s="180">
        <v>15.125</v>
      </c>
      <c r="F654" s="183"/>
      <c r="G654" s="181">
        <f>ROUND(E654*F654,2)</f>
        <v>0</v>
      </c>
      <c r="H654" s="183"/>
      <c r="I654" s="181">
        <f>ROUND(E654*H654,2)</f>
        <v>0</v>
      </c>
      <c r="J654" s="183"/>
      <c r="K654" s="181">
        <f>ROUND(E654*J654,2)</f>
        <v>0</v>
      </c>
      <c r="L654" s="181">
        <v>21</v>
      </c>
      <c r="M654" s="181">
        <f>G654*(1+L654/100)</f>
        <v>0</v>
      </c>
      <c r="N654" s="181">
        <v>0</v>
      </c>
      <c r="O654" s="181">
        <f>ROUND(E654*N654,2)</f>
        <v>0</v>
      </c>
      <c r="P654" s="181">
        <v>0</v>
      </c>
      <c r="Q654" s="181">
        <f>ROUND(E654*P654,2)</f>
        <v>0</v>
      </c>
      <c r="R654" s="182"/>
      <c r="S654" s="182" t="s">
        <v>223</v>
      </c>
      <c r="T654" s="181" t="s">
        <v>205</v>
      </c>
      <c r="U654" s="181">
        <v>0</v>
      </c>
      <c r="V654" s="181">
        <f>ROUND(E654*U654,2)</f>
        <v>0</v>
      </c>
      <c r="W654" s="182"/>
      <c r="X654" s="182"/>
      <c r="Y654" s="154"/>
      <c r="Z654" s="154"/>
      <c r="AA654" s="154"/>
      <c r="AB654" s="154"/>
      <c r="AC654" s="154"/>
      <c r="AD654" s="154"/>
      <c r="AE654" s="154" t="s">
        <v>312</v>
      </c>
      <c r="AF654" s="154" t="s">
        <v>1035</v>
      </c>
      <c r="AG654" s="154"/>
      <c r="AH654" s="185"/>
      <c r="AI654" s="185"/>
      <c r="AJ654" s="187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</row>
    <row r="655" spans="1:60" outlineLevel="1" x14ac:dyDescent="0.2">
      <c r="A655" s="155"/>
      <c r="B655" s="190" t="s">
        <v>1036</v>
      </c>
      <c r="C655" s="191"/>
      <c r="D655" s="188"/>
      <c r="E655" s="189">
        <v>15.125</v>
      </c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5"/>
      <c r="S655" s="165"/>
      <c r="T655" s="164"/>
      <c r="U655" s="164"/>
      <c r="V655" s="164"/>
      <c r="W655" s="165"/>
      <c r="X655" s="165"/>
      <c r="Y655" s="154"/>
      <c r="Z655" s="154"/>
      <c r="AA655" s="154"/>
      <c r="AB655" s="154"/>
      <c r="AC655" s="154"/>
      <c r="AD655" s="154"/>
      <c r="AE655" s="154" t="s">
        <v>264</v>
      </c>
      <c r="AF655" s="154">
        <v>0</v>
      </c>
      <c r="AG655" s="154"/>
      <c r="AH655" s="185"/>
      <c r="AI655" s="192" t="s">
        <v>1036</v>
      </c>
      <c r="AJ655" s="187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</row>
    <row r="656" spans="1:60" outlineLevel="1" x14ac:dyDescent="0.2">
      <c r="A656" s="155"/>
      <c r="B656" s="224"/>
      <c r="C656" s="224"/>
      <c r="D656" s="225"/>
      <c r="E656" s="225"/>
      <c r="F656" s="225"/>
      <c r="G656" s="225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5"/>
      <c r="S656" s="165"/>
      <c r="T656" s="164"/>
      <c r="U656" s="164"/>
      <c r="V656" s="164"/>
      <c r="W656" s="165"/>
      <c r="X656" s="165"/>
      <c r="Y656" s="154"/>
      <c r="Z656" s="154"/>
      <c r="AA656" s="154"/>
      <c r="AB656" s="154"/>
      <c r="AC656" s="154"/>
      <c r="AD656" s="154"/>
      <c r="AE656" s="154" t="s">
        <v>208</v>
      </c>
      <c r="AF656" s="154"/>
      <c r="AG656" s="154"/>
      <c r="AH656" s="185"/>
      <c r="AI656" s="185"/>
      <c r="AJ656" s="187"/>
      <c r="AK656" s="154"/>
      <c r="AL656" s="154"/>
      <c r="AM656" s="154"/>
      <c r="AN656" s="154"/>
      <c r="AO656" s="154"/>
      <c r="AP656" s="154"/>
      <c r="AQ656" s="154"/>
      <c r="AR656" s="154"/>
      <c r="AS656" s="154"/>
      <c r="AT656" s="154"/>
      <c r="AU656" s="154"/>
      <c r="AV656" s="154"/>
      <c r="AW656" s="154"/>
      <c r="AX656" s="154"/>
      <c r="AY656" s="154"/>
      <c r="AZ656" s="154"/>
      <c r="BA656" s="154"/>
      <c r="BB656" s="154"/>
      <c r="BC656" s="154"/>
      <c r="BD656" s="154"/>
      <c r="BE656" s="154"/>
      <c r="BF656" s="154"/>
      <c r="BG656" s="154"/>
      <c r="BH656" s="154"/>
    </row>
    <row r="657" spans="1:60" outlineLevel="1" x14ac:dyDescent="0.2">
      <c r="A657" s="177">
        <v>177</v>
      </c>
      <c r="B657" s="178" t="s">
        <v>1037</v>
      </c>
      <c r="C657" s="178" t="s">
        <v>1038</v>
      </c>
      <c r="D657" s="179" t="s">
        <v>316</v>
      </c>
      <c r="E657" s="180">
        <v>251.76</v>
      </c>
      <c r="F657" s="183"/>
      <c r="G657" s="181">
        <f>ROUND(E657*F657,2)</f>
        <v>0</v>
      </c>
      <c r="H657" s="183"/>
      <c r="I657" s="181">
        <f>ROUND(E657*H657,2)</f>
        <v>0</v>
      </c>
      <c r="J657" s="183"/>
      <c r="K657" s="181">
        <f>ROUND(E657*J657,2)</f>
        <v>0</v>
      </c>
      <c r="L657" s="181">
        <v>21</v>
      </c>
      <c r="M657" s="181">
        <f>G657*(1+L657/100)</f>
        <v>0</v>
      </c>
      <c r="N657" s="181">
        <v>0</v>
      </c>
      <c r="O657" s="181">
        <f>ROUND(E657*N657,2)</f>
        <v>0</v>
      </c>
      <c r="P657" s="181">
        <v>0</v>
      </c>
      <c r="Q657" s="181">
        <f>ROUND(E657*P657,2)</f>
        <v>0</v>
      </c>
      <c r="R657" s="182"/>
      <c r="S657" s="182" t="s">
        <v>223</v>
      </c>
      <c r="T657" s="181" t="s">
        <v>205</v>
      </c>
      <c r="U657" s="181">
        <v>0</v>
      </c>
      <c r="V657" s="181">
        <f>ROUND(E657*U657,2)</f>
        <v>0</v>
      </c>
      <c r="W657" s="182"/>
      <c r="X657" s="182"/>
      <c r="Y657" s="154"/>
      <c r="Z657" s="154"/>
      <c r="AA657" s="154"/>
      <c r="AB657" s="154"/>
      <c r="AC657" s="154"/>
      <c r="AD657" s="154"/>
      <c r="AE657" s="154" t="s">
        <v>312</v>
      </c>
      <c r="AF657" s="154" t="s">
        <v>1039</v>
      </c>
      <c r="AG657" s="154"/>
      <c r="AH657" s="185"/>
      <c r="AI657" s="185"/>
      <c r="AJ657" s="187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</row>
    <row r="658" spans="1:60" outlineLevel="1" x14ac:dyDescent="0.2">
      <c r="A658" s="155"/>
      <c r="B658" s="190" t="s">
        <v>1040</v>
      </c>
      <c r="C658" s="191"/>
      <c r="D658" s="188"/>
      <c r="E658" s="189">
        <v>231.12</v>
      </c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5"/>
      <c r="S658" s="165"/>
      <c r="T658" s="164"/>
      <c r="U658" s="164"/>
      <c r="V658" s="164"/>
      <c r="W658" s="165"/>
      <c r="X658" s="165"/>
      <c r="Y658" s="154"/>
      <c r="Z658" s="154"/>
      <c r="AA658" s="154"/>
      <c r="AB658" s="154"/>
      <c r="AC658" s="154"/>
      <c r="AD658" s="154"/>
      <c r="AE658" s="154" t="s">
        <v>264</v>
      </c>
      <c r="AF658" s="154">
        <v>0</v>
      </c>
      <c r="AG658" s="154"/>
      <c r="AH658" s="185"/>
      <c r="AI658" s="192" t="s">
        <v>1040</v>
      </c>
      <c r="AJ658" s="187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4"/>
      <c r="BB658" s="154"/>
      <c r="BC658" s="154"/>
      <c r="BD658" s="154"/>
      <c r="BE658" s="154"/>
      <c r="BF658" s="154"/>
      <c r="BG658" s="154"/>
      <c r="BH658" s="154"/>
    </row>
    <row r="659" spans="1:60" outlineLevel="1" x14ac:dyDescent="0.2">
      <c r="A659" s="155"/>
      <c r="B659" s="190" t="s">
        <v>1041</v>
      </c>
      <c r="C659" s="191"/>
      <c r="D659" s="188"/>
      <c r="E659" s="189">
        <v>20.64</v>
      </c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5"/>
      <c r="S659" s="165"/>
      <c r="T659" s="164"/>
      <c r="U659" s="164"/>
      <c r="V659" s="164"/>
      <c r="W659" s="165"/>
      <c r="X659" s="165"/>
      <c r="Y659" s="154"/>
      <c r="Z659" s="154"/>
      <c r="AA659" s="154"/>
      <c r="AB659" s="154"/>
      <c r="AC659" s="154"/>
      <c r="AD659" s="154"/>
      <c r="AE659" s="154" t="s">
        <v>264</v>
      </c>
      <c r="AF659" s="154">
        <v>0</v>
      </c>
      <c r="AG659" s="154"/>
      <c r="AH659" s="185"/>
      <c r="AI659" s="192" t="s">
        <v>1041</v>
      </c>
      <c r="AJ659" s="187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</row>
    <row r="660" spans="1:60" outlineLevel="1" x14ac:dyDescent="0.2">
      <c r="A660" s="155"/>
      <c r="B660" s="224"/>
      <c r="C660" s="224"/>
      <c r="D660" s="225"/>
      <c r="E660" s="225"/>
      <c r="F660" s="225"/>
      <c r="G660" s="225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5"/>
      <c r="S660" s="165"/>
      <c r="T660" s="164"/>
      <c r="U660" s="164"/>
      <c r="V660" s="164"/>
      <c r="W660" s="165"/>
      <c r="X660" s="165"/>
      <c r="Y660" s="154"/>
      <c r="Z660" s="154"/>
      <c r="AA660" s="154"/>
      <c r="AB660" s="154"/>
      <c r="AC660" s="154"/>
      <c r="AD660" s="154"/>
      <c r="AE660" s="154" t="s">
        <v>208</v>
      </c>
      <c r="AF660" s="154"/>
      <c r="AG660" s="154"/>
      <c r="AH660" s="185"/>
      <c r="AI660" s="185"/>
      <c r="AJ660" s="187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</row>
    <row r="661" spans="1:60" outlineLevel="1" x14ac:dyDescent="0.2">
      <c r="A661" s="177">
        <v>178</v>
      </c>
      <c r="B661" s="178" t="s">
        <v>1042</v>
      </c>
      <c r="C661" s="178" t="s">
        <v>1043</v>
      </c>
      <c r="D661" s="179" t="s">
        <v>0</v>
      </c>
      <c r="E661" s="180">
        <v>2573.3820000000001</v>
      </c>
      <c r="F661" s="183"/>
      <c r="G661" s="181">
        <f>ROUND(E661*F661,2)</f>
        <v>0</v>
      </c>
      <c r="H661" s="183"/>
      <c r="I661" s="181">
        <f>ROUND(E661*H661,2)</f>
        <v>0</v>
      </c>
      <c r="J661" s="183"/>
      <c r="K661" s="181">
        <f>ROUND(E661*J661,2)</f>
        <v>0</v>
      </c>
      <c r="L661" s="181">
        <v>21</v>
      </c>
      <c r="M661" s="181">
        <f>G661*(1+L661/100)</f>
        <v>0</v>
      </c>
      <c r="N661" s="181">
        <v>0</v>
      </c>
      <c r="O661" s="181">
        <f>ROUND(E661*N661,2)</f>
        <v>0</v>
      </c>
      <c r="P661" s="181">
        <v>0</v>
      </c>
      <c r="Q661" s="181">
        <f>ROUND(E661*P661,2)</f>
        <v>0</v>
      </c>
      <c r="R661" s="182" t="s">
        <v>1024</v>
      </c>
      <c r="S661" s="182" t="s">
        <v>204</v>
      </c>
      <c r="T661" s="181" t="s">
        <v>260</v>
      </c>
      <c r="U661" s="181">
        <v>0</v>
      </c>
      <c r="V661" s="181">
        <f>ROUND(E661*U661,2)</f>
        <v>0</v>
      </c>
      <c r="W661" s="182"/>
      <c r="X661" s="182"/>
      <c r="Y661" s="154"/>
      <c r="Z661" s="154"/>
      <c r="AA661" s="154"/>
      <c r="AB661" s="154"/>
      <c r="AC661" s="154"/>
      <c r="AD661" s="154"/>
      <c r="AE661" s="154" t="s">
        <v>870</v>
      </c>
      <c r="AF661" s="154" t="s">
        <v>1044</v>
      </c>
      <c r="AG661" s="154"/>
      <c r="AH661" s="185"/>
      <c r="AI661" s="185"/>
      <c r="AJ661" s="187"/>
      <c r="AK661" s="154"/>
      <c r="AL661" s="154"/>
      <c r="AM661" s="154"/>
      <c r="AN661" s="154"/>
      <c r="AO661" s="154"/>
      <c r="AP661" s="154"/>
      <c r="AQ661" s="154"/>
      <c r="AR661" s="154"/>
      <c r="AS661" s="154"/>
      <c r="AT661" s="154"/>
      <c r="AU661" s="154"/>
      <c r="AV661" s="154"/>
      <c r="AW661" s="154"/>
      <c r="AX661" s="154"/>
      <c r="AY661" s="154"/>
      <c r="AZ661" s="154"/>
      <c r="BA661" s="154"/>
      <c r="BB661" s="154"/>
      <c r="BC661" s="154"/>
      <c r="BD661" s="154"/>
      <c r="BE661" s="154"/>
      <c r="BF661" s="154"/>
      <c r="BG661" s="154"/>
      <c r="BH661" s="154"/>
    </row>
    <row r="662" spans="1:60" outlineLevel="1" x14ac:dyDescent="0.2">
      <c r="A662" s="155"/>
      <c r="B662" s="224"/>
      <c r="C662" s="224"/>
      <c r="D662" s="225"/>
      <c r="E662" s="225"/>
      <c r="F662" s="225"/>
      <c r="G662" s="225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5"/>
      <c r="S662" s="165"/>
      <c r="T662" s="164"/>
      <c r="U662" s="164"/>
      <c r="V662" s="164"/>
      <c r="W662" s="165"/>
      <c r="X662" s="165"/>
      <c r="Y662" s="154"/>
      <c r="Z662" s="154"/>
      <c r="AA662" s="154"/>
      <c r="AB662" s="154"/>
      <c r="AC662" s="154"/>
      <c r="AD662" s="154"/>
      <c r="AE662" s="154" t="s">
        <v>208</v>
      </c>
      <c r="AF662" s="154"/>
      <c r="AG662" s="154"/>
      <c r="AH662" s="185"/>
      <c r="AI662" s="185"/>
      <c r="AJ662" s="187"/>
      <c r="AK662" s="154"/>
      <c r="AL662" s="154"/>
      <c r="AM662" s="154"/>
      <c r="AN662" s="154"/>
      <c r="AO662" s="154"/>
      <c r="AP662" s="154"/>
      <c r="AQ662" s="154"/>
      <c r="AR662" s="154"/>
      <c r="AS662" s="154"/>
      <c r="AT662" s="154"/>
      <c r="AU662" s="154"/>
      <c r="AV662" s="154"/>
      <c r="AW662" s="154"/>
      <c r="AX662" s="154"/>
      <c r="AY662" s="154"/>
      <c r="AZ662" s="154"/>
      <c r="BA662" s="154"/>
      <c r="BB662" s="154"/>
      <c r="BC662" s="154"/>
      <c r="BD662" s="154"/>
      <c r="BE662" s="154"/>
      <c r="BF662" s="154"/>
      <c r="BG662" s="154"/>
      <c r="BH662" s="154"/>
    </row>
    <row r="663" spans="1:60" x14ac:dyDescent="0.2">
      <c r="A663" s="141"/>
      <c r="B663" s="158"/>
      <c r="C663" s="158"/>
      <c r="D663" s="160"/>
      <c r="E663" s="161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3"/>
      <c r="S663" s="163"/>
      <c r="T663" s="162"/>
      <c r="U663" s="162"/>
      <c r="V663" s="162"/>
      <c r="W663" s="163"/>
      <c r="X663" s="163"/>
      <c r="AH663" s="184"/>
      <c r="AI663" s="184"/>
      <c r="AJ663" s="186"/>
    </row>
    <row r="664" spans="1:60" x14ac:dyDescent="0.2">
      <c r="A664" s="157" t="s">
        <v>198</v>
      </c>
      <c r="B664" s="170" t="s">
        <v>153</v>
      </c>
      <c r="C664" s="170" t="s">
        <v>154</v>
      </c>
      <c r="D664" s="171"/>
      <c r="E664" s="172"/>
      <c r="F664" s="173"/>
      <c r="G664" s="174">
        <f>SUMIF(AE665:AE669,"&lt;&gt;NOR",G665:G669)</f>
        <v>0</v>
      </c>
      <c r="H664" s="173"/>
      <c r="I664" s="173">
        <f>SUM(I665:I669)</f>
        <v>0</v>
      </c>
      <c r="J664" s="173"/>
      <c r="K664" s="173">
        <f>SUM(K665:K669)</f>
        <v>0</v>
      </c>
      <c r="L664" s="173"/>
      <c r="M664" s="173">
        <f>SUM(M665:M669)</f>
        <v>0</v>
      </c>
      <c r="N664" s="173"/>
      <c r="O664" s="173">
        <f>SUM(O665:O669)</f>
        <v>5.03</v>
      </c>
      <c r="P664" s="173"/>
      <c r="Q664" s="173">
        <f>SUM(Q665:Q669)</f>
        <v>0</v>
      </c>
      <c r="R664" s="175"/>
      <c r="S664" s="175"/>
      <c r="T664" s="173"/>
      <c r="U664" s="173"/>
      <c r="V664" s="173">
        <f>SUM(V665:V669)</f>
        <v>134.33000000000001</v>
      </c>
      <c r="W664" s="175"/>
      <c r="X664" s="176"/>
      <c r="AE664" t="s">
        <v>199</v>
      </c>
      <c r="AH664" s="184"/>
      <c r="AI664" s="184"/>
      <c r="AJ664" s="186"/>
    </row>
    <row r="665" spans="1:60" ht="22.5" outlineLevel="1" x14ac:dyDescent="0.2">
      <c r="A665" s="177">
        <v>179</v>
      </c>
      <c r="B665" s="178" t="s">
        <v>1045</v>
      </c>
      <c r="C665" s="178" t="s">
        <v>1046</v>
      </c>
      <c r="D665" s="179" t="s">
        <v>316</v>
      </c>
      <c r="E665" s="180">
        <v>38</v>
      </c>
      <c r="F665" s="183"/>
      <c r="G665" s="181">
        <f>ROUND(E665*F665,2)</f>
        <v>0</v>
      </c>
      <c r="H665" s="183"/>
      <c r="I665" s="181">
        <f>ROUND(E665*H665,2)</f>
        <v>0</v>
      </c>
      <c r="J665" s="183"/>
      <c r="K665" s="181">
        <f>ROUND(E665*J665,2)</f>
        <v>0</v>
      </c>
      <c r="L665" s="181">
        <v>21</v>
      </c>
      <c r="M665" s="181">
        <f>G665*(1+L665/100)</f>
        <v>0</v>
      </c>
      <c r="N665" s="181">
        <v>0.13231999999999999</v>
      </c>
      <c r="O665" s="181">
        <f>ROUND(E665*N665,2)</f>
        <v>5.03</v>
      </c>
      <c r="P665" s="181">
        <v>0</v>
      </c>
      <c r="Q665" s="181">
        <f>ROUND(E665*P665,2)</f>
        <v>0</v>
      </c>
      <c r="R665" s="182" t="s">
        <v>1047</v>
      </c>
      <c r="S665" s="182" t="s">
        <v>204</v>
      </c>
      <c r="T665" s="181" t="s">
        <v>260</v>
      </c>
      <c r="U665" s="181">
        <v>3.5350000000000001</v>
      </c>
      <c r="V665" s="181">
        <f>ROUND(E665*U665,2)</f>
        <v>134.33000000000001</v>
      </c>
      <c r="W665" s="182"/>
      <c r="X665" s="182"/>
      <c r="Y665" s="154"/>
      <c r="Z665" s="154"/>
      <c r="AA665" s="154"/>
      <c r="AB665" s="154"/>
      <c r="AC665" s="154"/>
      <c r="AD665" s="154"/>
      <c r="AE665" s="154" t="s">
        <v>670</v>
      </c>
      <c r="AF665" s="154" t="s">
        <v>1048</v>
      </c>
      <c r="AG665" s="154"/>
      <c r="AH665" s="185"/>
      <c r="AI665" s="185"/>
      <c r="AJ665" s="187"/>
      <c r="AK665" s="154"/>
      <c r="AL665" s="154"/>
      <c r="AM665" s="154"/>
      <c r="AN665" s="154"/>
      <c r="AO665" s="154"/>
      <c r="AP665" s="154"/>
      <c r="AQ665" s="154"/>
      <c r="AR665" s="154"/>
      <c r="AS665" s="154"/>
      <c r="AT665" s="154"/>
      <c r="AU665" s="154"/>
      <c r="AV665" s="154"/>
      <c r="AW665" s="154"/>
      <c r="AX665" s="154"/>
      <c r="AY665" s="154"/>
      <c r="AZ665" s="154"/>
      <c r="BA665" s="154"/>
      <c r="BB665" s="154"/>
      <c r="BC665" s="154"/>
      <c r="BD665" s="154"/>
      <c r="BE665" s="154"/>
      <c r="BF665" s="154"/>
      <c r="BG665" s="154"/>
      <c r="BH665" s="154"/>
    </row>
    <row r="666" spans="1:60" outlineLevel="1" x14ac:dyDescent="0.2">
      <c r="A666" s="155"/>
      <c r="B666" s="190" t="s">
        <v>1049</v>
      </c>
      <c r="C666" s="191"/>
      <c r="D666" s="188"/>
      <c r="E666" s="189">
        <v>38</v>
      </c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5"/>
      <c r="S666" s="165"/>
      <c r="T666" s="164"/>
      <c r="U666" s="164"/>
      <c r="V666" s="164"/>
      <c r="W666" s="165"/>
      <c r="X666" s="165"/>
      <c r="Y666" s="154"/>
      <c r="Z666" s="154"/>
      <c r="AA666" s="154"/>
      <c r="AB666" s="154"/>
      <c r="AC666" s="154"/>
      <c r="AD666" s="154"/>
      <c r="AE666" s="154" t="s">
        <v>264</v>
      </c>
      <c r="AF666" s="154">
        <v>0</v>
      </c>
      <c r="AG666" s="154"/>
      <c r="AH666" s="185"/>
      <c r="AI666" s="192" t="s">
        <v>1049</v>
      </c>
      <c r="AJ666" s="187"/>
      <c r="AK666" s="154"/>
      <c r="AL666" s="154"/>
      <c r="AM666" s="154"/>
      <c r="AN666" s="154"/>
      <c r="AO666" s="154"/>
      <c r="AP666" s="154"/>
      <c r="AQ666" s="154"/>
      <c r="AR666" s="154"/>
      <c r="AS666" s="154"/>
      <c r="AT666" s="154"/>
      <c r="AU666" s="154"/>
      <c r="AV666" s="154"/>
      <c r="AW666" s="154"/>
      <c r="AX666" s="154"/>
      <c r="AY666" s="154"/>
      <c r="AZ666" s="154"/>
      <c r="BA666" s="154"/>
      <c r="BB666" s="154"/>
      <c r="BC666" s="154"/>
      <c r="BD666" s="154"/>
      <c r="BE666" s="154"/>
      <c r="BF666" s="154"/>
      <c r="BG666" s="154"/>
      <c r="BH666" s="154"/>
    </row>
    <row r="667" spans="1:60" outlineLevel="1" x14ac:dyDescent="0.2">
      <c r="A667" s="155"/>
      <c r="B667" s="224"/>
      <c r="C667" s="224"/>
      <c r="D667" s="225"/>
      <c r="E667" s="225"/>
      <c r="F667" s="225"/>
      <c r="G667" s="225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5"/>
      <c r="S667" s="165"/>
      <c r="T667" s="164"/>
      <c r="U667" s="164"/>
      <c r="V667" s="164"/>
      <c r="W667" s="165"/>
      <c r="X667" s="165"/>
      <c r="Y667" s="154"/>
      <c r="Z667" s="154"/>
      <c r="AA667" s="154"/>
      <c r="AB667" s="154"/>
      <c r="AC667" s="154"/>
      <c r="AD667" s="154"/>
      <c r="AE667" s="154" t="s">
        <v>208</v>
      </c>
      <c r="AF667" s="154"/>
      <c r="AG667" s="154"/>
      <c r="AH667" s="185"/>
      <c r="AI667" s="185"/>
      <c r="AJ667" s="187"/>
      <c r="AK667" s="154"/>
      <c r="AL667" s="154"/>
      <c r="AM667" s="154"/>
      <c r="AN667" s="154"/>
      <c r="AO667" s="154"/>
      <c r="AP667" s="154"/>
      <c r="AQ667" s="154"/>
      <c r="AR667" s="154"/>
      <c r="AS667" s="154"/>
      <c r="AT667" s="154"/>
      <c r="AU667" s="154"/>
      <c r="AV667" s="154"/>
      <c r="AW667" s="154"/>
      <c r="AX667" s="154"/>
      <c r="AY667" s="154"/>
      <c r="AZ667" s="154"/>
      <c r="BA667" s="154"/>
      <c r="BB667" s="154"/>
      <c r="BC667" s="154"/>
      <c r="BD667" s="154"/>
      <c r="BE667" s="154"/>
      <c r="BF667" s="154"/>
      <c r="BG667" s="154"/>
      <c r="BH667" s="154"/>
    </row>
    <row r="668" spans="1:60" outlineLevel="1" x14ac:dyDescent="0.2">
      <c r="A668" s="177">
        <v>180</v>
      </c>
      <c r="B668" s="178" t="s">
        <v>1050</v>
      </c>
      <c r="C668" s="178" t="s">
        <v>1051</v>
      </c>
      <c r="D668" s="179" t="s">
        <v>0</v>
      </c>
      <c r="E668" s="180">
        <v>0</v>
      </c>
      <c r="F668" s="183"/>
      <c r="G668" s="181">
        <f>ROUND(E668*F668,2)</f>
        <v>0</v>
      </c>
      <c r="H668" s="183"/>
      <c r="I668" s="181">
        <f>ROUND(E668*H668,2)</f>
        <v>0</v>
      </c>
      <c r="J668" s="183"/>
      <c r="K668" s="181">
        <f>ROUND(E668*J668,2)</f>
        <v>0</v>
      </c>
      <c r="L668" s="181">
        <v>21</v>
      </c>
      <c r="M668" s="181">
        <f>G668*(1+L668/100)</f>
        <v>0</v>
      </c>
      <c r="N668" s="181">
        <v>0</v>
      </c>
      <c r="O668" s="181">
        <f>ROUND(E668*N668,2)</f>
        <v>0</v>
      </c>
      <c r="P668" s="181">
        <v>0</v>
      </c>
      <c r="Q668" s="181">
        <f>ROUND(E668*P668,2)</f>
        <v>0</v>
      </c>
      <c r="R668" s="182" t="s">
        <v>1047</v>
      </c>
      <c r="S668" s="182" t="s">
        <v>204</v>
      </c>
      <c r="T668" s="181" t="s">
        <v>260</v>
      </c>
      <c r="U668" s="181">
        <v>0</v>
      </c>
      <c r="V668" s="181">
        <f>ROUND(E668*U668,2)</f>
        <v>0</v>
      </c>
      <c r="W668" s="182"/>
      <c r="X668" s="182"/>
      <c r="Y668" s="154"/>
      <c r="Z668" s="154"/>
      <c r="AA668" s="154"/>
      <c r="AB668" s="154"/>
      <c r="AC668" s="154"/>
      <c r="AD668" s="154"/>
      <c r="AE668" s="154" t="s">
        <v>870</v>
      </c>
      <c r="AF668" s="154" t="s">
        <v>1052</v>
      </c>
      <c r="AG668" s="154"/>
      <c r="AH668" s="185"/>
      <c r="AI668" s="185"/>
      <c r="AJ668" s="187"/>
      <c r="AK668" s="154"/>
      <c r="AL668" s="154"/>
      <c r="AM668" s="154"/>
      <c r="AN668" s="154"/>
      <c r="AO668" s="154"/>
      <c r="AP668" s="154"/>
      <c r="AQ668" s="154"/>
      <c r="AR668" s="154"/>
      <c r="AS668" s="154"/>
      <c r="AT668" s="154"/>
      <c r="AU668" s="154"/>
      <c r="AV668" s="154"/>
      <c r="AW668" s="154"/>
      <c r="AX668" s="154"/>
      <c r="AY668" s="154"/>
      <c r="AZ668" s="154"/>
      <c r="BA668" s="154"/>
      <c r="BB668" s="154"/>
      <c r="BC668" s="154"/>
      <c r="BD668" s="154"/>
      <c r="BE668" s="154"/>
      <c r="BF668" s="154"/>
      <c r="BG668" s="154"/>
      <c r="BH668" s="154"/>
    </row>
    <row r="669" spans="1:60" outlineLevel="1" x14ac:dyDescent="0.2">
      <c r="A669" s="155"/>
      <c r="B669" s="224"/>
      <c r="C669" s="224"/>
      <c r="D669" s="225"/>
      <c r="E669" s="225"/>
      <c r="F669" s="225"/>
      <c r="G669" s="225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5"/>
      <c r="S669" s="165"/>
      <c r="T669" s="164"/>
      <c r="U669" s="164"/>
      <c r="V669" s="164"/>
      <c r="W669" s="165"/>
      <c r="X669" s="165"/>
      <c r="Y669" s="154"/>
      <c r="Z669" s="154"/>
      <c r="AA669" s="154"/>
      <c r="AB669" s="154"/>
      <c r="AC669" s="154"/>
      <c r="AD669" s="154"/>
      <c r="AE669" s="154" t="s">
        <v>208</v>
      </c>
      <c r="AF669" s="154"/>
      <c r="AG669" s="154"/>
      <c r="AH669" s="185"/>
      <c r="AI669" s="185"/>
      <c r="AJ669" s="187"/>
      <c r="AK669" s="154"/>
      <c r="AL669" s="154"/>
      <c r="AM669" s="154"/>
      <c r="AN669" s="154"/>
      <c r="AO669" s="154"/>
      <c r="AP669" s="154"/>
      <c r="AQ669" s="154"/>
      <c r="AR669" s="154"/>
      <c r="AS669" s="154"/>
      <c r="AT669" s="154"/>
      <c r="AU669" s="154"/>
      <c r="AV669" s="154"/>
      <c r="AW669" s="154"/>
      <c r="AX669" s="154"/>
      <c r="AY669" s="154"/>
      <c r="AZ669" s="154"/>
      <c r="BA669" s="154"/>
      <c r="BB669" s="154"/>
      <c r="BC669" s="154"/>
      <c r="BD669" s="154"/>
      <c r="BE669" s="154"/>
      <c r="BF669" s="154"/>
      <c r="BG669" s="154"/>
      <c r="BH669" s="154"/>
    </row>
    <row r="670" spans="1:60" x14ac:dyDescent="0.2">
      <c r="A670" s="141"/>
      <c r="B670" s="158"/>
      <c r="C670" s="158"/>
      <c r="D670" s="160"/>
      <c r="E670" s="161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3"/>
      <c r="S670" s="163"/>
      <c r="T670" s="162"/>
      <c r="U670" s="162"/>
      <c r="V670" s="162"/>
      <c r="W670" s="163"/>
      <c r="X670" s="163"/>
      <c r="AH670" s="184"/>
      <c r="AI670" s="184"/>
      <c r="AJ670" s="186"/>
    </row>
    <row r="671" spans="1:60" x14ac:dyDescent="0.2">
      <c r="A671" s="157" t="s">
        <v>198</v>
      </c>
      <c r="B671" s="170" t="s">
        <v>149</v>
      </c>
      <c r="C671" s="170" t="s">
        <v>150</v>
      </c>
      <c r="D671" s="171"/>
      <c r="E671" s="172"/>
      <c r="F671" s="173"/>
      <c r="G671" s="174">
        <f>SUMIF(AE672:AE676,"&lt;&gt;NOR",G672:G676)</f>
        <v>0</v>
      </c>
      <c r="H671" s="173"/>
      <c r="I671" s="173">
        <f>SUM(I672:I676)</f>
        <v>0</v>
      </c>
      <c r="J671" s="173"/>
      <c r="K671" s="173">
        <f>SUM(K672:K676)</f>
        <v>0</v>
      </c>
      <c r="L671" s="173"/>
      <c r="M671" s="173">
        <f>SUM(M672:M676)</f>
        <v>0</v>
      </c>
      <c r="N671" s="173"/>
      <c r="O671" s="173">
        <f>SUM(O672:O676)</f>
        <v>0.66</v>
      </c>
      <c r="P671" s="173"/>
      <c r="Q671" s="173">
        <f>SUM(Q672:Q676)</f>
        <v>0</v>
      </c>
      <c r="R671" s="175"/>
      <c r="S671" s="175"/>
      <c r="T671" s="173"/>
      <c r="U671" s="173"/>
      <c r="V671" s="173">
        <f>SUM(V672:V676)</f>
        <v>57.28</v>
      </c>
      <c r="W671" s="175"/>
      <c r="X671" s="176"/>
      <c r="AE671" t="s">
        <v>199</v>
      </c>
      <c r="AH671" s="184"/>
      <c r="AI671" s="184"/>
      <c r="AJ671" s="186"/>
    </row>
    <row r="672" spans="1:60" outlineLevel="1" x14ac:dyDescent="0.2">
      <c r="A672" s="177">
        <v>181</v>
      </c>
      <c r="B672" s="178" t="s">
        <v>1053</v>
      </c>
      <c r="C672" s="178" t="s">
        <v>1054</v>
      </c>
      <c r="D672" s="179" t="s">
        <v>316</v>
      </c>
      <c r="E672" s="180">
        <v>143.19999999999999</v>
      </c>
      <c r="F672" s="183"/>
      <c r="G672" s="181">
        <f>ROUND(E672*F672,2)</f>
        <v>0</v>
      </c>
      <c r="H672" s="183"/>
      <c r="I672" s="181">
        <f>ROUND(E672*H672,2)</f>
        <v>0</v>
      </c>
      <c r="J672" s="183"/>
      <c r="K672" s="181">
        <f>ROUND(E672*J672,2)</f>
        <v>0</v>
      </c>
      <c r="L672" s="181">
        <v>21</v>
      </c>
      <c r="M672" s="181">
        <f>G672*(1+L672/100)</f>
        <v>0</v>
      </c>
      <c r="N672" s="181">
        <v>4.6100000000000004E-3</v>
      </c>
      <c r="O672" s="181">
        <f>ROUND(E672*N672,2)</f>
        <v>0.66</v>
      </c>
      <c r="P672" s="181">
        <v>0</v>
      </c>
      <c r="Q672" s="181">
        <f>ROUND(E672*P672,2)</f>
        <v>0</v>
      </c>
      <c r="R672" s="182" t="s">
        <v>1055</v>
      </c>
      <c r="S672" s="182" t="s">
        <v>204</v>
      </c>
      <c r="T672" s="181" t="s">
        <v>260</v>
      </c>
      <c r="U672" s="181">
        <v>0.4</v>
      </c>
      <c r="V672" s="181">
        <f>ROUND(E672*U672,2)</f>
        <v>57.28</v>
      </c>
      <c r="W672" s="182"/>
      <c r="X672" s="182"/>
      <c r="Y672" s="154"/>
      <c r="Z672" s="154"/>
      <c r="AA672" s="154"/>
      <c r="AB672" s="154"/>
      <c r="AC672" s="154"/>
      <c r="AD672" s="154"/>
      <c r="AE672" s="154" t="s">
        <v>870</v>
      </c>
      <c r="AF672" s="154" t="s">
        <v>1056</v>
      </c>
      <c r="AG672" s="154"/>
      <c r="AH672" s="185"/>
      <c r="AI672" s="185"/>
      <c r="AJ672" s="187"/>
      <c r="AK672" s="154"/>
      <c r="AL672" s="154"/>
      <c r="AM672" s="154"/>
      <c r="AN672" s="154"/>
      <c r="AO672" s="154"/>
      <c r="AP672" s="154"/>
      <c r="AQ672" s="154"/>
      <c r="AR672" s="154"/>
      <c r="AS672" s="154"/>
      <c r="AT672" s="154"/>
      <c r="AU672" s="154"/>
      <c r="AV672" s="154"/>
      <c r="AW672" s="154"/>
      <c r="AX672" s="154"/>
      <c r="AY672" s="154"/>
      <c r="AZ672" s="154"/>
      <c r="BA672" s="154"/>
      <c r="BB672" s="154"/>
      <c r="BC672" s="154"/>
      <c r="BD672" s="154"/>
      <c r="BE672" s="154"/>
      <c r="BF672" s="154"/>
      <c r="BG672" s="154"/>
      <c r="BH672" s="154"/>
    </row>
    <row r="673" spans="1:60" outlineLevel="1" x14ac:dyDescent="0.2">
      <c r="A673" s="155"/>
      <c r="B673" s="190" t="s">
        <v>1057</v>
      </c>
      <c r="C673" s="191"/>
      <c r="D673" s="188"/>
      <c r="E673" s="189">
        <v>143.19999999999999</v>
      </c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5"/>
      <c r="S673" s="165"/>
      <c r="T673" s="164"/>
      <c r="U673" s="164"/>
      <c r="V673" s="164"/>
      <c r="W673" s="165"/>
      <c r="X673" s="165"/>
      <c r="Y673" s="154"/>
      <c r="Z673" s="154"/>
      <c r="AA673" s="154"/>
      <c r="AB673" s="154"/>
      <c r="AC673" s="154"/>
      <c r="AD673" s="154"/>
      <c r="AE673" s="154" t="s">
        <v>264</v>
      </c>
      <c r="AF673" s="154">
        <v>0</v>
      </c>
      <c r="AG673" s="154"/>
      <c r="AH673" s="185"/>
      <c r="AI673" s="192" t="s">
        <v>1057</v>
      </c>
      <c r="AJ673" s="187"/>
      <c r="AK673" s="154"/>
      <c r="AL673" s="154"/>
      <c r="AM673" s="154"/>
      <c r="AN673" s="154"/>
      <c r="AO673" s="154"/>
      <c r="AP673" s="154"/>
      <c r="AQ673" s="154"/>
      <c r="AR673" s="154"/>
      <c r="AS673" s="154"/>
      <c r="AT673" s="154"/>
      <c r="AU673" s="154"/>
      <c r="AV673" s="154"/>
      <c r="AW673" s="154"/>
      <c r="AX673" s="154"/>
      <c r="AY673" s="154"/>
      <c r="AZ673" s="154"/>
      <c r="BA673" s="154"/>
      <c r="BB673" s="154"/>
      <c r="BC673" s="154"/>
      <c r="BD673" s="154"/>
      <c r="BE673" s="154"/>
      <c r="BF673" s="154"/>
      <c r="BG673" s="154"/>
      <c r="BH673" s="154"/>
    </row>
    <row r="674" spans="1:60" outlineLevel="1" x14ac:dyDescent="0.2">
      <c r="A674" s="155"/>
      <c r="B674" s="224"/>
      <c r="C674" s="224"/>
      <c r="D674" s="225"/>
      <c r="E674" s="225"/>
      <c r="F674" s="225"/>
      <c r="G674" s="225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5"/>
      <c r="S674" s="165"/>
      <c r="T674" s="164"/>
      <c r="U674" s="164"/>
      <c r="V674" s="164"/>
      <c r="W674" s="165"/>
      <c r="X674" s="165"/>
      <c r="Y674" s="154"/>
      <c r="Z674" s="154"/>
      <c r="AA674" s="154"/>
      <c r="AB674" s="154"/>
      <c r="AC674" s="154"/>
      <c r="AD674" s="154"/>
      <c r="AE674" s="154" t="s">
        <v>208</v>
      </c>
      <c r="AF674" s="154"/>
      <c r="AG674" s="154"/>
      <c r="AH674" s="185"/>
      <c r="AI674" s="185"/>
      <c r="AJ674" s="187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</row>
    <row r="675" spans="1:60" outlineLevel="1" x14ac:dyDescent="0.2">
      <c r="A675" s="177">
        <v>182</v>
      </c>
      <c r="B675" s="178" t="s">
        <v>1058</v>
      </c>
      <c r="C675" s="178" t="s">
        <v>1059</v>
      </c>
      <c r="D675" s="179" t="s">
        <v>0</v>
      </c>
      <c r="E675" s="180">
        <v>0</v>
      </c>
      <c r="F675" s="183"/>
      <c r="G675" s="181">
        <f>ROUND(E675*F675,2)</f>
        <v>0</v>
      </c>
      <c r="H675" s="183"/>
      <c r="I675" s="181">
        <f>ROUND(E675*H675,2)</f>
        <v>0</v>
      </c>
      <c r="J675" s="183"/>
      <c r="K675" s="181">
        <f>ROUND(E675*J675,2)</f>
        <v>0</v>
      </c>
      <c r="L675" s="181">
        <v>21</v>
      </c>
      <c r="M675" s="181">
        <f>G675*(1+L675/100)</f>
        <v>0</v>
      </c>
      <c r="N675" s="181">
        <v>0</v>
      </c>
      <c r="O675" s="181">
        <f>ROUND(E675*N675,2)</f>
        <v>0</v>
      </c>
      <c r="P675" s="181">
        <v>0</v>
      </c>
      <c r="Q675" s="181">
        <f>ROUND(E675*P675,2)</f>
        <v>0</v>
      </c>
      <c r="R675" s="182" t="s">
        <v>1055</v>
      </c>
      <c r="S675" s="182" t="s">
        <v>204</v>
      </c>
      <c r="T675" s="181" t="s">
        <v>260</v>
      </c>
      <c r="U675" s="181">
        <v>0</v>
      </c>
      <c r="V675" s="181">
        <f>ROUND(E675*U675,2)</f>
        <v>0</v>
      </c>
      <c r="W675" s="182"/>
      <c r="X675" s="182"/>
      <c r="Y675" s="154"/>
      <c r="Z675" s="154"/>
      <c r="AA675" s="154"/>
      <c r="AB675" s="154"/>
      <c r="AC675" s="154"/>
      <c r="AD675" s="154"/>
      <c r="AE675" s="154" t="s">
        <v>870</v>
      </c>
      <c r="AF675" s="154" t="s">
        <v>1060</v>
      </c>
      <c r="AG675" s="154"/>
      <c r="AH675" s="185"/>
      <c r="AI675" s="185"/>
      <c r="AJ675" s="187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</row>
    <row r="676" spans="1:60" outlineLevel="1" x14ac:dyDescent="0.2">
      <c r="A676" s="155"/>
      <c r="B676" s="224"/>
      <c r="C676" s="224"/>
      <c r="D676" s="225"/>
      <c r="E676" s="225"/>
      <c r="F676" s="225"/>
      <c r="G676" s="225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5"/>
      <c r="S676" s="165"/>
      <c r="T676" s="164"/>
      <c r="U676" s="164"/>
      <c r="V676" s="164"/>
      <c r="W676" s="165"/>
      <c r="X676" s="165"/>
      <c r="Y676" s="154"/>
      <c r="Z676" s="154"/>
      <c r="AA676" s="154"/>
      <c r="AB676" s="154"/>
      <c r="AC676" s="154"/>
      <c r="AD676" s="154"/>
      <c r="AE676" s="154" t="s">
        <v>208</v>
      </c>
      <c r="AF676" s="154"/>
      <c r="AG676" s="154"/>
      <c r="AH676" s="185"/>
      <c r="AI676" s="185"/>
      <c r="AJ676" s="187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</row>
    <row r="677" spans="1:60" x14ac:dyDescent="0.2">
      <c r="A677" s="141"/>
      <c r="B677" s="158"/>
      <c r="C677" s="158"/>
      <c r="D677" s="160"/>
      <c r="E677" s="161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3"/>
      <c r="S677" s="163"/>
      <c r="T677" s="162"/>
      <c r="U677" s="162"/>
      <c r="V677" s="162"/>
      <c r="W677" s="163"/>
      <c r="X677" s="163"/>
      <c r="AH677" s="184"/>
      <c r="AI677" s="184"/>
      <c r="AJ677" s="186"/>
    </row>
    <row r="678" spans="1:60" x14ac:dyDescent="0.2">
      <c r="A678" s="157" t="s">
        <v>198</v>
      </c>
      <c r="B678" s="170" t="s">
        <v>155</v>
      </c>
      <c r="C678" s="170" t="s">
        <v>156</v>
      </c>
      <c r="D678" s="171"/>
      <c r="E678" s="172"/>
      <c r="F678" s="173"/>
      <c r="G678" s="174">
        <f>SUMIF(AE679:AE680,"&lt;&gt;NOR",G679:G680)</f>
        <v>0</v>
      </c>
      <c r="H678" s="173"/>
      <c r="I678" s="173">
        <f>SUM(I679:I680)</f>
        <v>0</v>
      </c>
      <c r="J678" s="173"/>
      <c r="K678" s="173">
        <f>SUM(K679:K680)</f>
        <v>0</v>
      </c>
      <c r="L678" s="173"/>
      <c r="M678" s="173">
        <f>SUM(M679:M680)</f>
        <v>0</v>
      </c>
      <c r="N678" s="173"/>
      <c r="O678" s="173">
        <f>SUM(O679:O680)</f>
        <v>0.05</v>
      </c>
      <c r="P678" s="173"/>
      <c r="Q678" s="173">
        <f>SUM(Q679:Q680)</f>
        <v>0</v>
      </c>
      <c r="R678" s="175"/>
      <c r="S678" s="175"/>
      <c r="T678" s="173"/>
      <c r="U678" s="173"/>
      <c r="V678" s="173">
        <f>SUM(V679:V680)</f>
        <v>27.9</v>
      </c>
      <c r="W678" s="175"/>
      <c r="X678" s="176"/>
      <c r="AE678" t="s">
        <v>199</v>
      </c>
      <c r="AH678" s="184"/>
      <c r="AI678" s="184"/>
      <c r="AJ678" s="186"/>
    </row>
    <row r="679" spans="1:60" outlineLevel="1" x14ac:dyDescent="0.2">
      <c r="A679" s="177">
        <v>183</v>
      </c>
      <c r="B679" s="178" t="s">
        <v>1061</v>
      </c>
      <c r="C679" s="178" t="s">
        <v>1062</v>
      </c>
      <c r="D679" s="179" t="s">
        <v>316</v>
      </c>
      <c r="E679" s="180">
        <v>75</v>
      </c>
      <c r="F679" s="183"/>
      <c r="G679" s="181">
        <f>ROUND(E679*F679,2)</f>
        <v>0</v>
      </c>
      <c r="H679" s="183"/>
      <c r="I679" s="181">
        <f>ROUND(E679*H679,2)</f>
        <v>0</v>
      </c>
      <c r="J679" s="183"/>
      <c r="K679" s="181">
        <f>ROUND(E679*J679,2)</f>
        <v>0</v>
      </c>
      <c r="L679" s="181">
        <v>21</v>
      </c>
      <c r="M679" s="181">
        <f>G679*(1+L679/100)</f>
        <v>0</v>
      </c>
      <c r="N679" s="181">
        <v>6.0999999999999997E-4</v>
      </c>
      <c r="O679" s="181">
        <f>ROUND(E679*N679,2)</f>
        <v>0.05</v>
      </c>
      <c r="P679" s="181">
        <v>0</v>
      </c>
      <c r="Q679" s="181">
        <f>ROUND(E679*P679,2)</f>
        <v>0</v>
      </c>
      <c r="R679" s="182" t="s">
        <v>1063</v>
      </c>
      <c r="S679" s="182" t="s">
        <v>204</v>
      </c>
      <c r="T679" s="181" t="s">
        <v>260</v>
      </c>
      <c r="U679" s="181">
        <v>0.372</v>
      </c>
      <c r="V679" s="181">
        <f>ROUND(E679*U679,2)</f>
        <v>27.9</v>
      </c>
      <c r="W679" s="182"/>
      <c r="X679" s="182"/>
      <c r="Y679" s="154"/>
      <c r="Z679" s="154"/>
      <c r="AA679" s="154"/>
      <c r="AB679" s="154"/>
      <c r="AC679" s="154"/>
      <c r="AD679" s="154"/>
      <c r="AE679" s="154" t="s">
        <v>670</v>
      </c>
      <c r="AF679" s="154" t="s">
        <v>1064</v>
      </c>
      <c r="AG679" s="154"/>
      <c r="AH679" s="185"/>
      <c r="AI679" s="185"/>
      <c r="AJ679" s="187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</row>
    <row r="680" spans="1:60" outlineLevel="1" x14ac:dyDescent="0.2">
      <c r="A680" s="155"/>
      <c r="B680" s="224"/>
      <c r="C680" s="224"/>
      <c r="D680" s="225"/>
      <c r="E680" s="225"/>
      <c r="F680" s="225"/>
      <c r="G680" s="225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5"/>
      <c r="S680" s="165"/>
      <c r="T680" s="164"/>
      <c r="U680" s="164"/>
      <c r="V680" s="164"/>
      <c r="W680" s="165"/>
      <c r="X680" s="165"/>
      <c r="Y680" s="154"/>
      <c r="Z680" s="154"/>
      <c r="AA680" s="154"/>
      <c r="AB680" s="154"/>
      <c r="AC680" s="154"/>
      <c r="AD680" s="154"/>
      <c r="AE680" s="154" t="s">
        <v>208</v>
      </c>
      <c r="AF680" s="154"/>
      <c r="AG680" s="154"/>
      <c r="AH680" s="185"/>
      <c r="AI680" s="185"/>
      <c r="AJ680" s="187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</row>
    <row r="681" spans="1:60" x14ac:dyDescent="0.2">
      <c r="A681" s="141"/>
      <c r="B681" s="158"/>
      <c r="C681" s="158"/>
      <c r="D681" s="160"/>
      <c r="E681" s="161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3"/>
      <c r="S681" s="163"/>
      <c r="T681" s="162"/>
      <c r="U681" s="162"/>
      <c r="V681" s="162"/>
      <c r="W681" s="163"/>
      <c r="X681" s="163"/>
      <c r="AH681" s="184"/>
      <c r="AI681" s="184"/>
      <c r="AJ681" s="186"/>
    </row>
    <row r="682" spans="1:60" x14ac:dyDescent="0.2">
      <c r="A682" s="157" t="s">
        <v>198</v>
      </c>
      <c r="B682" s="170" t="s">
        <v>151</v>
      </c>
      <c r="C682" s="170" t="s">
        <v>152</v>
      </c>
      <c r="D682" s="171"/>
      <c r="E682" s="172"/>
      <c r="F682" s="173"/>
      <c r="G682" s="174">
        <f>SUMIF(AE683:AE705,"&lt;&gt;NOR",G683:G705)</f>
        <v>0</v>
      </c>
      <c r="H682" s="173"/>
      <c r="I682" s="173">
        <f>SUM(I683:I705)</f>
        <v>0</v>
      </c>
      <c r="J682" s="173"/>
      <c r="K682" s="173">
        <f>SUM(K683:K705)</f>
        <v>0</v>
      </c>
      <c r="L682" s="173"/>
      <c r="M682" s="173">
        <f>SUM(M683:M705)</f>
        <v>0</v>
      </c>
      <c r="N682" s="173"/>
      <c r="O682" s="173">
        <f>SUM(O683:O705)</f>
        <v>7.33</v>
      </c>
      <c r="P682" s="173"/>
      <c r="Q682" s="173">
        <f>SUM(Q683:Q705)</f>
        <v>0</v>
      </c>
      <c r="R682" s="175"/>
      <c r="S682" s="175"/>
      <c r="T682" s="173"/>
      <c r="U682" s="173"/>
      <c r="V682" s="173">
        <f>SUM(V683:V705)</f>
        <v>171.88000000000002</v>
      </c>
      <c r="W682" s="175"/>
      <c r="X682" s="176"/>
      <c r="AE682" t="s">
        <v>199</v>
      </c>
      <c r="AH682" s="184"/>
      <c r="AI682" s="184"/>
      <c r="AJ682" s="186"/>
    </row>
    <row r="683" spans="1:60" outlineLevel="1" x14ac:dyDescent="0.2">
      <c r="A683" s="177">
        <v>184</v>
      </c>
      <c r="B683" s="178" t="s">
        <v>1065</v>
      </c>
      <c r="C683" s="178" t="s">
        <v>1066</v>
      </c>
      <c r="D683" s="179" t="s">
        <v>316</v>
      </c>
      <c r="E683" s="180">
        <v>130.9</v>
      </c>
      <c r="F683" s="183"/>
      <c r="G683" s="181">
        <f>ROUND(E683*F683,2)</f>
        <v>0</v>
      </c>
      <c r="H683" s="183"/>
      <c r="I683" s="181">
        <f>ROUND(E683*H683,2)</f>
        <v>0</v>
      </c>
      <c r="J683" s="183"/>
      <c r="K683" s="181">
        <f>ROUND(E683*J683,2)</f>
        <v>0</v>
      </c>
      <c r="L683" s="181">
        <v>21</v>
      </c>
      <c r="M683" s="181">
        <f>G683*(1+L683/100)</f>
        <v>0</v>
      </c>
      <c r="N683" s="181">
        <v>2.1000000000000001E-4</v>
      </c>
      <c r="O683" s="181">
        <f>ROUND(E683*N683,2)</f>
        <v>0.03</v>
      </c>
      <c r="P683" s="181">
        <v>0</v>
      </c>
      <c r="Q683" s="181">
        <f>ROUND(E683*P683,2)</f>
        <v>0</v>
      </c>
      <c r="R683" s="182" t="s">
        <v>1024</v>
      </c>
      <c r="S683" s="182" t="s">
        <v>204</v>
      </c>
      <c r="T683" s="181" t="s">
        <v>260</v>
      </c>
      <c r="U683" s="181">
        <v>0.05</v>
      </c>
      <c r="V683" s="181">
        <f>ROUND(E683*U683,2)</f>
        <v>6.55</v>
      </c>
      <c r="W683" s="182"/>
      <c r="X683" s="182"/>
      <c r="Y683" s="154"/>
      <c r="Z683" s="154"/>
      <c r="AA683" s="154"/>
      <c r="AB683" s="154"/>
      <c r="AC683" s="154"/>
      <c r="AD683" s="154"/>
      <c r="AE683" s="154" t="s">
        <v>870</v>
      </c>
      <c r="AF683" s="154" t="s">
        <v>1067</v>
      </c>
      <c r="AG683" s="154"/>
      <c r="AH683" s="185"/>
      <c r="AI683" s="185"/>
      <c r="AJ683" s="187"/>
      <c r="AK683" s="154"/>
      <c r="AL683" s="154"/>
      <c r="AM683" s="154"/>
      <c r="AN683" s="154"/>
      <c r="AO683" s="154"/>
      <c r="AP683" s="154"/>
      <c r="AQ683" s="154"/>
      <c r="AR683" s="154"/>
      <c r="AS683" s="154"/>
      <c r="AT683" s="154"/>
      <c r="AU683" s="154"/>
      <c r="AV683" s="154"/>
      <c r="AW683" s="154"/>
      <c r="AX683" s="154"/>
      <c r="AY683" s="154"/>
      <c r="AZ683" s="154"/>
      <c r="BA683" s="154"/>
      <c r="BB683" s="154"/>
      <c r="BC683" s="154"/>
      <c r="BD683" s="154"/>
      <c r="BE683" s="154"/>
      <c r="BF683" s="154"/>
      <c r="BG683" s="154"/>
      <c r="BH683" s="154"/>
    </row>
    <row r="684" spans="1:60" outlineLevel="1" x14ac:dyDescent="0.2">
      <c r="A684" s="155"/>
      <c r="B684" s="190" t="s">
        <v>1068</v>
      </c>
      <c r="C684" s="191"/>
      <c r="D684" s="188"/>
      <c r="E684" s="189">
        <v>16.8</v>
      </c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5"/>
      <c r="S684" s="165"/>
      <c r="T684" s="164"/>
      <c r="U684" s="164"/>
      <c r="V684" s="164"/>
      <c r="W684" s="165"/>
      <c r="X684" s="165"/>
      <c r="Y684" s="154"/>
      <c r="Z684" s="154"/>
      <c r="AA684" s="154"/>
      <c r="AB684" s="154"/>
      <c r="AC684" s="154"/>
      <c r="AD684" s="154"/>
      <c r="AE684" s="154" t="s">
        <v>264</v>
      </c>
      <c r="AF684" s="154">
        <v>0</v>
      </c>
      <c r="AG684" s="154"/>
      <c r="AH684" s="185"/>
      <c r="AI684" s="192" t="s">
        <v>1068</v>
      </c>
      <c r="AJ684" s="187"/>
      <c r="AK684" s="154"/>
      <c r="AL684" s="154"/>
      <c r="AM684" s="154"/>
      <c r="AN684" s="154"/>
      <c r="AO684" s="154"/>
      <c r="AP684" s="154"/>
      <c r="AQ684" s="154"/>
      <c r="AR684" s="154"/>
      <c r="AS684" s="154"/>
      <c r="AT684" s="154"/>
      <c r="AU684" s="154"/>
      <c r="AV684" s="154"/>
      <c r="AW684" s="154"/>
      <c r="AX684" s="154"/>
      <c r="AY684" s="154"/>
      <c r="AZ684" s="154"/>
      <c r="BA684" s="154"/>
      <c r="BB684" s="154"/>
      <c r="BC684" s="154"/>
      <c r="BD684" s="154"/>
      <c r="BE684" s="154"/>
      <c r="BF684" s="154"/>
      <c r="BG684" s="154"/>
      <c r="BH684" s="154"/>
    </row>
    <row r="685" spans="1:60" outlineLevel="1" x14ac:dyDescent="0.2">
      <c r="A685" s="155"/>
      <c r="B685" s="190" t="s">
        <v>1069</v>
      </c>
      <c r="C685" s="191"/>
      <c r="D685" s="188"/>
      <c r="E685" s="189">
        <v>21</v>
      </c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5"/>
      <c r="S685" s="165"/>
      <c r="T685" s="164"/>
      <c r="U685" s="164"/>
      <c r="V685" s="164"/>
      <c r="W685" s="165"/>
      <c r="X685" s="165"/>
      <c r="Y685" s="154"/>
      <c r="Z685" s="154"/>
      <c r="AA685" s="154"/>
      <c r="AB685" s="154"/>
      <c r="AC685" s="154"/>
      <c r="AD685" s="154"/>
      <c r="AE685" s="154" t="s">
        <v>264</v>
      </c>
      <c r="AF685" s="154">
        <v>0</v>
      </c>
      <c r="AG685" s="154"/>
      <c r="AH685" s="185"/>
      <c r="AI685" s="192" t="s">
        <v>1069</v>
      </c>
      <c r="AJ685" s="187"/>
      <c r="AK685" s="154"/>
      <c r="AL685" s="154"/>
      <c r="AM685" s="154"/>
      <c r="AN685" s="154"/>
      <c r="AO685" s="154"/>
      <c r="AP685" s="154"/>
      <c r="AQ685" s="154"/>
      <c r="AR685" s="154"/>
      <c r="AS685" s="154"/>
      <c r="AT685" s="154"/>
      <c r="AU685" s="154"/>
      <c r="AV685" s="154"/>
      <c r="AW685" s="154"/>
      <c r="AX685" s="154"/>
      <c r="AY685" s="154"/>
      <c r="AZ685" s="154"/>
      <c r="BA685" s="154"/>
      <c r="BB685" s="154"/>
      <c r="BC685" s="154"/>
      <c r="BD685" s="154"/>
      <c r="BE685" s="154"/>
      <c r="BF685" s="154"/>
      <c r="BG685" s="154"/>
      <c r="BH685" s="154"/>
    </row>
    <row r="686" spans="1:60" outlineLevel="1" x14ac:dyDescent="0.2">
      <c r="A686" s="155"/>
      <c r="B686" s="190" t="s">
        <v>1070</v>
      </c>
      <c r="C686" s="191"/>
      <c r="D686" s="188"/>
      <c r="E686" s="189">
        <v>9.6</v>
      </c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5"/>
      <c r="S686" s="165"/>
      <c r="T686" s="164"/>
      <c r="U686" s="164"/>
      <c r="V686" s="164"/>
      <c r="W686" s="165"/>
      <c r="X686" s="165"/>
      <c r="Y686" s="154"/>
      <c r="Z686" s="154"/>
      <c r="AA686" s="154"/>
      <c r="AB686" s="154"/>
      <c r="AC686" s="154"/>
      <c r="AD686" s="154"/>
      <c r="AE686" s="154" t="s">
        <v>264</v>
      </c>
      <c r="AF686" s="154">
        <v>0</v>
      </c>
      <c r="AG686" s="154"/>
      <c r="AH686" s="185"/>
      <c r="AI686" s="192" t="s">
        <v>1070</v>
      </c>
      <c r="AJ686" s="187"/>
      <c r="AK686" s="154"/>
      <c r="AL686" s="154"/>
      <c r="AM686" s="154"/>
      <c r="AN686" s="154"/>
      <c r="AO686" s="154"/>
      <c r="AP686" s="154"/>
      <c r="AQ686" s="154"/>
      <c r="AR686" s="154"/>
      <c r="AS686" s="154"/>
      <c r="AT686" s="154"/>
      <c r="AU686" s="154"/>
      <c r="AV686" s="154"/>
      <c r="AW686" s="154"/>
      <c r="AX686" s="154"/>
      <c r="AY686" s="154"/>
      <c r="AZ686" s="154"/>
      <c r="BA686" s="154"/>
      <c r="BB686" s="154"/>
      <c r="BC686" s="154"/>
      <c r="BD686" s="154"/>
      <c r="BE686" s="154"/>
      <c r="BF686" s="154"/>
      <c r="BG686" s="154"/>
      <c r="BH686" s="154"/>
    </row>
    <row r="687" spans="1:60" outlineLevel="1" x14ac:dyDescent="0.2">
      <c r="A687" s="155"/>
      <c r="B687" s="190" t="s">
        <v>1071</v>
      </c>
      <c r="C687" s="191"/>
      <c r="D687" s="188"/>
      <c r="E687" s="189">
        <v>6</v>
      </c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5"/>
      <c r="S687" s="165"/>
      <c r="T687" s="164"/>
      <c r="U687" s="164"/>
      <c r="V687" s="164"/>
      <c r="W687" s="165"/>
      <c r="X687" s="165"/>
      <c r="Y687" s="154"/>
      <c r="Z687" s="154"/>
      <c r="AA687" s="154"/>
      <c r="AB687" s="154"/>
      <c r="AC687" s="154"/>
      <c r="AD687" s="154"/>
      <c r="AE687" s="154" t="s">
        <v>264</v>
      </c>
      <c r="AF687" s="154">
        <v>0</v>
      </c>
      <c r="AG687" s="154"/>
      <c r="AH687" s="185"/>
      <c r="AI687" s="192" t="s">
        <v>1071</v>
      </c>
      <c r="AJ687" s="187"/>
      <c r="AK687" s="154"/>
      <c r="AL687" s="154"/>
      <c r="AM687" s="154"/>
      <c r="AN687" s="154"/>
      <c r="AO687" s="154"/>
      <c r="AP687" s="154"/>
      <c r="AQ687" s="154"/>
      <c r="AR687" s="154"/>
      <c r="AS687" s="154"/>
      <c r="AT687" s="154"/>
      <c r="AU687" s="154"/>
      <c r="AV687" s="154"/>
      <c r="AW687" s="154"/>
      <c r="AX687" s="154"/>
      <c r="AY687" s="154"/>
      <c r="AZ687" s="154"/>
      <c r="BA687" s="154"/>
      <c r="BB687" s="154"/>
      <c r="BC687" s="154"/>
      <c r="BD687" s="154"/>
      <c r="BE687" s="154"/>
      <c r="BF687" s="154"/>
      <c r="BG687" s="154"/>
      <c r="BH687" s="154"/>
    </row>
    <row r="688" spans="1:60" outlineLevel="1" x14ac:dyDescent="0.2">
      <c r="A688" s="155"/>
      <c r="B688" s="190" t="s">
        <v>1072</v>
      </c>
      <c r="C688" s="191"/>
      <c r="D688" s="188"/>
      <c r="E688" s="189">
        <v>11.7</v>
      </c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5"/>
      <c r="S688" s="165"/>
      <c r="T688" s="164"/>
      <c r="U688" s="164"/>
      <c r="V688" s="164"/>
      <c r="W688" s="165"/>
      <c r="X688" s="165"/>
      <c r="Y688" s="154"/>
      <c r="Z688" s="154"/>
      <c r="AA688" s="154"/>
      <c r="AB688" s="154"/>
      <c r="AC688" s="154"/>
      <c r="AD688" s="154"/>
      <c r="AE688" s="154" t="s">
        <v>264</v>
      </c>
      <c r="AF688" s="154">
        <v>0</v>
      </c>
      <c r="AG688" s="154"/>
      <c r="AH688" s="185"/>
      <c r="AI688" s="192" t="s">
        <v>1072</v>
      </c>
      <c r="AJ688" s="187"/>
      <c r="AK688" s="154"/>
      <c r="AL688" s="154"/>
      <c r="AM688" s="154"/>
      <c r="AN688" s="154"/>
      <c r="AO688" s="154"/>
      <c r="AP688" s="154"/>
      <c r="AQ688" s="154"/>
      <c r="AR688" s="154"/>
      <c r="AS688" s="154"/>
      <c r="AT688" s="154"/>
      <c r="AU688" s="154"/>
      <c r="AV688" s="154"/>
      <c r="AW688" s="154"/>
      <c r="AX688" s="154"/>
      <c r="AY688" s="154"/>
      <c r="AZ688" s="154"/>
      <c r="BA688" s="154"/>
      <c r="BB688" s="154"/>
      <c r="BC688" s="154"/>
      <c r="BD688" s="154"/>
      <c r="BE688" s="154"/>
      <c r="BF688" s="154"/>
      <c r="BG688" s="154"/>
      <c r="BH688" s="154"/>
    </row>
    <row r="689" spans="1:60" outlineLevel="1" x14ac:dyDescent="0.2">
      <c r="A689" s="155"/>
      <c r="B689" s="190" t="s">
        <v>353</v>
      </c>
      <c r="C689" s="191"/>
      <c r="D689" s="188"/>
      <c r="E689" s="189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5"/>
      <c r="S689" s="165"/>
      <c r="T689" s="164"/>
      <c r="U689" s="164"/>
      <c r="V689" s="164"/>
      <c r="W689" s="165"/>
      <c r="X689" s="165"/>
      <c r="Y689" s="154"/>
      <c r="Z689" s="154"/>
      <c r="AA689" s="154"/>
      <c r="AB689" s="154"/>
      <c r="AC689" s="154"/>
      <c r="AD689" s="154"/>
      <c r="AE689" s="154" t="s">
        <v>264</v>
      </c>
      <c r="AF689" s="154">
        <v>0</v>
      </c>
      <c r="AG689" s="154"/>
      <c r="AH689" s="185"/>
      <c r="AI689" s="192" t="s">
        <v>353</v>
      </c>
      <c r="AJ689" s="187"/>
      <c r="AK689" s="154"/>
      <c r="AL689" s="154"/>
      <c r="AM689" s="154"/>
      <c r="AN689" s="154"/>
      <c r="AO689" s="154"/>
      <c r="AP689" s="154"/>
      <c r="AQ689" s="154"/>
      <c r="AR689" s="154"/>
      <c r="AS689" s="154"/>
      <c r="AT689" s="154"/>
      <c r="AU689" s="154"/>
      <c r="AV689" s="154"/>
      <c r="AW689" s="154"/>
      <c r="AX689" s="154"/>
      <c r="AY689" s="154"/>
      <c r="AZ689" s="154"/>
      <c r="BA689" s="154"/>
      <c r="BB689" s="154"/>
      <c r="BC689" s="154"/>
      <c r="BD689" s="154"/>
      <c r="BE689" s="154"/>
      <c r="BF689" s="154"/>
      <c r="BG689" s="154"/>
      <c r="BH689" s="154"/>
    </row>
    <row r="690" spans="1:60" outlineLevel="1" x14ac:dyDescent="0.2">
      <c r="A690" s="155"/>
      <c r="B690" s="190" t="s">
        <v>353</v>
      </c>
      <c r="C690" s="191"/>
      <c r="D690" s="188"/>
      <c r="E690" s="189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5"/>
      <c r="S690" s="165"/>
      <c r="T690" s="164"/>
      <c r="U690" s="164"/>
      <c r="V690" s="164"/>
      <c r="W690" s="165"/>
      <c r="X690" s="165"/>
      <c r="Y690" s="154"/>
      <c r="Z690" s="154"/>
      <c r="AA690" s="154"/>
      <c r="AB690" s="154"/>
      <c r="AC690" s="154"/>
      <c r="AD690" s="154"/>
      <c r="AE690" s="154" t="s">
        <v>264</v>
      </c>
      <c r="AF690" s="154">
        <v>0</v>
      </c>
      <c r="AG690" s="154"/>
      <c r="AH690" s="185"/>
      <c r="AI690" s="192" t="s">
        <v>353</v>
      </c>
      <c r="AJ690" s="187"/>
      <c r="AK690" s="154"/>
      <c r="AL690" s="154"/>
      <c r="AM690" s="154"/>
      <c r="AN690" s="154"/>
      <c r="AO690" s="154"/>
      <c r="AP690" s="154"/>
      <c r="AQ690" s="154"/>
      <c r="AR690" s="154"/>
      <c r="AS690" s="154"/>
      <c r="AT690" s="154"/>
      <c r="AU690" s="154"/>
      <c r="AV690" s="154"/>
      <c r="AW690" s="154"/>
      <c r="AX690" s="154"/>
      <c r="AY690" s="154"/>
      <c r="AZ690" s="154"/>
      <c r="BA690" s="154"/>
      <c r="BB690" s="154"/>
      <c r="BC690" s="154"/>
      <c r="BD690" s="154"/>
      <c r="BE690" s="154"/>
      <c r="BF690" s="154"/>
      <c r="BG690" s="154"/>
      <c r="BH690" s="154"/>
    </row>
    <row r="691" spans="1:60" outlineLevel="1" x14ac:dyDescent="0.2">
      <c r="A691" s="155"/>
      <c r="B691" s="190" t="s">
        <v>1073</v>
      </c>
      <c r="C691" s="191"/>
      <c r="D691" s="188"/>
      <c r="E691" s="189">
        <v>14.2</v>
      </c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5"/>
      <c r="S691" s="165"/>
      <c r="T691" s="164"/>
      <c r="U691" s="164"/>
      <c r="V691" s="164"/>
      <c r="W691" s="165"/>
      <c r="X691" s="165"/>
      <c r="Y691" s="154"/>
      <c r="Z691" s="154"/>
      <c r="AA691" s="154"/>
      <c r="AB691" s="154"/>
      <c r="AC691" s="154"/>
      <c r="AD691" s="154"/>
      <c r="AE691" s="154" t="s">
        <v>264</v>
      </c>
      <c r="AF691" s="154">
        <v>0</v>
      </c>
      <c r="AG691" s="154"/>
      <c r="AH691" s="185"/>
      <c r="AI691" s="192" t="s">
        <v>1073</v>
      </c>
      <c r="AJ691" s="187"/>
      <c r="AK691" s="154"/>
      <c r="AL691" s="154"/>
      <c r="AM691" s="154"/>
      <c r="AN691" s="154"/>
      <c r="AO691" s="154"/>
      <c r="AP691" s="154"/>
      <c r="AQ691" s="154"/>
      <c r="AR691" s="154"/>
      <c r="AS691" s="154"/>
      <c r="AT691" s="154"/>
      <c r="AU691" s="154"/>
      <c r="AV691" s="154"/>
      <c r="AW691" s="154"/>
      <c r="AX691" s="154"/>
      <c r="AY691" s="154"/>
      <c r="AZ691" s="154"/>
      <c r="BA691" s="154"/>
      <c r="BB691" s="154"/>
      <c r="BC691" s="154"/>
      <c r="BD691" s="154"/>
      <c r="BE691" s="154"/>
      <c r="BF691" s="154"/>
      <c r="BG691" s="154"/>
      <c r="BH691" s="154"/>
    </row>
    <row r="692" spans="1:60" outlineLevel="1" x14ac:dyDescent="0.2">
      <c r="A692" s="155"/>
      <c r="B692" s="190" t="s">
        <v>1074</v>
      </c>
      <c r="C692" s="191"/>
      <c r="D692" s="188"/>
      <c r="E692" s="189">
        <v>10.6</v>
      </c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5"/>
      <c r="S692" s="165"/>
      <c r="T692" s="164"/>
      <c r="U692" s="164"/>
      <c r="V692" s="164"/>
      <c r="W692" s="165"/>
      <c r="X692" s="165"/>
      <c r="Y692" s="154"/>
      <c r="Z692" s="154"/>
      <c r="AA692" s="154"/>
      <c r="AB692" s="154"/>
      <c r="AC692" s="154"/>
      <c r="AD692" s="154"/>
      <c r="AE692" s="154" t="s">
        <v>264</v>
      </c>
      <c r="AF692" s="154">
        <v>0</v>
      </c>
      <c r="AG692" s="154"/>
      <c r="AH692" s="185"/>
      <c r="AI692" s="192" t="s">
        <v>1074</v>
      </c>
      <c r="AJ692" s="187"/>
      <c r="AK692" s="154"/>
      <c r="AL692" s="154"/>
      <c r="AM692" s="154"/>
      <c r="AN692" s="154"/>
      <c r="AO692" s="154"/>
      <c r="AP692" s="154"/>
      <c r="AQ692" s="154"/>
      <c r="AR692" s="154"/>
      <c r="AS692" s="154"/>
      <c r="AT692" s="154"/>
      <c r="AU692" s="154"/>
      <c r="AV692" s="154"/>
      <c r="AW692" s="154"/>
      <c r="AX692" s="154"/>
      <c r="AY692" s="154"/>
      <c r="AZ692" s="154"/>
      <c r="BA692" s="154"/>
      <c r="BB692" s="154"/>
      <c r="BC692" s="154"/>
      <c r="BD692" s="154"/>
      <c r="BE692" s="154"/>
      <c r="BF692" s="154"/>
      <c r="BG692" s="154"/>
      <c r="BH692" s="154"/>
    </row>
    <row r="693" spans="1:60" outlineLevel="1" x14ac:dyDescent="0.2">
      <c r="A693" s="155"/>
      <c r="B693" s="190" t="s">
        <v>1075</v>
      </c>
      <c r="C693" s="191"/>
      <c r="D693" s="188"/>
      <c r="E693" s="189">
        <v>9.8000000000000007</v>
      </c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5"/>
      <c r="S693" s="165"/>
      <c r="T693" s="164"/>
      <c r="U693" s="164"/>
      <c r="V693" s="164"/>
      <c r="W693" s="165"/>
      <c r="X693" s="165"/>
      <c r="Y693" s="154"/>
      <c r="Z693" s="154"/>
      <c r="AA693" s="154"/>
      <c r="AB693" s="154"/>
      <c r="AC693" s="154"/>
      <c r="AD693" s="154"/>
      <c r="AE693" s="154" t="s">
        <v>264</v>
      </c>
      <c r="AF693" s="154">
        <v>0</v>
      </c>
      <c r="AG693" s="154"/>
      <c r="AH693" s="185"/>
      <c r="AI693" s="192" t="s">
        <v>1075</v>
      </c>
      <c r="AJ693" s="187"/>
      <c r="AK693" s="154"/>
      <c r="AL693" s="154"/>
      <c r="AM693" s="154"/>
      <c r="AN693" s="154"/>
      <c r="AO693" s="154"/>
      <c r="AP693" s="154"/>
      <c r="AQ693" s="154"/>
      <c r="AR693" s="154"/>
      <c r="AS693" s="154"/>
      <c r="AT693" s="154"/>
      <c r="AU693" s="154"/>
      <c r="AV693" s="154"/>
      <c r="AW693" s="154"/>
      <c r="AX693" s="154"/>
      <c r="AY693" s="154"/>
      <c r="AZ693" s="154"/>
      <c r="BA693" s="154"/>
      <c r="BB693" s="154"/>
      <c r="BC693" s="154"/>
      <c r="BD693" s="154"/>
      <c r="BE693" s="154"/>
      <c r="BF693" s="154"/>
      <c r="BG693" s="154"/>
      <c r="BH693" s="154"/>
    </row>
    <row r="694" spans="1:60" outlineLevel="1" x14ac:dyDescent="0.2">
      <c r="A694" s="155"/>
      <c r="B694" s="190" t="s">
        <v>1076</v>
      </c>
      <c r="C694" s="191"/>
      <c r="D694" s="188"/>
      <c r="E694" s="189">
        <v>17</v>
      </c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5"/>
      <c r="S694" s="165"/>
      <c r="T694" s="164"/>
      <c r="U694" s="164"/>
      <c r="V694" s="164"/>
      <c r="W694" s="165"/>
      <c r="X694" s="165"/>
      <c r="Y694" s="154"/>
      <c r="Z694" s="154"/>
      <c r="AA694" s="154"/>
      <c r="AB694" s="154"/>
      <c r="AC694" s="154"/>
      <c r="AD694" s="154"/>
      <c r="AE694" s="154" t="s">
        <v>264</v>
      </c>
      <c r="AF694" s="154">
        <v>0</v>
      </c>
      <c r="AG694" s="154"/>
      <c r="AH694" s="185"/>
      <c r="AI694" s="192" t="s">
        <v>1076</v>
      </c>
      <c r="AJ694" s="187"/>
      <c r="AK694" s="154"/>
      <c r="AL694" s="154"/>
      <c r="AM694" s="154"/>
      <c r="AN694" s="154"/>
      <c r="AO694" s="154"/>
      <c r="AP694" s="154"/>
      <c r="AQ694" s="154"/>
      <c r="AR694" s="154"/>
      <c r="AS694" s="154"/>
      <c r="AT694" s="154"/>
      <c r="AU694" s="154"/>
      <c r="AV694" s="154"/>
      <c r="AW694" s="154"/>
      <c r="AX694" s="154"/>
      <c r="AY694" s="154"/>
      <c r="AZ694" s="154"/>
      <c r="BA694" s="154"/>
      <c r="BB694" s="154"/>
      <c r="BC694" s="154"/>
      <c r="BD694" s="154"/>
      <c r="BE694" s="154"/>
      <c r="BF694" s="154"/>
      <c r="BG694" s="154"/>
      <c r="BH694" s="154"/>
    </row>
    <row r="695" spans="1:60" outlineLevel="1" x14ac:dyDescent="0.2">
      <c r="A695" s="155"/>
      <c r="B695" s="190" t="s">
        <v>1077</v>
      </c>
      <c r="C695" s="191"/>
      <c r="D695" s="188"/>
      <c r="E695" s="189">
        <v>3.6</v>
      </c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5"/>
      <c r="S695" s="165"/>
      <c r="T695" s="164"/>
      <c r="U695" s="164"/>
      <c r="V695" s="164"/>
      <c r="W695" s="165"/>
      <c r="X695" s="165"/>
      <c r="Y695" s="154"/>
      <c r="Z695" s="154"/>
      <c r="AA695" s="154"/>
      <c r="AB695" s="154"/>
      <c r="AC695" s="154"/>
      <c r="AD695" s="154"/>
      <c r="AE695" s="154" t="s">
        <v>264</v>
      </c>
      <c r="AF695" s="154">
        <v>0</v>
      </c>
      <c r="AG695" s="154"/>
      <c r="AH695" s="185"/>
      <c r="AI695" s="192" t="s">
        <v>1077</v>
      </c>
      <c r="AJ695" s="187"/>
      <c r="AK695" s="154"/>
      <c r="AL695" s="154"/>
      <c r="AM695" s="154"/>
      <c r="AN695" s="154"/>
      <c r="AO695" s="154"/>
      <c r="AP695" s="154"/>
      <c r="AQ695" s="154"/>
      <c r="AR695" s="154"/>
      <c r="AS695" s="154"/>
      <c r="AT695" s="154"/>
      <c r="AU695" s="154"/>
      <c r="AV695" s="154"/>
      <c r="AW695" s="154"/>
      <c r="AX695" s="154"/>
      <c r="AY695" s="154"/>
      <c r="AZ695" s="154"/>
      <c r="BA695" s="154"/>
      <c r="BB695" s="154"/>
      <c r="BC695" s="154"/>
      <c r="BD695" s="154"/>
      <c r="BE695" s="154"/>
      <c r="BF695" s="154"/>
      <c r="BG695" s="154"/>
      <c r="BH695" s="154"/>
    </row>
    <row r="696" spans="1:60" outlineLevel="1" x14ac:dyDescent="0.2">
      <c r="A696" s="155"/>
      <c r="B696" s="190" t="s">
        <v>1078</v>
      </c>
      <c r="C696" s="191"/>
      <c r="D696" s="188"/>
      <c r="E696" s="189">
        <v>7.8</v>
      </c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5"/>
      <c r="S696" s="165"/>
      <c r="T696" s="164"/>
      <c r="U696" s="164"/>
      <c r="V696" s="164"/>
      <c r="W696" s="165"/>
      <c r="X696" s="165"/>
      <c r="Y696" s="154"/>
      <c r="Z696" s="154"/>
      <c r="AA696" s="154"/>
      <c r="AB696" s="154"/>
      <c r="AC696" s="154"/>
      <c r="AD696" s="154"/>
      <c r="AE696" s="154" t="s">
        <v>264</v>
      </c>
      <c r="AF696" s="154">
        <v>0</v>
      </c>
      <c r="AG696" s="154"/>
      <c r="AH696" s="185"/>
      <c r="AI696" s="192" t="s">
        <v>1078</v>
      </c>
      <c r="AJ696" s="187"/>
      <c r="AK696" s="154"/>
      <c r="AL696" s="154"/>
      <c r="AM696" s="154"/>
      <c r="AN696" s="154"/>
      <c r="AO696" s="154"/>
      <c r="AP696" s="154"/>
      <c r="AQ696" s="154"/>
      <c r="AR696" s="154"/>
      <c r="AS696" s="154"/>
      <c r="AT696" s="154"/>
      <c r="AU696" s="154"/>
      <c r="AV696" s="154"/>
      <c r="AW696" s="154"/>
      <c r="AX696" s="154"/>
      <c r="AY696" s="154"/>
      <c r="AZ696" s="154"/>
      <c r="BA696" s="154"/>
      <c r="BB696" s="154"/>
      <c r="BC696" s="154"/>
      <c r="BD696" s="154"/>
      <c r="BE696" s="154"/>
      <c r="BF696" s="154"/>
      <c r="BG696" s="154"/>
      <c r="BH696" s="154"/>
    </row>
    <row r="697" spans="1:60" outlineLevel="1" x14ac:dyDescent="0.2">
      <c r="A697" s="155"/>
      <c r="B697" s="190" t="s">
        <v>1079</v>
      </c>
      <c r="C697" s="191"/>
      <c r="D697" s="188"/>
      <c r="E697" s="189">
        <v>2.8</v>
      </c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5"/>
      <c r="S697" s="165"/>
      <c r="T697" s="164"/>
      <c r="U697" s="164"/>
      <c r="V697" s="164"/>
      <c r="W697" s="165"/>
      <c r="X697" s="165"/>
      <c r="Y697" s="154"/>
      <c r="Z697" s="154"/>
      <c r="AA697" s="154"/>
      <c r="AB697" s="154"/>
      <c r="AC697" s="154"/>
      <c r="AD697" s="154"/>
      <c r="AE697" s="154" t="s">
        <v>264</v>
      </c>
      <c r="AF697" s="154">
        <v>0</v>
      </c>
      <c r="AG697" s="154"/>
      <c r="AH697" s="185"/>
      <c r="AI697" s="192" t="s">
        <v>1079</v>
      </c>
      <c r="AJ697" s="187"/>
      <c r="AK697" s="154"/>
      <c r="AL697" s="154"/>
      <c r="AM697" s="154"/>
      <c r="AN697" s="154"/>
      <c r="AO697" s="154"/>
      <c r="AP697" s="154"/>
      <c r="AQ697" s="154"/>
      <c r="AR697" s="154"/>
      <c r="AS697" s="154"/>
      <c r="AT697" s="154"/>
      <c r="AU697" s="154"/>
      <c r="AV697" s="154"/>
      <c r="AW697" s="154"/>
      <c r="AX697" s="154"/>
      <c r="AY697" s="154"/>
      <c r="AZ697" s="154"/>
      <c r="BA697" s="154"/>
      <c r="BB697" s="154"/>
      <c r="BC697" s="154"/>
      <c r="BD697" s="154"/>
      <c r="BE697" s="154"/>
      <c r="BF697" s="154"/>
      <c r="BG697" s="154"/>
      <c r="BH697" s="154"/>
    </row>
    <row r="698" spans="1:60" outlineLevel="1" x14ac:dyDescent="0.2">
      <c r="A698" s="155"/>
      <c r="B698" s="224"/>
      <c r="C698" s="224"/>
      <c r="D698" s="225"/>
      <c r="E698" s="225"/>
      <c r="F698" s="225"/>
      <c r="G698" s="225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5"/>
      <c r="S698" s="165"/>
      <c r="T698" s="164"/>
      <c r="U698" s="164"/>
      <c r="V698" s="164"/>
      <c r="W698" s="165"/>
      <c r="X698" s="165"/>
      <c r="Y698" s="154"/>
      <c r="Z698" s="154"/>
      <c r="AA698" s="154"/>
      <c r="AB698" s="154"/>
      <c r="AC698" s="154"/>
      <c r="AD698" s="154"/>
      <c r="AE698" s="154" t="s">
        <v>208</v>
      </c>
      <c r="AF698" s="154"/>
      <c r="AG698" s="154"/>
      <c r="AH698" s="185"/>
      <c r="AI698" s="185"/>
      <c r="AJ698" s="187"/>
      <c r="AK698" s="154"/>
      <c r="AL698" s="154"/>
      <c r="AM698" s="154"/>
      <c r="AN698" s="154"/>
      <c r="AO698" s="154"/>
      <c r="AP698" s="154"/>
      <c r="AQ698" s="154"/>
      <c r="AR698" s="154"/>
      <c r="AS698" s="154"/>
      <c r="AT698" s="154"/>
      <c r="AU698" s="154"/>
      <c r="AV698" s="154"/>
      <c r="AW698" s="154"/>
      <c r="AX698" s="154"/>
      <c r="AY698" s="154"/>
      <c r="AZ698" s="154"/>
      <c r="BA698" s="154"/>
      <c r="BB698" s="154"/>
      <c r="BC698" s="154"/>
      <c r="BD698" s="154"/>
      <c r="BE698" s="154"/>
      <c r="BF698" s="154"/>
      <c r="BG698" s="154"/>
      <c r="BH698" s="154"/>
    </row>
    <row r="699" spans="1:60" ht="22.5" outlineLevel="1" x14ac:dyDescent="0.2">
      <c r="A699" s="177">
        <v>185</v>
      </c>
      <c r="B699" s="178" t="s">
        <v>1080</v>
      </c>
      <c r="C699" s="178" t="s">
        <v>1081</v>
      </c>
      <c r="D699" s="179" t="s">
        <v>316</v>
      </c>
      <c r="E699" s="180">
        <v>130.9</v>
      </c>
      <c r="F699" s="183"/>
      <c r="G699" s="181">
        <f>ROUND(E699*F699,2)</f>
        <v>0</v>
      </c>
      <c r="H699" s="183"/>
      <c r="I699" s="181">
        <f>ROUND(E699*H699,2)</f>
        <v>0</v>
      </c>
      <c r="J699" s="183"/>
      <c r="K699" s="181">
        <f>ROUND(E699*J699,2)</f>
        <v>0</v>
      </c>
      <c r="L699" s="181">
        <v>21</v>
      </c>
      <c r="M699" s="181">
        <f>G699*(1+L699/100)</f>
        <v>0</v>
      </c>
      <c r="N699" s="181">
        <v>5.5800000000000002E-2</v>
      </c>
      <c r="O699" s="181">
        <f>ROUND(E699*N699,2)</f>
        <v>7.3</v>
      </c>
      <c r="P699" s="181">
        <v>0</v>
      </c>
      <c r="Q699" s="181">
        <f>ROUND(E699*P699,2)</f>
        <v>0</v>
      </c>
      <c r="R699" s="182" t="s">
        <v>1024</v>
      </c>
      <c r="S699" s="182" t="s">
        <v>204</v>
      </c>
      <c r="T699" s="181" t="s">
        <v>260</v>
      </c>
      <c r="U699" s="181">
        <v>1.2629999999999999</v>
      </c>
      <c r="V699" s="181">
        <f>ROUND(E699*U699,2)</f>
        <v>165.33</v>
      </c>
      <c r="W699" s="182"/>
      <c r="X699" s="182"/>
      <c r="Y699" s="154"/>
      <c r="Z699" s="154"/>
      <c r="AA699" s="154"/>
      <c r="AB699" s="154"/>
      <c r="AC699" s="154"/>
      <c r="AD699" s="154"/>
      <c r="AE699" s="154" t="s">
        <v>870</v>
      </c>
      <c r="AF699" s="154" t="s">
        <v>1082</v>
      </c>
      <c r="AG699" s="154"/>
      <c r="AH699" s="185"/>
      <c r="AI699" s="185"/>
      <c r="AJ699" s="187"/>
      <c r="AK699" s="154"/>
      <c r="AL699" s="154"/>
      <c r="AM699" s="154"/>
      <c r="AN699" s="154"/>
      <c r="AO699" s="154"/>
      <c r="AP699" s="154"/>
      <c r="AQ699" s="154"/>
      <c r="AR699" s="154"/>
      <c r="AS699" s="154"/>
      <c r="AT699" s="154"/>
      <c r="AU699" s="154"/>
      <c r="AV699" s="154"/>
      <c r="AW699" s="154"/>
      <c r="AX699" s="154"/>
      <c r="AY699" s="154"/>
      <c r="AZ699" s="154"/>
      <c r="BA699" s="154"/>
      <c r="BB699" s="154"/>
      <c r="BC699" s="154"/>
      <c r="BD699" s="154"/>
      <c r="BE699" s="154"/>
      <c r="BF699" s="154"/>
      <c r="BG699" s="154"/>
      <c r="BH699" s="154"/>
    </row>
    <row r="700" spans="1:60" outlineLevel="1" x14ac:dyDescent="0.2">
      <c r="A700" s="155"/>
      <c r="B700" s="224"/>
      <c r="C700" s="224"/>
      <c r="D700" s="225"/>
      <c r="E700" s="225"/>
      <c r="F700" s="225"/>
      <c r="G700" s="225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5"/>
      <c r="S700" s="165"/>
      <c r="T700" s="164"/>
      <c r="U700" s="164"/>
      <c r="V700" s="164"/>
      <c r="W700" s="165"/>
      <c r="X700" s="165"/>
      <c r="Y700" s="154"/>
      <c r="Z700" s="154"/>
      <c r="AA700" s="154"/>
      <c r="AB700" s="154"/>
      <c r="AC700" s="154"/>
      <c r="AD700" s="154"/>
      <c r="AE700" s="154" t="s">
        <v>208</v>
      </c>
      <c r="AF700" s="154"/>
      <c r="AG700" s="154"/>
      <c r="AH700" s="185"/>
      <c r="AI700" s="185"/>
      <c r="AJ700" s="187"/>
      <c r="AK700" s="154"/>
      <c r="AL700" s="154"/>
      <c r="AM700" s="154"/>
      <c r="AN700" s="154"/>
      <c r="AO700" s="154"/>
      <c r="AP700" s="154"/>
      <c r="AQ700" s="154"/>
      <c r="AR700" s="154"/>
      <c r="AS700" s="154"/>
      <c r="AT700" s="154"/>
      <c r="AU700" s="154"/>
      <c r="AV700" s="154"/>
      <c r="AW700" s="154"/>
      <c r="AX700" s="154"/>
      <c r="AY700" s="154"/>
      <c r="AZ700" s="154"/>
      <c r="BA700" s="154"/>
      <c r="BB700" s="154"/>
      <c r="BC700" s="154"/>
      <c r="BD700" s="154"/>
      <c r="BE700" s="154"/>
      <c r="BF700" s="154"/>
      <c r="BG700" s="154"/>
      <c r="BH700" s="154"/>
    </row>
    <row r="701" spans="1:60" outlineLevel="1" x14ac:dyDescent="0.2">
      <c r="A701" s="177">
        <v>186</v>
      </c>
      <c r="B701" s="178" t="s">
        <v>1083</v>
      </c>
      <c r="C701" s="178" t="s">
        <v>1084</v>
      </c>
      <c r="D701" s="179" t="s">
        <v>316</v>
      </c>
      <c r="E701" s="180">
        <v>157.08000000000001</v>
      </c>
      <c r="F701" s="183"/>
      <c r="G701" s="181">
        <f>ROUND(E701*F701,2)</f>
        <v>0</v>
      </c>
      <c r="H701" s="183"/>
      <c r="I701" s="181">
        <f>ROUND(E701*H701,2)</f>
        <v>0</v>
      </c>
      <c r="J701" s="183"/>
      <c r="K701" s="181">
        <f>ROUND(E701*J701,2)</f>
        <v>0</v>
      </c>
      <c r="L701" s="181">
        <v>21</v>
      </c>
      <c r="M701" s="181">
        <f>G701*(1+L701/100)</f>
        <v>0</v>
      </c>
      <c r="N701" s="181">
        <v>0</v>
      </c>
      <c r="O701" s="181">
        <f>ROUND(E701*N701,2)</f>
        <v>0</v>
      </c>
      <c r="P701" s="181">
        <v>0</v>
      </c>
      <c r="Q701" s="181">
        <f>ROUND(E701*P701,2)</f>
        <v>0</v>
      </c>
      <c r="R701" s="182"/>
      <c r="S701" s="182" t="s">
        <v>223</v>
      </c>
      <c r="T701" s="181" t="s">
        <v>205</v>
      </c>
      <c r="U701" s="181">
        <v>0</v>
      </c>
      <c r="V701" s="181">
        <f>ROUND(E701*U701,2)</f>
        <v>0</v>
      </c>
      <c r="W701" s="182"/>
      <c r="X701" s="182"/>
      <c r="Y701" s="154"/>
      <c r="Z701" s="154"/>
      <c r="AA701" s="154"/>
      <c r="AB701" s="154"/>
      <c r="AC701" s="154"/>
      <c r="AD701" s="154"/>
      <c r="AE701" s="154" t="s">
        <v>312</v>
      </c>
      <c r="AF701" s="154" t="s">
        <v>1085</v>
      </c>
      <c r="AG701" s="154"/>
      <c r="AH701" s="185"/>
      <c r="AI701" s="185"/>
      <c r="AJ701" s="187"/>
      <c r="AK701" s="154"/>
      <c r="AL701" s="154"/>
      <c r="AM701" s="154"/>
      <c r="AN701" s="154"/>
      <c r="AO701" s="154"/>
      <c r="AP701" s="154"/>
      <c r="AQ701" s="154"/>
      <c r="AR701" s="154"/>
      <c r="AS701" s="154"/>
      <c r="AT701" s="154"/>
      <c r="AU701" s="154"/>
      <c r="AV701" s="154"/>
      <c r="AW701" s="154"/>
      <c r="AX701" s="154"/>
      <c r="AY701" s="154"/>
      <c r="AZ701" s="154"/>
      <c r="BA701" s="154"/>
      <c r="BB701" s="154"/>
      <c r="BC701" s="154"/>
      <c r="BD701" s="154"/>
      <c r="BE701" s="154"/>
      <c r="BF701" s="154"/>
      <c r="BG701" s="154"/>
      <c r="BH701" s="154"/>
    </row>
    <row r="702" spans="1:60" outlineLevel="1" x14ac:dyDescent="0.2">
      <c r="A702" s="155"/>
      <c r="B702" s="190" t="s">
        <v>1086</v>
      </c>
      <c r="C702" s="191"/>
      <c r="D702" s="188"/>
      <c r="E702" s="189">
        <v>157.08000000000001</v>
      </c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5"/>
      <c r="S702" s="165"/>
      <c r="T702" s="164"/>
      <c r="U702" s="164"/>
      <c r="V702" s="164"/>
      <c r="W702" s="165"/>
      <c r="X702" s="165"/>
      <c r="Y702" s="154"/>
      <c r="Z702" s="154"/>
      <c r="AA702" s="154"/>
      <c r="AB702" s="154"/>
      <c r="AC702" s="154"/>
      <c r="AD702" s="154"/>
      <c r="AE702" s="154" t="s">
        <v>264</v>
      </c>
      <c r="AF702" s="154">
        <v>0</v>
      </c>
      <c r="AG702" s="154"/>
      <c r="AH702" s="185"/>
      <c r="AI702" s="192" t="s">
        <v>1086</v>
      </c>
      <c r="AJ702" s="187"/>
      <c r="AK702" s="154"/>
      <c r="AL702" s="154"/>
      <c r="AM702" s="154"/>
      <c r="AN702" s="154"/>
      <c r="AO702" s="154"/>
      <c r="AP702" s="154"/>
      <c r="AQ702" s="154"/>
      <c r="AR702" s="154"/>
      <c r="AS702" s="154"/>
      <c r="AT702" s="154"/>
      <c r="AU702" s="154"/>
      <c r="AV702" s="154"/>
      <c r="AW702" s="154"/>
      <c r="AX702" s="154"/>
      <c r="AY702" s="154"/>
      <c r="AZ702" s="154"/>
      <c r="BA702" s="154"/>
      <c r="BB702" s="154"/>
      <c r="BC702" s="154"/>
      <c r="BD702" s="154"/>
      <c r="BE702" s="154"/>
      <c r="BF702" s="154"/>
      <c r="BG702" s="154"/>
      <c r="BH702" s="154"/>
    </row>
    <row r="703" spans="1:60" outlineLevel="1" x14ac:dyDescent="0.2">
      <c r="A703" s="155"/>
      <c r="B703" s="224"/>
      <c r="C703" s="224"/>
      <c r="D703" s="225"/>
      <c r="E703" s="225"/>
      <c r="F703" s="225"/>
      <c r="G703" s="225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5"/>
      <c r="S703" s="165"/>
      <c r="T703" s="164"/>
      <c r="U703" s="164"/>
      <c r="V703" s="164"/>
      <c r="W703" s="165"/>
      <c r="X703" s="165"/>
      <c r="Y703" s="154"/>
      <c r="Z703" s="154"/>
      <c r="AA703" s="154"/>
      <c r="AB703" s="154"/>
      <c r="AC703" s="154"/>
      <c r="AD703" s="154"/>
      <c r="AE703" s="154" t="s">
        <v>208</v>
      </c>
      <c r="AF703" s="154"/>
      <c r="AG703" s="154"/>
      <c r="AH703" s="185"/>
      <c r="AI703" s="185"/>
      <c r="AJ703" s="187"/>
      <c r="AK703" s="154"/>
      <c r="AL703" s="154"/>
      <c r="AM703" s="154"/>
      <c r="AN703" s="154"/>
      <c r="AO703" s="154"/>
      <c r="AP703" s="154"/>
      <c r="AQ703" s="154"/>
      <c r="AR703" s="154"/>
      <c r="AS703" s="154"/>
      <c r="AT703" s="154"/>
      <c r="AU703" s="154"/>
      <c r="AV703" s="154"/>
      <c r="AW703" s="154"/>
      <c r="AX703" s="154"/>
      <c r="AY703" s="154"/>
      <c r="AZ703" s="154"/>
      <c r="BA703" s="154"/>
      <c r="BB703" s="154"/>
      <c r="BC703" s="154"/>
      <c r="BD703" s="154"/>
      <c r="BE703" s="154"/>
      <c r="BF703" s="154"/>
      <c r="BG703" s="154"/>
      <c r="BH703" s="154"/>
    </row>
    <row r="704" spans="1:60" outlineLevel="1" x14ac:dyDescent="0.2">
      <c r="A704" s="177">
        <v>187</v>
      </c>
      <c r="B704" s="178" t="s">
        <v>1087</v>
      </c>
      <c r="C704" s="178" t="s">
        <v>1088</v>
      </c>
      <c r="D704" s="179" t="s">
        <v>0</v>
      </c>
      <c r="E704" s="180">
        <v>1428.7735</v>
      </c>
      <c r="F704" s="183"/>
      <c r="G704" s="181">
        <f>ROUND(E704*F704,2)</f>
        <v>0</v>
      </c>
      <c r="H704" s="183"/>
      <c r="I704" s="181">
        <f>ROUND(E704*H704,2)</f>
        <v>0</v>
      </c>
      <c r="J704" s="183"/>
      <c r="K704" s="181">
        <f>ROUND(E704*J704,2)</f>
        <v>0</v>
      </c>
      <c r="L704" s="181">
        <v>21</v>
      </c>
      <c r="M704" s="181">
        <f>G704*(1+L704/100)</f>
        <v>0</v>
      </c>
      <c r="N704" s="181">
        <v>0</v>
      </c>
      <c r="O704" s="181">
        <f>ROUND(E704*N704,2)</f>
        <v>0</v>
      </c>
      <c r="P704" s="181">
        <v>0</v>
      </c>
      <c r="Q704" s="181">
        <f>ROUND(E704*P704,2)</f>
        <v>0</v>
      </c>
      <c r="R704" s="182" t="s">
        <v>1024</v>
      </c>
      <c r="S704" s="182" t="s">
        <v>204</v>
      </c>
      <c r="T704" s="181" t="s">
        <v>260</v>
      </c>
      <c r="U704" s="181">
        <v>0</v>
      </c>
      <c r="V704" s="181">
        <f>ROUND(E704*U704,2)</f>
        <v>0</v>
      </c>
      <c r="W704" s="182"/>
      <c r="X704" s="182"/>
      <c r="Y704" s="154"/>
      <c r="Z704" s="154"/>
      <c r="AA704" s="154"/>
      <c r="AB704" s="154"/>
      <c r="AC704" s="154"/>
      <c r="AD704" s="154"/>
      <c r="AE704" s="154" t="s">
        <v>870</v>
      </c>
      <c r="AF704" s="154" t="s">
        <v>1089</v>
      </c>
      <c r="AG704" s="154"/>
      <c r="AH704" s="185"/>
      <c r="AI704" s="185"/>
      <c r="AJ704" s="187"/>
      <c r="AK704" s="154"/>
      <c r="AL704" s="154"/>
      <c r="AM704" s="154"/>
      <c r="AN704" s="154"/>
      <c r="AO704" s="154"/>
      <c r="AP704" s="154"/>
      <c r="AQ704" s="154"/>
      <c r="AR704" s="154"/>
      <c r="AS704" s="154"/>
      <c r="AT704" s="154"/>
      <c r="AU704" s="154"/>
      <c r="AV704" s="154"/>
      <c r="AW704" s="154"/>
      <c r="AX704" s="154"/>
      <c r="AY704" s="154"/>
      <c r="AZ704" s="154"/>
      <c r="BA704" s="154"/>
      <c r="BB704" s="154"/>
      <c r="BC704" s="154"/>
      <c r="BD704" s="154"/>
      <c r="BE704" s="154"/>
      <c r="BF704" s="154"/>
      <c r="BG704" s="154"/>
      <c r="BH704" s="154"/>
    </row>
    <row r="705" spans="1:60" outlineLevel="1" x14ac:dyDescent="0.2">
      <c r="A705" s="155"/>
      <c r="B705" s="224"/>
      <c r="C705" s="224"/>
      <c r="D705" s="225"/>
      <c r="E705" s="225"/>
      <c r="F705" s="225"/>
      <c r="G705" s="225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5"/>
      <c r="S705" s="165"/>
      <c r="T705" s="164"/>
      <c r="U705" s="164"/>
      <c r="V705" s="164"/>
      <c r="W705" s="165"/>
      <c r="X705" s="165"/>
      <c r="Y705" s="154"/>
      <c r="Z705" s="154"/>
      <c r="AA705" s="154"/>
      <c r="AB705" s="154"/>
      <c r="AC705" s="154"/>
      <c r="AD705" s="154"/>
      <c r="AE705" s="154" t="s">
        <v>208</v>
      </c>
      <c r="AF705" s="154"/>
      <c r="AG705" s="154"/>
      <c r="AH705" s="185"/>
      <c r="AI705" s="185"/>
      <c r="AJ705" s="187"/>
      <c r="AK705" s="154"/>
      <c r="AL705" s="154"/>
      <c r="AM705" s="154"/>
      <c r="AN705" s="154"/>
      <c r="AO705" s="154"/>
      <c r="AP705" s="154"/>
      <c r="AQ705" s="154"/>
      <c r="AR705" s="154"/>
      <c r="AS705" s="154"/>
      <c r="AT705" s="154"/>
      <c r="AU705" s="154"/>
      <c r="AV705" s="154"/>
      <c r="AW705" s="154"/>
      <c r="AX705" s="154"/>
      <c r="AY705" s="154"/>
      <c r="AZ705" s="154"/>
      <c r="BA705" s="154"/>
      <c r="BB705" s="154"/>
      <c r="BC705" s="154"/>
      <c r="BD705" s="154"/>
      <c r="BE705" s="154"/>
      <c r="BF705" s="154"/>
      <c r="BG705" s="154"/>
      <c r="BH705" s="154"/>
    </row>
    <row r="706" spans="1:60" x14ac:dyDescent="0.2">
      <c r="A706" s="141"/>
      <c r="B706" s="158"/>
      <c r="C706" s="158"/>
      <c r="D706" s="160"/>
      <c r="E706" s="161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3"/>
      <c r="S706" s="163"/>
      <c r="T706" s="162"/>
      <c r="U706" s="162"/>
      <c r="V706" s="162"/>
      <c r="W706" s="163"/>
      <c r="X706" s="163"/>
      <c r="AH706" s="184"/>
      <c r="AI706" s="184"/>
      <c r="AJ706" s="186"/>
    </row>
    <row r="707" spans="1:60" x14ac:dyDescent="0.2">
      <c r="A707" s="157" t="s">
        <v>198</v>
      </c>
      <c r="B707" s="170" t="s">
        <v>157</v>
      </c>
      <c r="C707" s="170" t="s">
        <v>158</v>
      </c>
      <c r="D707" s="171"/>
      <c r="E707" s="172"/>
      <c r="F707" s="173"/>
      <c r="G707" s="174">
        <f>SUMIF(AE708:AE711,"&lt;&gt;NOR",G708:G711)</f>
        <v>0</v>
      </c>
      <c r="H707" s="173"/>
      <c r="I707" s="173">
        <f>SUM(I708:I711)</f>
        <v>0</v>
      </c>
      <c r="J707" s="173"/>
      <c r="K707" s="173">
        <f>SUM(K708:K711)</f>
        <v>0</v>
      </c>
      <c r="L707" s="173"/>
      <c r="M707" s="173">
        <f>SUM(M708:M711)</f>
        <v>0</v>
      </c>
      <c r="N707" s="173"/>
      <c r="O707" s="173">
        <f>SUM(O708:O711)</f>
        <v>0.80999999999999994</v>
      </c>
      <c r="P707" s="173"/>
      <c r="Q707" s="173">
        <f>SUM(Q708:Q711)</f>
        <v>0</v>
      </c>
      <c r="R707" s="175"/>
      <c r="S707" s="175"/>
      <c r="T707" s="173"/>
      <c r="U707" s="173"/>
      <c r="V707" s="173">
        <f>SUM(V708:V711)</f>
        <v>177.15</v>
      </c>
      <c r="W707" s="175"/>
      <c r="X707" s="176"/>
      <c r="AE707" t="s">
        <v>199</v>
      </c>
      <c r="AH707" s="184"/>
      <c r="AI707" s="184"/>
      <c r="AJ707" s="186"/>
    </row>
    <row r="708" spans="1:60" outlineLevel="1" x14ac:dyDescent="0.2">
      <c r="A708" s="177">
        <v>188</v>
      </c>
      <c r="B708" s="178" t="s">
        <v>1090</v>
      </c>
      <c r="C708" s="178" t="s">
        <v>1091</v>
      </c>
      <c r="D708" s="179" t="s">
        <v>316</v>
      </c>
      <c r="E708" s="180">
        <v>1252</v>
      </c>
      <c r="F708" s="183"/>
      <c r="G708" s="181">
        <f>ROUND(E708*F708,2)</f>
        <v>0</v>
      </c>
      <c r="H708" s="183"/>
      <c r="I708" s="181">
        <f>ROUND(E708*H708,2)</f>
        <v>0</v>
      </c>
      <c r="J708" s="183"/>
      <c r="K708" s="181">
        <f>ROUND(E708*J708,2)</f>
        <v>0</v>
      </c>
      <c r="L708" s="181">
        <v>21</v>
      </c>
      <c r="M708" s="181">
        <f>G708*(1+L708/100)</f>
        <v>0</v>
      </c>
      <c r="N708" s="181">
        <v>1.7000000000000001E-4</v>
      </c>
      <c r="O708" s="181">
        <f>ROUND(E708*N708,2)</f>
        <v>0.21</v>
      </c>
      <c r="P708" s="181">
        <v>0</v>
      </c>
      <c r="Q708" s="181">
        <f>ROUND(E708*P708,2)</f>
        <v>0</v>
      </c>
      <c r="R708" s="182" t="s">
        <v>1092</v>
      </c>
      <c r="S708" s="182" t="s">
        <v>204</v>
      </c>
      <c r="T708" s="181" t="s">
        <v>260</v>
      </c>
      <c r="U708" s="181">
        <v>3.2480000000000002E-2</v>
      </c>
      <c r="V708" s="181">
        <f>ROUND(E708*U708,2)</f>
        <v>40.659999999999997</v>
      </c>
      <c r="W708" s="182"/>
      <c r="X708" s="182"/>
      <c r="Y708" s="154"/>
      <c r="Z708" s="154"/>
      <c r="AA708" s="154"/>
      <c r="AB708" s="154"/>
      <c r="AC708" s="154"/>
      <c r="AD708" s="154"/>
      <c r="AE708" s="154" t="s">
        <v>870</v>
      </c>
      <c r="AF708" s="154" t="s">
        <v>1093</v>
      </c>
      <c r="AG708" s="154"/>
      <c r="AH708" s="185"/>
      <c r="AI708" s="185"/>
      <c r="AJ708" s="187"/>
      <c r="AK708" s="154"/>
      <c r="AL708" s="154"/>
      <c r="AM708" s="154"/>
      <c r="AN708" s="154"/>
      <c r="AO708" s="154"/>
      <c r="AP708" s="154"/>
      <c r="AQ708" s="154"/>
      <c r="AR708" s="154"/>
      <c r="AS708" s="154"/>
      <c r="AT708" s="154"/>
      <c r="AU708" s="154"/>
      <c r="AV708" s="154"/>
      <c r="AW708" s="154"/>
      <c r="AX708" s="154"/>
      <c r="AY708" s="154"/>
      <c r="AZ708" s="154"/>
      <c r="BA708" s="154"/>
      <c r="BB708" s="154"/>
      <c r="BC708" s="154"/>
      <c r="BD708" s="154"/>
      <c r="BE708" s="154"/>
      <c r="BF708" s="154"/>
      <c r="BG708" s="154"/>
      <c r="BH708" s="154"/>
    </row>
    <row r="709" spans="1:60" outlineLevel="1" x14ac:dyDescent="0.2">
      <c r="A709" s="155"/>
      <c r="B709" s="224"/>
      <c r="C709" s="224"/>
      <c r="D709" s="225"/>
      <c r="E709" s="225"/>
      <c r="F709" s="225"/>
      <c r="G709" s="225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5"/>
      <c r="S709" s="165"/>
      <c r="T709" s="164"/>
      <c r="U709" s="164"/>
      <c r="V709" s="164"/>
      <c r="W709" s="165"/>
      <c r="X709" s="165"/>
      <c r="Y709" s="154"/>
      <c r="Z709" s="154"/>
      <c r="AA709" s="154"/>
      <c r="AB709" s="154"/>
      <c r="AC709" s="154"/>
      <c r="AD709" s="154"/>
      <c r="AE709" s="154" t="s">
        <v>208</v>
      </c>
      <c r="AF709" s="154"/>
      <c r="AG709" s="154"/>
      <c r="AH709" s="185"/>
      <c r="AI709" s="185"/>
      <c r="AJ709" s="187"/>
      <c r="AK709" s="154"/>
      <c r="AL709" s="154"/>
      <c r="AM709" s="154"/>
      <c r="AN709" s="154"/>
      <c r="AO709" s="154"/>
      <c r="AP709" s="154"/>
      <c r="AQ709" s="154"/>
      <c r="AR709" s="154"/>
      <c r="AS709" s="154"/>
      <c r="AT709" s="154"/>
      <c r="AU709" s="154"/>
      <c r="AV709" s="154"/>
      <c r="AW709" s="154"/>
      <c r="AX709" s="154"/>
      <c r="AY709" s="154"/>
      <c r="AZ709" s="154"/>
      <c r="BA709" s="154"/>
      <c r="BB709" s="154"/>
      <c r="BC709" s="154"/>
      <c r="BD709" s="154"/>
      <c r="BE709" s="154"/>
      <c r="BF709" s="154"/>
      <c r="BG709" s="154"/>
      <c r="BH709" s="154"/>
    </row>
    <row r="710" spans="1:60" outlineLevel="1" x14ac:dyDescent="0.2">
      <c r="A710" s="177">
        <v>189</v>
      </c>
      <c r="B710" s="178" t="s">
        <v>1094</v>
      </c>
      <c r="C710" s="178" t="s">
        <v>1095</v>
      </c>
      <c r="D710" s="179" t="s">
        <v>316</v>
      </c>
      <c r="E710" s="180">
        <v>1252</v>
      </c>
      <c r="F710" s="183"/>
      <c r="G710" s="181">
        <f>ROUND(E710*F710,2)</f>
        <v>0</v>
      </c>
      <c r="H710" s="183"/>
      <c r="I710" s="181">
        <f>ROUND(E710*H710,2)</f>
        <v>0</v>
      </c>
      <c r="J710" s="183"/>
      <c r="K710" s="181">
        <f>ROUND(E710*J710,2)</f>
        <v>0</v>
      </c>
      <c r="L710" s="181">
        <v>21</v>
      </c>
      <c r="M710" s="181">
        <f>G710*(1+L710/100)</f>
        <v>0</v>
      </c>
      <c r="N710" s="181">
        <v>4.8000000000000001E-4</v>
      </c>
      <c r="O710" s="181">
        <f>ROUND(E710*N710,2)</f>
        <v>0.6</v>
      </c>
      <c r="P710" s="181">
        <v>0</v>
      </c>
      <c r="Q710" s="181">
        <f>ROUND(E710*P710,2)</f>
        <v>0</v>
      </c>
      <c r="R710" s="182" t="s">
        <v>1092</v>
      </c>
      <c r="S710" s="182" t="s">
        <v>204</v>
      </c>
      <c r="T710" s="181" t="s">
        <v>260</v>
      </c>
      <c r="U710" s="181">
        <v>0.10902000000000001</v>
      </c>
      <c r="V710" s="181">
        <f>ROUND(E710*U710,2)</f>
        <v>136.49</v>
      </c>
      <c r="W710" s="182"/>
      <c r="X710" s="182"/>
      <c r="Y710" s="154"/>
      <c r="Z710" s="154"/>
      <c r="AA710" s="154"/>
      <c r="AB710" s="154"/>
      <c r="AC710" s="154"/>
      <c r="AD710" s="154"/>
      <c r="AE710" s="154" t="s">
        <v>870</v>
      </c>
      <c r="AF710" s="154" t="s">
        <v>1096</v>
      </c>
      <c r="AG710" s="154"/>
      <c r="AH710" s="185"/>
      <c r="AI710" s="185"/>
      <c r="AJ710" s="187"/>
      <c r="AK710" s="154"/>
      <c r="AL710" s="154"/>
      <c r="AM710" s="154"/>
      <c r="AN710" s="154"/>
      <c r="AO710" s="154"/>
      <c r="AP710" s="154"/>
      <c r="AQ710" s="154"/>
      <c r="AR710" s="154"/>
      <c r="AS710" s="154"/>
      <c r="AT710" s="154"/>
      <c r="AU710" s="154"/>
      <c r="AV710" s="154"/>
      <c r="AW710" s="154"/>
      <c r="AX710" s="154"/>
      <c r="AY710" s="154"/>
      <c r="AZ710" s="154"/>
      <c r="BA710" s="154"/>
      <c r="BB710" s="154"/>
      <c r="BC710" s="154"/>
      <c r="BD710" s="154"/>
      <c r="BE710" s="154"/>
      <c r="BF710" s="154"/>
      <c r="BG710" s="154"/>
      <c r="BH710" s="154"/>
    </row>
    <row r="711" spans="1:60" outlineLevel="1" x14ac:dyDescent="0.2">
      <c r="A711" s="155"/>
      <c r="B711" s="224"/>
      <c r="C711" s="224"/>
      <c r="D711" s="225"/>
      <c r="E711" s="225"/>
      <c r="F711" s="225"/>
      <c r="G711" s="225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5"/>
      <c r="S711" s="165"/>
      <c r="T711" s="164"/>
      <c r="U711" s="164"/>
      <c r="V711" s="164"/>
      <c r="W711" s="165"/>
      <c r="X711" s="165"/>
      <c r="Y711" s="154"/>
      <c r="Z711" s="154"/>
      <c r="AA711" s="154"/>
      <c r="AB711" s="154"/>
      <c r="AC711" s="154"/>
      <c r="AD711" s="154"/>
      <c r="AE711" s="154" t="s">
        <v>208</v>
      </c>
      <c r="AF711" s="154"/>
      <c r="AG711" s="154"/>
      <c r="AH711" s="185"/>
      <c r="AI711" s="185"/>
      <c r="AJ711" s="187"/>
      <c r="AK711" s="154"/>
      <c r="AL711" s="154"/>
      <c r="AM711" s="154"/>
      <c r="AN711" s="154"/>
      <c r="AO711" s="154"/>
      <c r="AP711" s="154"/>
      <c r="AQ711" s="154"/>
      <c r="AR711" s="154"/>
      <c r="AS711" s="154"/>
      <c r="AT711" s="154"/>
      <c r="AU711" s="154"/>
      <c r="AV711" s="154"/>
      <c r="AW711" s="154"/>
      <c r="AX711" s="154"/>
      <c r="AY711" s="154"/>
      <c r="AZ711" s="154"/>
      <c r="BA711" s="154"/>
      <c r="BB711" s="154"/>
      <c r="BC711" s="154"/>
      <c r="BD711" s="154"/>
      <c r="BE711" s="154"/>
      <c r="BF711" s="154"/>
      <c r="BG711" s="154"/>
      <c r="BH711" s="154"/>
    </row>
    <row r="712" spans="1:60" x14ac:dyDescent="0.2">
      <c r="A712" s="141"/>
      <c r="B712" s="158"/>
      <c r="C712" s="158"/>
      <c r="D712" s="160"/>
      <c r="E712" s="161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3"/>
      <c r="S712" s="163"/>
      <c r="T712" s="162"/>
      <c r="U712" s="162"/>
      <c r="V712" s="162"/>
      <c r="W712" s="163"/>
      <c r="X712" s="163"/>
      <c r="AH712" s="184"/>
      <c r="AI712" s="184"/>
      <c r="AJ712" s="186"/>
    </row>
    <row r="713" spans="1:60" x14ac:dyDescent="0.2">
      <c r="A713" s="157" t="s">
        <v>198</v>
      </c>
      <c r="B713" s="170" t="s">
        <v>159</v>
      </c>
      <c r="C713" s="170" t="s">
        <v>160</v>
      </c>
      <c r="D713" s="171"/>
      <c r="E713" s="172"/>
      <c r="F713" s="173"/>
      <c r="G713" s="174">
        <f>SUMIF(AE714:AE715,"&lt;&gt;NOR",G714:G715)</f>
        <v>0</v>
      </c>
      <c r="H713" s="173"/>
      <c r="I713" s="173">
        <f>SUM(I714:I715)</f>
        <v>0</v>
      </c>
      <c r="J713" s="173"/>
      <c r="K713" s="173">
        <f>SUM(K714:K715)</f>
        <v>0</v>
      </c>
      <c r="L713" s="173"/>
      <c r="M713" s="173">
        <f>SUM(M714:M715)</f>
        <v>0</v>
      </c>
      <c r="N713" s="173"/>
      <c r="O713" s="173">
        <f>SUM(O714:O715)</f>
        <v>0</v>
      </c>
      <c r="P713" s="173"/>
      <c r="Q713" s="173">
        <f>SUM(Q714:Q715)</f>
        <v>0</v>
      </c>
      <c r="R713" s="175"/>
      <c r="S713" s="175"/>
      <c r="T713" s="173"/>
      <c r="U713" s="173"/>
      <c r="V713" s="173">
        <f>SUM(V714:V715)</f>
        <v>0</v>
      </c>
      <c r="W713" s="175"/>
      <c r="X713" s="176"/>
      <c r="AE713" t="s">
        <v>199</v>
      </c>
      <c r="AH713" s="184"/>
      <c r="AI713" s="184"/>
      <c r="AJ713" s="186"/>
    </row>
    <row r="714" spans="1:60" outlineLevel="1" x14ac:dyDescent="0.2">
      <c r="A714" s="177">
        <v>190</v>
      </c>
      <c r="B714" s="178" t="s">
        <v>1097</v>
      </c>
      <c r="C714" s="178" t="s">
        <v>1098</v>
      </c>
      <c r="D714" s="179" t="s">
        <v>311</v>
      </c>
      <c r="E714" s="180">
        <v>1</v>
      </c>
      <c r="F714" s="183"/>
      <c r="G714" s="181">
        <f>ROUND(E714*F714,2)</f>
        <v>0</v>
      </c>
      <c r="H714" s="183"/>
      <c r="I714" s="181">
        <f>ROUND(E714*H714,2)</f>
        <v>0</v>
      </c>
      <c r="J714" s="183"/>
      <c r="K714" s="181">
        <f>ROUND(E714*J714,2)</f>
        <v>0</v>
      </c>
      <c r="L714" s="181">
        <v>21</v>
      </c>
      <c r="M714" s="181">
        <f>G714*(1+L714/100)</f>
        <v>0</v>
      </c>
      <c r="N714" s="181">
        <v>0</v>
      </c>
      <c r="O714" s="181">
        <f>ROUND(E714*N714,2)</f>
        <v>0</v>
      </c>
      <c r="P714" s="181">
        <v>0</v>
      </c>
      <c r="Q714" s="181">
        <f>ROUND(E714*P714,2)</f>
        <v>0</v>
      </c>
      <c r="R714" s="182"/>
      <c r="S714" s="182" t="s">
        <v>223</v>
      </c>
      <c r="T714" s="181" t="s">
        <v>205</v>
      </c>
      <c r="U714" s="181">
        <v>0</v>
      </c>
      <c r="V714" s="181">
        <f>ROUND(E714*U714,2)</f>
        <v>0</v>
      </c>
      <c r="W714" s="182"/>
      <c r="X714" s="182"/>
      <c r="Y714" s="154"/>
      <c r="Z714" s="154"/>
      <c r="AA714" s="154"/>
      <c r="AB714" s="154"/>
      <c r="AC714" s="154"/>
      <c r="AD714" s="154"/>
      <c r="AE714" s="154" t="s">
        <v>261</v>
      </c>
      <c r="AF714" s="154" t="s">
        <v>1099</v>
      </c>
      <c r="AG714" s="154"/>
      <c r="AH714" s="185"/>
      <c r="AI714" s="185"/>
      <c r="AJ714" s="187"/>
      <c r="AK714" s="154"/>
      <c r="AL714" s="154"/>
      <c r="AM714" s="154"/>
      <c r="AN714" s="154"/>
      <c r="AO714" s="154"/>
      <c r="AP714" s="154"/>
      <c r="AQ714" s="154"/>
      <c r="AR714" s="154"/>
      <c r="AS714" s="154"/>
      <c r="AT714" s="154"/>
      <c r="AU714" s="154"/>
      <c r="AV714" s="154"/>
      <c r="AW714" s="154"/>
      <c r="AX714" s="154"/>
      <c r="AY714" s="154"/>
      <c r="AZ714" s="154"/>
      <c r="BA714" s="154"/>
      <c r="BB714" s="154"/>
      <c r="BC714" s="154"/>
      <c r="BD714" s="154"/>
      <c r="BE714" s="154"/>
      <c r="BF714" s="154"/>
      <c r="BG714" s="154"/>
      <c r="BH714" s="154"/>
    </row>
    <row r="715" spans="1:60" outlineLevel="1" x14ac:dyDescent="0.2">
      <c r="A715" s="155"/>
      <c r="B715" s="224"/>
      <c r="C715" s="224"/>
      <c r="D715" s="225"/>
      <c r="E715" s="225"/>
      <c r="F715" s="225"/>
      <c r="G715" s="225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5"/>
      <c r="S715" s="165"/>
      <c r="T715" s="164"/>
      <c r="U715" s="164"/>
      <c r="V715" s="164"/>
      <c r="W715" s="165"/>
      <c r="X715" s="165"/>
      <c r="Y715" s="154"/>
      <c r="Z715" s="154"/>
      <c r="AA715" s="154"/>
      <c r="AB715" s="154"/>
      <c r="AC715" s="154"/>
      <c r="AD715" s="154"/>
      <c r="AE715" s="154" t="s">
        <v>208</v>
      </c>
      <c r="AF715" s="154"/>
      <c r="AG715" s="154"/>
      <c r="AH715" s="185"/>
      <c r="AI715" s="185"/>
      <c r="AJ715" s="187"/>
      <c r="AK715" s="154"/>
      <c r="AL715" s="154"/>
      <c r="AM715" s="154"/>
      <c r="AN715" s="154"/>
      <c r="AO715" s="154"/>
      <c r="AP715" s="154"/>
      <c r="AQ715" s="154"/>
      <c r="AR715" s="154"/>
      <c r="AS715" s="154"/>
      <c r="AT715" s="154"/>
      <c r="AU715" s="154"/>
      <c r="AV715" s="154"/>
      <c r="AW715" s="154"/>
      <c r="AX715" s="154"/>
      <c r="AY715" s="154"/>
      <c r="AZ715" s="154"/>
      <c r="BA715" s="154"/>
      <c r="BB715" s="154"/>
      <c r="BC715" s="154"/>
      <c r="BD715" s="154"/>
      <c r="BE715" s="154"/>
      <c r="BF715" s="154"/>
      <c r="BG715" s="154"/>
      <c r="BH715" s="154"/>
    </row>
    <row r="716" spans="1:60" x14ac:dyDescent="0.2">
      <c r="A716" s="141"/>
      <c r="B716" s="158"/>
      <c r="C716" s="158"/>
      <c r="D716" s="160"/>
      <c r="E716" s="161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3"/>
      <c r="S716" s="163"/>
      <c r="T716" s="162"/>
      <c r="U716" s="162"/>
      <c r="V716" s="162"/>
      <c r="W716" s="163"/>
      <c r="X716" s="163"/>
      <c r="AC716">
        <v>15</v>
      </c>
      <c r="AD716">
        <v>21</v>
      </c>
      <c r="AH716" s="184"/>
      <c r="AI716" s="184"/>
      <c r="AJ716" s="186"/>
    </row>
    <row r="717" spans="1:60" x14ac:dyDescent="0.2">
      <c r="A717" s="156"/>
      <c r="B717" s="159" t="s">
        <v>28</v>
      </c>
      <c r="C717" s="159"/>
      <c r="D717" s="166"/>
      <c r="E717" s="167"/>
      <c r="F717" s="168"/>
      <c r="G717" s="169">
        <f>G11+G51+G142+G264+G365+G371+G380+G396+G419+G441+G503+G507+G517+G521+G525+G548+G569+G603+G619+G629+G646+G664+G671+G678+G682+G707+G713</f>
        <v>0</v>
      </c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3"/>
      <c r="S717" s="163"/>
      <c r="T717" s="162"/>
      <c r="U717" s="162"/>
      <c r="V717" s="162"/>
      <c r="W717" s="163"/>
      <c r="X717" s="163"/>
      <c r="AC717">
        <f>SUMIF(L7:L715,AC716,G7:G715)</f>
        <v>0</v>
      </c>
      <c r="AD717">
        <f>SUMIF(L7:L715,AD716,G7:G715)</f>
        <v>0</v>
      </c>
      <c r="AE717" t="s">
        <v>252</v>
      </c>
      <c r="AH717" s="184"/>
      <c r="AI717" s="184"/>
      <c r="AJ717" s="186"/>
    </row>
    <row r="718" spans="1:60" x14ac:dyDescent="0.2">
      <c r="A718" s="151"/>
      <c r="B718" s="152"/>
      <c r="C718" s="152"/>
      <c r="D718" s="153"/>
      <c r="E718" s="154"/>
      <c r="F718" s="154"/>
      <c r="G718" s="154"/>
      <c r="AE718" t="s">
        <v>253</v>
      </c>
    </row>
    <row r="719" spans="1:60" x14ac:dyDescent="0.2">
      <c r="A719" s="138"/>
      <c r="D719" s="8"/>
    </row>
    <row r="720" spans="1:60" x14ac:dyDescent="0.2">
      <c r="A720" s="138"/>
      <c r="D720" s="8"/>
    </row>
    <row r="721" spans="1:4" x14ac:dyDescent="0.2">
      <c r="A721" s="138"/>
      <c r="D721" s="8"/>
    </row>
    <row r="722" spans="1:4" x14ac:dyDescent="0.2">
      <c r="A722" s="138"/>
      <c r="D722" s="8"/>
    </row>
    <row r="723" spans="1:4" x14ac:dyDescent="0.2">
      <c r="A723" s="138"/>
      <c r="D723" s="8"/>
    </row>
    <row r="724" spans="1:4" x14ac:dyDescent="0.2">
      <c r="A724" s="138"/>
      <c r="D724" s="8"/>
    </row>
    <row r="725" spans="1:4" x14ac:dyDescent="0.2">
      <c r="A725" s="138"/>
      <c r="D725" s="8"/>
    </row>
    <row r="726" spans="1:4" x14ac:dyDescent="0.2">
      <c r="A726" s="138"/>
      <c r="D726" s="8"/>
    </row>
    <row r="727" spans="1:4" x14ac:dyDescent="0.2">
      <c r="A727" s="138"/>
      <c r="D727" s="8"/>
    </row>
    <row r="728" spans="1:4" x14ac:dyDescent="0.2">
      <c r="A728" s="138"/>
      <c r="D728" s="8"/>
    </row>
    <row r="729" spans="1:4" x14ac:dyDescent="0.2">
      <c r="A729" s="138"/>
      <c r="D729" s="8"/>
    </row>
    <row r="730" spans="1:4" x14ac:dyDescent="0.2">
      <c r="A730" s="138"/>
      <c r="D730" s="8"/>
    </row>
    <row r="731" spans="1:4" x14ac:dyDescent="0.2">
      <c r="A731" s="138"/>
      <c r="D731" s="8"/>
    </row>
    <row r="732" spans="1:4" x14ac:dyDescent="0.2">
      <c r="A732" s="138"/>
      <c r="D732" s="8"/>
    </row>
    <row r="733" spans="1:4" x14ac:dyDescent="0.2">
      <c r="A733" s="138"/>
      <c r="D733" s="8"/>
    </row>
    <row r="734" spans="1:4" x14ac:dyDescent="0.2">
      <c r="A734" s="138"/>
      <c r="D734" s="8"/>
    </row>
    <row r="735" spans="1:4" x14ac:dyDescent="0.2">
      <c r="A735" s="138"/>
      <c r="D735" s="8"/>
    </row>
    <row r="736" spans="1:4" x14ac:dyDescent="0.2">
      <c r="A736" s="138"/>
      <c r="D736" s="8"/>
    </row>
    <row r="737" spans="1:4" x14ac:dyDescent="0.2">
      <c r="A737" s="138"/>
      <c r="D737" s="8"/>
    </row>
    <row r="738" spans="1:4" x14ac:dyDescent="0.2">
      <c r="A738" s="138"/>
      <c r="D738" s="8"/>
    </row>
    <row r="739" spans="1:4" x14ac:dyDescent="0.2">
      <c r="A739" s="138"/>
      <c r="D739" s="8"/>
    </row>
    <row r="740" spans="1:4" x14ac:dyDescent="0.2">
      <c r="A740" s="138"/>
      <c r="D740" s="8"/>
    </row>
    <row r="741" spans="1:4" x14ac:dyDescent="0.2">
      <c r="A741" s="138"/>
      <c r="D741" s="8"/>
    </row>
    <row r="742" spans="1:4" x14ac:dyDescent="0.2">
      <c r="A742" s="138"/>
      <c r="D742" s="8"/>
    </row>
    <row r="743" spans="1:4" x14ac:dyDescent="0.2">
      <c r="A743" s="138"/>
      <c r="D743" s="8"/>
    </row>
    <row r="744" spans="1:4" x14ac:dyDescent="0.2">
      <c r="A744" s="138"/>
      <c r="D744" s="8"/>
    </row>
    <row r="745" spans="1:4" x14ac:dyDescent="0.2">
      <c r="A745" s="138"/>
      <c r="D745" s="8"/>
    </row>
    <row r="746" spans="1:4" x14ac:dyDescent="0.2">
      <c r="A746" s="138"/>
      <c r="D746" s="8"/>
    </row>
    <row r="747" spans="1:4" x14ac:dyDescent="0.2">
      <c r="A747" s="138"/>
      <c r="D747" s="8"/>
    </row>
    <row r="748" spans="1:4" x14ac:dyDescent="0.2">
      <c r="A748" s="138"/>
      <c r="D748" s="8"/>
    </row>
    <row r="749" spans="1:4" x14ac:dyDescent="0.2">
      <c r="A749" s="138"/>
      <c r="D749" s="8"/>
    </row>
    <row r="750" spans="1:4" x14ac:dyDescent="0.2">
      <c r="A750" s="138"/>
      <c r="D750" s="8"/>
    </row>
    <row r="751" spans="1:4" x14ac:dyDescent="0.2">
      <c r="A751" s="138"/>
      <c r="D751" s="8"/>
    </row>
    <row r="752" spans="1:4" x14ac:dyDescent="0.2">
      <c r="A752" s="138"/>
      <c r="D752" s="8"/>
    </row>
    <row r="753" spans="1:4" x14ac:dyDescent="0.2">
      <c r="A753" s="138"/>
      <c r="D753" s="8"/>
    </row>
    <row r="754" spans="1:4" x14ac:dyDescent="0.2">
      <c r="A754" s="138"/>
      <c r="D754" s="8"/>
    </row>
    <row r="755" spans="1:4" x14ac:dyDescent="0.2">
      <c r="A755" s="138"/>
      <c r="D755" s="8"/>
    </row>
    <row r="756" spans="1:4" x14ac:dyDescent="0.2">
      <c r="A756" s="138"/>
      <c r="D756" s="8"/>
    </row>
    <row r="757" spans="1:4" x14ac:dyDescent="0.2">
      <c r="A757" s="138"/>
      <c r="D757" s="8"/>
    </row>
    <row r="758" spans="1:4" x14ac:dyDescent="0.2">
      <c r="A758" s="138"/>
      <c r="D758" s="8"/>
    </row>
    <row r="759" spans="1:4" x14ac:dyDescent="0.2">
      <c r="A759" s="138"/>
      <c r="D759" s="8"/>
    </row>
    <row r="760" spans="1:4" x14ac:dyDescent="0.2">
      <c r="A760" s="138"/>
      <c r="D760" s="8"/>
    </row>
    <row r="761" spans="1:4" x14ac:dyDescent="0.2">
      <c r="A761" s="138"/>
      <c r="D761" s="8"/>
    </row>
    <row r="762" spans="1:4" x14ac:dyDescent="0.2">
      <c r="A762" s="138"/>
      <c r="D762" s="8"/>
    </row>
    <row r="763" spans="1:4" x14ac:dyDescent="0.2">
      <c r="A763" s="138"/>
      <c r="D763" s="8"/>
    </row>
    <row r="764" spans="1:4" x14ac:dyDescent="0.2">
      <c r="A764" s="138"/>
      <c r="D764" s="8"/>
    </row>
    <row r="765" spans="1:4" x14ac:dyDescent="0.2">
      <c r="A765" s="138"/>
      <c r="D765" s="8"/>
    </row>
    <row r="766" spans="1:4" x14ac:dyDescent="0.2">
      <c r="A766" s="138"/>
      <c r="D766" s="8"/>
    </row>
    <row r="767" spans="1:4" x14ac:dyDescent="0.2">
      <c r="A767" s="138"/>
      <c r="D767" s="8"/>
    </row>
    <row r="768" spans="1:4" x14ac:dyDescent="0.2">
      <c r="A768" s="138"/>
      <c r="D768" s="8"/>
    </row>
    <row r="769" spans="1:4" x14ac:dyDescent="0.2">
      <c r="A769" s="138"/>
      <c r="D769" s="8"/>
    </row>
    <row r="770" spans="1:4" x14ac:dyDescent="0.2">
      <c r="A770" s="138"/>
      <c r="D770" s="8"/>
    </row>
    <row r="771" spans="1:4" x14ac:dyDescent="0.2">
      <c r="A771" s="138"/>
      <c r="D771" s="8"/>
    </row>
    <row r="772" spans="1:4" x14ac:dyDescent="0.2">
      <c r="A772" s="138"/>
      <c r="D772" s="8"/>
    </row>
    <row r="773" spans="1:4" x14ac:dyDescent="0.2">
      <c r="A773" s="138"/>
      <c r="D773" s="8"/>
    </row>
    <row r="774" spans="1:4" x14ac:dyDescent="0.2">
      <c r="A774" s="138"/>
      <c r="D774" s="8"/>
    </row>
    <row r="775" spans="1:4" x14ac:dyDescent="0.2">
      <c r="A775" s="138"/>
      <c r="D775" s="8"/>
    </row>
    <row r="776" spans="1:4" x14ac:dyDescent="0.2">
      <c r="A776" s="138"/>
      <c r="D776" s="8"/>
    </row>
    <row r="777" spans="1:4" x14ac:dyDescent="0.2">
      <c r="A777" s="138"/>
      <c r="D777" s="8"/>
    </row>
    <row r="778" spans="1:4" x14ac:dyDescent="0.2">
      <c r="A778" s="138"/>
      <c r="D778" s="8"/>
    </row>
    <row r="779" spans="1:4" x14ac:dyDescent="0.2">
      <c r="A779" s="138"/>
      <c r="D779" s="8"/>
    </row>
    <row r="780" spans="1:4" x14ac:dyDescent="0.2">
      <c r="A780" s="138"/>
      <c r="D780" s="8"/>
    </row>
    <row r="781" spans="1:4" x14ac:dyDescent="0.2">
      <c r="A781" s="138"/>
      <c r="D781" s="8"/>
    </row>
    <row r="782" spans="1:4" x14ac:dyDescent="0.2">
      <c r="A782" s="138"/>
      <c r="D782" s="8"/>
    </row>
    <row r="783" spans="1:4" x14ac:dyDescent="0.2">
      <c r="A783" s="138"/>
      <c r="D783" s="8"/>
    </row>
    <row r="784" spans="1:4" x14ac:dyDescent="0.2">
      <c r="A784" s="138"/>
      <c r="D784" s="8"/>
    </row>
    <row r="785" spans="1:4" x14ac:dyDescent="0.2">
      <c r="A785" s="138"/>
      <c r="D785" s="8"/>
    </row>
    <row r="786" spans="1:4" x14ac:dyDescent="0.2">
      <c r="A786" s="138"/>
      <c r="D786" s="8"/>
    </row>
    <row r="787" spans="1:4" x14ac:dyDescent="0.2">
      <c r="A787" s="138"/>
      <c r="D787" s="8"/>
    </row>
    <row r="788" spans="1:4" x14ac:dyDescent="0.2">
      <c r="A788" s="138"/>
      <c r="D788" s="8"/>
    </row>
    <row r="789" spans="1:4" x14ac:dyDescent="0.2">
      <c r="A789" s="138"/>
      <c r="D789" s="8"/>
    </row>
    <row r="790" spans="1:4" x14ac:dyDescent="0.2">
      <c r="A790" s="138"/>
      <c r="D790" s="8"/>
    </row>
    <row r="791" spans="1:4" x14ac:dyDescent="0.2">
      <c r="A791" s="138"/>
      <c r="D791" s="8"/>
    </row>
    <row r="792" spans="1:4" x14ac:dyDescent="0.2">
      <c r="A792" s="138"/>
      <c r="D792" s="8"/>
    </row>
    <row r="793" spans="1:4" x14ac:dyDescent="0.2">
      <c r="A793" s="138"/>
      <c r="D793" s="8"/>
    </row>
    <row r="794" spans="1:4" x14ac:dyDescent="0.2">
      <c r="A794" s="138"/>
      <c r="D794" s="8"/>
    </row>
    <row r="795" spans="1:4" x14ac:dyDescent="0.2">
      <c r="A795" s="138"/>
      <c r="D795" s="8"/>
    </row>
    <row r="796" spans="1:4" x14ac:dyDescent="0.2">
      <c r="A796" s="138"/>
      <c r="D796" s="8"/>
    </row>
    <row r="797" spans="1:4" x14ac:dyDescent="0.2">
      <c r="A797" s="138"/>
      <c r="D797" s="8"/>
    </row>
    <row r="798" spans="1:4" x14ac:dyDescent="0.2">
      <c r="A798" s="138"/>
      <c r="D798" s="8"/>
    </row>
    <row r="799" spans="1:4" x14ac:dyDescent="0.2">
      <c r="A799" s="138"/>
      <c r="D799" s="8"/>
    </row>
    <row r="800" spans="1:4" x14ac:dyDescent="0.2">
      <c r="A800" s="138"/>
      <c r="D800" s="8"/>
    </row>
    <row r="801" spans="1:4" x14ac:dyDescent="0.2">
      <c r="A801" s="138"/>
      <c r="D801" s="8"/>
    </row>
    <row r="802" spans="1:4" x14ac:dyDescent="0.2">
      <c r="A802" s="138"/>
      <c r="D802" s="8"/>
    </row>
    <row r="803" spans="1:4" x14ac:dyDescent="0.2">
      <c r="A803" s="138"/>
      <c r="D803" s="8"/>
    </row>
    <row r="804" spans="1:4" x14ac:dyDescent="0.2">
      <c r="A804" s="138"/>
      <c r="D804" s="8"/>
    </row>
    <row r="805" spans="1:4" x14ac:dyDescent="0.2">
      <c r="A805" s="138"/>
      <c r="D805" s="8"/>
    </row>
    <row r="806" spans="1:4" x14ac:dyDescent="0.2">
      <c r="A806" s="138"/>
      <c r="D806" s="8"/>
    </row>
    <row r="807" spans="1:4" x14ac:dyDescent="0.2">
      <c r="A807" s="138"/>
      <c r="D807" s="8"/>
    </row>
    <row r="808" spans="1:4" x14ac:dyDescent="0.2">
      <c r="A808" s="138"/>
      <c r="D808" s="8"/>
    </row>
    <row r="809" spans="1:4" x14ac:dyDescent="0.2">
      <c r="A809" s="138"/>
      <c r="D809" s="8"/>
    </row>
    <row r="810" spans="1:4" x14ac:dyDescent="0.2">
      <c r="A810" s="138"/>
      <c r="D810" s="8"/>
    </row>
    <row r="811" spans="1:4" x14ac:dyDescent="0.2">
      <c r="A811" s="138"/>
      <c r="D811" s="8"/>
    </row>
    <row r="812" spans="1:4" x14ac:dyDescent="0.2">
      <c r="A812" s="138"/>
      <c r="D812" s="8"/>
    </row>
    <row r="813" spans="1:4" x14ac:dyDescent="0.2">
      <c r="A813" s="138"/>
      <c r="D813" s="8"/>
    </row>
    <row r="814" spans="1:4" x14ac:dyDescent="0.2">
      <c r="A814" s="138"/>
      <c r="D814" s="8"/>
    </row>
    <row r="815" spans="1:4" x14ac:dyDescent="0.2">
      <c r="A815" s="138"/>
      <c r="D815" s="8"/>
    </row>
    <row r="816" spans="1:4" x14ac:dyDescent="0.2">
      <c r="A816" s="138"/>
      <c r="D816" s="8"/>
    </row>
    <row r="817" spans="1:4" x14ac:dyDescent="0.2">
      <c r="A817" s="138"/>
      <c r="D817" s="8"/>
    </row>
    <row r="818" spans="1:4" x14ac:dyDescent="0.2">
      <c r="A818" s="138"/>
      <c r="D818" s="8"/>
    </row>
    <row r="819" spans="1:4" x14ac:dyDescent="0.2">
      <c r="A819" s="138"/>
      <c r="D819" s="8"/>
    </row>
    <row r="820" spans="1:4" x14ac:dyDescent="0.2">
      <c r="A820" s="138"/>
      <c r="D820" s="8"/>
    </row>
    <row r="821" spans="1:4" x14ac:dyDescent="0.2">
      <c r="A821" s="138"/>
      <c r="D821" s="8"/>
    </row>
    <row r="822" spans="1:4" x14ac:dyDescent="0.2">
      <c r="A822" s="138"/>
      <c r="D822" s="8"/>
    </row>
    <row r="823" spans="1:4" x14ac:dyDescent="0.2">
      <c r="A823" s="138"/>
      <c r="D823" s="8"/>
    </row>
    <row r="824" spans="1:4" x14ac:dyDescent="0.2">
      <c r="A824" s="138"/>
      <c r="D824" s="8"/>
    </row>
    <row r="825" spans="1:4" x14ac:dyDescent="0.2">
      <c r="A825" s="138"/>
      <c r="D825" s="8"/>
    </row>
    <row r="826" spans="1:4" x14ac:dyDescent="0.2">
      <c r="A826" s="138"/>
      <c r="D826" s="8"/>
    </row>
    <row r="827" spans="1:4" x14ac:dyDescent="0.2">
      <c r="A827" s="138"/>
      <c r="D827" s="8"/>
    </row>
    <row r="828" spans="1:4" x14ac:dyDescent="0.2">
      <c r="A828" s="138"/>
      <c r="D828" s="8"/>
    </row>
    <row r="829" spans="1:4" x14ac:dyDescent="0.2">
      <c r="A829" s="138"/>
      <c r="D829" s="8"/>
    </row>
    <row r="830" spans="1:4" x14ac:dyDescent="0.2">
      <c r="A830" s="138"/>
      <c r="D830" s="8"/>
    </row>
    <row r="831" spans="1:4" x14ac:dyDescent="0.2">
      <c r="A831" s="138"/>
      <c r="D831" s="8"/>
    </row>
    <row r="832" spans="1:4" x14ac:dyDescent="0.2">
      <c r="A832" s="138"/>
      <c r="D832" s="8"/>
    </row>
    <row r="833" spans="1:4" x14ac:dyDescent="0.2">
      <c r="A833" s="138"/>
      <c r="D833" s="8"/>
    </row>
    <row r="834" spans="1:4" x14ac:dyDescent="0.2">
      <c r="A834" s="138"/>
      <c r="D834" s="8"/>
    </row>
    <row r="835" spans="1:4" x14ac:dyDescent="0.2">
      <c r="A835" s="138"/>
      <c r="D835" s="8"/>
    </row>
    <row r="836" spans="1:4" x14ac:dyDescent="0.2">
      <c r="A836" s="138"/>
      <c r="D836" s="8"/>
    </row>
    <row r="837" spans="1:4" x14ac:dyDescent="0.2">
      <c r="A837" s="138"/>
      <c r="D837" s="8"/>
    </row>
    <row r="838" spans="1:4" x14ac:dyDescent="0.2">
      <c r="A838" s="138"/>
      <c r="D838" s="8"/>
    </row>
    <row r="839" spans="1:4" x14ac:dyDescent="0.2">
      <c r="A839" s="138"/>
      <c r="D839" s="8"/>
    </row>
    <row r="840" spans="1:4" x14ac:dyDescent="0.2">
      <c r="A840" s="138"/>
      <c r="D840" s="8"/>
    </row>
    <row r="841" spans="1:4" x14ac:dyDescent="0.2">
      <c r="A841" s="138"/>
      <c r="D841" s="8"/>
    </row>
    <row r="842" spans="1:4" x14ac:dyDescent="0.2">
      <c r="A842" s="138"/>
      <c r="D842" s="8"/>
    </row>
    <row r="843" spans="1:4" x14ac:dyDescent="0.2">
      <c r="A843" s="138"/>
      <c r="D843" s="8"/>
    </row>
    <row r="844" spans="1:4" x14ac:dyDescent="0.2">
      <c r="A844" s="138"/>
      <c r="D844" s="8"/>
    </row>
    <row r="845" spans="1:4" x14ac:dyDescent="0.2">
      <c r="A845" s="138"/>
      <c r="D845" s="8"/>
    </row>
    <row r="846" spans="1:4" x14ac:dyDescent="0.2">
      <c r="A846" s="138"/>
      <c r="D846" s="8"/>
    </row>
    <row r="847" spans="1:4" x14ac:dyDescent="0.2">
      <c r="A847" s="138"/>
      <c r="D847" s="8"/>
    </row>
    <row r="848" spans="1:4" x14ac:dyDescent="0.2">
      <c r="A848" s="138"/>
      <c r="D848" s="8"/>
    </row>
    <row r="849" spans="1:4" x14ac:dyDescent="0.2">
      <c r="A849" s="138"/>
      <c r="D849" s="8"/>
    </row>
    <row r="850" spans="1:4" x14ac:dyDescent="0.2">
      <c r="A850" s="138"/>
      <c r="D850" s="8"/>
    </row>
    <row r="851" spans="1:4" x14ac:dyDescent="0.2">
      <c r="A851" s="138"/>
      <c r="D851" s="8"/>
    </row>
    <row r="852" spans="1:4" x14ac:dyDescent="0.2">
      <c r="A852" s="138"/>
      <c r="D852" s="8"/>
    </row>
    <row r="853" spans="1:4" x14ac:dyDescent="0.2">
      <c r="A853" s="138"/>
      <c r="D853" s="8"/>
    </row>
    <row r="854" spans="1:4" x14ac:dyDescent="0.2">
      <c r="A854" s="138"/>
      <c r="D854" s="8"/>
    </row>
    <row r="855" spans="1:4" x14ac:dyDescent="0.2">
      <c r="A855" s="138"/>
      <c r="D855" s="8"/>
    </row>
    <row r="856" spans="1:4" x14ac:dyDescent="0.2">
      <c r="A856" s="138"/>
      <c r="D856" s="8"/>
    </row>
    <row r="857" spans="1:4" x14ac:dyDescent="0.2">
      <c r="A857" s="138"/>
      <c r="D857" s="8"/>
    </row>
    <row r="858" spans="1:4" x14ac:dyDescent="0.2">
      <c r="A858" s="138"/>
      <c r="D858" s="8"/>
    </row>
    <row r="859" spans="1:4" x14ac:dyDescent="0.2">
      <c r="A859" s="138"/>
      <c r="D859" s="8"/>
    </row>
    <row r="860" spans="1:4" x14ac:dyDescent="0.2">
      <c r="A860" s="138"/>
      <c r="D860" s="8"/>
    </row>
    <row r="861" spans="1:4" x14ac:dyDescent="0.2">
      <c r="A861" s="138"/>
      <c r="D861" s="8"/>
    </row>
    <row r="862" spans="1:4" x14ac:dyDescent="0.2">
      <c r="A862" s="138"/>
      <c r="D862" s="8"/>
    </row>
    <row r="863" spans="1:4" x14ac:dyDescent="0.2">
      <c r="A863" s="138"/>
      <c r="D863" s="8"/>
    </row>
    <row r="864" spans="1:4" x14ac:dyDescent="0.2">
      <c r="A864" s="138"/>
      <c r="D864" s="8"/>
    </row>
    <row r="865" spans="1:4" x14ac:dyDescent="0.2">
      <c r="A865" s="138"/>
      <c r="D865" s="8"/>
    </row>
    <row r="866" spans="1:4" x14ac:dyDescent="0.2">
      <c r="A866" s="138"/>
      <c r="D866" s="8"/>
    </row>
    <row r="867" spans="1:4" x14ac:dyDescent="0.2">
      <c r="A867" s="138"/>
      <c r="D867" s="8"/>
    </row>
    <row r="868" spans="1:4" x14ac:dyDescent="0.2">
      <c r="A868" s="138"/>
      <c r="D868" s="8"/>
    </row>
    <row r="869" spans="1:4" x14ac:dyDescent="0.2">
      <c r="A869" s="138"/>
      <c r="D869" s="8"/>
    </row>
    <row r="870" spans="1:4" x14ac:dyDescent="0.2">
      <c r="A870" s="138"/>
      <c r="D870" s="8"/>
    </row>
    <row r="871" spans="1:4" x14ac:dyDescent="0.2">
      <c r="A871" s="138"/>
      <c r="D871" s="8"/>
    </row>
    <row r="872" spans="1:4" x14ac:dyDescent="0.2">
      <c r="A872" s="138"/>
      <c r="D872" s="8"/>
    </row>
    <row r="873" spans="1:4" x14ac:dyDescent="0.2">
      <c r="A873" s="138"/>
      <c r="D873" s="8"/>
    </row>
    <row r="874" spans="1:4" x14ac:dyDescent="0.2">
      <c r="A874" s="138"/>
      <c r="D874" s="8"/>
    </row>
    <row r="875" spans="1:4" x14ac:dyDescent="0.2">
      <c r="A875" s="138"/>
      <c r="D875" s="8"/>
    </row>
    <row r="876" spans="1:4" x14ac:dyDescent="0.2">
      <c r="A876" s="138"/>
      <c r="D876" s="8"/>
    </row>
    <row r="877" spans="1:4" x14ac:dyDescent="0.2">
      <c r="A877" s="138"/>
      <c r="D877" s="8"/>
    </row>
    <row r="878" spans="1:4" x14ac:dyDescent="0.2">
      <c r="A878" s="138"/>
      <c r="D878" s="8"/>
    </row>
    <row r="879" spans="1:4" x14ac:dyDescent="0.2">
      <c r="A879" s="138"/>
      <c r="D879" s="8"/>
    </row>
    <row r="880" spans="1:4" x14ac:dyDescent="0.2">
      <c r="A880" s="138"/>
      <c r="D880" s="8"/>
    </row>
    <row r="881" spans="1:4" x14ac:dyDescent="0.2">
      <c r="A881" s="138"/>
      <c r="D881" s="8"/>
    </row>
    <row r="882" spans="1:4" x14ac:dyDescent="0.2">
      <c r="A882" s="138"/>
      <c r="D882" s="8"/>
    </row>
    <row r="883" spans="1:4" x14ac:dyDescent="0.2">
      <c r="A883" s="138"/>
      <c r="D883" s="8"/>
    </row>
    <row r="884" spans="1:4" x14ac:dyDescent="0.2">
      <c r="A884" s="138"/>
      <c r="D884" s="8"/>
    </row>
    <row r="885" spans="1:4" x14ac:dyDescent="0.2">
      <c r="A885" s="138"/>
      <c r="D885" s="8"/>
    </row>
    <row r="886" spans="1:4" x14ac:dyDescent="0.2">
      <c r="A886" s="138"/>
      <c r="D886" s="8"/>
    </row>
    <row r="887" spans="1:4" x14ac:dyDescent="0.2">
      <c r="A887" s="138"/>
      <c r="D887" s="8"/>
    </row>
    <row r="888" spans="1:4" x14ac:dyDescent="0.2">
      <c r="A888" s="138"/>
      <c r="D888" s="8"/>
    </row>
    <row r="889" spans="1:4" x14ac:dyDescent="0.2">
      <c r="A889" s="138"/>
      <c r="D889" s="8"/>
    </row>
    <row r="890" spans="1:4" x14ac:dyDescent="0.2">
      <c r="A890" s="138"/>
      <c r="D890" s="8"/>
    </row>
    <row r="891" spans="1:4" x14ac:dyDescent="0.2">
      <c r="A891" s="138"/>
      <c r="D891" s="8"/>
    </row>
    <row r="892" spans="1:4" x14ac:dyDescent="0.2">
      <c r="A892" s="138"/>
      <c r="D892" s="8"/>
    </row>
    <row r="893" spans="1:4" x14ac:dyDescent="0.2">
      <c r="A893" s="138"/>
      <c r="D893" s="8"/>
    </row>
    <row r="894" spans="1:4" x14ac:dyDescent="0.2">
      <c r="A894" s="138"/>
      <c r="D894" s="8"/>
    </row>
    <row r="895" spans="1:4" x14ac:dyDescent="0.2">
      <c r="A895" s="138"/>
      <c r="D895" s="8"/>
    </row>
    <row r="896" spans="1:4" x14ac:dyDescent="0.2">
      <c r="A896" s="138"/>
      <c r="D896" s="8"/>
    </row>
    <row r="897" spans="1:4" x14ac:dyDescent="0.2">
      <c r="A897" s="138"/>
      <c r="D897" s="8"/>
    </row>
    <row r="898" spans="1:4" x14ac:dyDescent="0.2">
      <c r="A898" s="138"/>
      <c r="D898" s="8"/>
    </row>
    <row r="899" spans="1:4" x14ac:dyDescent="0.2">
      <c r="A899" s="138"/>
      <c r="D899" s="8"/>
    </row>
    <row r="900" spans="1:4" x14ac:dyDescent="0.2">
      <c r="A900" s="138"/>
      <c r="D900" s="8"/>
    </row>
    <row r="901" spans="1:4" x14ac:dyDescent="0.2">
      <c r="A901" s="138"/>
      <c r="D901" s="8"/>
    </row>
    <row r="902" spans="1:4" x14ac:dyDescent="0.2">
      <c r="A902" s="138"/>
      <c r="D902" s="8"/>
    </row>
    <row r="903" spans="1:4" x14ac:dyDescent="0.2">
      <c r="A903" s="138"/>
      <c r="D903" s="8"/>
    </row>
    <row r="904" spans="1:4" x14ac:dyDescent="0.2">
      <c r="A904" s="138"/>
      <c r="D904" s="8"/>
    </row>
    <row r="905" spans="1:4" x14ac:dyDescent="0.2">
      <c r="A905" s="138"/>
      <c r="D905" s="8"/>
    </row>
    <row r="906" spans="1:4" x14ac:dyDescent="0.2">
      <c r="A906" s="138"/>
      <c r="D906" s="8"/>
    </row>
    <row r="907" spans="1:4" x14ac:dyDescent="0.2">
      <c r="A907" s="138"/>
      <c r="D907" s="8"/>
    </row>
    <row r="908" spans="1:4" x14ac:dyDescent="0.2">
      <c r="A908" s="138"/>
      <c r="D908" s="8"/>
    </row>
    <row r="909" spans="1:4" x14ac:dyDescent="0.2">
      <c r="A909" s="138"/>
      <c r="D909" s="8"/>
    </row>
    <row r="910" spans="1:4" x14ac:dyDescent="0.2">
      <c r="A910" s="138"/>
      <c r="D910" s="8"/>
    </row>
    <row r="911" spans="1:4" x14ac:dyDescent="0.2">
      <c r="A911" s="138"/>
      <c r="D911" s="8"/>
    </row>
    <row r="912" spans="1:4" x14ac:dyDescent="0.2">
      <c r="A912" s="138"/>
      <c r="D912" s="8"/>
    </row>
    <row r="913" spans="1:4" x14ac:dyDescent="0.2">
      <c r="A913" s="138"/>
      <c r="D913" s="8"/>
    </row>
    <row r="914" spans="1:4" x14ac:dyDescent="0.2">
      <c r="A914" s="138"/>
      <c r="D914" s="8"/>
    </row>
    <row r="915" spans="1:4" x14ac:dyDescent="0.2">
      <c r="A915" s="138"/>
      <c r="D915" s="8"/>
    </row>
    <row r="916" spans="1:4" x14ac:dyDescent="0.2">
      <c r="A916" s="138"/>
      <c r="D916" s="8"/>
    </row>
    <row r="917" spans="1:4" x14ac:dyDescent="0.2">
      <c r="A917" s="138"/>
      <c r="D917" s="8"/>
    </row>
    <row r="918" spans="1:4" x14ac:dyDescent="0.2">
      <c r="A918" s="138"/>
      <c r="D918" s="8"/>
    </row>
    <row r="919" spans="1:4" x14ac:dyDescent="0.2">
      <c r="A919" s="138"/>
      <c r="D919" s="8"/>
    </row>
    <row r="920" spans="1:4" x14ac:dyDescent="0.2">
      <c r="A920" s="138"/>
      <c r="D920" s="8"/>
    </row>
    <row r="921" spans="1:4" x14ac:dyDescent="0.2">
      <c r="A921" s="138"/>
      <c r="D921" s="8"/>
    </row>
    <row r="922" spans="1:4" x14ac:dyDescent="0.2">
      <c r="A922" s="138"/>
      <c r="D922" s="8"/>
    </row>
    <row r="923" spans="1:4" x14ac:dyDescent="0.2">
      <c r="A923" s="138"/>
      <c r="D923" s="8"/>
    </row>
    <row r="924" spans="1:4" x14ac:dyDescent="0.2">
      <c r="A924" s="138"/>
      <c r="D924" s="8"/>
    </row>
    <row r="925" spans="1:4" x14ac:dyDescent="0.2">
      <c r="A925" s="138"/>
      <c r="D925" s="8"/>
    </row>
    <row r="926" spans="1:4" x14ac:dyDescent="0.2">
      <c r="A926" s="138"/>
      <c r="D926" s="8"/>
    </row>
    <row r="927" spans="1:4" x14ac:dyDescent="0.2">
      <c r="A927" s="138"/>
      <c r="D927" s="8"/>
    </row>
    <row r="928" spans="1:4" x14ac:dyDescent="0.2">
      <c r="A928" s="138"/>
      <c r="D928" s="8"/>
    </row>
    <row r="929" spans="1:4" x14ac:dyDescent="0.2">
      <c r="A929" s="138"/>
      <c r="D929" s="8"/>
    </row>
    <row r="930" spans="1:4" x14ac:dyDescent="0.2">
      <c r="A930" s="138"/>
      <c r="D930" s="8"/>
    </row>
    <row r="931" spans="1:4" x14ac:dyDescent="0.2">
      <c r="A931" s="138"/>
      <c r="D931" s="8"/>
    </row>
    <row r="932" spans="1:4" x14ac:dyDescent="0.2">
      <c r="A932" s="138"/>
      <c r="D932" s="8"/>
    </row>
    <row r="933" spans="1:4" x14ac:dyDescent="0.2">
      <c r="A933" s="138"/>
      <c r="D933" s="8"/>
    </row>
    <row r="934" spans="1:4" x14ac:dyDescent="0.2">
      <c r="A934" s="138"/>
      <c r="D934" s="8"/>
    </row>
    <row r="935" spans="1:4" x14ac:dyDescent="0.2">
      <c r="A935" s="138"/>
      <c r="D935" s="8"/>
    </row>
    <row r="936" spans="1:4" x14ac:dyDescent="0.2">
      <c r="A936" s="138"/>
      <c r="D936" s="8"/>
    </row>
    <row r="937" spans="1:4" x14ac:dyDescent="0.2">
      <c r="A937" s="138"/>
      <c r="D937" s="8"/>
    </row>
    <row r="938" spans="1:4" x14ac:dyDescent="0.2">
      <c r="A938" s="138"/>
      <c r="D938" s="8"/>
    </row>
    <row r="939" spans="1:4" x14ac:dyDescent="0.2">
      <c r="A939" s="138"/>
      <c r="D939" s="8"/>
    </row>
    <row r="940" spans="1:4" x14ac:dyDescent="0.2">
      <c r="A940" s="138"/>
      <c r="D940" s="8"/>
    </row>
    <row r="941" spans="1:4" x14ac:dyDescent="0.2">
      <c r="A941" s="138"/>
      <c r="D941" s="8"/>
    </row>
    <row r="942" spans="1:4" x14ac:dyDescent="0.2">
      <c r="A942" s="138"/>
      <c r="D942" s="8"/>
    </row>
    <row r="943" spans="1:4" x14ac:dyDescent="0.2">
      <c r="A943" s="138"/>
      <c r="D943" s="8"/>
    </row>
    <row r="944" spans="1:4" x14ac:dyDescent="0.2">
      <c r="A944" s="138"/>
      <c r="D944" s="8"/>
    </row>
    <row r="945" spans="1:4" x14ac:dyDescent="0.2">
      <c r="A945" s="138"/>
      <c r="D945" s="8"/>
    </row>
    <row r="946" spans="1:4" x14ac:dyDescent="0.2">
      <c r="A946" s="138"/>
      <c r="D946" s="8"/>
    </row>
    <row r="947" spans="1:4" x14ac:dyDescent="0.2">
      <c r="A947" s="138"/>
      <c r="D947" s="8"/>
    </row>
    <row r="948" spans="1:4" x14ac:dyDescent="0.2">
      <c r="A948" s="138"/>
      <c r="D948" s="8"/>
    </row>
    <row r="949" spans="1:4" x14ac:dyDescent="0.2">
      <c r="A949" s="138"/>
      <c r="D949" s="8"/>
    </row>
    <row r="950" spans="1:4" x14ac:dyDescent="0.2">
      <c r="A950" s="138"/>
      <c r="D950" s="8"/>
    </row>
    <row r="951" spans="1:4" x14ac:dyDescent="0.2">
      <c r="A951" s="138"/>
      <c r="D951" s="8"/>
    </row>
    <row r="952" spans="1:4" x14ac:dyDescent="0.2">
      <c r="A952" s="138"/>
      <c r="D952" s="8"/>
    </row>
    <row r="953" spans="1:4" x14ac:dyDescent="0.2">
      <c r="A953" s="138"/>
      <c r="D953" s="8"/>
    </row>
    <row r="954" spans="1:4" x14ac:dyDescent="0.2">
      <c r="A954" s="138"/>
      <c r="D954" s="8"/>
    </row>
    <row r="955" spans="1:4" x14ac:dyDescent="0.2">
      <c r="A955" s="138"/>
      <c r="D955" s="8"/>
    </row>
    <row r="956" spans="1:4" x14ac:dyDescent="0.2">
      <c r="A956" s="138"/>
      <c r="D956" s="8"/>
    </row>
    <row r="957" spans="1:4" x14ac:dyDescent="0.2">
      <c r="A957" s="138"/>
      <c r="D957" s="8"/>
    </row>
    <row r="958" spans="1:4" x14ac:dyDescent="0.2">
      <c r="A958" s="138"/>
      <c r="D958" s="8"/>
    </row>
    <row r="959" spans="1:4" x14ac:dyDescent="0.2">
      <c r="A959" s="138"/>
      <c r="D959" s="8"/>
    </row>
    <row r="960" spans="1:4" x14ac:dyDescent="0.2">
      <c r="A960" s="138"/>
      <c r="D960" s="8"/>
    </row>
    <row r="961" spans="1:4" x14ac:dyDescent="0.2">
      <c r="A961" s="138"/>
      <c r="D961" s="8"/>
    </row>
    <row r="962" spans="1:4" x14ac:dyDescent="0.2">
      <c r="A962" s="138"/>
      <c r="D962" s="8"/>
    </row>
    <row r="963" spans="1:4" x14ac:dyDescent="0.2">
      <c r="A963" s="138"/>
      <c r="D963" s="8"/>
    </row>
    <row r="964" spans="1:4" x14ac:dyDescent="0.2">
      <c r="A964" s="138"/>
      <c r="D964" s="8"/>
    </row>
    <row r="965" spans="1:4" x14ac:dyDescent="0.2">
      <c r="A965" s="138"/>
      <c r="D965" s="8"/>
    </row>
    <row r="966" spans="1:4" x14ac:dyDescent="0.2">
      <c r="A966" s="138"/>
      <c r="D966" s="8"/>
    </row>
    <row r="967" spans="1:4" x14ac:dyDescent="0.2">
      <c r="A967" s="138"/>
      <c r="D967" s="8"/>
    </row>
    <row r="968" spans="1:4" x14ac:dyDescent="0.2">
      <c r="A968" s="138"/>
      <c r="D968" s="8"/>
    </row>
    <row r="969" spans="1:4" x14ac:dyDescent="0.2">
      <c r="A969" s="138"/>
      <c r="D969" s="8"/>
    </row>
    <row r="970" spans="1:4" x14ac:dyDescent="0.2">
      <c r="A970" s="138"/>
      <c r="D970" s="8"/>
    </row>
    <row r="971" spans="1:4" x14ac:dyDescent="0.2">
      <c r="A971" s="138"/>
      <c r="D971" s="8"/>
    </row>
    <row r="972" spans="1:4" x14ac:dyDescent="0.2">
      <c r="A972" s="138"/>
      <c r="D972" s="8"/>
    </row>
    <row r="973" spans="1:4" x14ac:dyDescent="0.2">
      <c r="A973" s="138"/>
      <c r="D973" s="8"/>
    </row>
    <row r="974" spans="1:4" x14ac:dyDescent="0.2">
      <c r="A974" s="138"/>
      <c r="D974" s="8"/>
    </row>
    <row r="975" spans="1:4" x14ac:dyDescent="0.2">
      <c r="A975" s="138"/>
      <c r="D975" s="8"/>
    </row>
    <row r="976" spans="1:4" x14ac:dyDescent="0.2">
      <c r="A976" s="138"/>
      <c r="D976" s="8"/>
    </row>
    <row r="977" spans="1:4" x14ac:dyDescent="0.2">
      <c r="A977" s="138"/>
      <c r="D977" s="8"/>
    </row>
    <row r="978" spans="1:4" x14ac:dyDescent="0.2">
      <c r="A978" s="138"/>
      <c r="D978" s="8"/>
    </row>
    <row r="979" spans="1:4" x14ac:dyDescent="0.2">
      <c r="A979" s="138"/>
      <c r="D979" s="8"/>
    </row>
    <row r="980" spans="1:4" x14ac:dyDescent="0.2">
      <c r="A980" s="138"/>
      <c r="D980" s="8"/>
    </row>
    <row r="981" spans="1:4" x14ac:dyDescent="0.2">
      <c r="A981" s="138"/>
      <c r="D981" s="8"/>
    </row>
    <row r="982" spans="1:4" x14ac:dyDescent="0.2">
      <c r="A982" s="138"/>
      <c r="D982" s="8"/>
    </row>
    <row r="983" spans="1:4" x14ac:dyDescent="0.2">
      <c r="A983" s="138"/>
      <c r="D983" s="8"/>
    </row>
    <row r="984" spans="1:4" x14ac:dyDescent="0.2">
      <c r="A984" s="138"/>
      <c r="D984" s="8"/>
    </row>
    <row r="985" spans="1:4" x14ac:dyDescent="0.2">
      <c r="A985" s="138"/>
      <c r="D985" s="8"/>
    </row>
    <row r="986" spans="1:4" x14ac:dyDescent="0.2">
      <c r="A986" s="138"/>
      <c r="D986" s="8"/>
    </row>
    <row r="987" spans="1:4" x14ac:dyDescent="0.2">
      <c r="A987" s="138"/>
      <c r="D987" s="8"/>
    </row>
    <row r="988" spans="1:4" x14ac:dyDescent="0.2">
      <c r="A988" s="138"/>
      <c r="D988" s="8"/>
    </row>
    <row r="989" spans="1:4" x14ac:dyDescent="0.2">
      <c r="A989" s="138"/>
      <c r="D989" s="8"/>
    </row>
    <row r="990" spans="1:4" x14ac:dyDescent="0.2">
      <c r="A990" s="138"/>
      <c r="D990" s="8"/>
    </row>
    <row r="991" spans="1:4" x14ac:dyDescent="0.2">
      <c r="A991" s="138"/>
      <c r="D991" s="8"/>
    </row>
    <row r="992" spans="1:4" x14ac:dyDescent="0.2">
      <c r="A992" s="138"/>
      <c r="D992" s="8"/>
    </row>
    <row r="993" spans="1:4" x14ac:dyDescent="0.2">
      <c r="A993" s="138"/>
      <c r="D993" s="8"/>
    </row>
    <row r="994" spans="1:4" x14ac:dyDescent="0.2">
      <c r="A994" s="138"/>
      <c r="D994" s="8"/>
    </row>
    <row r="995" spans="1:4" x14ac:dyDescent="0.2">
      <c r="A995" s="138"/>
      <c r="D995" s="8"/>
    </row>
    <row r="996" spans="1:4" x14ac:dyDescent="0.2">
      <c r="A996" s="138"/>
      <c r="D996" s="8"/>
    </row>
    <row r="997" spans="1:4" x14ac:dyDescent="0.2">
      <c r="A997" s="138"/>
      <c r="D997" s="8"/>
    </row>
    <row r="998" spans="1:4" x14ac:dyDescent="0.2">
      <c r="A998" s="138"/>
      <c r="D998" s="8"/>
    </row>
    <row r="999" spans="1:4" x14ac:dyDescent="0.2">
      <c r="A999" s="138"/>
      <c r="D999" s="8"/>
    </row>
    <row r="1000" spans="1:4" x14ac:dyDescent="0.2">
      <c r="A1000" s="138"/>
      <c r="D1000" s="8"/>
    </row>
    <row r="1001" spans="1:4" x14ac:dyDescent="0.2">
      <c r="A1001" s="138"/>
      <c r="D1001" s="8"/>
    </row>
    <row r="1002" spans="1:4" x14ac:dyDescent="0.2">
      <c r="A1002" s="138"/>
      <c r="D1002" s="8"/>
    </row>
    <row r="1003" spans="1:4" x14ac:dyDescent="0.2">
      <c r="A1003" s="138"/>
      <c r="D1003" s="8"/>
    </row>
    <row r="1004" spans="1:4" x14ac:dyDescent="0.2">
      <c r="A1004" s="138"/>
      <c r="D1004" s="8"/>
    </row>
    <row r="1005" spans="1:4" x14ac:dyDescent="0.2">
      <c r="A1005" s="138"/>
      <c r="D1005" s="8"/>
    </row>
    <row r="1006" spans="1:4" x14ac:dyDescent="0.2">
      <c r="A1006" s="138"/>
      <c r="D1006" s="8"/>
    </row>
    <row r="1007" spans="1:4" x14ac:dyDescent="0.2">
      <c r="A1007" s="138"/>
      <c r="D1007" s="8"/>
    </row>
    <row r="1008" spans="1:4" x14ac:dyDescent="0.2">
      <c r="A1008" s="138"/>
      <c r="D1008" s="8"/>
    </row>
    <row r="1009" spans="1:4" x14ac:dyDescent="0.2">
      <c r="A1009" s="138"/>
      <c r="D1009" s="8"/>
    </row>
    <row r="1010" spans="1:4" x14ac:dyDescent="0.2">
      <c r="A1010" s="138"/>
      <c r="D1010" s="8"/>
    </row>
    <row r="1011" spans="1:4" x14ac:dyDescent="0.2">
      <c r="A1011" s="138"/>
      <c r="D1011" s="8"/>
    </row>
    <row r="1012" spans="1:4" x14ac:dyDescent="0.2">
      <c r="A1012" s="138"/>
      <c r="D1012" s="8"/>
    </row>
    <row r="1013" spans="1:4" x14ac:dyDescent="0.2">
      <c r="A1013" s="138"/>
      <c r="D1013" s="8"/>
    </row>
    <row r="1014" spans="1:4" x14ac:dyDescent="0.2">
      <c r="A1014" s="138"/>
      <c r="D1014" s="8"/>
    </row>
    <row r="1015" spans="1:4" x14ac:dyDescent="0.2">
      <c r="A1015" s="138"/>
      <c r="D1015" s="8"/>
    </row>
    <row r="1016" spans="1:4" x14ac:dyDescent="0.2">
      <c r="A1016" s="138"/>
      <c r="D1016" s="8"/>
    </row>
    <row r="1017" spans="1:4" x14ac:dyDescent="0.2">
      <c r="A1017" s="138"/>
      <c r="D1017" s="8"/>
    </row>
    <row r="1018" spans="1:4" x14ac:dyDescent="0.2">
      <c r="A1018" s="138"/>
      <c r="D1018" s="8"/>
    </row>
    <row r="1019" spans="1:4" x14ac:dyDescent="0.2">
      <c r="A1019" s="138"/>
      <c r="D1019" s="8"/>
    </row>
    <row r="1020" spans="1:4" x14ac:dyDescent="0.2">
      <c r="A1020" s="138"/>
      <c r="D1020" s="8"/>
    </row>
    <row r="1021" spans="1:4" x14ac:dyDescent="0.2">
      <c r="A1021" s="138"/>
      <c r="D1021" s="8"/>
    </row>
    <row r="1022" spans="1:4" x14ac:dyDescent="0.2">
      <c r="A1022" s="138"/>
      <c r="D1022" s="8"/>
    </row>
    <row r="1023" spans="1:4" x14ac:dyDescent="0.2">
      <c r="A1023" s="138"/>
      <c r="D1023" s="8"/>
    </row>
    <row r="1024" spans="1:4" x14ac:dyDescent="0.2">
      <c r="A1024" s="138"/>
      <c r="D1024" s="8"/>
    </row>
    <row r="1025" spans="1:4" x14ac:dyDescent="0.2">
      <c r="A1025" s="138"/>
      <c r="D1025" s="8"/>
    </row>
    <row r="1026" spans="1:4" x14ac:dyDescent="0.2">
      <c r="A1026" s="138"/>
      <c r="D1026" s="8"/>
    </row>
    <row r="1027" spans="1:4" x14ac:dyDescent="0.2">
      <c r="A1027" s="138"/>
      <c r="D1027" s="8"/>
    </row>
    <row r="1028" spans="1:4" x14ac:dyDescent="0.2">
      <c r="A1028" s="138"/>
      <c r="D1028" s="8"/>
    </row>
    <row r="1029" spans="1:4" x14ac:dyDescent="0.2">
      <c r="A1029" s="138"/>
      <c r="D1029" s="8"/>
    </row>
    <row r="1030" spans="1:4" x14ac:dyDescent="0.2">
      <c r="A1030" s="138"/>
      <c r="D1030" s="8"/>
    </row>
    <row r="1031" spans="1:4" x14ac:dyDescent="0.2">
      <c r="A1031" s="138"/>
      <c r="D1031" s="8"/>
    </row>
    <row r="1032" spans="1:4" x14ac:dyDescent="0.2">
      <c r="A1032" s="138"/>
      <c r="D1032" s="8"/>
    </row>
    <row r="1033" spans="1:4" x14ac:dyDescent="0.2">
      <c r="A1033" s="138"/>
      <c r="D1033" s="8"/>
    </row>
    <row r="1034" spans="1:4" x14ac:dyDescent="0.2">
      <c r="A1034" s="138"/>
      <c r="D1034" s="8"/>
    </row>
    <row r="1035" spans="1:4" x14ac:dyDescent="0.2">
      <c r="A1035" s="138"/>
      <c r="D1035" s="8"/>
    </row>
    <row r="1036" spans="1:4" x14ac:dyDescent="0.2">
      <c r="A1036" s="138"/>
      <c r="D1036" s="8"/>
    </row>
    <row r="1037" spans="1:4" x14ac:dyDescent="0.2">
      <c r="A1037" s="138"/>
      <c r="D1037" s="8"/>
    </row>
    <row r="1038" spans="1:4" x14ac:dyDescent="0.2">
      <c r="A1038" s="138"/>
      <c r="D1038" s="8"/>
    </row>
    <row r="1039" spans="1:4" x14ac:dyDescent="0.2">
      <c r="A1039" s="138"/>
      <c r="D1039" s="8"/>
    </row>
    <row r="1040" spans="1:4" x14ac:dyDescent="0.2">
      <c r="A1040" s="138"/>
      <c r="D1040" s="8"/>
    </row>
    <row r="1041" spans="1:4" x14ac:dyDescent="0.2">
      <c r="A1041" s="138"/>
      <c r="D1041" s="8"/>
    </row>
    <row r="1042" spans="1:4" x14ac:dyDescent="0.2">
      <c r="A1042" s="138"/>
      <c r="D1042" s="8"/>
    </row>
    <row r="1043" spans="1:4" x14ac:dyDescent="0.2">
      <c r="A1043" s="138"/>
      <c r="D1043" s="8"/>
    </row>
    <row r="1044" spans="1:4" x14ac:dyDescent="0.2">
      <c r="A1044" s="138"/>
      <c r="D1044" s="8"/>
    </row>
    <row r="1045" spans="1:4" x14ac:dyDescent="0.2">
      <c r="A1045" s="138"/>
      <c r="D1045" s="8"/>
    </row>
    <row r="1046" spans="1:4" x14ac:dyDescent="0.2">
      <c r="A1046" s="138"/>
      <c r="D1046" s="8"/>
    </row>
    <row r="1047" spans="1:4" x14ac:dyDescent="0.2">
      <c r="A1047" s="138"/>
      <c r="D1047" s="8"/>
    </row>
    <row r="1048" spans="1:4" x14ac:dyDescent="0.2">
      <c r="A1048" s="138"/>
      <c r="D1048" s="8"/>
    </row>
    <row r="1049" spans="1:4" x14ac:dyDescent="0.2">
      <c r="A1049" s="138"/>
      <c r="D1049" s="8"/>
    </row>
    <row r="1050" spans="1:4" x14ac:dyDescent="0.2">
      <c r="A1050" s="138"/>
      <c r="D1050" s="8"/>
    </row>
    <row r="1051" spans="1:4" x14ac:dyDescent="0.2">
      <c r="A1051" s="138"/>
      <c r="D1051" s="8"/>
    </row>
    <row r="1052" spans="1:4" x14ac:dyDescent="0.2">
      <c r="A1052" s="138"/>
      <c r="D1052" s="8"/>
    </row>
    <row r="1053" spans="1:4" x14ac:dyDescent="0.2">
      <c r="A1053" s="138"/>
      <c r="D1053" s="8"/>
    </row>
    <row r="1054" spans="1:4" x14ac:dyDescent="0.2">
      <c r="A1054" s="138"/>
      <c r="D1054" s="8"/>
    </row>
    <row r="1055" spans="1:4" x14ac:dyDescent="0.2">
      <c r="A1055" s="138"/>
      <c r="D1055" s="8"/>
    </row>
    <row r="1056" spans="1:4" x14ac:dyDescent="0.2">
      <c r="A1056" s="138"/>
      <c r="D1056" s="8"/>
    </row>
    <row r="1057" spans="1:4" x14ac:dyDescent="0.2">
      <c r="A1057" s="138"/>
      <c r="D1057" s="8"/>
    </row>
    <row r="1058" spans="1:4" x14ac:dyDescent="0.2">
      <c r="A1058" s="138"/>
      <c r="D1058" s="8"/>
    </row>
    <row r="1059" spans="1:4" x14ac:dyDescent="0.2">
      <c r="A1059" s="138"/>
      <c r="D1059" s="8"/>
    </row>
    <row r="1060" spans="1:4" x14ac:dyDescent="0.2">
      <c r="A1060" s="138"/>
      <c r="D1060" s="8"/>
    </row>
    <row r="1061" spans="1:4" x14ac:dyDescent="0.2">
      <c r="A1061" s="138"/>
      <c r="D1061" s="8"/>
    </row>
    <row r="1062" spans="1:4" x14ac:dyDescent="0.2">
      <c r="A1062" s="138"/>
      <c r="D1062" s="8"/>
    </row>
    <row r="1063" spans="1:4" x14ac:dyDescent="0.2">
      <c r="A1063" s="138"/>
      <c r="D1063" s="8"/>
    </row>
    <row r="1064" spans="1:4" x14ac:dyDescent="0.2">
      <c r="A1064" s="138"/>
      <c r="D1064" s="8"/>
    </row>
    <row r="1065" spans="1:4" x14ac:dyDescent="0.2">
      <c r="A1065" s="138"/>
      <c r="D1065" s="8"/>
    </row>
    <row r="1066" spans="1:4" x14ac:dyDescent="0.2">
      <c r="A1066" s="138"/>
      <c r="D1066" s="8"/>
    </row>
    <row r="1067" spans="1:4" x14ac:dyDescent="0.2">
      <c r="A1067" s="138"/>
      <c r="D1067" s="8"/>
    </row>
    <row r="1068" spans="1:4" x14ac:dyDescent="0.2">
      <c r="A1068" s="138"/>
      <c r="D1068" s="8"/>
    </row>
    <row r="1069" spans="1:4" x14ac:dyDescent="0.2">
      <c r="A1069" s="138"/>
      <c r="D1069" s="8"/>
    </row>
    <row r="1070" spans="1:4" x14ac:dyDescent="0.2">
      <c r="A1070" s="138"/>
      <c r="D1070" s="8"/>
    </row>
    <row r="1071" spans="1:4" x14ac:dyDescent="0.2">
      <c r="A1071" s="138"/>
      <c r="D1071" s="8"/>
    </row>
    <row r="1072" spans="1:4" x14ac:dyDescent="0.2">
      <c r="A1072" s="138"/>
      <c r="D1072" s="8"/>
    </row>
    <row r="1073" spans="1:4" x14ac:dyDescent="0.2">
      <c r="A1073" s="138"/>
      <c r="D1073" s="8"/>
    </row>
    <row r="1074" spans="1:4" x14ac:dyDescent="0.2">
      <c r="A1074" s="138"/>
      <c r="D1074" s="8"/>
    </row>
    <row r="1075" spans="1:4" x14ac:dyDescent="0.2">
      <c r="A1075" s="138"/>
      <c r="D1075" s="8"/>
    </row>
    <row r="1076" spans="1:4" x14ac:dyDescent="0.2">
      <c r="A1076" s="138"/>
      <c r="D1076" s="8"/>
    </row>
    <row r="1077" spans="1:4" x14ac:dyDescent="0.2">
      <c r="A1077" s="138"/>
      <c r="D1077" s="8"/>
    </row>
    <row r="1078" spans="1:4" x14ac:dyDescent="0.2">
      <c r="A1078" s="138"/>
      <c r="D1078" s="8"/>
    </row>
    <row r="1079" spans="1:4" x14ac:dyDescent="0.2">
      <c r="A1079" s="138"/>
      <c r="D1079" s="8"/>
    </row>
    <row r="1080" spans="1:4" x14ac:dyDescent="0.2">
      <c r="A1080" s="138"/>
      <c r="D1080" s="8"/>
    </row>
    <row r="1081" spans="1:4" x14ac:dyDescent="0.2">
      <c r="A1081" s="138"/>
      <c r="D1081" s="8"/>
    </row>
    <row r="1082" spans="1:4" x14ac:dyDescent="0.2">
      <c r="A1082" s="138"/>
      <c r="D1082" s="8"/>
    </row>
    <row r="1083" spans="1:4" x14ac:dyDescent="0.2">
      <c r="A1083" s="138"/>
      <c r="D1083" s="8"/>
    </row>
    <row r="1084" spans="1:4" x14ac:dyDescent="0.2">
      <c r="A1084" s="138"/>
      <c r="D1084" s="8"/>
    </row>
    <row r="1085" spans="1:4" x14ac:dyDescent="0.2">
      <c r="A1085" s="138"/>
      <c r="D1085" s="8"/>
    </row>
    <row r="1086" spans="1:4" x14ac:dyDescent="0.2">
      <c r="A1086" s="138"/>
      <c r="D1086" s="8"/>
    </row>
    <row r="1087" spans="1:4" x14ac:dyDescent="0.2">
      <c r="A1087" s="138"/>
      <c r="D1087" s="8"/>
    </row>
    <row r="1088" spans="1:4" x14ac:dyDescent="0.2">
      <c r="A1088" s="138"/>
      <c r="D1088" s="8"/>
    </row>
    <row r="1089" spans="1:4" x14ac:dyDescent="0.2">
      <c r="A1089" s="138"/>
      <c r="D1089" s="8"/>
    </row>
    <row r="1090" spans="1:4" x14ac:dyDescent="0.2">
      <c r="A1090" s="138"/>
      <c r="D1090" s="8"/>
    </row>
    <row r="1091" spans="1:4" x14ac:dyDescent="0.2">
      <c r="A1091" s="138"/>
      <c r="D1091" s="8"/>
    </row>
    <row r="1092" spans="1:4" x14ac:dyDescent="0.2">
      <c r="A1092" s="138"/>
      <c r="D1092" s="8"/>
    </row>
    <row r="1093" spans="1:4" x14ac:dyDescent="0.2">
      <c r="A1093" s="138"/>
      <c r="D1093" s="8"/>
    </row>
    <row r="1094" spans="1:4" x14ac:dyDescent="0.2">
      <c r="A1094" s="138"/>
      <c r="D1094" s="8"/>
    </row>
    <row r="1095" spans="1:4" x14ac:dyDescent="0.2">
      <c r="A1095" s="138"/>
      <c r="D1095" s="8"/>
    </row>
    <row r="1096" spans="1:4" x14ac:dyDescent="0.2">
      <c r="A1096" s="138"/>
      <c r="D1096" s="8"/>
    </row>
    <row r="1097" spans="1:4" x14ac:dyDescent="0.2">
      <c r="A1097" s="138"/>
      <c r="D1097" s="8"/>
    </row>
    <row r="1098" spans="1:4" x14ac:dyDescent="0.2">
      <c r="A1098" s="138"/>
      <c r="D1098" s="8"/>
    </row>
    <row r="1099" spans="1:4" x14ac:dyDescent="0.2">
      <c r="A1099" s="138"/>
      <c r="D1099" s="8"/>
    </row>
    <row r="1100" spans="1:4" x14ac:dyDescent="0.2">
      <c r="A1100" s="138"/>
      <c r="D1100" s="8"/>
    </row>
    <row r="1101" spans="1:4" x14ac:dyDescent="0.2">
      <c r="A1101" s="138"/>
      <c r="D1101" s="8"/>
    </row>
    <row r="1102" spans="1:4" x14ac:dyDescent="0.2">
      <c r="A1102" s="138"/>
      <c r="D1102" s="8"/>
    </row>
    <row r="1103" spans="1:4" x14ac:dyDescent="0.2">
      <c r="A1103" s="138"/>
      <c r="D1103" s="8"/>
    </row>
    <row r="1104" spans="1:4" x14ac:dyDescent="0.2">
      <c r="A1104" s="138"/>
      <c r="D1104" s="8"/>
    </row>
    <row r="1105" spans="1:4" x14ac:dyDescent="0.2">
      <c r="A1105" s="138"/>
      <c r="D1105" s="8"/>
    </row>
    <row r="1106" spans="1:4" x14ac:dyDescent="0.2">
      <c r="A1106" s="138"/>
      <c r="D1106" s="8"/>
    </row>
    <row r="1107" spans="1:4" x14ac:dyDescent="0.2">
      <c r="A1107" s="138"/>
      <c r="D1107" s="8"/>
    </row>
    <row r="1108" spans="1:4" x14ac:dyDescent="0.2">
      <c r="A1108" s="138"/>
      <c r="D1108" s="8"/>
    </row>
    <row r="1109" spans="1:4" x14ac:dyDescent="0.2">
      <c r="A1109" s="138"/>
      <c r="D1109" s="8"/>
    </row>
    <row r="1110" spans="1:4" x14ac:dyDescent="0.2">
      <c r="A1110" s="138"/>
      <c r="D1110" s="8"/>
    </row>
    <row r="1111" spans="1:4" x14ac:dyDescent="0.2">
      <c r="A1111" s="138"/>
      <c r="D1111" s="8"/>
    </row>
    <row r="1112" spans="1:4" x14ac:dyDescent="0.2">
      <c r="A1112" s="138"/>
      <c r="D1112" s="8"/>
    </row>
    <row r="1113" spans="1:4" x14ac:dyDescent="0.2">
      <c r="A1113" s="138"/>
      <c r="D1113" s="8"/>
    </row>
    <row r="1114" spans="1:4" x14ac:dyDescent="0.2">
      <c r="A1114" s="138"/>
      <c r="D1114" s="8"/>
    </row>
    <row r="1115" spans="1:4" x14ac:dyDescent="0.2">
      <c r="A1115" s="138"/>
      <c r="D1115" s="8"/>
    </row>
    <row r="1116" spans="1:4" x14ac:dyDescent="0.2">
      <c r="A1116" s="138"/>
      <c r="D1116" s="8"/>
    </row>
    <row r="1117" spans="1:4" x14ac:dyDescent="0.2">
      <c r="A1117" s="138"/>
      <c r="D1117" s="8"/>
    </row>
    <row r="1118" spans="1:4" x14ac:dyDescent="0.2">
      <c r="A1118" s="138"/>
      <c r="D1118" s="8"/>
    </row>
    <row r="1119" spans="1:4" x14ac:dyDescent="0.2">
      <c r="A1119" s="138"/>
      <c r="D1119" s="8"/>
    </row>
    <row r="1120" spans="1:4" x14ac:dyDescent="0.2">
      <c r="A1120" s="138"/>
      <c r="D1120" s="8"/>
    </row>
    <row r="1121" spans="1:4" x14ac:dyDescent="0.2">
      <c r="A1121" s="138"/>
      <c r="D1121" s="8"/>
    </row>
    <row r="1122" spans="1:4" x14ac:dyDescent="0.2">
      <c r="A1122" s="138"/>
      <c r="D1122" s="8"/>
    </row>
    <row r="1123" spans="1:4" x14ac:dyDescent="0.2">
      <c r="A1123" s="138"/>
      <c r="D1123" s="8"/>
    </row>
    <row r="1124" spans="1:4" x14ac:dyDescent="0.2">
      <c r="A1124" s="138"/>
      <c r="D1124" s="8"/>
    </row>
    <row r="1125" spans="1:4" x14ac:dyDescent="0.2">
      <c r="A1125" s="138"/>
      <c r="D1125" s="8"/>
    </row>
    <row r="1126" spans="1:4" x14ac:dyDescent="0.2">
      <c r="A1126" s="138"/>
      <c r="D1126" s="8"/>
    </row>
    <row r="1127" spans="1:4" x14ac:dyDescent="0.2">
      <c r="A1127" s="138"/>
      <c r="D1127" s="8"/>
    </row>
    <row r="1128" spans="1:4" x14ac:dyDescent="0.2">
      <c r="A1128" s="138"/>
      <c r="D1128" s="8"/>
    </row>
    <row r="1129" spans="1:4" x14ac:dyDescent="0.2">
      <c r="A1129" s="138"/>
      <c r="D1129" s="8"/>
    </row>
    <row r="1130" spans="1:4" x14ac:dyDescent="0.2">
      <c r="A1130" s="138"/>
      <c r="D1130" s="8"/>
    </row>
    <row r="1131" spans="1:4" x14ac:dyDescent="0.2">
      <c r="A1131" s="138"/>
      <c r="D1131" s="8"/>
    </row>
    <row r="1132" spans="1:4" x14ac:dyDescent="0.2">
      <c r="A1132" s="138"/>
      <c r="D1132" s="8"/>
    </row>
    <row r="1133" spans="1:4" x14ac:dyDescent="0.2">
      <c r="A1133" s="138"/>
      <c r="D1133" s="8"/>
    </row>
    <row r="1134" spans="1:4" x14ac:dyDescent="0.2">
      <c r="A1134" s="138"/>
      <c r="D1134" s="8"/>
    </row>
    <row r="1135" spans="1:4" x14ac:dyDescent="0.2">
      <c r="A1135" s="138"/>
      <c r="D1135" s="8"/>
    </row>
    <row r="1136" spans="1:4" x14ac:dyDescent="0.2">
      <c r="A1136" s="138"/>
      <c r="D1136" s="8"/>
    </row>
    <row r="1137" spans="1:4" x14ac:dyDescent="0.2">
      <c r="A1137" s="138"/>
      <c r="D1137" s="8"/>
    </row>
    <row r="1138" spans="1:4" x14ac:dyDescent="0.2">
      <c r="A1138" s="138"/>
      <c r="D1138" s="8"/>
    </row>
    <row r="1139" spans="1:4" x14ac:dyDescent="0.2">
      <c r="A1139" s="138"/>
      <c r="D1139" s="8"/>
    </row>
    <row r="1140" spans="1:4" x14ac:dyDescent="0.2">
      <c r="A1140" s="138"/>
      <c r="D1140" s="8"/>
    </row>
    <row r="1141" spans="1:4" x14ac:dyDescent="0.2">
      <c r="A1141" s="138"/>
      <c r="D1141" s="8"/>
    </row>
    <row r="1142" spans="1:4" x14ac:dyDescent="0.2">
      <c r="A1142" s="138"/>
      <c r="D1142" s="8"/>
    </row>
    <row r="1143" spans="1:4" x14ac:dyDescent="0.2">
      <c r="A1143" s="138"/>
      <c r="D1143" s="8"/>
    </row>
    <row r="1144" spans="1:4" x14ac:dyDescent="0.2">
      <c r="A1144" s="138"/>
      <c r="D1144" s="8"/>
    </row>
    <row r="1145" spans="1:4" x14ac:dyDescent="0.2">
      <c r="A1145" s="138"/>
      <c r="D1145" s="8"/>
    </row>
    <row r="1146" spans="1:4" x14ac:dyDescent="0.2">
      <c r="A1146" s="138"/>
      <c r="D1146" s="8"/>
    </row>
    <row r="1147" spans="1:4" x14ac:dyDescent="0.2">
      <c r="A1147" s="138"/>
      <c r="D1147" s="8"/>
    </row>
    <row r="1148" spans="1:4" x14ac:dyDescent="0.2">
      <c r="A1148" s="138"/>
      <c r="D1148" s="8"/>
    </row>
    <row r="1149" spans="1:4" x14ac:dyDescent="0.2">
      <c r="A1149" s="138"/>
      <c r="D1149" s="8"/>
    </row>
    <row r="1150" spans="1:4" x14ac:dyDescent="0.2">
      <c r="A1150" s="138"/>
      <c r="D1150" s="8"/>
    </row>
    <row r="1151" spans="1:4" x14ac:dyDescent="0.2">
      <c r="A1151" s="138"/>
      <c r="D1151" s="8"/>
    </row>
    <row r="1152" spans="1:4" x14ac:dyDescent="0.2">
      <c r="A1152" s="138"/>
      <c r="D1152" s="8"/>
    </row>
    <row r="1153" spans="1:4" x14ac:dyDescent="0.2">
      <c r="A1153" s="138"/>
      <c r="D1153" s="8"/>
    </row>
    <row r="1154" spans="1:4" x14ac:dyDescent="0.2">
      <c r="A1154" s="138"/>
      <c r="D1154" s="8"/>
    </row>
    <row r="1155" spans="1:4" x14ac:dyDescent="0.2">
      <c r="A1155" s="138"/>
      <c r="D1155" s="8"/>
    </row>
    <row r="1156" spans="1:4" x14ac:dyDescent="0.2">
      <c r="A1156" s="138"/>
      <c r="D1156" s="8"/>
    </row>
    <row r="1157" spans="1:4" x14ac:dyDescent="0.2">
      <c r="A1157" s="138"/>
      <c r="D1157" s="8"/>
    </row>
    <row r="1158" spans="1:4" x14ac:dyDescent="0.2">
      <c r="A1158" s="138"/>
      <c r="D1158" s="8"/>
    </row>
    <row r="1159" spans="1:4" x14ac:dyDescent="0.2">
      <c r="A1159" s="138"/>
      <c r="D1159" s="8"/>
    </row>
    <row r="1160" spans="1:4" x14ac:dyDescent="0.2">
      <c r="A1160" s="138"/>
      <c r="D1160" s="8"/>
    </row>
    <row r="1161" spans="1:4" x14ac:dyDescent="0.2">
      <c r="A1161" s="138"/>
      <c r="D1161" s="8"/>
    </row>
    <row r="1162" spans="1:4" x14ac:dyDescent="0.2">
      <c r="A1162" s="138"/>
      <c r="D1162" s="8"/>
    </row>
    <row r="1163" spans="1:4" x14ac:dyDescent="0.2">
      <c r="A1163" s="138"/>
      <c r="D1163" s="8"/>
    </row>
    <row r="1164" spans="1:4" x14ac:dyDescent="0.2">
      <c r="A1164" s="138"/>
      <c r="D1164" s="8"/>
    </row>
    <row r="1165" spans="1:4" x14ac:dyDescent="0.2">
      <c r="A1165" s="138"/>
      <c r="D1165" s="8"/>
    </row>
    <row r="1166" spans="1:4" x14ac:dyDescent="0.2">
      <c r="A1166" s="138"/>
      <c r="D1166" s="8"/>
    </row>
    <row r="1167" spans="1:4" x14ac:dyDescent="0.2">
      <c r="A1167" s="138"/>
      <c r="D1167" s="8"/>
    </row>
    <row r="1168" spans="1:4" x14ac:dyDescent="0.2">
      <c r="A1168" s="138"/>
      <c r="D1168" s="8"/>
    </row>
    <row r="1169" spans="1:4" x14ac:dyDescent="0.2">
      <c r="A1169" s="138"/>
      <c r="D1169" s="8"/>
    </row>
    <row r="1170" spans="1:4" x14ac:dyDescent="0.2">
      <c r="A1170" s="138"/>
      <c r="D1170" s="8"/>
    </row>
    <row r="1171" spans="1:4" x14ac:dyDescent="0.2">
      <c r="A1171" s="138"/>
      <c r="D1171" s="8"/>
    </row>
    <row r="1172" spans="1:4" x14ac:dyDescent="0.2">
      <c r="A1172" s="138"/>
      <c r="D1172" s="8"/>
    </row>
    <row r="1173" spans="1:4" x14ac:dyDescent="0.2">
      <c r="A1173" s="138"/>
      <c r="D1173" s="8"/>
    </row>
    <row r="1174" spans="1:4" x14ac:dyDescent="0.2">
      <c r="A1174" s="138"/>
      <c r="D1174" s="8"/>
    </row>
    <row r="1175" spans="1:4" x14ac:dyDescent="0.2">
      <c r="A1175" s="138"/>
      <c r="D1175" s="8"/>
    </row>
    <row r="1176" spans="1:4" x14ac:dyDescent="0.2">
      <c r="A1176" s="138"/>
      <c r="D1176" s="8"/>
    </row>
    <row r="1177" spans="1:4" x14ac:dyDescent="0.2">
      <c r="A1177" s="138"/>
      <c r="D1177" s="8"/>
    </row>
    <row r="1178" spans="1:4" x14ac:dyDescent="0.2">
      <c r="A1178" s="138"/>
      <c r="D1178" s="8"/>
    </row>
    <row r="1179" spans="1:4" x14ac:dyDescent="0.2">
      <c r="A1179" s="138"/>
      <c r="D1179" s="8"/>
    </row>
    <row r="1180" spans="1:4" x14ac:dyDescent="0.2">
      <c r="A1180" s="138"/>
      <c r="D1180" s="8"/>
    </row>
    <row r="1181" spans="1:4" x14ac:dyDescent="0.2">
      <c r="A1181" s="138"/>
      <c r="D1181" s="8"/>
    </row>
    <row r="1182" spans="1:4" x14ac:dyDescent="0.2">
      <c r="A1182" s="138"/>
      <c r="D1182" s="8"/>
    </row>
    <row r="1183" spans="1:4" x14ac:dyDescent="0.2">
      <c r="A1183" s="138"/>
      <c r="D1183" s="8"/>
    </row>
    <row r="1184" spans="1:4" x14ac:dyDescent="0.2">
      <c r="A1184" s="138"/>
      <c r="D1184" s="8"/>
    </row>
    <row r="1185" spans="1:4" x14ac:dyDescent="0.2">
      <c r="A1185" s="138"/>
      <c r="D1185" s="8"/>
    </row>
    <row r="1186" spans="1:4" x14ac:dyDescent="0.2">
      <c r="A1186" s="138"/>
      <c r="D1186" s="8"/>
    </row>
    <row r="1187" spans="1:4" x14ac:dyDescent="0.2">
      <c r="A1187" s="138"/>
      <c r="D1187" s="8"/>
    </row>
    <row r="1188" spans="1:4" x14ac:dyDescent="0.2">
      <c r="A1188" s="138"/>
      <c r="D1188" s="8"/>
    </row>
    <row r="1189" spans="1:4" x14ac:dyDescent="0.2">
      <c r="A1189" s="138"/>
      <c r="D1189" s="8"/>
    </row>
    <row r="1190" spans="1:4" x14ac:dyDescent="0.2">
      <c r="A1190" s="138"/>
      <c r="D1190" s="8"/>
    </row>
    <row r="1191" spans="1:4" x14ac:dyDescent="0.2">
      <c r="A1191" s="138"/>
      <c r="D1191" s="8"/>
    </row>
    <row r="1192" spans="1:4" x14ac:dyDescent="0.2">
      <c r="A1192" s="138"/>
      <c r="D1192" s="8"/>
    </row>
    <row r="1193" spans="1:4" x14ac:dyDescent="0.2">
      <c r="A1193" s="138"/>
      <c r="D1193" s="8"/>
    </row>
    <row r="1194" spans="1:4" x14ac:dyDescent="0.2">
      <c r="A1194" s="138"/>
      <c r="D1194" s="8"/>
    </row>
    <row r="1195" spans="1:4" x14ac:dyDescent="0.2">
      <c r="A1195" s="138"/>
      <c r="D1195" s="8"/>
    </row>
    <row r="1196" spans="1:4" x14ac:dyDescent="0.2">
      <c r="A1196" s="138"/>
      <c r="D1196" s="8"/>
    </row>
    <row r="1197" spans="1:4" x14ac:dyDescent="0.2">
      <c r="A1197" s="138"/>
      <c r="D1197" s="8"/>
    </row>
    <row r="1198" spans="1:4" x14ac:dyDescent="0.2">
      <c r="A1198" s="138"/>
      <c r="D1198" s="8"/>
    </row>
    <row r="1199" spans="1:4" x14ac:dyDescent="0.2">
      <c r="A1199" s="138"/>
      <c r="D1199" s="8"/>
    </row>
    <row r="1200" spans="1:4" x14ac:dyDescent="0.2">
      <c r="A1200" s="138"/>
      <c r="D1200" s="8"/>
    </row>
    <row r="1201" spans="1:4" x14ac:dyDescent="0.2">
      <c r="A1201" s="138"/>
      <c r="D1201" s="8"/>
    </row>
    <row r="1202" spans="1:4" x14ac:dyDescent="0.2">
      <c r="A1202" s="138"/>
      <c r="D1202" s="8"/>
    </row>
    <row r="1203" spans="1:4" x14ac:dyDescent="0.2">
      <c r="A1203" s="138"/>
      <c r="D1203" s="8"/>
    </row>
    <row r="1204" spans="1:4" x14ac:dyDescent="0.2">
      <c r="A1204" s="138"/>
      <c r="D1204" s="8"/>
    </row>
    <row r="1205" spans="1:4" x14ac:dyDescent="0.2">
      <c r="A1205" s="138"/>
      <c r="D1205" s="8"/>
    </row>
    <row r="1206" spans="1:4" x14ac:dyDescent="0.2">
      <c r="A1206" s="138"/>
      <c r="D1206" s="8"/>
    </row>
    <row r="1207" spans="1:4" x14ac:dyDescent="0.2">
      <c r="A1207" s="138"/>
      <c r="D1207" s="8"/>
    </row>
    <row r="1208" spans="1:4" x14ac:dyDescent="0.2">
      <c r="A1208" s="138"/>
      <c r="D1208" s="8"/>
    </row>
    <row r="1209" spans="1:4" x14ac:dyDescent="0.2">
      <c r="A1209" s="138"/>
      <c r="D1209" s="8"/>
    </row>
    <row r="1210" spans="1:4" x14ac:dyDescent="0.2">
      <c r="A1210" s="138"/>
      <c r="D1210" s="8"/>
    </row>
    <row r="1211" spans="1:4" x14ac:dyDescent="0.2">
      <c r="A1211" s="138"/>
      <c r="D1211" s="8"/>
    </row>
    <row r="1212" spans="1:4" x14ac:dyDescent="0.2">
      <c r="A1212" s="138"/>
      <c r="D1212" s="8"/>
    </row>
    <row r="1213" spans="1:4" x14ac:dyDescent="0.2">
      <c r="A1213" s="138"/>
      <c r="D1213" s="8"/>
    </row>
    <row r="1214" spans="1:4" x14ac:dyDescent="0.2">
      <c r="A1214" s="138"/>
      <c r="D1214" s="8"/>
    </row>
    <row r="1215" spans="1:4" x14ac:dyDescent="0.2">
      <c r="A1215" s="138"/>
      <c r="D1215" s="8"/>
    </row>
    <row r="1216" spans="1:4" x14ac:dyDescent="0.2">
      <c r="A1216" s="138"/>
      <c r="D1216" s="8"/>
    </row>
    <row r="1217" spans="1:4" x14ac:dyDescent="0.2">
      <c r="A1217" s="138"/>
      <c r="D1217" s="8"/>
    </row>
    <row r="1218" spans="1:4" x14ac:dyDescent="0.2">
      <c r="A1218" s="138"/>
      <c r="D1218" s="8"/>
    </row>
    <row r="1219" spans="1:4" x14ac:dyDescent="0.2">
      <c r="A1219" s="138"/>
      <c r="D1219" s="8"/>
    </row>
    <row r="1220" spans="1:4" x14ac:dyDescent="0.2">
      <c r="A1220" s="138"/>
      <c r="D1220" s="8"/>
    </row>
    <row r="1221" spans="1:4" x14ac:dyDescent="0.2">
      <c r="A1221" s="138"/>
      <c r="D1221" s="8"/>
    </row>
    <row r="1222" spans="1:4" x14ac:dyDescent="0.2">
      <c r="A1222" s="138"/>
      <c r="D1222" s="8"/>
    </row>
    <row r="1223" spans="1:4" x14ac:dyDescent="0.2">
      <c r="A1223" s="138"/>
      <c r="D1223" s="8"/>
    </row>
    <row r="1224" spans="1:4" x14ac:dyDescent="0.2">
      <c r="A1224" s="138"/>
      <c r="D1224" s="8"/>
    </row>
    <row r="1225" spans="1:4" x14ac:dyDescent="0.2">
      <c r="A1225" s="138"/>
      <c r="D1225" s="8"/>
    </row>
    <row r="1226" spans="1:4" x14ac:dyDescent="0.2">
      <c r="A1226" s="138"/>
      <c r="D1226" s="8"/>
    </row>
    <row r="1227" spans="1:4" x14ac:dyDescent="0.2">
      <c r="A1227" s="138"/>
      <c r="D1227" s="8"/>
    </row>
    <row r="1228" spans="1:4" x14ac:dyDescent="0.2">
      <c r="A1228" s="138"/>
      <c r="D1228" s="8"/>
    </row>
    <row r="1229" spans="1:4" x14ac:dyDescent="0.2">
      <c r="A1229" s="138"/>
      <c r="D1229" s="8"/>
    </row>
    <row r="1230" spans="1:4" x14ac:dyDescent="0.2">
      <c r="A1230" s="138"/>
      <c r="D1230" s="8"/>
    </row>
    <row r="1231" spans="1:4" x14ac:dyDescent="0.2">
      <c r="A1231" s="138"/>
      <c r="D1231" s="8"/>
    </row>
    <row r="1232" spans="1:4" x14ac:dyDescent="0.2">
      <c r="A1232" s="138"/>
      <c r="D1232" s="8"/>
    </row>
    <row r="1233" spans="1:4" x14ac:dyDescent="0.2">
      <c r="A1233" s="138"/>
      <c r="D1233" s="8"/>
    </row>
    <row r="1234" spans="1:4" x14ac:dyDescent="0.2">
      <c r="A1234" s="138"/>
      <c r="D1234" s="8"/>
    </row>
    <row r="1235" spans="1:4" x14ac:dyDescent="0.2">
      <c r="A1235" s="138"/>
      <c r="D1235" s="8"/>
    </row>
    <row r="1236" spans="1:4" x14ac:dyDescent="0.2">
      <c r="A1236" s="138"/>
      <c r="D1236" s="8"/>
    </row>
    <row r="1237" spans="1:4" x14ac:dyDescent="0.2">
      <c r="A1237" s="138"/>
      <c r="D1237" s="8"/>
    </row>
    <row r="1238" spans="1:4" x14ac:dyDescent="0.2">
      <c r="A1238" s="138"/>
      <c r="D1238" s="8"/>
    </row>
    <row r="1239" spans="1:4" x14ac:dyDescent="0.2">
      <c r="A1239" s="138"/>
      <c r="D1239" s="8"/>
    </row>
    <row r="1240" spans="1:4" x14ac:dyDescent="0.2">
      <c r="A1240" s="138"/>
      <c r="D1240" s="8"/>
    </row>
    <row r="1241" spans="1:4" x14ac:dyDescent="0.2">
      <c r="A1241" s="138"/>
      <c r="D1241" s="8"/>
    </row>
    <row r="1242" spans="1:4" x14ac:dyDescent="0.2">
      <c r="A1242" s="138"/>
      <c r="D1242" s="8"/>
    </row>
    <row r="1243" spans="1:4" x14ac:dyDescent="0.2">
      <c r="A1243" s="138"/>
      <c r="D1243" s="8"/>
    </row>
    <row r="1244" spans="1:4" x14ac:dyDescent="0.2">
      <c r="A1244" s="138"/>
      <c r="D1244" s="8"/>
    </row>
    <row r="1245" spans="1:4" x14ac:dyDescent="0.2">
      <c r="A1245" s="138"/>
      <c r="D1245" s="8"/>
    </row>
    <row r="1246" spans="1:4" x14ac:dyDescent="0.2">
      <c r="A1246" s="138"/>
      <c r="D1246" s="8"/>
    </row>
    <row r="1247" spans="1:4" x14ac:dyDescent="0.2">
      <c r="A1247" s="138"/>
      <c r="D1247" s="8"/>
    </row>
    <row r="1248" spans="1:4" x14ac:dyDescent="0.2">
      <c r="A1248" s="138"/>
      <c r="D1248" s="8"/>
    </row>
    <row r="1249" spans="1:4" x14ac:dyDescent="0.2">
      <c r="A1249" s="138"/>
      <c r="D1249" s="8"/>
    </row>
    <row r="1250" spans="1:4" x14ac:dyDescent="0.2">
      <c r="A1250" s="138"/>
      <c r="D1250" s="8"/>
    </row>
    <row r="1251" spans="1:4" x14ac:dyDescent="0.2">
      <c r="A1251" s="138"/>
      <c r="D1251" s="8"/>
    </row>
    <row r="1252" spans="1:4" x14ac:dyDescent="0.2">
      <c r="A1252" s="138"/>
      <c r="D1252" s="8"/>
    </row>
    <row r="1253" spans="1:4" x14ac:dyDescent="0.2">
      <c r="A1253" s="138"/>
      <c r="D1253" s="8"/>
    </row>
    <row r="1254" spans="1:4" x14ac:dyDescent="0.2">
      <c r="A1254" s="138"/>
      <c r="D1254" s="8"/>
    </row>
    <row r="1255" spans="1:4" x14ac:dyDescent="0.2">
      <c r="A1255" s="138"/>
      <c r="D1255" s="8"/>
    </row>
    <row r="1256" spans="1:4" x14ac:dyDescent="0.2">
      <c r="A1256" s="138"/>
      <c r="D1256" s="8"/>
    </row>
    <row r="1257" spans="1:4" x14ac:dyDescent="0.2">
      <c r="A1257" s="138"/>
      <c r="D1257" s="8"/>
    </row>
    <row r="1258" spans="1:4" x14ac:dyDescent="0.2">
      <c r="A1258" s="138"/>
      <c r="D1258" s="8"/>
    </row>
    <row r="1259" spans="1:4" x14ac:dyDescent="0.2">
      <c r="A1259" s="138"/>
      <c r="D1259" s="8"/>
    </row>
    <row r="1260" spans="1:4" x14ac:dyDescent="0.2">
      <c r="A1260" s="138"/>
      <c r="D1260" s="8"/>
    </row>
    <row r="1261" spans="1:4" x14ac:dyDescent="0.2">
      <c r="A1261" s="138"/>
      <c r="D1261" s="8"/>
    </row>
    <row r="1262" spans="1:4" x14ac:dyDescent="0.2">
      <c r="A1262" s="138"/>
      <c r="D1262" s="8"/>
    </row>
    <row r="1263" spans="1:4" x14ac:dyDescent="0.2">
      <c r="A1263" s="138"/>
      <c r="D1263" s="8"/>
    </row>
    <row r="1264" spans="1:4" x14ac:dyDescent="0.2">
      <c r="A1264" s="138"/>
      <c r="D1264" s="8"/>
    </row>
    <row r="1265" spans="1:4" x14ac:dyDescent="0.2">
      <c r="A1265" s="138"/>
      <c r="D1265" s="8"/>
    </row>
    <row r="1266" spans="1:4" x14ac:dyDescent="0.2">
      <c r="A1266" s="138"/>
      <c r="D1266" s="8"/>
    </row>
    <row r="1267" spans="1:4" x14ac:dyDescent="0.2">
      <c r="A1267" s="138"/>
      <c r="D1267" s="8"/>
    </row>
    <row r="1268" spans="1:4" x14ac:dyDescent="0.2">
      <c r="A1268" s="138"/>
      <c r="D1268" s="8"/>
    </row>
    <row r="1269" spans="1:4" x14ac:dyDescent="0.2">
      <c r="A1269" s="138"/>
      <c r="D1269" s="8"/>
    </row>
    <row r="1270" spans="1:4" x14ac:dyDescent="0.2">
      <c r="A1270" s="138"/>
      <c r="D1270" s="8"/>
    </row>
    <row r="1271" spans="1:4" x14ac:dyDescent="0.2">
      <c r="A1271" s="138"/>
      <c r="D1271" s="8"/>
    </row>
    <row r="1272" spans="1:4" x14ac:dyDescent="0.2">
      <c r="A1272" s="138"/>
      <c r="D1272" s="8"/>
    </row>
    <row r="1273" spans="1:4" x14ac:dyDescent="0.2">
      <c r="A1273" s="138"/>
      <c r="D1273" s="8"/>
    </row>
    <row r="1274" spans="1:4" x14ac:dyDescent="0.2">
      <c r="A1274" s="138"/>
      <c r="D1274" s="8"/>
    </row>
    <row r="1275" spans="1:4" x14ac:dyDescent="0.2">
      <c r="A1275" s="138"/>
      <c r="D1275" s="8"/>
    </row>
    <row r="1276" spans="1:4" x14ac:dyDescent="0.2">
      <c r="A1276" s="138"/>
      <c r="D1276" s="8"/>
    </row>
    <row r="1277" spans="1:4" x14ac:dyDescent="0.2">
      <c r="A1277" s="138"/>
      <c r="D1277" s="8"/>
    </row>
    <row r="1278" spans="1:4" x14ac:dyDescent="0.2">
      <c r="A1278" s="138"/>
      <c r="D1278" s="8"/>
    </row>
    <row r="1279" spans="1:4" x14ac:dyDescent="0.2">
      <c r="A1279" s="138"/>
      <c r="D1279" s="8"/>
    </row>
    <row r="1280" spans="1:4" x14ac:dyDescent="0.2">
      <c r="A1280" s="138"/>
      <c r="D1280" s="8"/>
    </row>
    <row r="1281" spans="1:4" x14ac:dyDescent="0.2">
      <c r="A1281" s="138"/>
      <c r="D1281" s="8"/>
    </row>
    <row r="1282" spans="1:4" x14ac:dyDescent="0.2">
      <c r="A1282" s="138"/>
      <c r="D1282" s="8"/>
    </row>
    <row r="1283" spans="1:4" x14ac:dyDescent="0.2">
      <c r="A1283" s="138"/>
      <c r="D1283" s="8"/>
    </row>
    <row r="1284" spans="1:4" x14ac:dyDescent="0.2">
      <c r="A1284" s="138"/>
      <c r="D1284" s="8"/>
    </row>
    <row r="1285" spans="1:4" x14ac:dyDescent="0.2">
      <c r="A1285" s="138"/>
      <c r="D1285" s="8"/>
    </row>
    <row r="1286" spans="1:4" x14ac:dyDescent="0.2">
      <c r="A1286" s="138"/>
      <c r="D1286" s="8"/>
    </row>
    <row r="1287" spans="1:4" x14ac:dyDescent="0.2">
      <c r="A1287" s="138"/>
      <c r="D1287" s="8"/>
    </row>
    <row r="1288" spans="1:4" x14ac:dyDescent="0.2">
      <c r="A1288" s="138"/>
      <c r="D1288" s="8"/>
    </row>
    <row r="1289" spans="1:4" x14ac:dyDescent="0.2">
      <c r="A1289" s="138"/>
      <c r="D1289" s="8"/>
    </row>
    <row r="1290" spans="1:4" x14ac:dyDescent="0.2">
      <c r="A1290" s="138"/>
      <c r="D1290" s="8"/>
    </row>
    <row r="1291" spans="1:4" x14ac:dyDescent="0.2">
      <c r="A1291" s="138"/>
      <c r="D1291" s="8"/>
    </row>
    <row r="1292" spans="1:4" x14ac:dyDescent="0.2">
      <c r="A1292" s="138"/>
      <c r="D1292" s="8"/>
    </row>
    <row r="1293" spans="1:4" x14ac:dyDescent="0.2">
      <c r="A1293" s="138"/>
      <c r="D1293" s="8"/>
    </row>
    <row r="1294" spans="1:4" x14ac:dyDescent="0.2">
      <c r="A1294" s="138"/>
      <c r="D1294" s="8"/>
    </row>
    <row r="1295" spans="1:4" x14ac:dyDescent="0.2">
      <c r="A1295" s="138"/>
      <c r="D1295" s="8"/>
    </row>
    <row r="1296" spans="1:4" x14ac:dyDescent="0.2">
      <c r="A1296" s="138"/>
      <c r="D1296" s="8"/>
    </row>
    <row r="1297" spans="1:4" x14ac:dyDescent="0.2">
      <c r="A1297" s="138"/>
      <c r="D1297" s="8"/>
    </row>
    <row r="1298" spans="1:4" x14ac:dyDescent="0.2">
      <c r="A1298" s="138"/>
      <c r="D1298" s="8"/>
    </row>
    <row r="1299" spans="1:4" x14ac:dyDescent="0.2">
      <c r="A1299" s="138"/>
      <c r="D1299" s="8"/>
    </row>
    <row r="1300" spans="1:4" x14ac:dyDescent="0.2">
      <c r="A1300" s="138"/>
      <c r="D1300" s="8"/>
    </row>
    <row r="1301" spans="1:4" x14ac:dyDescent="0.2">
      <c r="A1301" s="138"/>
      <c r="D1301" s="8"/>
    </row>
    <row r="1302" spans="1:4" x14ac:dyDescent="0.2">
      <c r="A1302" s="138"/>
      <c r="D1302" s="8"/>
    </row>
    <row r="1303" spans="1:4" x14ac:dyDescent="0.2">
      <c r="A1303" s="138"/>
      <c r="D1303" s="8"/>
    </row>
    <row r="1304" spans="1:4" x14ac:dyDescent="0.2">
      <c r="A1304" s="138"/>
      <c r="D1304" s="8"/>
    </row>
    <row r="1305" spans="1:4" x14ac:dyDescent="0.2">
      <c r="A1305" s="138"/>
      <c r="D1305" s="8"/>
    </row>
    <row r="1306" spans="1:4" x14ac:dyDescent="0.2">
      <c r="A1306" s="138"/>
      <c r="D1306" s="8"/>
    </row>
    <row r="1307" spans="1:4" x14ac:dyDescent="0.2">
      <c r="A1307" s="138"/>
      <c r="D1307" s="8"/>
    </row>
    <row r="1308" spans="1:4" x14ac:dyDescent="0.2">
      <c r="A1308" s="138"/>
      <c r="D1308" s="8"/>
    </row>
    <row r="1309" spans="1:4" x14ac:dyDescent="0.2">
      <c r="A1309" s="138"/>
      <c r="D1309" s="8"/>
    </row>
    <row r="1310" spans="1:4" x14ac:dyDescent="0.2">
      <c r="A1310" s="138"/>
      <c r="D1310" s="8"/>
    </row>
    <row r="1311" spans="1:4" x14ac:dyDescent="0.2">
      <c r="A1311" s="138"/>
      <c r="D1311" s="8"/>
    </row>
    <row r="1312" spans="1:4" x14ac:dyDescent="0.2">
      <c r="A1312" s="138"/>
      <c r="D1312" s="8"/>
    </row>
    <row r="1313" spans="1:4" x14ac:dyDescent="0.2">
      <c r="A1313" s="138"/>
      <c r="D1313" s="8"/>
    </row>
    <row r="1314" spans="1:4" x14ac:dyDescent="0.2">
      <c r="A1314" s="138"/>
      <c r="D1314" s="8"/>
    </row>
    <row r="1315" spans="1:4" x14ac:dyDescent="0.2">
      <c r="A1315" s="138"/>
      <c r="D1315" s="8"/>
    </row>
    <row r="1316" spans="1:4" x14ac:dyDescent="0.2">
      <c r="A1316" s="138"/>
      <c r="D1316" s="8"/>
    </row>
    <row r="1317" spans="1:4" x14ac:dyDescent="0.2">
      <c r="A1317" s="138"/>
      <c r="D1317" s="8"/>
    </row>
    <row r="1318" spans="1:4" x14ac:dyDescent="0.2">
      <c r="A1318" s="138"/>
      <c r="D1318" s="8"/>
    </row>
    <row r="1319" spans="1:4" x14ac:dyDescent="0.2">
      <c r="A1319" s="138"/>
      <c r="D1319" s="8"/>
    </row>
    <row r="1320" spans="1:4" x14ac:dyDescent="0.2">
      <c r="A1320" s="138"/>
      <c r="D1320" s="8"/>
    </row>
    <row r="1321" spans="1:4" x14ac:dyDescent="0.2">
      <c r="A1321" s="138"/>
      <c r="D1321" s="8"/>
    </row>
    <row r="1322" spans="1:4" x14ac:dyDescent="0.2">
      <c r="A1322" s="138"/>
      <c r="D1322" s="8"/>
    </row>
    <row r="1323" spans="1:4" x14ac:dyDescent="0.2">
      <c r="A1323" s="138"/>
      <c r="D1323" s="8"/>
    </row>
    <row r="1324" spans="1:4" x14ac:dyDescent="0.2">
      <c r="A1324" s="138"/>
      <c r="D1324" s="8"/>
    </row>
    <row r="1325" spans="1:4" x14ac:dyDescent="0.2">
      <c r="A1325" s="138"/>
      <c r="D1325" s="8"/>
    </row>
    <row r="1326" spans="1:4" x14ac:dyDescent="0.2">
      <c r="A1326" s="138"/>
      <c r="D1326" s="8"/>
    </row>
    <row r="1327" spans="1:4" x14ac:dyDescent="0.2">
      <c r="A1327" s="138"/>
      <c r="D1327" s="8"/>
    </row>
    <row r="1328" spans="1:4" x14ac:dyDescent="0.2">
      <c r="A1328" s="138"/>
      <c r="D1328" s="8"/>
    </row>
    <row r="1329" spans="1:4" x14ac:dyDescent="0.2">
      <c r="A1329" s="138"/>
      <c r="D1329" s="8"/>
    </row>
    <row r="1330" spans="1:4" x14ac:dyDescent="0.2">
      <c r="A1330" s="138"/>
      <c r="D1330" s="8"/>
    </row>
    <row r="1331" spans="1:4" x14ac:dyDescent="0.2">
      <c r="A1331" s="138"/>
      <c r="D1331" s="8"/>
    </row>
    <row r="1332" spans="1:4" x14ac:dyDescent="0.2">
      <c r="A1332" s="138"/>
      <c r="D1332" s="8"/>
    </row>
    <row r="1333" spans="1:4" x14ac:dyDescent="0.2">
      <c r="A1333" s="138"/>
      <c r="D1333" s="8"/>
    </row>
    <row r="1334" spans="1:4" x14ac:dyDescent="0.2">
      <c r="A1334" s="138"/>
      <c r="D1334" s="8"/>
    </row>
    <row r="1335" spans="1:4" x14ac:dyDescent="0.2">
      <c r="A1335" s="138"/>
      <c r="D1335" s="8"/>
    </row>
    <row r="1336" spans="1:4" x14ac:dyDescent="0.2">
      <c r="A1336" s="138"/>
      <c r="D1336" s="8"/>
    </row>
    <row r="1337" spans="1:4" x14ac:dyDescent="0.2">
      <c r="A1337" s="138"/>
      <c r="D1337" s="8"/>
    </row>
    <row r="1338" spans="1:4" x14ac:dyDescent="0.2">
      <c r="A1338" s="138"/>
      <c r="D1338" s="8"/>
    </row>
    <row r="1339" spans="1:4" x14ac:dyDescent="0.2">
      <c r="A1339" s="138"/>
      <c r="D1339" s="8"/>
    </row>
    <row r="1340" spans="1:4" x14ac:dyDescent="0.2">
      <c r="A1340" s="138"/>
      <c r="D1340" s="8"/>
    </row>
    <row r="1341" spans="1:4" x14ac:dyDescent="0.2">
      <c r="A1341" s="138"/>
      <c r="D1341" s="8"/>
    </row>
    <row r="1342" spans="1:4" x14ac:dyDescent="0.2">
      <c r="A1342" s="138"/>
      <c r="D1342" s="8"/>
    </row>
    <row r="1343" spans="1:4" x14ac:dyDescent="0.2">
      <c r="A1343" s="138"/>
      <c r="D1343" s="8"/>
    </row>
    <row r="1344" spans="1:4" x14ac:dyDescent="0.2">
      <c r="A1344" s="138"/>
      <c r="D1344" s="8"/>
    </row>
    <row r="1345" spans="1:4" x14ac:dyDescent="0.2">
      <c r="A1345" s="138"/>
      <c r="D1345" s="8"/>
    </row>
    <row r="1346" spans="1:4" x14ac:dyDescent="0.2">
      <c r="A1346" s="138"/>
      <c r="D1346" s="8"/>
    </row>
    <row r="1347" spans="1:4" x14ac:dyDescent="0.2">
      <c r="A1347" s="138"/>
      <c r="D1347" s="8"/>
    </row>
    <row r="1348" spans="1:4" x14ac:dyDescent="0.2">
      <c r="A1348" s="138"/>
      <c r="D1348" s="8"/>
    </row>
    <row r="1349" spans="1:4" x14ac:dyDescent="0.2">
      <c r="A1349" s="138"/>
      <c r="D1349" s="8"/>
    </row>
    <row r="1350" spans="1:4" x14ac:dyDescent="0.2">
      <c r="A1350" s="138"/>
      <c r="D1350" s="8"/>
    </row>
    <row r="1351" spans="1:4" x14ac:dyDescent="0.2">
      <c r="A1351" s="138"/>
      <c r="D1351" s="8"/>
    </row>
    <row r="1352" spans="1:4" x14ac:dyDescent="0.2">
      <c r="A1352" s="138"/>
      <c r="D1352" s="8"/>
    </row>
    <row r="1353" spans="1:4" x14ac:dyDescent="0.2">
      <c r="A1353" s="138"/>
      <c r="D1353" s="8"/>
    </row>
    <row r="1354" spans="1:4" x14ac:dyDescent="0.2">
      <c r="A1354" s="138"/>
      <c r="D1354" s="8"/>
    </row>
    <row r="1355" spans="1:4" x14ac:dyDescent="0.2">
      <c r="A1355" s="138"/>
      <c r="D1355" s="8"/>
    </row>
    <row r="1356" spans="1:4" x14ac:dyDescent="0.2">
      <c r="A1356" s="138"/>
      <c r="D1356" s="8"/>
    </row>
    <row r="1357" spans="1:4" x14ac:dyDescent="0.2">
      <c r="A1357" s="138"/>
      <c r="D1357" s="8"/>
    </row>
    <row r="1358" spans="1:4" x14ac:dyDescent="0.2">
      <c r="A1358" s="138"/>
      <c r="D1358" s="8"/>
    </row>
    <row r="1359" spans="1:4" x14ac:dyDescent="0.2">
      <c r="A1359" s="138"/>
      <c r="D1359" s="8"/>
    </row>
    <row r="1360" spans="1:4" x14ac:dyDescent="0.2">
      <c r="A1360" s="138"/>
      <c r="D1360" s="8"/>
    </row>
    <row r="1361" spans="1:4" x14ac:dyDescent="0.2">
      <c r="A1361" s="138"/>
      <c r="D1361" s="8"/>
    </row>
    <row r="1362" spans="1:4" x14ac:dyDescent="0.2">
      <c r="A1362" s="138"/>
      <c r="D1362" s="8"/>
    </row>
    <row r="1363" spans="1:4" x14ac:dyDescent="0.2">
      <c r="A1363" s="138"/>
      <c r="D1363" s="8"/>
    </row>
    <row r="1364" spans="1:4" x14ac:dyDescent="0.2">
      <c r="A1364" s="138"/>
      <c r="D1364" s="8"/>
    </row>
    <row r="1365" spans="1:4" x14ac:dyDescent="0.2">
      <c r="A1365" s="138"/>
      <c r="D1365" s="8"/>
    </row>
    <row r="1366" spans="1:4" x14ac:dyDescent="0.2">
      <c r="A1366" s="138"/>
      <c r="D1366" s="8"/>
    </row>
    <row r="1367" spans="1:4" x14ac:dyDescent="0.2">
      <c r="A1367" s="138"/>
      <c r="D1367" s="8"/>
    </row>
    <row r="1368" spans="1:4" x14ac:dyDescent="0.2">
      <c r="A1368" s="138"/>
      <c r="D1368" s="8"/>
    </row>
    <row r="1369" spans="1:4" x14ac:dyDescent="0.2">
      <c r="A1369" s="138"/>
      <c r="D1369" s="8"/>
    </row>
    <row r="1370" spans="1:4" x14ac:dyDescent="0.2">
      <c r="A1370" s="138"/>
      <c r="D1370" s="8"/>
    </row>
    <row r="1371" spans="1:4" x14ac:dyDescent="0.2">
      <c r="A1371" s="138"/>
      <c r="D1371" s="8"/>
    </row>
    <row r="1372" spans="1:4" x14ac:dyDescent="0.2">
      <c r="A1372" s="138"/>
      <c r="D1372" s="8"/>
    </row>
    <row r="1373" spans="1:4" x14ac:dyDescent="0.2">
      <c r="A1373" s="138"/>
      <c r="D1373" s="8"/>
    </row>
    <row r="1374" spans="1:4" x14ac:dyDescent="0.2">
      <c r="A1374" s="138"/>
      <c r="D1374" s="8"/>
    </row>
    <row r="1375" spans="1:4" x14ac:dyDescent="0.2">
      <c r="A1375" s="138"/>
      <c r="D1375" s="8"/>
    </row>
    <row r="1376" spans="1:4" x14ac:dyDescent="0.2">
      <c r="A1376" s="138"/>
      <c r="D1376" s="8"/>
    </row>
    <row r="1377" spans="1:4" x14ac:dyDescent="0.2">
      <c r="A1377" s="138"/>
      <c r="D1377" s="8"/>
    </row>
    <row r="1378" spans="1:4" x14ac:dyDescent="0.2">
      <c r="A1378" s="138"/>
      <c r="D1378" s="8"/>
    </row>
    <row r="1379" spans="1:4" x14ac:dyDescent="0.2">
      <c r="A1379" s="138"/>
      <c r="D1379" s="8"/>
    </row>
    <row r="1380" spans="1:4" x14ac:dyDescent="0.2">
      <c r="A1380" s="138"/>
      <c r="D1380" s="8"/>
    </row>
    <row r="1381" spans="1:4" x14ac:dyDescent="0.2">
      <c r="A1381" s="138"/>
      <c r="D1381" s="8"/>
    </row>
    <row r="1382" spans="1:4" x14ac:dyDescent="0.2">
      <c r="A1382" s="138"/>
      <c r="D1382" s="8"/>
    </row>
    <row r="1383" spans="1:4" x14ac:dyDescent="0.2">
      <c r="A1383" s="138"/>
      <c r="D1383" s="8"/>
    </row>
    <row r="1384" spans="1:4" x14ac:dyDescent="0.2">
      <c r="A1384" s="138"/>
      <c r="D1384" s="8"/>
    </row>
    <row r="1385" spans="1:4" x14ac:dyDescent="0.2">
      <c r="A1385" s="138"/>
      <c r="D1385" s="8"/>
    </row>
    <row r="1386" spans="1:4" x14ac:dyDescent="0.2">
      <c r="A1386" s="138"/>
      <c r="D1386" s="8"/>
    </row>
    <row r="1387" spans="1:4" x14ac:dyDescent="0.2">
      <c r="A1387" s="138"/>
      <c r="D1387" s="8"/>
    </row>
    <row r="1388" spans="1:4" x14ac:dyDescent="0.2">
      <c r="A1388" s="138"/>
      <c r="D1388" s="8"/>
    </row>
    <row r="1389" spans="1:4" x14ac:dyDescent="0.2">
      <c r="A1389" s="138"/>
      <c r="D1389" s="8"/>
    </row>
    <row r="1390" spans="1:4" x14ac:dyDescent="0.2">
      <c r="A1390" s="138"/>
      <c r="D1390" s="8"/>
    </row>
    <row r="1391" spans="1:4" x14ac:dyDescent="0.2">
      <c r="A1391" s="138"/>
      <c r="D1391" s="8"/>
    </row>
    <row r="1392" spans="1:4" x14ac:dyDescent="0.2">
      <c r="A1392" s="138"/>
      <c r="D1392" s="8"/>
    </row>
    <row r="1393" spans="1:4" x14ac:dyDescent="0.2">
      <c r="A1393" s="138"/>
      <c r="D1393" s="8"/>
    </row>
    <row r="1394" spans="1:4" x14ac:dyDescent="0.2">
      <c r="A1394" s="138"/>
      <c r="D1394" s="8"/>
    </row>
    <row r="1395" spans="1:4" x14ac:dyDescent="0.2">
      <c r="A1395" s="138"/>
      <c r="D1395" s="8"/>
    </row>
    <row r="1396" spans="1:4" x14ac:dyDescent="0.2">
      <c r="A1396" s="138"/>
      <c r="D1396" s="8"/>
    </row>
    <row r="1397" spans="1:4" x14ac:dyDescent="0.2">
      <c r="A1397" s="138"/>
      <c r="D1397" s="8"/>
    </row>
    <row r="1398" spans="1:4" x14ac:dyDescent="0.2">
      <c r="A1398" s="138"/>
      <c r="D1398" s="8"/>
    </row>
    <row r="1399" spans="1:4" x14ac:dyDescent="0.2">
      <c r="A1399" s="138"/>
      <c r="D1399" s="8"/>
    </row>
    <row r="1400" spans="1:4" x14ac:dyDescent="0.2">
      <c r="A1400" s="138"/>
      <c r="D1400" s="8"/>
    </row>
    <row r="1401" spans="1:4" x14ac:dyDescent="0.2">
      <c r="A1401" s="138"/>
      <c r="D1401" s="8"/>
    </row>
    <row r="1402" spans="1:4" x14ac:dyDescent="0.2">
      <c r="A1402" s="138"/>
      <c r="D1402" s="8"/>
    </row>
    <row r="1403" spans="1:4" x14ac:dyDescent="0.2">
      <c r="A1403" s="138"/>
      <c r="D1403" s="8"/>
    </row>
    <row r="1404" spans="1:4" x14ac:dyDescent="0.2">
      <c r="A1404" s="138"/>
      <c r="D1404" s="8"/>
    </row>
    <row r="1405" spans="1:4" x14ac:dyDescent="0.2">
      <c r="A1405" s="138"/>
      <c r="D1405" s="8"/>
    </row>
    <row r="1406" spans="1:4" x14ac:dyDescent="0.2">
      <c r="A1406" s="138"/>
      <c r="D1406" s="8"/>
    </row>
    <row r="1407" spans="1:4" x14ac:dyDescent="0.2">
      <c r="A1407" s="138"/>
      <c r="D1407" s="8"/>
    </row>
    <row r="1408" spans="1:4" x14ac:dyDescent="0.2">
      <c r="A1408" s="138"/>
      <c r="D1408" s="8"/>
    </row>
    <row r="1409" spans="1:4" x14ac:dyDescent="0.2">
      <c r="A1409" s="138"/>
      <c r="D1409" s="8"/>
    </row>
    <row r="1410" spans="1:4" x14ac:dyDescent="0.2">
      <c r="A1410" s="138"/>
      <c r="D1410" s="8"/>
    </row>
    <row r="1411" spans="1:4" x14ac:dyDescent="0.2">
      <c r="A1411" s="138"/>
      <c r="D1411" s="8"/>
    </row>
    <row r="1412" spans="1:4" x14ac:dyDescent="0.2">
      <c r="A1412" s="138"/>
      <c r="D1412" s="8"/>
    </row>
    <row r="1413" spans="1:4" x14ac:dyDescent="0.2">
      <c r="A1413" s="138"/>
      <c r="D1413" s="8"/>
    </row>
    <row r="1414" spans="1:4" x14ac:dyDescent="0.2">
      <c r="A1414" s="138"/>
      <c r="D1414" s="8"/>
    </row>
    <row r="1415" spans="1:4" x14ac:dyDescent="0.2">
      <c r="A1415" s="138"/>
      <c r="D1415" s="8"/>
    </row>
    <row r="1416" spans="1:4" x14ac:dyDescent="0.2">
      <c r="A1416" s="138"/>
      <c r="D1416" s="8"/>
    </row>
    <row r="1417" spans="1:4" x14ac:dyDescent="0.2">
      <c r="A1417" s="138"/>
      <c r="D1417" s="8"/>
    </row>
    <row r="1418" spans="1:4" x14ac:dyDescent="0.2">
      <c r="A1418" s="138"/>
      <c r="D1418" s="8"/>
    </row>
    <row r="1419" spans="1:4" x14ac:dyDescent="0.2">
      <c r="A1419" s="138"/>
      <c r="D1419" s="8"/>
    </row>
    <row r="1420" spans="1:4" x14ac:dyDescent="0.2">
      <c r="A1420" s="138"/>
      <c r="D1420" s="8"/>
    </row>
    <row r="1421" spans="1:4" x14ac:dyDescent="0.2">
      <c r="A1421" s="138"/>
      <c r="D1421" s="8"/>
    </row>
    <row r="1422" spans="1:4" x14ac:dyDescent="0.2">
      <c r="A1422" s="138"/>
      <c r="D1422" s="8"/>
    </row>
    <row r="1423" spans="1:4" x14ac:dyDescent="0.2">
      <c r="A1423" s="138"/>
      <c r="D1423" s="8"/>
    </row>
    <row r="1424" spans="1:4" x14ac:dyDescent="0.2">
      <c r="A1424" s="138"/>
      <c r="D1424" s="8"/>
    </row>
    <row r="1425" spans="1:4" x14ac:dyDescent="0.2">
      <c r="A1425" s="138"/>
      <c r="D1425" s="8"/>
    </row>
    <row r="1426" spans="1:4" x14ac:dyDescent="0.2">
      <c r="A1426" s="138"/>
      <c r="D1426" s="8"/>
    </row>
    <row r="1427" spans="1:4" x14ac:dyDescent="0.2">
      <c r="A1427" s="138"/>
      <c r="D1427" s="8"/>
    </row>
    <row r="1428" spans="1:4" x14ac:dyDescent="0.2">
      <c r="A1428" s="138"/>
      <c r="D1428" s="8"/>
    </row>
    <row r="1429" spans="1:4" x14ac:dyDescent="0.2">
      <c r="A1429" s="138"/>
      <c r="D1429" s="8"/>
    </row>
    <row r="1430" spans="1:4" x14ac:dyDescent="0.2">
      <c r="A1430" s="138"/>
      <c r="D1430" s="8"/>
    </row>
    <row r="1431" spans="1:4" x14ac:dyDescent="0.2">
      <c r="A1431" s="138"/>
      <c r="D1431" s="8"/>
    </row>
    <row r="1432" spans="1:4" x14ac:dyDescent="0.2">
      <c r="A1432" s="138"/>
      <c r="D1432" s="8"/>
    </row>
    <row r="1433" spans="1:4" x14ac:dyDescent="0.2">
      <c r="A1433" s="138"/>
      <c r="D1433" s="8"/>
    </row>
    <row r="1434" spans="1:4" x14ac:dyDescent="0.2">
      <c r="A1434" s="138"/>
      <c r="D1434" s="8"/>
    </row>
    <row r="1435" spans="1:4" x14ac:dyDescent="0.2">
      <c r="A1435" s="138"/>
      <c r="D1435" s="8"/>
    </row>
    <row r="1436" spans="1:4" x14ac:dyDescent="0.2">
      <c r="A1436" s="138"/>
      <c r="D1436" s="8"/>
    </row>
    <row r="1437" spans="1:4" x14ac:dyDescent="0.2">
      <c r="A1437" s="138"/>
      <c r="D1437" s="8"/>
    </row>
    <row r="1438" spans="1:4" x14ac:dyDescent="0.2">
      <c r="A1438" s="138"/>
      <c r="D1438" s="8"/>
    </row>
    <row r="1439" spans="1:4" x14ac:dyDescent="0.2">
      <c r="A1439" s="138"/>
      <c r="D1439" s="8"/>
    </row>
    <row r="1440" spans="1:4" x14ac:dyDescent="0.2">
      <c r="A1440" s="138"/>
      <c r="D1440" s="8"/>
    </row>
    <row r="1441" spans="1:4" x14ac:dyDescent="0.2">
      <c r="A1441" s="138"/>
      <c r="D1441" s="8"/>
    </row>
    <row r="1442" spans="1:4" x14ac:dyDescent="0.2">
      <c r="A1442" s="138"/>
      <c r="D1442" s="8"/>
    </row>
    <row r="1443" spans="1:4" x14ac:dyDescent="0.2">
      <c r="A1443" s="138"/>
      <c r="D1443" s="8"/>
    </row>
    <row r="1444" spans="1:4" x14ac:dyDescent="0.2">
      <c r="A1444" s="138"/>
      <c r="D1444" s="8"/>
    </row>
    <row r="1445" spans="1:4" x14ac:dyDescent="0.2">
      <c r="A1445" s="138"/>
      <c r="D1445" s="8"/>
    </row>
    <row r="1446" spans="1:4" x14ac:dyDescent="0.2">
      <c r="A1446" s="138"/>
      <c r="D1446" s="8"/>
    </row>
    <row r="1447" spans="1:4" x14ac:dyDescent="0.2">
      <c r="A1447" s="138"/>
      <c r="D1447" s="8"/>
    </row>
    <row r="1448" spans="1:4" x14ac:dyDescent="0.2">
      <c r="A1448" s="138"/>
      <c r="D1448" s="8"/>
    </row>
    <row r="1449" spans="1:4" x14ac:dyDescent="0.2">
      <c r="A1449" s="138"/>
      <c r="D1449" s="8"/>
    </row>
    <row r="1450" spans="1:4" x14ac:dyDescent="0.2">
      <c r="A1450" s="138"/>
      <c r="D1450" s="8"/>
    </row>
    <row r="1451" spans="1:4" x14ac:dyDescent="0.2">
      <c r="A1451" s="138"/>
      <c r="D1451" s="8"/>
    </row>
    <row r="1452" spans="1:4" x14ac:dyDescent="0.2">
      <c r="A1452" s="138"/>
      <c r="D1452" s="8"/>
    </row>
    <row r="1453" spans="1:4" x14ac:dyDescent="0.2">
      <c r="A1453" s="138"/>
      <c r="D1453" s="8"/>
    </row>
    <row r="1454" spans="1:4" x14ac:dyDescent="0.2">
      <c r="A1454" s="138"/>
      <c r="D1454" s="8"/>
    </row>
    <row r="1455" spans="1:4" x14ac:dyDescent="0.2">
      <c r="A1455" s="138"/>
      <c r="D1455" s="8"/>
    </row>
    <row r="1456" spans="1:4" x14ac:dyDescent="0.2">
      <c r="A1456" s="138"/>
      <c r="D1456" s="8"/>
    </row>
    <row r="1457" spans="1:4" x14ac:dyDescent="0.2">
      <c r="A1457" s="138"/>
      <c r="D1457" s="8"/>
    </row>
    <row r="1458" spans="1:4" x14ac:dyDescent="0.2">
      <c r="A1458" s="138"/>
      <c r="D1458" s="8"/>
    </row>
    <row r="1459" spans="1:4" x14ac:dyDescent="0.2">
      <c r="A1459" s="138"/>
      <c r="D1459" s="8"/>
    </row>
    <row r="1460" spans="1:4" x14ac:dyDescent="0.2">
      <c r="A1460" s="138"/>
      <c r="D1460" s="8"/>
    </row>
    <row r="1461" spans="1:4" x14ac:dyDescent="0.2">
      <c r="A1461" s="138"/>
      <c r="D1461" s="8"/>
    </row>
    <row r="1462" spans="1:4" x14ac:dyDescent="0.2">
      <c r="A1462" s="138"/>
      <c r="D1462" s="8"/>
    </row>
    <row r="1463" spans="1:4" x14ac:dyDescent="0.2">
      <c r="A1463" s="138"/>
      <c r="D1463" s="8"/>
    </row>
    <row r="1464" spans="1:4" x14ac:dyDescent="0.2">
      <c r="A1464" s="138"/>
      <c r="D1464" s="8"/>
    </row>
    <row r="1465" spans="1:4" x14ac:dyDescent="0.2">
      <c r="A1465" s="138"/>
      <c r="D1465" s="8"/>
    </row>
    <row r="1466" spans="1:4" x14ac:dyDescent="0.2">
      <c r="A1466" s="138"/>
      <c r="D1466" s="8"/>
    </row>
    <row r="1467" spans="1:4" x14ac:dyDescent="0.2">
      <c r="A1467" s="138"/>
      <c r="D1467" s="8"/>
    </row>
    <row r="1468" spans="1:4" x14ac:dyDescent="0.2">
      <c r="A1468" s="138"/>
      <c r="D1468" s="8"/>
    </row>
    <row r="1469" spans="1:4" x14ac:dyDescent="0.2">
      <c r="A1469" s="138"/>
      <c r="D1469" s="8"/>
    </row>
    <row r="1470" spans="1:4" x14ac:dyDescent="0.2">
      <c r="A1470" s="138"/>
      <c r="D1470" s="8"/>
    </row>
    <row r="1471" spans="1:4" x14ac:dyDescent="0.2">
      <c r="A1471" s="138"/>
      <c r="D1471" s="8"/>
    </row>
    <row r="1472" spans="1:4" x14ac:dyDescent="0.2">
      <c r="A1472" s="138"/>
      <c r="D1472" s="8"/>
    </row>
    <row r="1473" spans="1:4" x14ac:dyDescent="0.2">
      <c r="A1473" s="138"/>
      <c r="D1473" s="8"/>
    </row>
    <row r="1474" spans="1:4" x14ac:dyDescent="0.2">
      <c r="A1474" s="138"/>
      <c r="D1474" s="8"/>
    </row>
    <row r="1475" spans="1:4" x14ac:dyDescent="0.2">
      <c r="A1475" s="138"/>
      <c r="D1475" s="8"/>
    </row>
    <row r="1476" spans="1:4" x14ac:dyDescent="0.2">
      <c r="A1476" s="138"/>
      <c r="D1476" s="8"/>
    </row>
    <row r="1477" spans="1:4" x14ac:dyDescent="0.2">
      <c r="A1477" s="138"/>
      <c r="D1477" s="8"/>
    </row>
    <row r="1478" spans="1:4" x14ac:dyDescent="0.2">
      <c r="A1478" s="138"/>
      <c r="D1478" s="8"/>
    </row>
    <row r="1479" spans="1:4" x14ac:dyDescent="0.2">
      <c r="A1479" s="138"/>
      <c r="D1479" s="8"/>
    </row>
    <row r="1480" spans="1:4" x14ac:dyDescent="0.2">
      <c r="A1480" s="138"/>
      <c r="D1480" s="8"/>
    </row>
    <row r="1481" spans="1:4" x14ac:dyDescent="0.2">
      <c r="A1481" s="138"/>
      <c r="D1481" s="8"/>
    </row>
    <row r="1482" spans="1:4" x14ac:dyDescent="0.2">
      <c r="A1482" s="138"/>
      <c r="D1482" s="8"/>
    </row>
    <row r="1483" spans="1:4" x14ac:dyDescent="0.2">
      <c r="A1483" s="138"/>
      <c r="D1483" s="8"/>
    </row>
    <row r="1484" spans="1:4" x14ac:dyDescent="0.2">
      <c r="A1484" s="138"/>
      <c r="D1484" s="8"/>
    </row>
    <row r="1485" spans="1:4" x14ac:dyDescent="0.2">
      <c r="A1485" s="138"/>
      <c r="D1485" s="8"/>
    </row>
    <row r="1486" spans="1:4" x14ac:dyDescent="0.2">
      <c r="A1486" s="138"/>
      <c r="D1486" s="8"/>
    </row>
    <row r="1487" spans="1:4" x14ac:dyDescent="0.2">
      <c r="A1487" s="138"/>
      <c r="D1487" s="8"/>
    </row>
    <row r="1488" spans="1:4" x14ac:dyDescent="0.2">
      <c r="A1488" s="138"/>
      <c r="D1488" s="8"/>
    </row>
    <row r="1489" spans="1:4" x14ac:dyDescent="0.2">
      <c r="A1489" s="138"/>
      <c r="D1489" s="8"/>
    </row>
    <row r="1490" spans="1:4" x14ac:dyDescent="0.2">
      <c r="A1490" s="138"/>
      <c r="D1490" s="8"/>
    </row>
    <row r="1491" spans="1:4" x14ac:dyDescent="0.2">
      <c r="A1491" s="138"/>
      <c r="D1491" s="8"/>
    </row>
    <row r="1492" spans="1:4" x14ac:dyDescent="0.2">
      <c r="A1492" s="138"/>
      <c r="D1492" s="8"/>
    </row>
    <row r="1493" spans="1:4" x14ac:dyDescent="0.2">
      <c r="A1493" s="138"/>
      <c r="D1493" s="8"/>
    </row>
    <row r="1494" spans="1:4" x14ac:dyDescent="0.2">
      <c r="A1494" s="138"/>
      <c r="D1494" s="8"/>
    </row>
    <row r="1495" spans="1:4" x14ac:dyDescent="0.2">
      <c r="A1495" s="138"/>
      <c r="D1495" s="8"/>
    </row>
    <row r="1496" spans="1:4" x14ac:dyDescent="0.2">
      <c r="A1496" s="138"/>
      <c r="D1496" s="8"/>
    </row>
    <row r="1497" spans="1:4" x14ac:dyDescent="0.2">
      <c r="A1497" s="138"/>
      <c r="D1497" s="8"/>
    </row>
    <row r="1498" spans="1:4" x14ac:dyDescent="0.2">
      <c r="A1498" s="138"/>
      <c r="D1498" s="8"/>
    </row>
    <row r="1499" spans="1:4" x14ac:dyDescent="0.2">
      <c r="A1499" s="138"/>
      <c r="D1499" s="8"/>
    </row>
    <row r="1500" spans="1:4" x14ac:dyDescent="0.2">
      <c r="A1500" s="138"/>
      <c r="D1500" s="8"/>
    </row>
    <row r="1501" spans="1:4" x14ac:dyDescent="0.2">
      <c r="A1501" s="138"/>
      <c r="D1501" s="8"/>
    </row>
    <row r="1502" spans="1:4" x14ac:dyDescent="0.2">
      <c r="A1502" s="138"/>
      <c r="D1502" s="8"/>
    </row>
    <row r="1503" spans="1:4" x14ac:dyDescent="0.2">
      <c r="A1503" s="138"/>
      <c r="D1503" s="8"/>
    </row>
    <row r="1504" spans="1:4" x14ac:dyDescent="0.2">
      <c r="A1504" s="138"/>
      <c r="D1504" s="8"/>
    </row>
    <row r="1505" spans="1:4" x14ac:dyDescent="0.2">
      <c r="A1505" s="138"/>
      <c r="D1505" s="8"/>
    </row>
    <row r="1506" spans="1:4" x14ac:dyDescent="0.2">
      <c r="A1506" s="138"/>
      <c r="D1506" s="8"/>
    </row>
    <row r="1507" spans="1:4" x14ac:dyDescent="0.2">
      <c r="A1507" s="138"/>
      <c r="D1507" s="8"/>
    </row>
    <row r="1508" spans="1:4" x14ac:dyDescent="0.2">
      <c r="A1508" s="138"/>
      <c r="D1508" s="8"/>
    </row>
    <row r="1509" spans="1:4" x14ac:dyDescent="0.2">
      <c r="A1509" s="138"/>
      <c r="D1509" s="8"/>
    </row>
    <row r="1510" spans="1:4" x14ac:dyDescent="0.2">
      <c r="A1510" s="138"/>
      <c r="D1510" s="8"/>
    </row>
    <row r="1511" spans="1:4" x14ac:dyDescent="0.2">
      <c r="A1511" s="138"/>
      <c r="D1511" s="8"/>
    </row>
    <row r="1512" spans="1:4" x14ac:dyDescent="0.2">
      <c r="A1512" s="138"/>
      <c r="D1512" s="8"/>
    </row>
    <row r="1513" spans="1:4" x14ac:dyDescent="0.2">
      <c r="A1513" s="138"/>
      <c r="D1513" s="8"/>
    </row>
    <row r="1514" spans="1:4" x14ac:dyDescent="0.2">
      <c r="A1514" s="138"/>
      <c r="D1514" s="8"/>
    </row>
    <row r="1515" spans="1:4" x14ac:dyDescent="0.2">
      <c r="A1515" s="138"/>
      <c r="D1515" s="8"/>
    </row>
    <row r="1516" spans="1:4" x14ac:dyDescent="0.2">
      <c r="A1516" s="138"/>
      <c r="D1516" s="8"/>
    </row>
    <row r="1517" spans="1:4" x14ac:dyDescent="0.2">
      <c r="A1517" s="138"/>
      <c r="D1517" s="8"/>
    </row>
    <row r="1518" spans="1:4" x14ac:dyDescent="0.2">
      <c r="A1518" s="138"/>
      <c r="D1518" s="8"/>
    </row>
    <row r="1519" spans="1:4" x14ac:dyDescent="0.2">
      <c r="A1519" s="138"/>
      <c r="D1519" s="8"/>
    </row>
    <row r="1520" spans="1:4" x14ac:dyDescent="0.2">
      <c r="A1520" s="138"/>
      <c r="D1520" s="8"/>
    </row>
    <row r="1521" spans="1:4" x14ac:dyDescent="0.2">
      <c r="A1521" s="138"/>
      <c r="D1521" s="8"/>
    </row>
    <row r="1522" spans="1:4" x14ac:dyDescent="0.2">
      <c r="A1522" s="138"/>
      <c r="D1522" s="8"/>
    </row>
    <row r="1523" spans="1:4" x14ac:dyDescent="0.2">
      <c r="A1523" s="138"/>
      <c r="D1523" s="8"/>
    </row>
    <row r="1524" spans="1:4" x14ac:dyDescent="0.2">
      <c r="A1524" s="138"/>
      <c r="D1524" s="8"/>
    </row>
    <row r="1525" spans="1:4" x14ac:dyDescent="0.2">
      <c r="A1525" s="138"/>
      <c r="D1525" s="8"/>
    </row>
    <row r="1526" spans="1:4" x14ac:dyDescent="0.2">
      <c r="A1526" s="138"/>
      <c r="D1526" s="8"/>
    </row>
    <row r="1527" spans="1:4" x14ac:dyDescent="0.2">
      <c r="A1527" s="138"/>
      <c r="D1527" s="8"/>
    </row>
    <row r="1528" spans="1:4" x14ac:dyDescent="0.2">
      <c r="A1528" s="138"/>
      <c r="D1528" s="8"/>
    </row>
    <row r="1529" spans="1:4" x14ac:dyDescent="0.2">
      <c r="A1529" s="138"/>
      <c r="D1529" s="8"/>
    </row>
    <row r="1530" spans="1:4" x14ac:dyDescent="0.2">
      <c r="A1530" s="138"/>
      <c r="D1530" s="8"/>
    </row>
    <row r="1531" spans="1:4" x14ac:dyDescent="0.2">
      <c r="A1531" s="138"/>
      <c r="D1531" s="8"/>
    </row>
    <row r="1532" spans="1:4" x14ac:dyDescent="0.2">
      <c r="A1532" s="138"/>
      <c r="D1532" s="8"/>
    </row>
    <row r="1533" spans="1:4" x14ac:dyDescent="0.2">
      <c r="A1533" s="138"/>
      <c r="D1533" s="8"/>
    </row>
    <row r="1534" spans="1:4" x14ac:dyDescent="0.2">
      <c r="A1534" s="138"/>
      <c r="D1534" s="8"/>
    </row>
    <row r="1535" spans="1:4" x14ac:dyDescent="0.2">
      <c r="A1535" s="138"/>
      <c r="D1535" s="8"/>
    </row>
    <row r="1536" spans="1:4" x14ac:dyDescent="0.2">
      <c r="A1536" s="138"/>
      <c r="D1536" s="8"/>
    </row>
    <row r="1537" spans="1:4" x14ac:dyDescent="0.2">
      <c r="A1537" s="138"/>
      <c r="D1537" s="8"/>
    </row>
    <row r="1538" spans="1:4" x14ac:dyDescent="0.2">
      <c r="A1538" s="138"/>
      <c r="D1538" s="8"/>
    </row>
    <row r="1539" spans="1:4" x14ac:dyDescent="0.2">
      <c r="A1539" s="138"/>
      <c r="D1539" s="8"/>
    </row>
    <row r="1540" spans="1:4" x14ac:dyDescent="0.2">
      <c r="A1540" s="138"/>
      <c r="D1540" s="8"/>
    </row>
    <row r="1541" spans="1:4" x14ac:dyDescent="0.2">
      <c r="A1541" s="138"/>
      <c r="D1541" s="8"/>
    </row>
    <row r="1542" spans="1:4" x14ac:dyDescent="0.2">
      <c r="A1542" s="138"/>
      <c r="D1542" s="8"/>
    </row>
    <row r="1543" spans="1:4" x14ac:dyDescent="0.2">
      <c r="A1543" s="138"/>
      <c r="D1543" s="8"/>
    </row>
    <row r="1544" spans="1:4" x14ac:dyDescent="0.2">
      <c r="A1544" s="138"/>
      <c r="D1544" s="8"/>
    </row>
    <row r="1545" spans="1:4" x14ac:dyDescent="0.2">
      <c r="A1545" s="138"/>
      <c r="D1545" s="8"/>
    </row>
    <row r="1546" spans="1:4" x14ac:dyDescent="0.2">
      <c r="A1546" s="138"/>
      <c r="D1546" s="8"/>
    </row>
    <row r="1547" spans="1:4" x14ac:dyDescent="0.2">
      <c r="A1547" s="138"/>
      <c r="D1547" s="8"/>
    </row>
    <row r="1548" spans="1:4" x14ac:dyDescent="0.2">
      <c r="A1548" s="138"/>
      <c r="D1548" s="8"/>
    </row>
    <row r="1549" spans="1:4" x14ac:dyDescent="0.2">
      <c r="A1549" s="138"/>
      <c r="D1549" s="8"/>
    </row>
    <row r="1550" spans="1:4" x14ac:dyDescent="0.2">
      <c r="A1550" s="138"/>
      <c r="D1550" s="8"/>
    </row>
    <row r="1551" spans="1:4" x14ac:dyDescent="0.2">
      <c r="A1551" s="138"/>
      <c r="D1551" s="8"/>
    </row>
    <row r="1552" spans="1:4" x14ac:dyDescent="0.2">
      <c r="A1552" s="138"/>
      <c r="D1552" s="8"/>
    </row>
    <row r="1553" spans="1:4" x14ac:dyDescent="0.2">
      <c r="A1553" s="138"/>
      <c r="D1553" s="8"/>
    </row>
    <row r="1554" spans="1:4" x14ac:dyDescent="0.2">
      <c r="A1554" s="138"/>
      <c r="D1554" s="8"/>
    </row>
    <row r="1555" spans="1:4" x14ac:dyDescent="0.2">
      <c r="A1555" s="138"/>
      <c r="D1555" s="8"/>
    </row>
    <row r="1556" spans="1:4" x14ac:dyDescent="0.2">
      <c r="A1556" s="138"/>
      <c r="D1556" s="8"/>
    </row>
    <row r="1557" spans="1:4" x14ac:dyDescent="0.2">
      <c r="A1557" s="138"/>
      <c r="D1557" s="8"/>
    </row>
    <row r="1558" spans="1:4" x14ac:dyDescent="0.2">
      <c r="A1558" s="138"/>
      <c r="D1558" s="8"/>
    </row>
    <row r="1559" spans="1:4" x14ac:dyDescent="0.2">
      <c r="A1559" s="138"/>
      <c r="D1559" s="8"/>
    </row>
    <row r="1560" spans="1:4" x14ac:dyDescent="0.2">
      <c r="A1560" s="138"/>
      <c r="D1560" s="8"/>
    </row>
    <row r="1561" spans="1:4" x14ac:dyDescent="0.2">
      <c r="A1561" s="138"/>
      <c r="D1561" s="8"/>
    </row>
    <row r="1562" spans="1:4" x14ac:dyDescent="0.2">
      <c r="A1562" s="138"/>
      <c r="D1562" s="8"/>
    </row>
    <row r="1563" spans="1:4" x14ac:dyDescent="0.2">
      <c r="A1563" s="138"/>
      <c r="D1563" s="8"/>
    </row>
    <row r="1564" spans="1:4" x14ac:dyDescent="0.2">
      <c r="A1564" s="138"/>
      <c r="D1564" s="8"/>
    </row>
    <row r="1565" spans="1:4" x14ac:dyDescent="0.2">
      <c r="A1565" s="138"/>
      <c r="D1565" s="8"/>
    </row>
    <row r="1566" spans="1:4" x14ac:dyDescent="0.2">
      <c r="A1566" s="138"/>
      <c r="D1566" s="8"/>
    </row>
    <row r="1567" spans="1:4" x14ac:dyDescent="0.2">
      <c r="A1567" s="138"/>
      <c r="D1567" s="8"/>
    </row>
    <row r="1568" spans="1:4" x14ac:dyDescent="0.2">
      <c r="A1568" s="138"/>
      <c r="D1568" s="8"/>
    </row>
    <row r="1569" spans="1:4" x14ac:dyDescent="0.2">
      <c r="A1569" s="138"/>
      <c r="D1569" s="8"/>
    </row>
    <row r="1570" spans="1:4" x14ac:dyDescent="0.2">
      <c r="A1570" s="138"/>
      <c r="D1570" s="8"/>
    </row>
    <row r="1571" spans="1:4" x14ac:dyDescent="0.2">
      <c r="A1571" s="138"/>
      <c r="D1571" s="8"/>
    </row>
    <row r="1572" spans="1:4" x14ac:dyDescent="0.2">
      <c r="A1572" s="138"/>
      <c r="D1572" s="8"/>
    </row>
    <row r="1573" spans="1:4" x14ac:dyDescent="0.2">
      <c r="A1573" s="138"/>
      <c r="D1573" s="8"/>
    </row>
    <row r="1574" spans="1:4" x14ac:dyDescent="0.2">
      <c r="A1574" s="138"/>
      <c r="D1574" s="8"/>
    </row>
    <row r="1575" spans="1:4" x14ac:dyDescent="0.2">
      <c r="A1575" s="138"/>
      <c r="D1575" s="8"/>
    </row>
    <row r="1576" spans="1:4" x14ac:dyDescent="0.2">
      <c r="A1576" s="138"/>
      <c r="D1576" s="8"/>
    </row>
    <row r="1577" spans="1:4" x14ac:dyDescent="0.2">
      <c r="A1577" s="138"/>
      <c r="D1577" s="8"/>
    </row>
    <row r="1578" spans="1:4" x14ac:dyDescent="0.2">
      <c r="A1578" s="138"/>
      <c r="D1578" s="8"/>
    </row>
    <row r="1579" spans="1:4" x14ac:dyDescent="0.2">
      <c r="A1579" s="138"/>
      <c r="D1579" s="8"/>
    </row>
    <row r="1580" spans="1:4" x14ac:dyDescent="0.2">
      <c r="A1580" s="138"/>
      <c r="D1580" s="8"/>
    </row>
    <row r="1581" spans="1:4" x14ac:dyDescent="0.2">
      <c r="A1581" s="138"/>
      <c r="D1581" s="8"/>
    </row>
    <row r="1582" spans="1:4" x14ac:dyDescent="0.2">
      <c r="A1582" s="138"/>
      <c r="D1582" s="8"/>
    </row>
    <row r="1583" spans="1:4" x14ac:dyDescent="0.2">
      <c r="A1583" s="138"/>
      <c r="D1583" s="8"/>
    </row>
    <row r="1584" spans="1:4" x14ac:dyDescent="0.2">
      <c r="A1584" s="138"/>
      <c r="D1584" s="8"/>
    </row>
    <row r="1585" spans="1:4" x14ac:dyDescent="0.2">
      <c r="A1585" s="138"/>
      <c r="D1585" s="8"/>
    </row>
    <row r="1586" spans="1:4" x14ac:dyDescent="0.2">
      <c r="A1586" s="138"/>
      <c r="D1586" s="8"/>
    </row>
    <row r="1587" spans="1:4" x14ac:dyDescent="0.2">
      <c r="A1587" s="138"/>
      <c r="D1587" s="8"/>
    </row>
    <row r="1588" spans="1:4" x14ac:dyDescent="0.2">
      <c r="A1588" s="138"/>
      <c r="D1588" s="8"/>
    </row>
    <row r="1589" spans="1:4" x14ac:dyDescent="0.2">
      <c r="A1589" s="138"/>
      <c r="D1589" s="8"/>
    </row>
    <row r="1590" spans="1:4" x14ac:dyDescent="0.2">
      <c r="A1590" s="138"/>
      <c r="D1590" s="8"/>
    </row>
    <row r="1591" spans="1:4" x14ac:dyDescent="0.2">
      <c r="A1591" s="138"/>
      <c r="D1591" s="8"/>
    </row>
    <row r="1592" spans="1:4" x14ac:dyDescent="0.2">
      <c r="A1592" s="138"/>
      <c r="D1592" s="8"/>
    </row>
    <row r="1593" spans="1:4" x14ac:dyDescent="0.2">
      <c r="A1593" s="138"/>
      <c r="D1593" s="8"/>
    </row>
    <row r="1594" spans="1:4" x14ac:dyDescent="0.2">
      <c r="A1594" s="138"/>
      <c r="D1594" s="8"/>
    </row>
    <row r="1595" spans="1:4" x14ac:dyDescent="0.2">
      <c r="A1595" s="138"/>
      <c r="D1595" s="8"/>
    </row>
    <row r="1596" spans="1:4" x14ac:dyDescent="0.2">
      <c r="A1596" s="138"/>
      <c r="D1596" s="8"/>
    </row>
    <row r="1597" spans="1:4" x14ac:dyDescent="0.2">
      <c r="A1597" s="138"/>
      <c r="D1597" s="8"/>
    </row>
    <row r="1598" spans="1:4" x14ac:dyDescent="0.2">
      <c r="A1598" s="138"/>
      <c r="D1598" s="8"/>
    </row>
    <row r="1599" spans="1:4" x14ac:dyDescent="0.2">
      <c r="A1599" s="138"/>
      <c r="D1599" s="8"/>
    </row>
    <row r="1600" spans="1:4" x14ac:dyDescent="0.2">
      <c r="A1600" s="138"/>
      <c r="D1600" s="8"/>
    </row>
    <row r="1601" spans="1:4" x14ac:dyDescent="0.2">
      <c r="A1601" s="138"/>
      <c r="D1601" s="8"/>
    </row>
    <row r="1602" spans="1:4" x14ac:dyDescent="0.2">
      <c r="A1602" s="138"/>
      <c r="D1602" s="8"/>
    </row>
    <row r="1603" spans="1:4" x14ac:dyDescent="0.2">
      <c r="A1603" s="138"/>
      <c r="D1603" s="8"/>
    </row>
    <row r="1604" spans="1:4" x14ac:dyDescent="0.2">
      <c r="A1604" s="138"/>
      <c r="D1604" s="8"/>
    </row>
    <row r="1605" spans="1:4" x14ac:dyDescent="0.2">
      <c r="A1605" s="138"/>
      <c r="D1605" s="8"/>
    </row>
    <row r="1606" spans="1:4" x14ac:dyDescent="0.2">
      <c r="A1606" s="138"/>
      <c r="D1606" s="8"/>
    </row>
    <row r="1607" spans="1:4" x14ac:dyDescent="0.2">
      <c r="A1607" s="138"/>
      <c r="D1607" s="8"/>
    </row>
    <row r="1608" spans="1:4" x14ac:dyDescent="0.2">
      <c r="A1608" s="138"/>
      <c r="D1608" s="8"/>
    </row>
    <row r="1609" spans="1:4" x14ac:dyDescent="0.2">
      <c r="A1609" s="138"/>
      <c r="D1609" s="8"/>
    </row>
    <row r="1610" spans="1:4" x14ac:dyDescent="0.2">
      <c r="A1610" s="138"/>
      <c r="D1610" s="8"/>
    </row>
    <row r="1611" spans="1:4" x14ac:dyDescent="0.2">
      <c r="A1611" s="138"/>
      <c r="D1611" s="8"/>
    </row>
    <row r="1612" spans="1:4" x14ac:dyDescent="0.2">
      <c r="A1612" s="138"/>
      <c r="D1612" s="8"/>
    </row>
    <row r="1613" spans="1:4" x14ac:dyDescent="0.2">
      <c r="A1613" s="138"/>
      <c r="D1613" s="8"/>
    </row>
    <row r="1614" spans="1:4" x14ac:dyDescent="0.2">
      <c r="A1614" s="138"/>
      <c r="D1614" s="8"/>
    </row>
    <row r="1615" spans="1:4" x14ac:dyDescent="0.2">
      <c r="A1615" s="138"/>
      <c r="D1615" s="8"/>
    </row>
    <row r="1616" spans="1:4" x14ac:dyDescent="0.2">
      <c r="A1616" s="138"/>
      <c r="D1616" s="8"/>
    </row>
    <row r="1617" spans="1:4" x14ac:dyDescent="0.2">
      <c r="A1617" s="138"/>
      <c r="D1617" s="8"/>
    </row>
    <row r="1618" spans="1:4" x14ac:dyDescent="0.2">
      <c r="A1618" s="138"/>
      <c r="D1618" s="8"/>
    </row>
    <row r="1619" spans="1:4" x14ac:dyDescent="0.2">
      <c r="A1619" s="138"/>
      <c r="D1619" s="8"/>
    </row>
    <row r="1620" spans="1:4" x14ac:dyDescent="0.2">
      <c r="A1620" s="138"/>
      <c r="D1620" s="8"/>
    </row>
    <row r="1621" spans="1:4" x14ac:dyDescent="0.2">
      <c r="A1621" s="138"/>
      <c r="D1621" s="8"/>
    </row>
    <row r="1622" spans="1:4" x14ac:dyDescent="0.2">
      <c r="A1622" s="138"/>
      <c r="D1622" s="8"/>
    </row>
    <row r="1623" spans="1:4" x14ac:dyDescent="0.2">
      <c r="A1623" s="138"/>
      <c r="D1623" s="8"/>
    </row>
    <row r="1624" spans="1:4" x14ac:dyDescent="0.2">
      <c r="A1624" s="138"/>
      <c r="D1624" s="8"/>
    </row>
    <row r="1625" spans="1:4" x14ac:dyDescent="0.2">
      <c r="A1625" s="138"/>
      <c r="D1625" s="8"/>
    </row>
    <row r="1626" spans="1:4" x14ac:dyDescent="0.2">
      <c r="A1626" s="138"/>
      <c r="D1626" s="8"/>
    </row>
    <row r="1627" spans="1:4" x14ac:dyDescent="0.2">
      <c r="A1627" s="138"/>
      <c r="D1627" s="8"/>
    </row>
    <row r="1628" spans="1:4" x14ac:dyDescent="0.2">
      <c r="A1628" s="138"/>
      <c r="D1628" s="8"/>
    </row>
    <row r="1629" spans="1:4" x14ac:dyDescent="0.2">
      <c r="A1629" s="138"/>
      <c r="D1629" s="8"/>
    </row>
    <row r="1630" spans="1:4" x14ac:dyDescent="0.2">
      <c r="A1630" s="138"/>
      <c r="D1630" s="8"/>
    </row>
    <row r="1631" spans="1:4" x14ac:dyDescent="0.2">
      <c r="A1631" s="138"/>
      <c r="D1631" s="8"/>
    </row>
    <row r="1632" spans="1:4" x14ac:dyDescent="0.2">
      <c r="A1632" s="138"/>
      <c r="D1632" s="8"/>
    </row>
    <row r="1633" spans="1:4" x14ac:dyDescent="0.2">
      <c r="A1633" s="138"/>
      <c r="D1633" s="8"/>
    </row>
    <row r="1634" spans="1:4" x14ac:dyDescent="0.2">
      <c r="A1634" s="138"/>
      <c r="D1634" s="8"/>
    </row>
    <row r="1635" spans="1:4" x14ac:dyDescent="0.2">
      <c r="A1635" s="138"/>
      <c r="D1635" s="8"/>
    </row>
    <row r="1636" spans="1:4" x14ac:dyDescent="0.2">
      <c r="A1636" s="138"/>
      <c r="D1636" s="8"/>
    </row>
    <row r="1637" spans="1:4" x14ac:dyDescent="0.2">
      <c r="A1637" s="138"/>
      <c r="D1637" s="8"/>
    </row>
    <row r="1638" spans="1:4" x14ac:dyDescent="0.2">
      <c r="A1638" s="138"/>
      <c r="D1638" s="8"/>
    </row>
    <row r="1639" spans="1:4" x14ac:dyDescent="0.2">
      <c r="A1639" s="138"/>
      <c r="D1639" s="8"/>
    </row>
    <row r="1640" spans="1:4" x14ac:dyDescent="0.2">
      <c r="A1640" s="138"/>
      <c r="D1640" s="8"/>
    </row>
    <row r="1641" spans="1:4" x14ac:dyDescent="0.2">
      <c r="A1641" s="138"/>
      <c r="D1641" s="8"/>
    </row>
    <row r="1642" spans="1:4" x14ac:dyDescent="0.2">
      <c r="A1642" s="138"/>
      <c r="D1642" s="8"/>
    </row>
    <row r="1643" spans="1:4" x14ac:dyDescent="0.2">
      <c r="A1643" s="138"/>
      <c r="D1643" s="8"/>
    </row>
    <row r="1644" spans="1:4" x14ac:dyDescent="0.2">
      <c r="A1644" s="138"/>
      <c r="D1644" s="8"/>
    </row>
    <row r="1645" spans="1:4" x14ac:dyDescent="0.2">
      <c r="A1645" s="138"/>
      <c r="D1645" s="8"/>
    </row>
    <row r="1646" spans="1:4" x14ac:dyDescent="0.2">
      <c r="A1646" s="138"/>
      <c r="D1646" s="8"/>
    </row>
    <row r="1647" spans="1:4" x14ac:dyDescent="0.2">
      <c r="A1647" s="138"/>
      <c r="D1647" s="8"/>
    </row>
    <row r="1648" spans="1:4" x14ac:dyDescent="0.2">
      <c r="A1648" s="138"/>
      <c r="D1648" s="8"/>
    </row>
    <row r="1649" spans="1:4" x14ac:dyDescent="0.2">
      <c r="A1649" s="138"/>
      <c r="D1649" s="8"/>
    </row>
    <row r="1650" spans="1:4" x14ac:dyDescent="0.2">
      <c r="A1650" s="138"/>
      <c r="D1650" s="8"/>
    </row>
    <row r="1651" spans="1:4" x14ac:dyDescent="0.2">
      <c r="A1651" s="138"/>
      <c r="D1651" s="8"/>
    </row>
    <row r="1652" spans="1:4" x14ac:dyDescent="0.2">
      <c r="A1652" s="138"/>
      <c r="D1652" s="8"/>
    </row>
    <row r="1653" spans="1:4" x14ac:dyDescent="0.2">
      <c r="A1653" s="138"/>
      <c r="D1653" s="8"/>
    </row>
    <row r="1654" spans="1:4" x14ac:dyDescent="0.2">
      <c r="A1654" s="138"/>
      <c r="D1654" s="8"/>
    </row>
    <row r="1655" spans="1:4" x14ac:dyDescent="0.2">
      <c r="A1655" s="138"/>
      <c r="D1655" s="8"/>
    </row>
    <row r="1656" spans="1:4" x14ac:dyDescent="0.2">
      <c r="A1656" s="138"/>
      <c r="D1656" s="8"/>
    </row>
    <row r="1657" spans="1:4" x14ac:dyDescent="0.2">
      <c r="A1657" s="138"/>
      <c r="D1657" s="8"/>
    </row>
    <row r="1658" spans="1:4" x14ac:dyDescent="0.2">
      <c r="A1658" s="138"/>
      <c r="D1658" s="8"/>
    </row>
    <row r="1659" spans="1:4" x14ac:dyDescent="0.2">
      <c r="A1659" s="138"/>
      <c r="D1659" s="8"/>
    </row>
    <row r="1660" spans="1:4" x14ac:dyDescent="0.2">
      <c r="A1660" s="138"/>
      <c r="D1660" s="8"/>
    </row>
    <row r="1661" spans="1:4" x14ac:dyDescent="0.2">
      <c r="A1661" s="138"/>
      <c r="D1661" s="8"/>
    </row>
    <row r="1662" spans="1:4" x14ac:dyDescent="0.2">
      <c r="A1662" s="138"/>
      <c r="D1662" s="8"/>
    </row>
    <row r="1663" spans="1:4" x14ac:dyDescent="0.2">
      <c r="A1663" s="138"/>
      <c r="D1663" s="8"/>
    </row>
    <row r="1664" spans="1:4" x14ac:dyDescent="0.2">
      <c r="A1664" s="138"/>
      <c r="D1664" s="8"/>
    </row>
    <row r="1665" spans="1:4" x14ac:dyDescent="0.2">
      <c r="A1665" s="138"/>
      <c r="D1665" s="8"/>
    </row>
    <row r="1666" spans="1:4" x14ac:dyDescent="0.2">
      <c r="A1666" s="138"/>
      <c r="D1666" s="8"/>
    </row>
    <row r="1667" spans="1:4" x14ac:dyDescent="0.2">
      <c r="A1667" s="138"/>
      <c r="D1667" s="8"/>
    </row>
    <row r="1668" spans="1:4" x14ac:dyDescent="0.2">
      <c r="A1668" s="138"/>
      <c r="D1668" s="8"/>
    </row>
    <row r="1669" spans="1:4" x14ac:dyDescent="0.2">
      <c r="A1669" s="138"/>
      <c r="D1669" s="8"/>
    </row>
    <row r="1670" spans="1:4" x14ac:dyDescent="0.2">
      <c r="A1670" s="138"/>
      <c r="D1670" s="8"/>
    </row>
    <row r="1671" spans="1:4" x14ac:dyDescent="0.2">
      <c r="A1671" s="138"/>
      <c r="D1671" s="8"/>
    </row>
    <row r="1672" spans="1:4" x14ac:dyDescent="0.2">
      <c r="A1672" s="138"/>
      <c r="D1672" s="8"/>
    </row>
    <row r="1673" spans="1:4" x14ac:dyDescent="0.2">
      <c r="A1673" s="138"/>
      <c r="D1673" s="8"/>
    </row>
    <row r="1674" spans="1:4" x14ac:dyDescent="0.2">
      <c r="A1674" s="138"/>
      <c r="D1674" s="8"/>
    </row>
    <row r="1675" spans="1:4" x14ac:dyDescent="0.2">
      <c r="A1675" s="138"/>
      <c r="D1675" s="8"/>
    </row>
    <row r="1676" spans="1:4" x14ac:dyDescent="0.2">
      <c r="A1676" s="138"/>
      <c r="D1676" s="8"/>
    </row>
    <row r="1677" spans="1:4" x14ac:dyDescent="0.2">
      <c r="A1677" s="138"/>
      <c r="D1677" s="8"/>
    </row>
    <row r="1678" spans="1:4" x14ac:dyDescent="0.2">
      <c r="A1678" s="138"/>
      <c r="D1678" s="8"/>
    </row>
    <row r="1679" spans="1:4" x14ac:dyDescent="0.2">
      <c r="A1679" s="138"/>
      <c r="D1679" s="8"/>
    </row>
    <row r="1680" spans="1:4" x14ac:dyDescent="0.2">
      <c r="A1680" s="138"/>
      <c r="D1680" s="8"/>
    </row>
    <row r="1681" spans="1:4" x14ac:dyDescent="0.2">
      <c r="A1681" s="138"/>
      <c r="D1681" s="8"/>
    </row>
    <row r="1682" spans="1:4" x14ac:dyDescent="0.2">
      <c r="A1682" s="138"/>
      <c r="D1682" s="8"/>
    </row>
    <row r="1683" spans="1:4" x14ac:dyDescent="0.2">
      <c r="A1683" s="138"/>
      <c r="D1683" s="8"/>
    </row>
    <row r="1684" spans="1:4" x14ac:dyDescent="0.2">
      <c r="A1684" s="138"/>
      <c r="D1684" s="8"/>
    </row>
    <row r="1685" spans="1:4" x14ac:dyDescent="0.2">
      <c r="A1685" s="138"/>
      <c r="D1685" s="8"/>
    </row>
    <row r="1686" spans="1:4" x14ac:dyDescent="0.2">
      <c r="A1686" s="138"/>
      <c r="D1686" s="8"/>
    </row>
    <row r="1687" spans="1:4" x14ac:dyDescent="0.2">
      <c r="A1687" s="138"/>
      <c r="D1687" s="8"/>
    </row>
    <row r="1688" spans="1:4" x14ac:dyDescent="0.2">
      <c r="A1688" s="138"/>
      <c r="D1688" s="8"/>
    </row>
    <row r="1689" spans="1:4" x14ac:dyDescent="0.2">
      <c r="A1689" s="138"/>
      <c r="D1689" s="8"/>
    </row>
    <row r="1690" spans="1:4" x14ac:dyDescent="0.2">
      <c r="A1690" s="138"/>
      <c r="D1690" s="8"/>
    </row>
    <row r="1691" spans="1:4" x14ac:dyDescent="0.2">
      <c r="A1691" s="138"/>
      <c r="D1691" s="8"/>
    </row>
    <row r="1692" spans="1:4" x14ac:dyDescent="0.2">
      <c r="A1692" s="138"/>
      <c r="D1692" s="8"/>
    </row>
    <row r="1693" spans="1:4" x14ac:dyDescent="0.2">
      <c r="A1693" s="138"/>
      <c r="D1693" s="8"/>
    </row>
    <row r="1694" spans="1:4" x14ac:dyDescent="0.2">
      <c r="A1694" s="138"/>
      <c r="D1694" s="8"/>
    </row>
    <row r="1695" spans="1:4" x14ac:dyDescent="0.2">
      <c r="A1695" s="138"/>
      <c r="D1695" s="8"/>
    </row>
    <row r="1696" spans="1:4" x14ac:dyDescent="0.2">
      <c r="A1696" s="138"/>
      <c r="D1696" s="8"/>
    </row>
    <row r="1697" spans="1:4" x14ac:dyDescent="0.2">
      <c r="A1697" s="138"/>
      <c r="D1697" s="8"/>
    </row>
    <row r="1698" spans="1:4" x14ac:dyDescent="0.2">
      <c r="A1698" s="138"/>
      <c r="D1698" s="8"/>
    </row>
    <row r="1699" spans="1:4" x14ac:dyDescent="0.2">
      <c r="A1699" s="138"/>
      <c r="D1699" s="8"/>
    </row>
    <row r="1700" spans="1:4" x14ac:dyDescent="0.2">
      <c r="A1700" s="138"/>
      <c r="D1700" s="8"/>
    </row>
    <row r="1701" spans="1:4" x14ac:dyDescent="0.2">
      <c r="A1701" s="138"/>
      <c r="D1701" s="8"/>
    </row>
    <row r="1702" spans="1:4" x14ac:dyDescent="0.2">
      <c r="A1702" s="138"/>
      <c r="D1702" s="8"/>
    </row>
    <row r="1703" spans="1:4" x14ac:dyDescent="0.2">
      <c r="A1703" s="138"/>
      <c r="D1703" s="8"/>
    </row>
    <row r="1704" spans="1:4" x14ac:dyDescent="0.2">
      <c r="A1704" s="138"/>
      <c r="D1704" s="8"/>
    </row>
    <row r="1705" spans="1:4" x14ac:dyDescent="0.2">
      <c r="A1705" s="138"/>
      <c r="D1705" s="8"/>
    </row>
    <row r="1706" spans="1:4" x14ac:dyDescent="0.2">
      <c r="A1706" s="138"/>
      <c r="D1706" s="8"/>
    </row>
    <row r="1707" spans="1:4" x14ac:dyDescent="0.2">
      <c r="A1707" s="138"/>
      <c r="D1707" s="8"/>
    </row>
    <row r="1708" spans="1:4" x14ac:dyDescent="0.2">
      <c r="A1708" s="138"/>
      <c r="D1708" s="8"/>
    </row>
    <row r="1709" spans="1:4" x14ac:dyDescent="0.2">
      <c r="A1709" s="138"/>
      <c r="D1709" s="8"/>
    </row>
    <row r="1710" spans="1:4" x14ac:dyDescent="0.2">
      <c r="A1710" s="138"/>
      <c r="D1710" s="8"/>
    </row>
    <row r="1711" spans="1:4" x14ac:dyDescent="0.2">
      <c r="A1711" s="138"/>
      <c r="D1711" s="8"/>
    </row>
    <row r="1712" spans="1:4" x14ac:dyDescent="0.2">
      <c r="A1712" s="138"/>
      <c r="D1712" s="8"/>
    </row>
    <row r="1713" spans="1:4" x14ac:dyDescent="0.2">
      <c r="A1713" s="138"/>
      <c r="D1713" s="8"/>
    </row>
    <row r="1714" spans="1:4" x14ac:dyDescent="0.2">
      <c r="A1714" s="138"/>
      <c r="D1714" s="8"/>
    </row>
    <row r="1715" spans="1:4" x14ac:dyDescent="0.2">
      <c r="A1715" s="138"/>
      <c r="D1715" s="8"/>
    </row>
    <row r="1716" spans="1:4" x14ac:dyDescent="0.2">
      <c r="A1716" s="138"/>
      <c r="D1716" s="8"/>
    </row>
    <row r="1717" spans="1:4" x14ac:dyDescent="0.2">
      <c r="A1717" s="138"/>
      <c r="D1717" s="8"/>
    </row>
    <row r="1718" spans="1:4" x14ac:dyDescent="0.2">
      <c r="A1718" s="138"/>
      <c r="D1718" s="8"/>
    </row>
    <row r="1719" spans="1:4" x14ac:dyDescent="0.2">
      <c r="A1719" s="138"/>
      <c r="D1719" s="8"/>
    </row>
    <row r="1720" spans="1:4" x14ac:dyDescent="0.2">
      <c r="A1720" s="138"/>
      <c r="D1720" s="8"/>
    </row>
    <row r="1721" spans="1:4" x14ac:dyDescent="0.2">
      <c r="A1721" s="138"/>
      <c r="D1721" s="8"/>
    </row>
    <row r="1722" spans="1:4" x14ac:dyDescent="0.2">
      <c r="A1722" s="138"/>
      <c r="D1722" s="8"/>
    </row>
    <row r="1723" spans="1:4" x14ac:dyDescent="0.2">
      <c r="A1723" s="138"/>
      <c r="D1723" s="8"/>
    </row>
    <row r="1724" spans="1:4" x14ac:dyDescent="0.2">
      <c r="A1724" s="138"/>
      <c r="D1724" s="8"/>
    </row>
    <row r="1725" spans="1:4" x14ac:dyDescent="0.2">
      <c r="A1725" s="138"/>
      <c r="D1725" s="8"/>
    </row>
    <row r="1726" spans="1:4" x14ac:dyDescent="0.2">
      <c r="A1726" s="138"/>
      <c r="D1726" s="8"/>
    </row>
    <row r="1727" spans="1:4" x14ac:dyDescent="0.2">
      <c r="A1727" s="138"/>
      <c r="D1727" s="8"/>
    </row>
    <row r="1728" spans="1:4" x14ac:dyDescent="0.2">
      <c r="A1728" s="138"/>
      <c r="D1728" s="8"/>
    </row>
    <row r="1729" spans="1:4" x14ac:dyDescent="0.2">
      <c r="A1729" s="138"/>
      <c r="D1729" s="8"/>
    </row>
    <row r="1730" spans="1:4" x14ac:dyDescent="0.2">
      <c r="A1730" s="138"/>
      <c r="D1730" s="8"/>
    </row>
    <row r="1731" spans="1:4" x14ac:dyDescent="0.2">
      <c r="A1731" s="138"/>
      <c r="D1731" s="8"/>
    </row>
    <row r="1732" spans="1:4" x14ac:dyDescent="0.2">
      <c r="A1732" s="138"/>
      <c r="D1732" s="8"/>
    </row>
    <row r="1733" spans="1:4" x14ac:dyDescent="0.2">
      <c r="A1733" s="138"/>
      <c r="D1733" s="8"/>
    </row>
    <row r="1734" spans="1:4" x14ac:dyDescent="0.2">
      <c r="A1734" s="138"/>
      <c r="D1734" s="8"/>
    </row>
    <row r="1735" spans="1:4" x14ac:dyDescent="0.2">
      <c r="A1735" s="138"/>
      <c r="D1735" s="8"/>
    </row>
    <row r="1736" spans="1:4" x14ac:dyDescent="0.2">
      <c r="A1736" s="138"/>
      <c r="D1736" s="8"/>
    </row>
    <row r="1737" spans="1:4" x14ac:dyDescent="0.2">
      <c r="A1737" s="138"/>
      <c r="D1737" s="8"/>
    </row>
    <row r="1738" spans="1:4" x14ac:dyDescent="0.2">
      <c r="A1738" s="138"/>
      <c r="D1738" s="8"/>
    </row>
    <row r="1739" spans="1:4" x14ac:dyDescent="0.2">
      <c r="A1739" s="138"/>
      <c r="D1739" s="8"/>
    </row>
    <row r="1740" spans="1:4" x14ac:dyDescent="0.2">
      <c r="A1740" s="138"/>
      <c r="D1740" s="8"/>
    </row>
    <row r="1741" spans="1:4" x14ac:dyDescent="0.2">
      <c r="A1741" s="138"/>
      <c r="D1741" s="8"/>
    </row>
    <row r="1742" spans="1:4" x14ac:dyDescent="0.2">
      <c r="A1742" s="138"/>
      <c r="D1742" s="8"/>
    </row>
    <row r="1743" spans="1:4" x14ac:dyDescent="0.2">
      <c r="A1743" s="138"/>
      <c r="D1743" s="8"/>
    </row>
    <row r="1744" spans="1:4" x14ac:dyDescent="0.2">
      <c r="A1744" s="138"/>
      <c r="D1744" s="8"/>
    </row>
    <row r="1745" spans="1:4" x14ac:dyDescent="0.2">
      <c r="A1745" s="138"/>
      <c r="D1745" s="8"/>
    </row>
    <row r="1746" spans="1:4" x14ac:dyDescent="0.2">
      <c r="A1746" s="138"/>
      <c r="D1746" s="8"/>
    </row>
    <row r="1747" spans="1:4" x14ac:dyDescent="0.2">
      <c r="A1747" s="138"/>
      <c r="D1747" s="8"/>
    </row>
    <row r="1748" spans="1:4" x14ac:dyDescent="0.2">
      <c r="A1748" s="138"/>
      <c r="D1748" s="8"/>
    </row>
    <row r="1749" spans="1:4" x14ac:dyDescent="0.2">
      <c r="A1749" s="138"/>
      <c r="D1749" s="8"/>
    </row>
    <row r="1750" spans="1:4" x14ac:dyDescent="0.2">
      <c r="A1750" s="138"/>
      <c r="D1750" s="8"/>
    </row>
    <row r="1751" spans="1:4" x14ac:dyDescent="0.2">
      <c r="A1751" s="138"/>
      <c r="D1751" s="8"/>
    </row>
    <row r="1752" spans="1:4" x14ac:dyDescent="0.2">
      <c r="A1752" s="138"/>
      <c r="D1752" s="8"/>
    </row>
    <row r="1753" spans="1:4" x14ac:dyDescent="0.2">
      <c r="A1753" s="138"/>
      <c r="D1753" s="8"/>
    </row>
    <row r="1754" spans="1:4" x14ac:dyDescent="0.2">
      <c r="A1754" s="138"/>
      <c r="D1754" s="8"/>
    </row>
    <row r="1755" spans="1:4" x14ac:dyDescent="0.2">
      <c r="A1755" s="138"/>
      <c r="D1755" s="8"/>
    </row>
    <row r="1756" spans="1:4" x14ac:dyDescent="0.2">
      <c r="A1756" s="138"/>
      <c r="D1756" s="8"/>
    </row>
    <row r="1757" spans="1:4" x14ac:dyDescent="0.2">
      <c r="A1757" s="138"/>
      <c r="D1757" s="8"/>
    </row>
    <row r="1758" spans="1:4" x14ac:dyDescent="0.2">
      <c r="A1758" s="138"/>
      <c r="D1758" s="8"/>
    </row>
    <row r="1759" spans="1:4" x14ac:dyDescent="0.2">
      <c r="A1759" s="138"/>
      <c r="D1759" s="8"/>
    </row>
    <row r="1760" spans="1:4" x14ac:dyDescent="0.2">
      <c r="A1760" s="138"/>
      <c r="D1760" s="8"/>
    </row>
    <row r="1761" spans="1:4" x14ac:dyDescent="0.2">
      <c r="A1761" s="138"/>
      <c r="D1761" s="8"/>
    </row>
    <row r="1762" spans="1:4" x14ac:dyDescent="0.2">
      <c r="A1762" s="138"/>
      <c r="D1762" s="8"/>
    </row>
    <row r="1763" spans="1:4" x14ac:dyDescent="0.2">
      <c r="A1763" s="138"/>
      <c r="D1763" s="8"/>
    </row>
    <row r="1764" spans="1:4" x14ac:dyDescent="0.2">
      <c r="A1764" s="138"/>
      <c r="D1764" s="8"/>
    </row>
    <row r="1765" spans="1:4" x14ac:dyDescent="0.2">
      <c r="A1765" s="138"/>
      <c r="D1765" s="8"/>
    </row>
    <row r="1766" spans="1:4" x14ac:dyDescent="0.2">
      <c r="A1766" s="138"/>
      <c r="D1766" s="8"/>
    </row>
    <row r="1767" spans="1:4" x14ac:dyDescent="0.2">
      <c r="A1767" s="138"/>
      <c r="D1767" s="8"/>
    </row>
    <row r="1768" spans="1:4" x14ac:dyDescent="0.2">
      <c r="A1768" s="138"/>
      <c r="D1768" s="8"/>
    </row>
    <row r="1769" spans="1:4" x14ac:dyDescent="0.2">
      <c r="A1769" s="138"/>
      <c r="D1769" s="8"/>
    </row>
    <row r="1770" spans="1:4" x14ac:dyDescent="0.2">
      <c r="A1770" s="138"/>
      <c r="D1770" s="8"/>
    </row>
    <row r="1771" spans="1:4" x14ac:dyDescent="0.2">
      <c r="A1771" s="138"/>
      <c r="D1771" s="8"/>
    </row>
    <row r="1772" spans="1:4" x14ac:dyDescent="0.2">
      <c r="A1772" s="138"/>
      <c r="D1772" s="8"/>
    </row>
    <row r="1773" spans="1:4" x14ac:dyDescent="0.2">
      <c r="A1773" s="138"/>
      <c r="D1773" s="8"/>
    </row>
    <row r="1774" spans="1:4" x14ac:dyDescent="0.2">
      <c r="A1774" s="138"/>
      <c r="D1774" s="8"/>
    </row>
    <row r="1775" spans="1:4" x14ac:dyDescent="0.2">
      <c r="A1775" s="138"/>
      <c r="D1775" s="8"/>
    </row>
    <row r="1776" spans="1:4" x14ac:dyDescent="0.2">
      <c r="A1776" s="138"/>
      <c r="D1776" s="8"/>
    </row>
    <row r="1777" spans="1:4" x14ac:dyDescent="0.2">
      <c r="A1777" s="138"/>
      <c r="D1777" s="8"/>
    </row>
    <row r="1778" spans="1:4" x14ac:dyDescent="0.2">
      <c r="A1778" s="138"/>
      <c r="D1778" s="8"/>
    </row>
    <row r="1779" spans="1:4" x14ac:dyDescent="0.2">
      <c r="A1779" s="138"/>
      <c r="D1779" s="8"/>
    </row>
    <row r="1780" spans="1:4" x14ac:dyDescent="0.2">
      <c r="A1780" s="138"/>
      <c r="D1780" s="8"/>
    </row>
    <row r="1781" spans="1:4" x14ac:dyDescent="0.2">
      <c r="A1781" s="138"/>
      <c r="D1781" s="8"/>
    </row>
    <row r="1782" spans="1:4" x14ac:dyDescent="0.2">
      <c r="A1782" s="138"/>
      <c r="D1782" s="8"/>
    </row>
    <row r="1783" spans="1:4" x14ac:dyDescent="0.2">
      <c r="A1783" s="138"/>
      <c r="D1783" s="8"/>
    </row>
    <row r="1784" spans="1:4" x14ac:dyDescent="0.2">
      <c r="A1784" s="138"/>
      <c r="D1784" s="8"/>
    </row>
    <row r="1785" spans="1:4" x14ac:dyDescent="0.2">
      <c r="A1785" s="138"/>
      <c r="D1785" s="8"/>
    </row>
    <row r="1786" spans="1:4" x14ac:dyDescent="0.2">
      <c r="A1786" s="138"/>
      <c r="D1786" s="8"/>
    </row>
    <row r="1787" spans="1:4" x14ac:dyDescent="0.2">
      <c r="A1787" s="138"/>
      <c r="D1787" s="8"/>
    </row>
    <row r="1788" spans="1:4" x14ac:dyDescent="0.2">
      <c r="A1788" s="138"/>
      <c r="D1788" s="8"/>
    </row>
    <row r="1789" spans="1:4" x14ac:dyDescent="0.2">
      <c r="A1789" s="138"/>
      <c r="D1789" s="8"/>
    </row>
    <row r="1790" spans="1:4" x14ac:dyDescent="0.2">
      <c r="A1790" s="138"/>
      <c r="D1790" s="8"/>
    </row>
    <row r="1791" spans="1:4" x14ac:dyDescent="0.2">
      <c r="A1791" s="138"/>
      <c r="D1791" s="8"/>
    </row>
    <row r="1792" spans="1:4" x14ac:dyDescent="0.2">
      <c r="A1792" s="138"/>
      <c r="D1792" s="8"/>
    </row>
    <row r="1793" spans="1:4" x14ac:dyDescent="0.2">
      <c r="A1793" s="138"/>
      <c r="D1793" s="8"/>
    </row>
    <row r="1794" spans="1:4" x14ac:dyDescent="0.2">
      <c r="A1794" s="138"/>
      <c r="D1794" s="8"/>
    </row>
    <row r="1795" spans="1:4" x14ac:dyDescent="0.2">
      <c r="A1795" s="138"/>
      <c r="D1795" s="8"/>
    </row>
    <row r="1796" spans="1:4" x14ac:dyDescent="0.2">
      <c r="A1796" s="138"/>
      <c r="D1796" s="8"/>
    </row>
    <row r="1797" spans="1:4" x14ac:dyDescent="0.2">
      <c r="A1797" s="138"/>
      <c r="D1797" s="8"/>
    </row>
    <row r="1798" spans="1:4" x14ac:dyDescent="0.2">
      <c r="A1798" s="138"/>
      <c r="D1798" s="8"/>
    </row>
    <row r="1799" spans="1:4" x14ac:dyDescent="0.2">
      <c r="A1799" s="138"/>
      <c r="D1799" s="8"/>
    </row>
    <row r="1800" spans="1:4" x14ac:dyDescent="0.2">
      <c r="A1800" s="138"/>
      <c r="D1800" s="8"/>
    </row>
    <row r="1801" spans="1:4" x14ac:dyDescent="0.2">
      <c r="A1801" s="138"/>
      <c r="D1801" s="8"/>
    </row>
    <row r="1802" spans="1:4" x14ac:dyDescent="0.2">
      <c r="A1802" s="138"/>
      <c r="D1802" s="8"/>
    </row>
    <row r="1803" spans="1:4" x14ac:dyDescent="0.2">
      <c r="A1803" s="138"/>
      <c r="D1803" s="8"/>
    </row>
    <row r="1804" spans="1:4" x14ac:dyDescent="0.2">
      <c r="A1804" s="138"/>
      <c r="D1804" s="8"/>
    </row>
    <row r="1805" spans="1:4" x14ac:dyDescent="0.2">
      <c r="A1805" s="138"/>
      <c r="D1805" s="8"/>
    </row>
    <row r="1806" spans="1:4" x14ac:dyDescent="0.2">
      <c r="A1806" s="138"/>
      <c r="D1806" s="8"/>
    </row>
    <row r="1807" spans="1:4" x14ac:dyDescent="0.2">
      <c r="A1807" s="138"/>
      <c r="D1807" s="8"/>
    </row>
    <row r="1808" spans="1:4" x14ac:dyDescent="0.2">
      <c r="A1808" s="138"/>
      <c r="D1808" s="8"/>
    </row>
    <row r="1809" spans="1:4" x14ac:dyDescent="0.2">
      <c r="A1809" s="138"/>
      <c r="D1809" s="8"/>
    </row>
    <row r="1810" spans="1:4" x14ac:dyDescent="0.2">
      <c r="A1810" s="138"/>
      <c r="D1810" s="8"/>
    </row>
    <row r="1811" spans="1:4" x14ac:dyDescent="0.2">
      <c r="A1811" s="138"/>
      <c r="D1811" s="8"/>
    </row>
    <row r="1812" spans="1:4" x14ac:dyDescent="0.2">
      <c r="A1812" s="138"/>
      <c r="D1812" s="8"/>
    </row>
    <row r="1813" spans="1:4" x14ac:dyDescent="0.2">
      <c r="A1813" s="138"/>
      <c r="D1813" s="8"/>
    </row>
    <row r="1814" spans="1:4" x14ac:dyDescent="0.2">
      <c r="A1814" s="138"/>
      <c r="D1814" s="8"/>
    </row>
    <row r="1815" spans="1:4" x14ac:dyDescent="0.2">
      <c r="A1815" s="138"/>
      <c r="D1815" s="8"/>
    </row>
    <row r="1816" spans="1:4" x14ac:dyDescent="0.2">
      <c r="A1816" s="138"/>
      <c r="D1816" s="8"/>
    </row>
    <row r="1817" spans="1:4" x14ac:dyDescent="0.2">
      <c r="A1817" s="138"/>
      <c r="D1817" s="8"/>
    </row>
    <row r="1818" spans="1:4" x14ac:dyDescent="0.2">
      <c r="A1818" s="138"/>
      <c r="D1818" s="8"/>
    </row>
    <row r="1819" spans="1:4" x14ac:dyDescent="0.2">
      <c r="A1819" s="138"/>
      <c r="D1819" s="8"/>
    </row>
    <row r="1820" spans="1:4" x14ac:dyDescent="0.2">
      <c r="A1820" s="138"/>
      <c r="D1820" s="8"/>
    </row>
    <row r="1821" spans="1:4" x14ac:dyDescent="0.2">
      <c r="A1821" s="138"/>
      <c r="D1821" s="8"/>
    </row>
    <row r="1822" spans="1:4" x14ac:dyDescent="0.2">
      <c r="A1822" s="138"/>
      <c r="D1822" s="8"/>
    </row>
    <row r="1823" spans="1:4" x14ac:dyDescent="0.2">
      <c r="A1823" s="138"/>
      <c r="D1823" s="8"/>
    </row>
    <row r="1824" spans="1:4" x14ac:dyDescent="0.2">
      <c r="A1824" s="138"/>
      <c r="D1824" s="8"/>
    </row>
    <row r="1825" spans="1:4" x14ac:dyDescent="0.2">
      <c r="A1825" s="138"/>
      <c r="D1825" s="8"/>
    </row>
    <row r="1826" spans="1:4" x14ac:dyDescent="0.2">
      <c r="A1826" s="138"/>
      <c r="D1826" s="8"/>
    </row>
    <row r="1827" spans="1:4" x14ac:dyDescent="0.2">
      <c r="A1827" s="138"/>
      <c r="D1827" s="8"/>
    </row>
    <row r="1828" spans="1:4" x14ac:dyDescent="0.2">
      <c r="A1828" s="138"/>
      <c r="D1828" s="8"/>
    </row>
    <row r="1829" spans="1:4" x14ac:dyDescent="0.2">
      <c r="A1829" s="138"/>
      <c r="D1829" s="8"/>
    </row>
    <row r="1830" spans="1:4" x14ac:dyDescent="0.2">
      <c r="A1830" s="138"/>
      <c r="D1830" s="8"/>
    </row>
    <row r="1831" spans="1:4" x14ac:dyDescent="0.2">
      <c r="A1831" s="138"/>
      <c r="D1831" s="8"/>
    </row>
    <row r="1832" spans="1:4" x14ac:dyDescent="0.2">
      <c r="A1832" s="138"/>
      <c r="D1832" s="8"/>
    </row>
    <row r="1833" spans="1:4" x14ac:dyDescent="0.2">
      <c r="A1833" s="138"/>
      <c r="D1833" s="8"/>
    </row>
    <row r="1834" spans="1:4" x14ac:dyDescent="0.2">
      <c r="A1834" s="138"/>
      <c r="D1834" s="8"/>
    </row>
    <row r="1835" spans="1:4" x14ac:dyDescent="0.2">
      <c r="A1835" s="138"/>
      <c r="D1835" s="8"/>
    </row>
    <row r="1836" spans="1:4" x14ac:dyDescent="0.2">
      <c r="A1836" s="138"/>
      <c r="D1836" s="8"/>
    </row>
    <row r="1837" spans="1:4" x14ac:dyDescent="0.2">
      <c r="A1837" s="138"/>
      <c r="D1837" s="8"/>
    </row>
    <row r="1838" spans="1:4" x14ac:dyDescent="0.2">
      <c r="A1838" s="138"/>
      <c r="D1838" s="8"/>
    </row>
    <row r="1839" spans="1:4" x14ac:dyDescent="0.2">
      <c r="A1839" s="138"/>
      <c r="D1839" s="8"/>
    </row>
    <row r="1840" spans="1:4" x14ac:dyDescent="0.2">
      <c r="A1840" s="138"/>
      <c r="D1840" s="8"/>
    </row>
    <row r="1841" spans="1:4" x14ac:dyDescent="0.2">
      <c r="A1841" s="138"/>
      <c r="D1841" s="8"/>
    </row>
    <row r="1842" spans="1:4" x14ac:dyDescent="0.2">
      <c r="A1842" s="138"/>
      <c r="D1842" s="8"/>
    </row>
    <row r="1843" spans="1:4" x14ac:dyDescent="0.2">
      <c r="A1843" s="138"/>
      <c r="D1843" s="8"/>
    </row>
    <row r="1844" spans="1:4" x14ac:dyDescent="0.2">
      <c r="A1844" s="138"/>
      <c r="D1844" s="8"/>
    </row>
    <row r="1845" spans="1:4" x14ac:dyDescent="0.2">
      <c r="A1845" s="138"/>
      <c r="D1845" s="8"/>
    </row>
    <row r="1846" spans="1:4" x14ac:dyDescent="0.2">
      <c r="A1846" s="138"/>
      <c r="D1846" s="8"/>
    </row>
    <row r="1847" spans="1:4" x14ac:dyDescent="0.2">
      <c r="A1847" s="138"/>
      <c r="D1847" s="8"/>
    </row>
    <row r="1848" spans="1:4" x14ac:dyDescent="0.2">
      <c r="A1848" s="138"/>
      <c r="D1848" s="8"/>
    </row>
    <row r="1849" spans="1:4" x14ac:dyDescent="0.2">
      <c r="A1849" s="138"/>
      <c r="D1849" s="8"/>
    </row>
    <row r="1850" spans="1:4" x14ac:dyDescent="0.2">
      <c r="A1850" s="138"/>
      <c r="D1850" s="8"/>
    </row>
    <row r="1851" spans="1:4" x14ac:dyDescent="0.2">
      <c r="A1851" s="138"/>
      <c r="D1851" s="8"/>
    </row>
    <row r="1852" spans="1:4" x14ac:dyDescent="0.2">
      <c r="A1852" s="138"/>
      <c r="D1852" s="8"/>
    </row>
    <row r="1853" spans="1:4" x14ac:dyDescent="0.2">
      <c r="A1853" s="138"/>
      <c r="D1853" s="8"/>
    </row>
    <row r="1854" spans="1:4" x14ac:dyDescent="0.2">
      <c r="A1854" s="138"/>
      <c r="D1854" s="8"/>
    </row>
    <row r="1855" spans="1:4" x14ac:dyDescent="0.2">
      <c r="A1855" s="138"/>
      <c r="D1855" s="8"/>
    </row>
    <row r="1856" spans="1:4" x14ac:dyDescent="0.2">
      <c r="A1856" s="138"/>
      <c r="D1856" s="8"/>
    </row>
    <row r="1857" spans="1:4" x14ac:dyDescent="0.2">
      <c r="A1857" s="138"/>
      <c r="D1857" s="8"/>
    </row>
    <row r="1858" spans="1:4" x14ac:dyDescent="0.2">
      <c r="A1858" s="138"/>
      <c r="D1858" s="8"/>
    </row>
    <row r="1859" spans="1:4" x14ac:dyDescent="0.2">
      <c r="A1859" s="138"/>
      <c r="D1859" s="8"/>
    </row>
    <row r="1860" spans="1:4" x14ac:dyDescent="0.2">
      <c r="A1860" s="138"/>
      <c r="D1860" s="8"/>
    </row>
    <row r="1861" spans="1:4" x14ac:dyDescent="0.2">
      <c r="A1861" s="138"/>
      <c r="D1861" s="8"/>
    </row>
    <row r="1862" spans="1:4" x14ac:dyDescent="0.2">
      <c r="A1862" s="138"/>
      <c r="D1862" s="8"/>
    </row>
    <row r="1863" spans="1:4" x14ac:dyDescent="0.2">
      <c r="A1863" s="138"/>
      <c r="D1863" s="8"/>
    </row>
    <row r="1864" spans="1:4" x14ac:dyDescent="0.2">
      <c r="A1864" s="138"/>
      <c r="D1864" s="8"/>
    </row>
    <row r="1865" spans="1:4" x14ac:dyDescent="0.2">
      <c r="A1865" s="138"/>
      <c r="D1865" s="8"/>
    </row>
    <row r="1866" spans="1:4" x14ac:dyDescent="0.2">
      <c r="A1866" s="138"/>
      <c r="D1866" s="8"/>
    </row>
    <row r="1867" spans="1:4" x14ac:dyDescent="0.2">
      <c r="A1867" s="138"/>
      <c r="D1867" s="8"/>
    </row>
    <row r="1868" spans="1:4" x14ac:dyDescent="0.2">
      <c r="A1868" s="138"/>
      <c r="D1868" s="8"/>
    </row>
    <row r="1869" spans="1:4" x14ac:dyDescent="0.2">
      <c r="A1869" s="138"/>
      <c r="D1869" s="8"/>
    </row>
    <row r="1870" spans="1:4" x14ac:dyDescent="0.2">
      <c r="A1870" s="138"/>
      <c r="D1870" s="8"/>
    </row>
    <row r="1871" spans="1:4" x14ac:dyDescent="0.2">
      <c r="A1871" s="138"/>
      <c r="D1871" s="8"/>
    </row>
    <row r="1872" spans="1:4" x14ac:dyDescent="0.2">
      <c r="A1872" s="138"/>
      <c r="D1872" s="8"/>
    </row>
    <row r="1873" spans="1:4" x14ac:dyDescent="0.2">
      <c r="A1873" s="138"/>
      <c r="D1873" s="8"/>
    </row>
    <row r="1874" spans="1:4" x14ac:dyDescent="0.2">
      <c r="A1874" s="138"/>
      <c r="D1874" s="8"/>
    </row>
    <row r="1875" spans="1:4" x14ac:dyDescent="0.2">
      <c r="A1875" s="138"/>
      <c r="D1875" s="8"/>
    </row>
    <row r="1876" spans="1:4" x14ac:dyDescent="0.2">
      <c r="A1876" s="138"/>
      <c r="D1876" s="8"/>
    </row>
    <row r="1877" spans="1:4" x14ac:dyDescent="0.2">
      <c r="A1877" s="138"/>
      <c r="D1877" s="8"/>
    </row>
    <row r="1878" spans="1:4" x14ac:dyDescent="0.2">
      <c r="A1878" s="138"/>
      <c r="D1878" s="8"/>
    </row>
    <row r="1879" spans="1:4" x14ac:dyDescent="0.2">
      <c r="A1879" s="138"/>
      <c r="D1879" s="8"/>
    </row>
    <row r="1880" spans="1:4" x14ac:dyDescent="0.2">
      <c r="A1880" s="138"/>
      <c r="D1880" s="8"/>
    </row>
    <row r="1881" spans="1:4" x14ac:dyDescent="0.2">
      <c r="A1881" s="138"/>
      <c r="D1881" s="8"/>
    </row>
    <row r="1882" spans="1:4" x14ac:dyDescent="0.2">
      <c r="A1882" s="138"/>
      <c r="D1882" s="8"/>
    </row>
    <row r="1883" spans="1:4" x14ac:dyDescent="0.2">
      <c r="A1883" s="138"/>
      <c r="D1883" s="8"/>
    </row>
    <row r="1884" spans="1:4" x14ac:dyDescent="0.2">
      <c r="A1884" s="138"/>
      <c r="D1884" s="8"/>
    </row>
    <row r="1885" spans="1:4" x14ac:dyDescent="0.2">
      <c r="A1885" s="138"/>
      <c r="D1885" s="8"/>
    </row>
    <row r="1886" spans="1:4" x14ac:dyDescent="0.2">
      <c r="A1886" s="138"/>
      <c r="D1886" s="8"/>
    </row>
    <row r="1887" spans="1:4" x14ac:dyDescent="0.2">
      <c r="A1887" s="138"/>
      <c r="D1887" s="8"/>
    </row>
    <row r="1888" spans="1:4" x14ac:dyDescent="0.2">
      <c r="A1888" s="138"/>
      <c r="D1888" s="8"/>
    </row>
    <row r="1889" spans="1:4" x14ac:dyDescent="0.2">
      <c r="A1889" s="138"/>
      <c r="D1889" s="8"/>
    </row>
    <row r="1890" spans="1:4" x14ac:dyDescent="0.2">
      <c r="A1890" s="138"/>
      <c r="D1890" s="8"/>
    </row>
    <row r="1891" spans="1:4" x14ac:dyDescent="0.2">
      <c r="A1891" s="138"/>
      <c r="D1891" s="8"/>
    </row>
    <row r="1892" spans="1:4" x14ac:dyDescent="0.2">
      <c r="A1892" s="138"/>
      <c r="D1892" s="8"/>
    </row>
    <row r="1893" spans="1:4" x14ac:dyDescent="0.2">
      <c r="A1893" s="138"/>
      <c r="D1893" s="8"/>
    </row>
    <row r="1894" spans="1:4" x14ac:dyDescent="0.2">
      <c r="A1894" s="138"/>
      <c r="D1894" s="8"/>
    </row>
    <row r="1895" spans="1:4" x14ac:dyDescent="0.2">
      <c r="A1895" s="138"/>
      <c r="D1895" s="8"/>
    </row>
    <row r="1896" spans="1:4" x14ac:dyDescent="0.2">
      <c r="A1896" s="138"/>
      <c r="D1896" s="8"/>
    </row>
    <row r="1897" spans="1:4" x14ac:dyDescent="0.2">
      <c r="A1897" s="138"/>
      <c r="D1897" s="8"/>
    </row>
    <row r="1898" spans="1:4" x14ac:dyDescent="0.2">
      <c r="A1898" s="138"/>
      <c r="D1898" s="8"/>
    </row>
    <row r="1899" spans="1:4" x14ac:dyDescent="0.2">
      <c r="A1899" s="138"/>
      <c r="D1899" s="8"/>
    </row>
    <row r="1900" spans="1:4" x14ac:dyDescent="0.2">
      <c r="A1900" s="138"/>
      <c r="D1900" s="8"/>
    </row>
    <row r="1901" spans="1:4" x14ac:dyDescent="0.2">
      <c r="A1901" s="138"/>
      <c r="D1901" s="8"/>
    </row>
    <row r="1902" spans="1:4" x14ac:dyDescent="0.2">
      <c r="A1902" s="138"/>
      <c r="D1902" s="8"/>
    </row>
    <row r="1903" spans="1:4" x14ac:dyDescent="0.2">
      <c r="A1903" s="138"/>
      <c r="D1903" s="8"/>
    </row>
    <row r="1904" spans="1:4" x14ac:dyDescent="0.2">
      <c r="A1904" s="138"/>
      <c r="D1904" s="8"/>
    </row>
    <row r="1905" spans="1:4" x14ac:dyDescent="0.2">
      <c r="A1905" s="138"/>
      <c r="D1905" s="8"/>
    </row>
    <row r="1906" spans="1:4" x14ac:dyDescent="0.2">
      <c r="A1906" s="138"/>
      <c r="D1906" s="8"/>
    </row>
    <row r="1907" spans="1:4" x14ac:dyDescent="0.2">
      <c r="A1907" s="138"/>
      <c r="D1907" s="8"/>
    </row>
    <row r="1908" spans="1:4" x14ac:dyDescent="0.2">
      <c r="A1908" s="138"/>
      <c r="D1908" s="8"/>
    </row>
    <row r="1909" spans="1:4" x14ac:dyDescent="0.2">
      <c r="A1909" s="138"/>
      <c r="D1909" s="8"/>
    </row>
    <row r="1910" spans="1:4" x14ac:dyDescent="0.2">
      <c r="A1910" s="138"/>
      <c r="D1910" s="8"/>
    </row>
    <row r="1911" spans="1:4" x14ac:dyDescent="0.2">
      <c r="A1911" s="138"/>
      <c r="D1911" s="8"/>
    </row>
    <row r="1912" spans="1:4" x14ac:dyDescent="0.2">
      <c r="A1912" s="138"/>
      <c r="D1912" s="8"/>
    </row>
    <row r="1913" spans="1:4" x14ac:dyDescent="0.2">
      <c r="A1913" s="138"/>
      <c r="D1913" s="8"/>
    </row>
    <row r="1914" spans="1:4" x14ac:dyDescent="0.2">
      <c r="A1914" s="138"/>
      <c r="D1914" s="8"/>
    </row>
    <row r="1915" spans="1:4" x14ac:dyDescent="0.2">
      <c r="A1915" s="138"/>
      <c r="D1915" s="8"/>
    </row>
    <row r="1916" spans="1:4" x14ac:dyDescent="0.2">
      <c r="A1916" s="138"/>
      <c r="D1916" s="8"/>
    </row>
    <row r="1917" spans="1:4" x14ac:dyDescent="0.2">
      <c r="A1917" s="138"/>
      <c r="D1917" s="8"/>
    </row>
    <row r="1918" spans="1:4" x14ac:dyDescent="0.2">
      <c r="A1918" s="138"/>
      <c r="D1918" s="8"/>
    </row>
    <row r="1919" spans="1:4" x14ac:dyDescent="0.2">
      <c r="A1919" s="138"/>
      <c r="D1919" s="8"/>
    </row>
    <row r="1920" spans="1:4" x14ac:dyDescent="0.2">
      <c r="A1920" s="138"/>
      <c r="D1920" s="8"/>
    </row>
    <row r="1921" spans="1:4" x14ac:dyDescent="0.2">
      <c r="A1921" s="138"/>
      <c r="D1921" s="8"/>
    </row>
    <row r="1922" spans="1:4" x14ac:dyDescent="0.2">
      <c r="A1922" s="138"/>
      <c r="D1922" s="8"/>
    </row>
    <row r="1923" spans="1:4" x14ac:dyDescent="0.2">
      <c r="A1923" s="138"/>
      <c r="D1923" s="8"/>
    </row>
    <row r="1924" spans="1:4" x14ac:dyDescent="0.2">
      <c r="A1924" s="138"/>
      <c r="D1924" s="8"/>
    </row>
    <row r="1925" spans="1:4" x14ac:dyDescent="0.2">
      <c r="A1925" s="138"/>
      <c r="D1925" s="8"/>
    </row>
    <row r="1926" spans="1:4" x14ac:dyDescent="0.2">
      <c r="A1926" s="138"/>
      <c r="D1926" s="8"/>
    </row>
    <row r="1927" spans="1:4" x14ac:dyDescent="0.2">
      <c r="A1927" s="138"/>
      <c r="D1927" s="8"/>
    </row>
    <row r="1928" spans="1:4" x14ac:dyDescent="0.2">
      <c r="A1928" s="138"/>
      <c r="D1928" s="8"/>
    </row>
    <row r="1929" spans="1:4" x14ac:dyDescent="0.2">
      <c r="A1929" s="138"/>
      <c r="D1929" s="8"/>
    </row>
    <row r="1930" spans="1:4" x14ac:dyDescent="0.2">
      <c r="A1930" s="138"/>
      <c r="D1930" s="8"/>
    </row>
    <row r="1931" spans="1:4" x14ac:dyDescent="0.2">
      <c r="A1931" s="138"/>
      <c r="D1931" s="8"/>
    </row>
    <row r="1932" spans="1:4" x14ac:dyDescent="0.2">
      <c r="A1932" s="138"/>
      <c r="D1932" s="8"/>
    </row>
    <row r="1933" spans="1:4" x14ac:dyDescent="0.2">
      <c r="A1933" s="138"/>
      <c r="D1933" s="8"/>
    </row>
    <row r="1934" spans="1:4" x14ac:dyDescent="0.2">
      <c r="A1934" s="138"/>
      <c r="D1934" s="8"/>
    </row>
    <row r="1935" spans="1:4" x14ac:dyDescent="0.2">
      <c r="A1935" s="138"/>
      <c r="D1935" s="8"/>
    </row>
    <row r="1936" spans="1:4" x14ac:dyDescent="0.2">
      <c r="A1936" s="138"/>
      <c r="D1936" s="8"/>
    </row>
    <row r="1937" spans="1:4" x14ac:dyDescent="0.2">
      <c r="A1937" s="138"/>
      <c r="D1937" s="8"/>
    </row>
    <row r="1938" spans="1:4" x14ac:dyDescent="0.2">
      <c r="A1938" s="138"/>
      <c r="D1938" s="8"/>
    </row>
    <row r="1939" spans="1:4" x14ac:dyDescent="0.2">
      <c r="A1939" s="138"/>
      <c r="D1939" s="8"/>
    </row>
    <row r="1940" spans="1:4" x14ac:dyDescent="0.2">
      <c r="A1940" s="138"/>
      <c r="D1940" s="8"/>
    </row>
    <row r="1941" spans="1:4" x14ac:dyDescent="0.2">
      <c r="A1941" s="138"/>
      <c r="D1941" s="8"/>
    </row>
    <row r="1942" spans="1:4" x14ac:dyDescent="0.2">
      <c r="A1942" s="138"/>
      <c r="D1942" s="8"/>
    </row>
    <row r="1943" spans="1:4" x14ac:dyDescent="0.2">
      <c r="A1943" s="138"/>
      <c r="D1943" s="8"/>
    </row>
    <row r="1944" spans="1:4" x14ac:dyDescent="0.2">
      <c r="A1944" s="138"/>
      <c r="D1944" s="8"/>
    </row>
    <row r="1945" spans="1:4" x14ac:dyDescent="0.2">
      <c r="A1945" s="138"/>
      <c r="D1945" s="8"/>
    </row>
    <row r="1946" spans="1:4" x14ac:dyDescent="0.2">
      <c r="A1946" s="138"/>
      <c r="D1946" s="8"/>
    </row>
    <row r="1947" spans="1:4" x14ac:dyDescent="0.2">
      <c r="A1947" s="138"/>
      <c r="D1947" s="8"/>
    </row>
    <row r="1948" spans="1:4" x14ac:dyDescent="0.2">
      <c r="A1948" s="138"/>
      <c r="D1948" s="8"/>
    </row>
    <row r="1949" spans="1:4" x14ac:dyDescent="0.2">
      <c r="A1949" s="138"/>
      <c r="D1949" s="8"/>
    </row>
    <row r="1950" spans="1:4" x14ac:dyDescent="0.2">
      <c r="A1950" s="138"/>
      <c r="D1950" s="8"/>
    </row>
    <row r="1951" spans="1:4" x14ac:dyDescent="0.2">
      <c r="A1951" s="138"/>
      <c r="D1951" s="8"/>
    </row>
    <row r="1952" spans="1:4" x14ac:dyDescent="0.2">
      <c r="A1952" s="138"/>
      <c r="D1952" s="8"/>
    </row>
    <row r="1953" spans="1:4" x14ac:dyDescent="0.2">
      <c r="A1953" s="138"/>
      <c r="D1953" s="8"/>
    </row>
    <row r="1954" spans="1:4" x14ac:dyDescent="0.2">
      <c r="A1954" s="138"/>
      <c r="D1954" s="8"/>
    </row>
    <row r="1955" spans="1:4" x14ac:dyDescent="0.2">
      <c r="A1955" s="138"/>
      <c r="D1955" s="8"/>
    </row>
    <row r="1956" spans="1:4" x14ac:dyDescent="0.2">
      <c r="A1956" s="138"/>
      <c r="D1956" s="8"/>
    </row>
    <row r="1957" spans="1:4" x14ac:dyDescent="0.2">
      <c r="A1957" s="138"/>
      <c r="D1957" s="8"/>
    </row>
    <row r="1958" spans="1:4" x14ac:dyDescent="0.2">
      <c r="A1958" s="138"/>
      <c r="D1958" s="8"/>
    </row>
    <row r="1959" spans="1:4" x14ac:dyDescent="0.2">
      <c r="A1959" s="138"/>
      <c r="D1959" s="8"/>
    </row>
    <row r="1960" spans="1:4" x14ac:dyDescent="0.2">
      <c r="A1960" s="138"/>
      <c r="D1960" s="8"/>
    </row>
    <row r="1961" spans="1:4" x14ac:dyDescent="0.2">
      <c r="A1961" s="138"/>
      <c r="D1961" s="8"/>
    </row>
    <row r="1962" spans="1:4" x14ac:dyDescent="0.2">
      <c r="A1962" s="138"/>
      <c r="D1962" s="8"/>
    </row>
    <row r="1963" spans="1:4" x14ac:dyDescent="0.2">
      <c r="A1963" s="138"/>
      <c r="D1963" s="8"/>
    </row>
    <row r="1964" spans="1:4" x14ac:dyDescent="0.2">
      <c r="A1964" s="138"/>
      <c r="D1964" s="8"/>
    </row>
    <row r="1965" spans="1:4" x14ac:dyDescent="0.2">
      <c r="A1965" s="138"/>
      <c r="D1965" s="8"/>
    </row>
    <row r="1966" spans="1:4" x14ac:dyDescent="0.2">
      <c r="A1966" s="138"/>
      <c r="D1966" s="8"/>
    </row>
    <row r="1967" spans="1:4" x14ac:dyDescent="0.2">
      <c r="A1967" s="138"/>
      <c r="D1967" s="8"/>
    </row>
    <row r="1968" spans="1:4" x14ac:dyDescent="0.2">
      <c r="A1968" s="138"/>
      <c r="D1968" s="8"/>
    </row>
    <row r="1969" spans="1:4" x14ac:dyDescent="0.2">
      <c r="A1969" s="138"/>
      <c r="D1969" s="8"/>
    </row>
    <row r="1970" spans="1:4" x14ac:dyDescent="0.2">
      <c r="A1970" s="138"/>
      <c r="D1970" s="8"/>
    </row>
    <row r="1971" spans="1:4" x14ac:dyDescent="0.2">
      <c r="A1971" s="138"/>
      <c r="D1971" s="8"/>
    </row>
    <row r="1972" spans="1:4" x14ac:dyDescent="0.2">
      <c r="A1972" s="138"/>
      <c r="D1972" s="8"/>
    </row>
    <row r="1973" spans="1:4" x14ac:dyDescent="0.2">
      <c r="A1973" s="138"/>
      <c r="D1973" s="8"/>
    </row>
    <row r="1974" spans="1:4" x14ac:dyDescent="0.2">
      <c r="A1974" s="138"/>
      <c r="D1974" s="8"/>
    </row>
    <row r="1975" spans="1:4" x14ac:dyDescent="0.2">
      <c r="A1975" s="138"/>
      <c r="D1975" s="8"/>
    </row>
    <row r="1976" spans="1:4" x14ac:dyDescent="0.2">
      <c r="A1976" s="138"/>
      <c r="D1976" s="8"/>
    </row>
    <row r="1977" spans="1:4" x14ac:dyDescent="0.2">
      <c r="A1977" s="138"/>
      <c r="D1977" s="8"/>
    </row>
    <row r="1978" spans="1:4" x14ac:dyDescent="0.2">
      <c r="A1978" s="138"/>
      <c r="D1978" s="8"/>
    </row>
    <row r="1979" spans="1:4" x14ac:dyDescent="0.2">
      <c r="A1979" s="138"/>
      <c r="D1979" s="8"/>
    </row>
    <row r="1980" spans="1:4" x14ac:dyDescent="0.2">
      <c r="A1980" s="138"/>
      <c r="D1980" s="8"/>
    </row>
    <row r="1981" spans="1:4" x14ac:dyDescent="0.2">
      <c r="A1981" s="138"/>
      <c r="D1981" s="8"/>
    </row>
    <row r="1982" spans="1:4" x14ac:dyDescent="0.2">
      <c r="A1982" s="138"/>
      <c r="D1982" s="8"/>
    </row>
    <row r="1983" spans="1:4" x14ac:dyDescent="0.2">
      <c r="A1983" s="138"/>
      <c r="D1983" s="8"/>
    </row>
    <row r="1984" spans="1:4" x14ac:dyDescent="0.2">
      <c r="A1984" s="138"/>
      <c r="D1984" s="8"/>
    </row>
    <row r="1985" spans="1:4" x14ac:dyDescent="0.2">
      <c r="A1985" s="138"/>
      <c r="D1985" s="8"/>
    </row>
    <row r="1986" spans="1:4" x14ac:dyDescent="0.2">
      <c r="A1986" s="138"/>
      <c r="D1986" s="8"/>
    </row>
    <row r="1987" spans="1:4" x14ac:dyDescent="0.2">
      <c r="A1987" s="138"/>
      <c r="D1987" s="8"/>
    </row>
    <row r="1988" spans="1:4" x14ac:dyDescent="0.2">
      <c r="A1988" s="138"/>
      <c r="D1988" s="8"/>
    </row>
    <row r="1989" spans="1:4" x14ac:dyDescent="0.2">
      <c r="A1989" s="138"/>
      <c r="D1989" s="8"/>
    </row>
    <row r="1990" spans="1:4" x14ac:dyDescent="0.2">
      <c r="A1990" s="138"/>
      <c r="D1990" s="8"/>
    </row>
    <row r="1991" spans="1:4" x14ac:dyDescent="0.2">
      <c r="A1991" s="138"/>
      <c r="D1991" s="8"/>
    </row>
    <row r="1992" spans="1:4" x14ac:dyDescent="0.2">
      <c r="A1992" s="138"/>
      <c r="D1992" s="8"/>
    </row>
    <row r="1993" spans="1:4" x14ac:dyDescent="0.2">
      <c r="A1993" s="138"/>
      <c r="D1993" s="8"/>
    </row>
    <row r="1994" spans="1:4" x14ac:dyDescent="0.2">
      <c r="A1994" s="138"/>
      <c r="D1994" s="8"/>
    </row>
    <row r="1995" spans="1:4" x14ac:dyDescent="0.2">
      <c r="A1995" s="138"/>
      <c r="D1995" s="8"/>
    </row>
    <row r="1996" spans="1:4" x14ac:dyDescent="0.2">
      <c r="A1996" s="138"/>
      <c r="D1996" s="8"/>
    </row>
    <row r="1997" spans="1:4" x14ac:dyDescent="0.2">
      <c r="A1997" s="138"/>
      <c r="D1997" s="8"/>
    </row>
    <row r="1998" spans="1:4" x14ac:dyDescent="0.2">
      <c r="A1998" s="138"/>
      <c r="D1998" s="8"/>
    </row>
    <row r="1999" spans="1:4" x14ac:dyDescent="0.2">
      <c r="A1999" s="138"/>
      <c r="D1999" s="8"/>
    </row>
    <row r="2000" spans="1:4" x14ac:dyDescent="0.2">
      <c r="A2000" s="138"/>
      <c r="D2000" s="8"/>
    </row>
    <row r="2001" spans="1:4" x14ac:dyDescent="0.2">
      <c r="A2001" s="138"/>
      <c r="D2001" s="8"/>
    </row>
    <row r="2002" spans="1:4" x14ac:dyDescent="0.2">
      <c r="A2002" s="138"/>
      <c r="D2002" s="8"/>
    </row>
    <row r="2003" spans="1:4" x14ac:dyDescent="0.2">
      <c r="A2003" s="138"/>
      <c r="D2003" s="8"/>
    </row>
    <row r="2004" spans="1:4" x14ac:dyDescent="0.2">
      <c r="A2004" s="138"/>
      <c r="D2004" s="8"/>
    </row>
    <row r="2005" spans="1:4" x14ac:dyDescent="0.2">
      <c r="A2005" s="138"/>
      <c r="D2005" s="8"/>
    </row>
    <row r="2006" spans="1:4" x14ac:dyDescent="0.2">
      <c r="A2006" s="138"/>
      <c r="D2006" s="8"/>
    </row>
    <row r="2007" spans="1:4" x14ac:dyDescent="0.2">
      <c r="A2007" s="138"/>
      <c r="D2007" s="8"/>
    </row>
    <row r="2008" spans="1:4" x14ac:dyDescent="0.2">
      <c r="A2008" s="138"/>
      <c r="D2008" s="8"/>
    </row>
    <row r="2009" spans="1:4" x14ac:dyDescent="0.2">
      <c r="A2009" s="138"/>
      <c r="D2009" s="8"/>
    </row>
    <row r="2010" spans="1:4" x14ac:dyDescent="0.2">
      <c r="A2010" s="138"/>
      <c r="D2010" s="8"/>
    </row>
    <row r="2011" spans="1:4" x14ac:dyDescent="0.2">
      <c r="A2011" s="138"/>
      <c r="D2011" s="8"/>
    </row>
    <row r="2012" spans="1:4" x14ac:dyDescent="0.2">
      <c r="A2012" s="138"/>
      <c r="D2012" s="8"/>
    </row>
    <row r="2013" spans="1:4" x14ac:dyDescent="0.2">
      <c r="A2013" s="138"/>
      <c r="D2013" s="8"/>
    </row>
    <row r="2014" spans="1:4" x14ac:dyDescent="0.2">
      <c r="A2014" s="138"/>
      <c r="D2014" s="8"/>
    </row>
    <row r="2015" spans="1:4" x14ac:dyDescent="0.2">
      <c r="A2015" s="138"/>
      <c r="D2015" s="8"/>
    </row>
    <row r="2016" spans="1:4" x14ac:dyDescent="0.2">
      <c r="A2016" s="138"/>
      <c r="D2016" s="8"/>
    </row>
    <row r="2017" spans="1:4" x14ac:dyDescent="0.2">
      <c r="A2017" s="138"/>
      <c r="D2017" s="8"/>
    </row>
    <row r="2018" spans="1:4" x14ac:dyDescent="0.2">
      <c r="A2018" s="138"/>
      <c r="D2018" s="8"/>
    </row>
    <row r="2019" spans="1:4" x14ac:dyDescent="0.2">
      <c r="A2019" s="138"/>
      <c r="D2019" s="8"/>
    </row>
    <row r="2020" spans="1:4" x14ac:dyDescent="0.2">
      <c r="A2020" s="138"/>
      <c r="D2020" s="8"/>
    </row>
    <row r="2021" spans="1:4" x14ac:dyDescent="0.2">
      <c r="A2021" s="138"/>
      <c r="D2021" s="8"/>
    </row>
    <row r="2022" spans="1:4" x14ac:dyDescent="0.2">
      <c r="A2022" s="138"/>
      <c r="D2022" s="8"/>
    </row>
    <row r="2023" spans="1:4" x14ac:dyDescent="0.2">
      <c r="A2023" s="138"/>
      <c r="D2023" s="8"/>
    </row>
    <row r="2024" spans="1:4" x14ac:dyDescent="0.2">
      <c r="A2024" s="138"/>
      <c r="D2024" s="8"/>
    </row>
    <row r="2025" spans="1:4" x14ac:dyDescent="0.2">
      <c r="A2025" s="138"/>
      <c r="D2025" s="8"/>
    </row>
    <row r="2026" spans="1:4" x14ac:dyDescent="0.2">
      <c r="A2026" s="138"/>
      <c r="D2026" s="8"/>
    </row>
    <row r="2027" spans="1:4" x14ac:dyDescent="0.2">
      <c r="A2027" s="138"/>
      <c r="D2027" s="8"/>
    </row>
    <row r="2028" spans="1:4" x14ac:dyDescent="0.2">
      <c r="A2028" s="138"/>
      <c r="D2028" s="8"/>
    </row>
    <row r="2029" spans="1:4" x14ac:dyDescent="0.2">
      <c r="A2029" s="138"/>
      <c r="D2029" s="8"/>
    </row>
    <row r="2030" spans="1:4" x14ac:dyDescent="0.2">
      <c r="A2030" s="138"/>
      <c r="D2030" s="8"/>
    </row>
    <row r="2031" spans="1:4" x14ac:dyDescent="0.2">
      <c r="A2031" s="138"/>
      <c r="D2031" s="8"/>
    </row>
    <row r="2032" spans="1:4" x14ac:dyDescent="0.2">
      <c r="A2032" s="138"/>
      <c r="D2032" s="8"/>
    </row>
    <row r="2033" spans="1:4" x14ac:dyDescent="0.2">
      <c r="A2033" s="138"/>
      <c r="D2033" s="8"/>
    </row>
    <row r="2034" spans="1:4" x14ac:dyDescent="0.2">
      <c r="A2034" s="138"/>
      <c r="D2034" s="8"/>
    </row>
    <row r="2035" spans="1:4" x14ac:dyDescent="0.2">
      <c r="A2035" s="138"/>
      <c r="D2035" s="8"/>
    </row>
    <row r="2036" spans="1:4" x14ac:dyDescent="0.2">
      <c r="A2036" s="138"/>
      <c r="D2036" s="8"/>
    </row>
    <row r="2037" spans="1:4" x14ac:dyDescent="0.2">
      <c r="A2037" s="138"/>
      <c r="D2037" s="8"/>
    </row>
    <row r="2038" spans="1:4" x14ac:dyDescent="0.2">
      <c r="A2038" s="138"/>
      <c r="D2038" s="8"/>
    </row>
    <row r="2039" spans="1:4" x14ac:dyDescent="0.2">
      <c r="A2039" s="138"/>
      <c r="D2039" s="8"/>
    </row>
    <row r="2040" spans="1:4" x14ac:dyDescent="0.2">
      <c r="A2040" s="138"/>
      <c r="D2040" s="8"/>
    </row>
    <row r="2041" spans="1:4" x14ac:dyDescent="0.2">
      <c r="A2041" s="138"/>
      <c r="D2041" s="8"/>
    </row>
    <row r="2042" spans="1:4" x14ac:dyDescent="0.2">
      <c r="A2042" s="138"/>
      <c r="D2042" s="8"/>
    </row>
    <row r="2043" spans="1:4" x14ac:dyDescent="0.2">
      <c r="A2043" s="138"/>
      <c r="D2043" s="8"/>
    </row>
    <row r="2044" spans="1:4" x14ac:dyDescent="0.2">
      <c r="A2044" s="138"/>
      <c r="D2044" s="8"/>
    </row>
    <row r="2045" spans="1:4" x14ac:dyDescent="0.2">
      <c r="A2045" s="138"/>
      <c r="D2045" s="8"/>
    </row>
    <row r="2046" spans="1:4" x14ac:dyDescent="0.2">
      <c r="A2046" s="138"/>
      <c r="D2046" s="8"/>
    </row>
    <row r="2047" spans="1:4" x14ac:dyDescent="0.2">
      <c r="A2047" s="138"/>
      <c r="D2047" s="8"/>
    </row>
    <row r="2048" spans="1:4" x14ac:dyDescent="0.2">
      <c r="A2048" s="138"/>
      <c r="D2048" s="8"/>
    </row>
    <row r="2049" spans="1:4" x14ac:dyDescent="0.2">
      <c r="A2049" s="138"/>
      <c r="D2049" s="8"/>
    </row>
    <row r="2050" spans="1:4" x14ac:dyDescent="0.2">
      <c r="A2050" s="138"/>
      <c r="D2050" s="8"/>
    </row>
    <row r="2051" spans="1:4" x14ac:dyDescent="0.2">
      <c r="A2051" s="138"/>
      <c r="D2051" s="8"/>
    </row>
    <row r="2052" spans="1:4" x14ac:dyDescent="0.2">
      <c r="A2052" s="138"/>
      <c r="D2052" s="8"/>
    </row>
    <row r="2053" spans="1:4" x14ac:dyDescent="0.2">
      <c r="A2053" s="138"/>
      <c r="D2053" s="8"/>
    </row>
    <row r="2054" spans="1:4" x14ac:dyDescent="0.2">
      <c r="A2054" s="138"/>
      <c r="D2054" s="8"/>
    </row>
    <row r="2055" spans="1:4" x14ac:dyDescent="0.2">
      <c r="A2055" s="138"/>
      <c r="D2055" s="8"/>
    </row>
    <row r="2056" spans="1:4" x14ac:dyDescent="0.2">
      <c r="A2056" s="138"/>
      <c r="D2056" s="8"/>
    </row>
    <row r="2057" spans="1:4" x14ac:dyDescent="0.2">
      <c r="A2057" s="138"/>
      <c r="D2057" s="8"/>
    </row>
    <row r="2058" spans="1:4" x14ac:dyDescent="0.2">
      <c r="A2058" s="138"/>
      <c r="D2058" s="8"/>
    </row>
    <row r="2059" spans="1:4" x14ac:dyDescent="0.2">
      <c r="A2059" s="138"/>
      <c r="D2059" s="8"/>
    </row>
    <row r="2060" spans="1:4" x14ac:dyDescent="0.2">
      <c r="A2060" s="138"/>
      <c r="D2060" s="8"/>
    </row>
    <row r="2061" spans="1:4" x14ac:dyDescent="0.2">
      <c r="A2061" s="138"/>
      <c r="D2061" s="8"/>
    </row>
    <row r="2062" spans="1:4" x14ac:dyDescent="0.2">
      <c r="A2062" s="138"/>
      <c r="D2062" s="8"/>
    </row>
    <row r="2063" spans="1:4" x14ac:dyDescent="0.2">
      <c r="A2063" s="138"/>
      <c r="D2063" s="8"/>
    </row>
    <row r="2064" spans="1:4" x14ac:dyDescent="0.2">
      <c r="A2064" s="138"/>
      <c r="D2064" s="8"/>
    </row>
    <row r="2065" spans="1:4" x14ac:dyDescent="0.2">
      <c r="A2065" s="138"/>
      <c r="D2065" s="8"/>
    </row>
    <row r="2066" spans="1:4" x14ac:dyDescent="0.2">
      <c r="A2066" s="138"/>
      <c r="D2066" s="8"/>
    </row>
    <row r="2067" spans="1:4" x14ac:dyDescent="0.2">
      <c r="A2067" s="138"/>
      <c r="D2067" s="8"/>
    </row>
    <row r="2068" spans="1:4" x14ac:dyDescent="0.2">
      <c r="A2068" s="138"/>
      <c r="D2068" s="8"/>
    </row>
    <row r="2069" spans="1:4" x14ac:dyDescent="0.2">
      <c r="A2069" s="138"/>
      <c r="D2069" s="8"/>
    </row>
    <row r="2070" spans="1:4" x14ac:dyDescent="0.2">
      <c r="A2070" s="138"/>
      <c r="D2070" s="8"/>
    </row>
    <row r="2071" spans="1:4" x14ac:dyDescent="0.2">
      <c r="A2071" s="138"/>
      <c r="D2071" s="8"/>
    </row>
    <row r="2072" spans="1:4" x14ac:dyDescent="0.2">
      <c r="A2072" s="138"/>
      <c r="D2072" s="8"/>
    </row>
    <row r="2073" spans="1:4" x14ac:dyDescent="0.2">
      <c r="A2073" s="138"/>
      <c r="D2073" s="8"/>
    </row>
    <row r="2074" spans="1:4" x14ac:dyDescent="0.2">
      <c r="A2074" s="138"/>
      <c r="D2074" s="8"/>
    </row>
    <row r="2075" spans="1:4" x14ac:dyDescent="0.2">
      <c r="A2075" s="138"/>
      <c r="D2075" s="8"/>
    </row>
    <row r="2076" spans="1:4" x14ac:dyDescent="0.2">
      <c r="A2076" s="138"/>
      <c r="D2076" s="8"/>
    </row>
    <row r="2077" spans="1:4" x14ac:dyDescent="0.2">
      <c r="A2077" s="138"/>
      <c r="D2077" s="8"/>
    </row>
    <row r="2078" spans="1:4" x14ac:dyDescent="0.2">
      <c r="A2078" s="138"/>
      <c r="D2078" s="8"/>
    </row>
    <row r="2079" spans="1:4" x14ac:dyDescent="0.2">
      <c r="A2079" s="138"/>
      <c r="D2079" s="8"/>
    </row>
    <row r="2080" spans="1:4" x14ac:dyDescent="0.2">
      <c r="A2080" s="138"/>
      <c r="D2080" s="8"/>
    </row>
    <row r="2081" spans="1:4" x14ac:dyDescent="0.2">
      <c r="A2081" s="138"/>
      <c r="D2081" s="8"/>
    </row>
    <row r="2082" spans="1:4" x14ac:dyDescent="0.2">
      <c r="A2082" s="138"/>
      <c r="D2082" s="8"/>
    </row>
    <row r="2083" spans="1:4" x14ac:dyDescent="0.2">
      <c r="A2083" s="138"/>
      <c r="D2083" s="8"/>
    </row>
    <row r="2084" spans="1:4" x14ac:dyDescent="0.2">
      <c r="A2084" s="138"/>
      <c r="D2084" s="8"/>
    </row>
    <row r="2085" spans="1:4" x14ac:dyDescent="0.2">
      <c r="A2085" s="138"/>
      <c r="D2085" s="8"/>
    </row>
    <row r="2086" spans="1:4" x14ac:dyDescent="0.2">
      <c r="A2086" s="138"/>
      <c r="D2086" s="8"/>
    </row>
    <row r="2087" spans="1:4" x14ac:dyDescent="0.2">
      <c r="A2087" s="138"/>
      <c r="D2087" s="8"/>
    </row>
    <row r="2088" spans="1:4" x14ac:dyDescent="0.2">
      <c r="A2088" s="138"/>
      <c r="D2088" s="8"/>
    </row>
    <row r="2089" spans="1:4" x14ac:dyDescent="0.2">
      <c r="A2089" s="138"/>
      <c r="D2089" s="8"/>
    </row>
    <row r="2090" spans="1:4" x14ac:dyDescent="0.2">
      <c r="A2090" s="138"/>
      <c r="D2090" s="8"/>
    </row>
    <row r="2091" spans="1:4" x14ac:dyDescent="0.2">
      <c r="A2091" s="138"/>
      <c r="D2091" s="8"/>
    </row>
    <row r="2092" spans="1:4" x14ac:dyDescent="0.2">
      <c r="A2092" s="138"/>
      <c r="D2092" s="8"/>
    </row>
    <row r="2093" spans="1:4" x14ac:dyDescent="0.2">
      <c r="A2093" s="138"/>
      <c r="D2093" s="8"/>
    </row>
    <row r="2094" spans="1:4" x14ac:dyDescent="0.2">
      <c r="A2094" s="138"/>
      <c r="D2094" s="8"/>
    </row>
    <row r="2095" spans="1:4" x14ac:dyDescent="0.2">
      <c r="A2095" s="138"/>
      <c r="D2095" s="8"/>
    </row>
    <row r="2096" spans="1:4" x14ac:dyDescent="0.2">
      <c r="A2096" s="138"/>
      <c r="D2096" s="8"/>
    </row>
    <row r="2097" spans="1:4" x14ac:dyDescent="0.2">
      <c r="A2097" s="138"/>
      <c r="D2097" s="8"/>
    </row>
    <row r="2098" spans="1:4" x14ac:dyDescent="0.2">
      <c r="A2098" s="138"/>
      <c r="D2098" s="8"/>
    </row>
    <row r="2099" spans="1:4" x14ac:dyDescent="0.2">
      <c r="A2099" s="138"/>
      <c r="D2099" s="8"/>
    </row>
    <row r="2100" spans="1:4" x14ac:dyDescent="0.2">
      <c r="A2100" s="138"/>
      <c r="D2100" s="8"/>
    </row>
    <row r="2101" spans="1:4" x14ac:dyDescent="0.2">
      <c r="A2101" s="138"/>
      <c r="D2101" s="8"/>
    </row>
    <row r="2102" spans="1:4" x14ac:dyDescent="0.2">
      <c r="A2102" s="138"/>
      <c r="D2102" s="8"/>
    </row>
    <row r="2103" spans="1:4" x14ac:dyDescent="0.2">
      <c r="A2103" s="138"/>
      <c r="D2103" s="8"/>
    </row>
    <row r="2104" spans="1:4" x14ac:dyDescent="0.2">
      <c r="A2104" s="138"/>
      <c r="D2104" s="8"/>
    </row>
    <row r="2105" spans="1:4" x14ac:dyDescent="0.2">
      <c r="A2105" s="138"/>
      <c r="D2105" s="8"/>
    </row>
    <row r="2106" spans="1:4" x14ac:dyDescent="0.2">
      <c r="A2106" s="138"/>
      <c r="D2106" s="8"/>
    </row>
    <row r="2107" spans="1:4" x14ac:dyDescent="0.2">
      <c r="A2107" s="138"/>
      <c r="D2107" s="8"/>
    </row>
    <row r="2108" spans="1:4" x14ac:dyDescent="0.2">
      <c r="A2108" s="138"/>
      <c r="D2108" s="8"/>
    </row>
    <row r="2109" spans="1:4" x14ac:dyDescent="0.2">
      <c r="A2109" s="138"/>
      <c r="D2109" s="8"/>
    </row>
    <row r="2110" spans="1:4" x14ac:dyDescent="0.2">
      <c r="A2110" s="138"/>
      <c r="D2110" s="8"/>
    </row>
    <row r="2111" spans="1:4" x14ac:dyDescent="0.2">
      <c r="A2111" s="138"/>
      <c r="D2111" s="8"/>
    </row>
    <row r="2112" spans="1:4" x14ac:dyDescent="0.2">
      <c r="A2112" s="138"/>
      <c r="D2112" s="8"/>
    </row>
    <row r="2113" spans="1:4" x14ac:dyDescent="0.2">
      <c r="A2113" s="138"/>
      <c r="D2113" s="8"/>
    </row>
    <row r="2114" spans="1:4" x14ac:dyDescent="0.2">
      <c r="A2114" s="138"/>
      <c r="D2114" s="8"/>
    </row>
    <row r="2115" spans="1:4" x14ac:dyDescent="0.2">
      <c r="A2115" s="138"/>
      <c r="D2115" s="8"/>
    </row>
    <row r="2116" spans="1:4" x14ac:dyDescent="0.2">
      <c r="A2116" s="138"/>
      <c r="D2116" s="8"/>
    </row>
    <row r="2117" spans="1:4" x14ac:dyDescent="0.2">
      <c r="A2117" s="138"/>
      <c r="D2117" s="8"/>
    </row>
    <row r="2118" spans="1:4" x14ac:dyDescent="0.2">
      <c r="A2118" s="138"/>
      <c r="D2118" s="8"/>
    </row>
    <row r="2119" spans="1:4" x14ac:dyDescent="0.2">
      <c r="A2119" s="138"/>
      <c r="D2119" s="8"/>
    </row>
    <row r="2120" spans="1:4" x14ac:dyDescent="0.2">
      <c r="A2120" s="138"/>
      <c r="D2120" s="8"/>
    </row>
    <row r="2121" spans="1:4" x14ac:dyDescent="0.2">
      <c r="A2121" s="138"/>
      <c r="D2121" s="8"/>
    </row>
    <row r="2122" spans="1:4" x14ac:dyDescent="0.2">
      <c r="A2122" s="138"/>
      <c r="D2122" s="8"/>
    </row>
    <row r="2123" spans="1:4" x14ac:dyDescent="0.2">
      <c r="A2123" s="138"/>
      <c r="D2123" s="8"/>
    </row>
    <row r="2124" spans="1:4" x14ac:dyDescent="0.2">
      <c r="A2124" s="138"/>
      <c r="D2124" s="8"/>
    </row>
    <row r="2125" spans="1:4" x14ac:dyDescent="0.2">
      <c r="A2125" s="138"/>
      <c r="D2125" s="8"/>
    </row>
    <row r="2126" spans="1:4" x14ac:dyDescent="0.2">
      <c r="A2126" s="138"/>
      <c r="D2126" s="8"/>
    </row>
    <row r="2127" spans="1:4" x14ac:dyDescent="0.2">
      <c r="A2127" s="138"/>
      <c r="D2127" s="8"/>
    </row>
    <row r="2128" spans="1:4" x14ac:dyDescent="0.2">
      <c r="A2128" s="138"/>
      <c r="D2128" s="8"/>
    </row>
    <row r="2129" spans="1:4" x14ac:dyDescent="0.2">
      <c r="A2129" s="138"/>
      <c r="D2129" s="8"/>
    </row>
    <row r="2130" spans="1:4" x14ac:dyDescent="0.2">
      <c r="A2130" s="138"/>
      <c r="D2130" s="8"/>
    </row>
    <row r="2131" spans="1:4" x14ac:dyDescent="0.2">
      <c r="A2131" s="138"/>
      <c r="D2131" s="8"/>
    </row>
    <row r="2132" spans="1:4" x14ac:dyDescent="0.2">
      <c r="A2132" s="138"/>
      <c r="D2132" s="8"/>
    </row>
    <row r="2133" spans="1:4" x14ac:dyDescent="0.2">
      <c r="A2133" s="138"/>
      <c r="D2133" s="8"/>
    </row>
    <row r="2134" spans="1:4" x14ac:dyDescent="0.2">
      <c r="A2134" s="138"/>
      <c r="D2134" s="8"/>
    </row>
    <row r="2135" spans="1:4" x14ac:dyDescent="0.2">
      <c r="A2135" s="138"/>
      <c r="D2135" s="8"/>
    </row>
    <row r="2136" spans="1:4" x14ac:dyDescent="0.2">
      <c r="A2136" s="138"/>
      <c r="D2136" s="8"/>
    </row>
    <row r="2137" spans="1:4" x14ac:dyDescent="0.2">
      <c r="A2137" s="138"/>
      <c r="D2137" s="8"/>
    </row>
    <row r="2138" spans="1:4" x14ac:dyDescent="0.2">
      <c r="A2138" s="138"/>
      <c r="D2138" s="8"/>
    </row>
    <row r="2139" spans="1:4" x14ac:dyDescent="0.2">
      <c r="A2139" s="138"/>
      <c r="D2139" s="8"/>
    </row>
    <row r="2140" spans="1:4" x14ac:dyDescent="0.2">
      <c r="A2140" s="138"/>
      <c r="D2140" s="8"/>
    </row>
    <row r="2141" spans="1:4" x14ac:dyDescent="0.2">
      <c r="A2141" s="138"/>
      <c r="D2141" s="8"/>
    </row>
    <row r="2142" spans="1:4" x14ac:dyDescent="0.2">
      <c r="A2142" s="138"/>
      <c r="D2142" s="8"/>
    </row>
    <row r="2143" spans="1:4" x14ac:dyDescent="0.2">
      <c r="A2143" s="138"/>
      <c r="D2143" s="8"/>
    </row>
    <row r="2144" spans="1:4" x14ac:dyDescent="0.2">
      <c r="A2144" s="138"/>
      <c r="D2144" s="8"/>
    </row>
    <row r="2145" spans="1:4" x14ac:dyDescent="0.2">
      <c r="A2145" s="138"/>
      <c r="D2145" s="8"/>
    </row>
    <row r="2146" spans="1:4" x14ac:dyDescent="0.2">
      <c r="A2146" s="138"/>
      <c r="D2146" s="8"/>
    </row>
    <row r="2147" spans="1:4" x14ac:dyDescent="0.2">
      <c r="A2147" s="138"/>
      <c r="D2147" s="8"/>
    </row>
    <row r="2148" spans="1:4" x14ac:dyDescent="0.2">
      <c r="A2148" s="138"/>
      <c r="D2148" s="8"/>
    </row>
    <row r="2149" spans="1:4" x14ac:dyDescent="0.2">
      <c r="A2149" s="138"/>
      <c r="D2149" s="8"/>
    </row>
    <row r="2150" spans="1:4" x14ac:dyDescent="0.2">
      <c r="A2150" s="138"/>
      <c r="D2150" s="8"/>
    </row>
    <row r="2151" spans="1:4" x14ac:dyDescent="0.2">
      <c r="A2151" s="138"/>
      <c r="D2151" s="8"/>
    </row>
    <row r="2152" spans="1:4" x14ac:dyDescent="0.2">
      <c r="A2152" s="138"/>
      <c r="D2152" s="8"/>
    </row>
    <row r="2153" spans="1:4" x14ac:dyDescent="0.2">
      <c r="A2153" s="138"/>
      <c r="D2153" s="8"/>
    </row>
    <row r="2154" spans="1:4" x14ac:dyDescent="0.2">
      <c r="A2154" s="138"/>
      <c r="D2154" s="8"/>
    </row>
    <row r="2155" spans="1:4" x14ac:dyDescent="0.2">
      <c r="A2155" s="138"/>
      <c r="D2155" s="8"/>
    </row>
    <row r="2156" spans="1:4" x14ac:dyDescent="0.2">
      <c r="A2156" s="138"/>
      <c r="D2156" s="8"/>
    </row>
    <row r="2157" spans="1:4" x14ac:dyDescent="0.2">
      <c r="A2157" s="138"/>
      <c r="D2157" s="8"/>
    </row>
    <row r="2158" spans="1:4" x14ac:dyDescent="0.2">
      <c r="A2158" s="138"/>
      <c r="D2158" s="8"/>
    </row>
    <row r="2159" spans="1:4" x14ac:dyDescent="0.2">
      <c r="A2159" s="138"/>
      <c r="D2159" s="8"/>
    </row>
    <row r="2160" spans="1:4" x14ac:dyDescent="0.2">
      <c r="A2160" s="138"/>
      <c r="D2160" s="8"/>
    </row>
    <row r="2161" spans="1:4" x14ac:dyDescent="0.2">
      <c r="A2161" s="138"/>
      <c r="D2161" s="8"/>
    </row>
    <row r="2162" spans="1:4" x14ac:dyDescent="0.2">
      <c r="A2162" s="138"/>
      <c r="D2162" s="8"/>
    </row>
    <row r="2163" spans="1:4" x14ac:dyDescent="0.2">
      <c r="A2163" s="138"/>
      <c r="D2163" s="8"/>
    </row>
    <row r="2164" spans="1:4" x14ac:dyDescent="0.2">
      <c r="A2164" s="138"/>
      <c r="D2164" s="8"/>
    </row>
    <row r="2165" spans="1:4" x14ac:dyDescent="0.2">
      <c r="A2165" s="138"/>
      <c r="D2165" s="8"/>
    </row>
    <row r="2166" spans="1:4" x14ac:dyDescent="0.2">
      <c r="A2166" s="138"/>
      <c r="D2166" s="8"/>
    </row>
    <row r="2167" spans="1:4" x14ac:dyDescent="0.2">
      <c r="A2167" s="138"/>
      <c r="D2167" s="8"/>
    </row>
    <row r="2168" spans="1:4" x14ac:dyDescent="0.2">
      <c r="A2168" s="138"/>
      <c r="D2168" s="8"/>
    </row>
    <row r="2169" spans="1:4" x14ac:dyDescent="0.2">
      <c r="A2169" s="138"/>
      <c r="D2169" s="8"/>
    </row>
    <row r="2170" spans="1:4" x14ac:dyDescent="0.2">
      <c r="A2170" s="138"/>
      <c r="D2170" s="8"/>
    </row>
    <row r="2171" spans="1:4" x14ac:dyDescent="0.2">
      <c r="A2171" s="138"/>
      <c r="D2171" s="8"/>
    </row>
    <row r="2172" spans="1:4" x14ac:dyDescent="0.2">
      <c r="A2172" s="138"/>
      <c r="D2172" s="8"/>
    </row>
    <row r="2173" spans="1:4" x14ac:dyDescent="0.2">
      <c r="A2173" s="138"/>
      <c r="D2173" s="8"/>
    </row>
    <row r="2174" spans="1:4" x14ac:dyDescent="0.2">
      <c r="A2174" s="138"/>
      <c r="D2174" s="8"/>
    </row>
    <row r="2175" spans="1:4" x14ac:dyDescent="0.2">
      <c r="A2175" s="138"/>
      <c r="D2175" s="8"/>
    </row>
    <row r="2176" spans="1:4" x14ac:dyDescent="0.2">
      <c r="A2176" s="138"/>
      <c r="D2176" s="8"/>
    </row>
    <row r="2177" spans="1:4" x14ac:dyDescent="0.2">
      <c r="A2177" s="138"/>
      <c r="D2177" s="8"/>
    </row>
    <row r="2178" spans="1:4" x14ac:dyDescent="0.2">
      <c r="A2178" s="138"/>
      <c r="D2178" s="8"/>
    </row>
    <row r="2179" spans="1:4" x14ac:dyDescent="0.2">
      <c r="A2179" s="138"/>
      <c r="D2179" s="8"/>
    </row>
    <row r="2180" spans="1:4" x14ac:dyDescent="0.2">
      <c r="A2180" s="138"/>
      <c r="D2180" s="8"/>
    </row>
    <row r="2181" spans="1:4" x14ac:dyDescent="0.2">
      <c r="A2181" s="138"/>
      <c r="D2181" s="8"/>
    </row>
    <row r="2182" spans="1:4" x14ac:dyDescent="0.2">
      <c r="A2182" s="138"/>
      <c r="D2182" s="8"/>
    </row>
    <row r="2183" spans="1:4" x14ac:dyDescent="0.2">
      <c r="A2183" s="138"/>
      <c r="D2183" s="8"/>
    </row>
    <row r="2184" spans="1:4" x14ac:dyDescent="0.2">
      <c r="A2184" s="138"/>
      <c r="D2184" s="8"/>
    </row>
    <row r="2185" spans="1:4" x14ac:dyDescent="0.2">
      <c r="A2185" s="138"/>
      <c r="D2185" s="8"/>
    </row>
    <row r="2186" spans="1:4" x14ac:dyDescent="0.2">
      <c r="A2186" s="138"/>
      <c r="D2186" s="8"/>
    </row>
    <row r="2187" spans="1:4" x14ac:dyDescent="0.2">
      <c r="A2187" s="138"/>
      <c r="D2187" s="8"/>
    </row>
    <row r="2188" spans="1:4" x14ac:dyDescent="0.2">
      <c r="A2188" s="138"/>
      <c r="D2188" s="8"/>
    </row>
    <row r="2189" spans="1:4" x14ac:dyDescent="0.2">
      <c r="A2189" s="138"/>
      <c r="D2189" s="8"/>
    </row>
    <row r="2190" spans="1:4" x14ac:dyDescent="0.2">
      <c r="A2190" s="138"/>
      <c r="D2190" s="8"/>
    </row>
    <row r="2191" spans="1:4" x14ac:dyDescent="0.2">
      <c r="A2191" s="138"/>
      <c r="D2191" s="8"/>
    </row>
    <row r="2192" spans="1:4" x14ac:dyDescent="0.2">
      <c r="A2192" s="138"/>
      <c r="D2192" s="8"/>
    </row>
    <row r="2193" spans="1:4" x14ac:dyDescent="0.2">
      <c r="A2193" s="138"/>
      <c r="D2193" s="8"/>
    </row>
    <row r="2194" spans="1:4" x14ac:dyDescent="0.2">
      <c r="A2194" s="138"/>
      <c r="D2194" s="8"/>
    </row>
    <row r="2195" spans="1:4" x14ac:dyDescent="0.2">
      <c r="A2195" s="138"/>
      <c r="D2195" s="8"/>
    </row>
    <row r="2196" spans="1:4" x14ac:dyDescent="0.2">
      <c r="A2196" s="138"/>
      <c r="D2196" s="8"/>
    </row>
    <row r="2197" spans="1:4" x14ac:dyDescent="0.2">
      <c r="A2197" s="138"/>
      <c r="D2197" s="8"/>
    </row>
    <row r="2198" spans="1:4" x14ac:dyDescent="0.2">
      <c r="A2198" s="138"/>
      <c r="D2198" s="8"/>
    </row>
    <row r="2199" spans="1:4" x14ac:dyDescent="0.2">
      <c r="A2199" s="138"/>
      <c r="D2199" s="8"/>
    </row>
    <row r="2200" spans="1:4" x14ac:dyDescent="0.2">
      <c r="A2200" s="138"/>
      <c r="D2200" s="8"/>
    </row>
    <row r="2201" spans="1:4" x14ac:dyDescent="0.2">
      <c r="A2201" s="138"/>
      <c r="D2201" s="8"/>
    </row>
    <row r="2202" spans="1:4" x14ac:dyDescent="0.2">
      <c r="A2202" s="138"/>
      <c r="D2202" s="8"/>
    </row>
    <row r="2203" spans="1:4" x14ac:dyDescent="0.2">
      <c r="A2203" s="138"/>
      <c r="D2203" s="8"/>
    </row>
    <row r="2204" spans="1:4" x14ac:dyDescent="0.2">
      <c r="A2204" s="138"/>
      <c r="D2204" s="8"/>
    </row>
    <row r="2205" spans="1:4" x14ac:dyDescent="0.2">
      <c r="A2205" s="138"/>
      <c r="D2205" s="8"/>
    </row>
    <row r="2206" spans="1:4" x14ac:dyDescent="0.2">
      <c r="A2206" s="138"/>
      <c r="D2206" s="8"/>
    </row>
    <row r="2207" spans="1:4" x14ac:dyDescent="0.2">
      <c r="A2207" s="138"/>
      <c r="D2207" s="8"/>
    </row>
    <row r="2208" spans="1:4" x14ac:dyDescent="0.2">
      <c r="A2208" s="138"/>
      <c r="D2208" s="8"/>
    </row>
    <row r="2209" spans="1:4" x14ac:dyDescent="0.2">
      <c r="A2209" s="138"/>
      <c r="D2209" s="8"/>
    </row>
    <row r="2210" spans="1:4" x14ac:dyDescent="0.2">
      <c r="A2210" s="138"/>
      <c r="D2210" s="8"/>
    </row>
    <row r="2211" spans="1:4" x14ac:dyDescent="0.2">
      <c r="A2211" s="138"/>
      <c r="D2211" s="8"/>
    </row>
    <row r="2212" spans="1:4" x14ac:dyDescent="0.2">
      <c r="A2212" s="138"/>
      <c r="D2212" s="8"/>
    </row>
    <row r="2213" spans="1:4" x14ac:dyDescent="0.2">
      <c r="A2213" s="138"/>
      <c r="D2213" s="8"/>
    </row>
    <row r="2214" spans="1:4" x14ac:dyDescent="0.2">
      <c r="A2214" s="138"/>
      <c r="D2214" s="8"/>
    </row>
    <row r="2215" spans="1:4" x14ac:dyDescent="0.2">
      <c r="A2215" s="138"/>
      <c r="D2215" s="8"/>
    </row>
    <row r="2216" spans="1:4" x14ac:dyDescent="0.2">
      <c r="A2216" s="138"/>
      <c r="D2216" s="8"/>
    </row>
    <row r="2217" spans="1:4" x14ac:dyDescent="0.2">
      <c r="A2217" s="138"/>
      <c r="D2217" s="8"/>
    </row>
    <row r="2218" spans="1:4" x14ac:dyDescent="0.2">
      <c r="A2218" s="138"/>
      <c r="D2218" s="8"/>
    </row>
    <row r="2219" spans="1:4" x14ac:dyDescent="0.2">
      <c r="A2219" s="138"/>
      <c r="D2219" s="8"/>
    </row>
    <row r="2220" spans="1:4" x14ac:dyDescent="0.2">
      <c r="A2220" s="138"/>
      <c r="D2220" s="8"/>
    </row>
    <row r="2221" spans="1:4" x14ac:dyDescent="0.2">
      <c r="A2221" s="138"/>
      <c r="D2221" s="8"/>
    </row>
    <row r="2222" spans="1:4" x14ac:dyDescent="0.2">
      <c r="A2222" s="138"/>
      <c r="D2222" s="8"/>
    </row>
    <row r="2223" spans="1:4" x14ac:dyDescent="0.2">
      <c r="A2223" s="138"/>
      <c r="D2223" s="8"/>
    </row>
    <row r="2224" spans="1:4" x14ac:dyDescent="0.2">
      <c r="A2224" s="138"/>
      <c r="D2224" s="8"/>
    </row>
    <row r="2225" spans="1:4" x14ac:dyDescent="0.2">
      <c r="A2225" s="138"/>
      <c r="D2225" s="8"/>
    </row>
    <row r="2226" spans="1:4" x14ac:dyDescent="0.2">
      <c r="A2226" s="138"/>
      <c r="D2226" s="8"/>
    </row>
    <row r="2227" spans="1:4" x14ac:dyDescent="0.2">
      <c r="A2227" s="138"/>
      <c r="D2227" s="8"/>
    </row>
    <row r="2228" spans="1:4" x14ac:dyDescent="0.2">
      <c r="A2228" s="138"/>
      <c r="D2228" s="8"/>
    </row>
    <row r="2229" spans="1:4" x14ac:dyDescent="0.2">
      <c r="A2229" s="138"/>
      <c r="D2229" s="8"/>
    </row>
    <row r="2230" spans="1:4" x14ac:dyDescent="0.2">
      <c r="A2230" s="138"/>
      <c r="D2230" s="8"/>
    </row>
    <row r="2231" spans="1:4" x14ac:dyDescent="0.2">
      <c r="A2231" s="138"/>
      <c r="D2231" s="8"/>
    </row>
    <row r="2232" spans="1:4" x14ac:dyDescent="0.2">
      <c r="A2232" s="138"/>
      <c r="D2232" s="8"/>
    </row>
    <row r="2233" spans="1:4" x14ac:dyDescent="0.2">
      <c r="A2233" s="138"/>
      <c r="D2233" s="8"/>
    </row>
    <row r="2234" spans="1:4" x14ac:dyDescent="0.2">
      <c r="A2234" s="138"/>
      <c r="D2234" s="8"/>
    </row>
    <row r="2235" spans="1:4" x14ac:dyDescent="0.2">
      <c r="A2235" s="138"/>
      <c r="D2235" s="8"/>
    </row>
    <row r="2236" spans="1:4" x14ac:dyDescent="0.2">
      <c r="A2236" s="138"/>
      <c r="D2236" s="8"/>
    </row>
    <row r="2237" spans="1:4" x14ac:dyDescent="0.2">
      <c r="A2237" s="138"/>
      <c r="D2237" s="8"/>
    </row>
    <row r="2238" spans="1:4" x14ac:dyDescent="0.2">
      <c r="A2238" s="138"/>
      <c r="D2238" s="8"/>
    </row>
    <row r="2239" spans="1:4" x14ac:dyDescent="0.2">
      <c r="A2239" s="138"/>
      <c r="D2239" s="8"/>
    </row>
    <row r="2240" spans="1:4" x14ac:dyDescent="0.2">
      <c r="A2240" s="138"/>
      <c r="D2240" s="8"/>
    </row>
    <row r="2241" spans="1:4" x14ac:dyDescent="0.2">
      <c r="A2241" s="138"/>
      <c r="D2241" s="8"/>
    </row>
    <row r="2242" spans="1:4" x14ac:dyDescent="0.2">
      <c r="A2242" s="138"/>
      <c r="D2242" s="8"/>
    </row>
    <row r="2243" spans="1:4" x14ac:dyDescent="0.2">
      <c r="A2243" s="138"/>
      <c r="D2243" s="8"/>
    </row>
    <row r="2244" spans="1:4" x14ac:dyDescent="0.2">
      <c r="A2244" s="138"/>
      <c r="D2244" s="8"/>
    </row>
    <row r="2245" spans="1:4" x14ac:dyDescent="0.2">
      <c r="A2245" s="138"/>
      <c r="D2245" s="8"/>
    </row>
    <row r="2246" spans="1:4" x14ac:dyDescent="0.2">
      <c r="A2246" s="138"/>
      <c r="D2246" s="8"/>
    </row>
    <row r="2247" spans="1:4" x14ac:dyDescent="0.2">
      <c r="A2247" s="138"/>
      <c r="D2247" s="8"/>
    </row>
    <row r="2248" spans="1:4" x14ac:dyDescent="0.2">
      <c r="A2248" s="138"/>
      <c r="D2248" s="8"/>
    </row>
    <row r="2249" spans="1:4" x14ac:dyDescent="0.2">
      <c r="A2249" s="138"/>
      <c r="D2249" s="8"/>
    </row>
    <row r="2250" spans="1:4" x14ac:dyDescent="0.2">
      <c r="A2250" s="138"/>
      <c r="D2250" s="8"/>
    </row>
    <row r="2251" spans="1:4" x14ac:dyDescent="0.2">
      <c r="A2251" s="138"/>
      <c r="D2251" s="8"/>
    </row>
    <row r="2252" spans="1:4" x14ac:dyDescent="0.2">
      <c r="A2252" s="138"/>
      <c r="D2252" s="8"/>
    </row>
    <row r="2253" spans="1:4" x14ac:dyDescent="0.2">
      <c r="A2253" s="138"/>
      <c r="D2253" s="8"/>
    </row>
    <row r="2254" spans="1:4" x14ac:dyDescent="0.2">
      <c r="A2254" s="138"/>
      <c r="D2254" s="8"/>
    </row>
    <row r="2255" spans="1:4" x14ac:dyDescent="0.2">
      <c r="A2255" s="138"/>
      <c r="D2255" s="8"/>
    </row>
    <row r="2256" spans="1:4" x14ac:dyDescent="0.2">
      <c r="A2256" s="138"/>
      <c r="D2256" s="8"/>
    </row>
    <row r="2257" spans="1:4" x14ac:dyDescent="0.2">
      <c r="A2257" s="138"/>
      <c r="D2257" s="8"/>
    </row>
    <row r="2258" spans="1:4" x14ac:dyDescent="0.2">
      <c r="A2258" s="138"/>
      <c r="D2258" s="8"/>
    </row>
    <row r="2259" spans="1:4" x14ac:dyDescent="0.2">
      <c r="A2259" s="138"/>
      <c r="D2259" s="8"/>
    </row>
    <row r="2260" spans="1:4" x14ac:dyDescent="0.2">
      <c r="A2260" s="138"/>
      <c r="D2260" s="8"/>
    </row>
    <row r="2261" spans="1:4" x14ac:dyDescent="0.2">
      <c r="A2261" s="138"/>
      <c r="D2261" s="8"/>
    </row>
    <row r="2262" spans="1:4" x14ac:dyDescent="0.2">
      <c r="A2262" s="138"/>
      <c r="D2262" s="8"/>
    </row>
    <row r="2263" spans="1:4" x14ac:dyDescent="0.2">
      <c r="A2263" s="138"/>
      <c r="D2263" s="8"/>
    </row>
    <row r="2264" spans="1:4" x14ac:dyDescent="0.2">
      <c r="A2264" s="138"/>
      <c r="D2264" s="8"/>
    </row>
    <row r="2265" spans="1:4" x14ac:dyDescent="0.2">
      <c r="A2265" s="138"/>
      <c r="D2265" s="8"/>
    </row>
    <row r="2266" spans="1:4" x14ac:dyDescent="0.2">
      <c r="A2266" s="138"/>
      <c r="D2266" s="8"/>
    </row>
    <row r="2267" spans="1:4" x14ac:dyDescent="0.2">
      <c r="A2267" s="138"/>
      <c r="D2267" s="8"/>
    </row>
    <row r="2268" spans="1:4" x14ac:dyDescent="0.2">
      <c r="A2268" s="138"/>
      <c r="D2268" s="8"/>
    </row>
    <row r="2269" spans="1:4" x14ac:dyDescent="0.2">
      <c r="A2269" s="138"/>
      <c r="D2269" s="8"/>
    </row>
    <row r="2270" spans="1:4" x14ac:dyDescent="0.2">
      <c r="A2270" s="138"/>
      <c r="D2270" s="8"/>
    </row>
    <row r="2271" spans="1:4" x14ac:dyDescent="0.2">
      <c r="A2271" s="138"/>
      <c r="D2271" s="8"/>
    </row>
    <row r="2272" spans="1:4" x14ac:dyDescent="0.2">
      <c r="A2272" s="138"/>
      <c r="D2272" s="8"/>
    </row>
    <row r="2273" spans="1:4" x14ac:dyDescent="0.2">
      <c r="A2273" s="138"/>
      <c r="D2273" s="8"/>
    </row>
    <row r="2274" spans="1:4" x14ac:dyDescent="0.2">
      <c r="A2274" s="138"/>
      <c r="D2274" s="8"/>
    </row>
    <row r="2275" spans="1:4" x14ac:dyDescent="0.2">
      <c r="A2275" s="138"/>
      <c r="D2275" s="8"/>
    </row>
    <row r="2276" spans="1:4" x14ac:dyDescent="0.2">
      <c r="A2276" s="138"/>
      <c r="D2276" s="8"/>
    </row>
    <row r="2277" spans="1:4" x14ac:dyDescent="0.2">
      <c r="A2277" s="138"/>
      <c r="D2277" s="8"/>
    </row>
    <row r="2278" spans="1:4" x14ac:dyDescent="0.2">
      <c r="A2278" s="138"/>
      <c r="D2278" s="8"/>
    </row>
    <row r="2279" spans="1:4" x14ac:dyDescent="0.2">
      <c r="A2279" s="138"/>
      <c r="D2279" s="8"/>
    </row>
    <row r="2280" spans="1:4" x14ac:dyDescent="0.2">
      <c r="A2280" s="138"/>
      <c r="D2280" s="8"/>
    </row>
    <row r="2281" spans="1:4" x14ac:dyDescent="0.2">
      <c r="A2281" s="138"/>
      <c r="D2281" s="8"/>
    </row>
    <row r="2282" spans="1:4" x14ac:dyDescent="0.2">
      <c r="A2282" s="138"/>
      <c r="D2282" s="8"/>
    </row>
    <row r="2283" spans="1:4" x14ac:dyDescent="0.2">
      <c r="A2283" s="138"/>
      <c r="D2283" s="8"/>
    </row>
    <row r="2284" spans="1:4" x14ac:dyDescent="0.2">
      <c r="A2284" s="138"/>
      <c r="D2284" s="8"/>
    </row>
    <row r="2285" spans="1:4" x14ac:dyDescent="0.2">
      <c r="A2285" s="138"/>
      <c r="D2285" s="8"/>
    </row>
    <row r="2286" spans="1:4" x14ac:dyDescent="0.2">
      <c r="A2286" s="138"/>
      <c r="D2286" s="8"/>
    </row>
    <row r="2287" spans="1:4" x14ac:dyDescent="0.2">
      <c r="A2287" s="138"/>
      <c r="D2287" s="8"/>
    </row>
    <row r="2288" spans="1:4" x14ac:dyDescent="0.2">
      <c r="A2288" s="138"/>
      <c r="D2288" s="8"/>
    </row>
    <row r="2289" spans="1:4" x14ac:dyDescent="0.2">
      <c r="A2289" s="138"/>
      <c r="D2289" s="8"/>
    </row>
    <row r="2290" spans="1:4" x14ac:dyDescent="0.2">
      <c r="A2290" s="138"/>
      <c r="D2290" s="8"/>
    </row>
    <row r="2291" spans="1:4" x14ac:dyDescent="0.2">
      <c r="A2291" s="138"/>
      <c r="D2291" s="8"/>
    </row>
    <row r="2292" spans="1:4" x14ac:dyDescent="0.2">
      <c r="A2292" s="138"/>
      <c r="D2292" s="8"/>
    </row>
    <row r="2293" spans="1:4" x14ac:dyDescent="0.2">
      <c r="A2293" s="138"/>
      <c r="D2293" s="8"/>
    </row>
    <row r="2294" spans="1:4" x14ac:dyDescent="0.2">
      <c r="A2294" s="138"/>
      <c r="D2294" s="8"/>
    </row>
    <row r="2295" spans="1:4" x14ac:dyDescent="0.2">
      <c r="A2295" s="138"/>
      <c r="D2295" s="8"/>
    </row>
    <row r="2296" spans="1:4" x14ac:dyDescent="0.2">
      <c r="A2296" s="138"/>
      <c r="D2296" s="8"/>
    </row>
    <row r="2297" spans="1:4" x14ac:dyDescent="0.2">
      <c r="A2297" s="138"/>
      <c r="D2297" s="8"/>
    </row>
    <row r="2298" spans="1:4" x14ac:dyDescent="0.2">
      <c r="A2298" s="138"/>
      <c r="D2298" s="8"/>
    </row>
    <row r="2299" spans="1:4" x14ac:dyDescent="0.2">
      <c r="A2299" s="138"/>
      <c r="D2299" s="8"/>
    </row>
    <row r="2300" spans="1:4" x14ac:dyDescent="0.2">
      <c r="A2300" s="138"/>
      <c r="D2300" s="8"/>
    </row>
    <row r="2301" spans="1:4" x14ac:dyDescent="0.2">
      <c r="A2301" s="138"/>
      <c r="D2301" s="8"/>
    </row>
    <row r="2302" spans="1:4" x14ac:dyDescent="0.2">
      <c r="A2302" s="138"/>
      <c r="D2302" s="8"/>
    </row>
    <row r="2303" spans="1:4" x14ac:dyDescent="0.2">
      <c r="A2303" s="138"/>
      <c r="D2303" s="8"/>
    </row>
    <row r="2304" spans="1:4" x14ac:dyDescent="0.2">
      <c r="A2304" s="138"/>
      <c r="D2304" s="8"/>
    </row>
    <row r="2305" spans="1:4" x14ac:dyDescent="0.2">
      <c r="A2305" s="138"/>
      <c r="D2305" s="8"/>
    </row>
    <row r="2306" spans="1:4" x14ac:dyDescent="0.2">
      <c r="A2306" s="138"/>
      <c r="D2306" s="8"/>
    </row>
    <row r="2307" spans="1:4" x14ac:dyDescent="0.2">
      <c r="A2307" s="138"/>
      <c r="D2307" s="8"/>
    </row>
    <row r="2308" spans="1:4" x14ac:dyDescent="0.2">
      <c r="A2308" s="138"/>
      <c r="D2308" s="8"/>
    </row>
    <row r="2309" spans="1:4" x14ac:dyDescent="0.2">
      <c r="A2309" s="138"/>
      <c r="D2309" s="8"/>
    </row>
    <row r="2310" spans="1:4" x14ac:dyDescent="0.2">
      <c r="A2310" s="138"/>
      <c r="D2310" s="8"/>
    </row>
    <row r="2311" spans="1:4" x14ac:dyDescent="0.2">
      <c r="A2311" s="138"/>
      <c r="D2311" s="8"/>
    </row>
    <row r="2312" spans="1:4" x14ac:dyDescent="0.2">
      <c r="A2312" s="138"/>
      <c r="D2312" s="8"/>
    </row>
    <row r="2313" spans="1:4" x14ac:dyDescent="0.2">
      <c r="A2313" s="138"/>
      <c r="D2313" s="8"/>
    </row>
    <row r="2314" spans="1:4" x14ac:dyDescent="0.2">
      <c r="A2314" s="138"/>
      <c r="D2314" s="8"/>
    </row>
    <row r="2315" spans="1:4" x14ac:dyDescent="0.2">
      <c r="A2315" s="138"/>
      <c r="D2315" s="8"/>
    </row>
    <row r="2316" spans="1:4" x14ac:dyDescent="0.2">
      <c r="A2316" s="138"/>
      <c r="D2316" s="8"/>
    </row>
    <row r="2317" spans="1:4" x14ac:dyDescent="0.2">
      <c r="A2317" s="138"/>
      <c r="D2317" s="8"/>
    </row>
    <row r="2318" spans="1:4" x14ac:dyDescent="0.2">
      <c r="A2318" s="138"/>
      <c r="D2318" s="8"/>
    </row>
    <row r="2319" spans="1:4" x14ac:dyDescent="0.2">
      <c r="A2319" s="138"/>
      <c r="D2319" s="8"/>
    </row>
    <row r="2320" spans="1:4" x14ac:dyDescent="0.2">
      <c r="A2320" s="138"/>
      <c r="D2320" s="8"/>
    </row>
    <row r="2321" spans="1:4" x14ac:dyDescent="0.2">
      <c r="A2321" s="138"/>
      <c r="D2321" s="8"/>
    </row>
    <row r="2322" spans="1:4" x14ac:dyDescent="0.2">
      <c r="A2322" s="138"/>
      <c r="D2322" s="8"/>
    </row>
    <row r="2323" spans="1:4" x14ac:dyDescent="0.2">
      <c r="A2323" s="138"/>
      <c r="D2323" s="8"/>
    </row>
    <row r="2324" spans="1:4" x14ac:dyDescent="0.2">
      <c r="A2324" s="138"/>
      <c r="D2324" s="8"/>
    </row>
    <row r="2325" spans="1:4" x14ac:dyDescent="0.2">
      <c r="A2325" s="138"/>
      <c r="D2325" s="8"/>
    </row>
    <row r="2326" spans="1:4" x14ac:dyDescent="0.2">
      <c r="A2326" s="138"/>
      <c r="D2326" s="8"/>
    </row>
    <row r="2327" spans="1:4" x14ac:dyDescent="0.2">
      <c r="A2327" s="138"/>
      <c r="D2327" s="8"/>
    </row>
    <row r="2328" spans="1:4" x14ac:dyDescent="0.2">
      <c r="A2328" s="138"/>
      <c r="D2328" s="8"/>
    </row>
    <row r="2329" spans="1:4" x14ac:dyDescent="0.2">
      <c r="A2329" s="138"/>
      <c r="D2329" s="8"/>
    </row>
    <row r="2330" spans="1:4" x14ac:dyDescent="0.2">
      <c r="A2330" s="138"/>
      <c r="D2330" s="8"/>
    </row>
    <row r="2331" spans="1:4" x14ac:dyDescent="0.2">
      <c r="A2331" s="138"/>
      <c r="D2331" s="8"/>
    </row>
    <row r="2332" spans="1:4" x14ac:dyDescent="0.2">
      <c r="A2332" s="138"/>
      <c r="D2332" s="8"/>
    </row>
    <row r="2333" spans="1:4" x14ac:dyDescent="0.2">
      <c r="A2333" s="138"/>
      <c r="D2333" s="8"/>
    </row>
    <row r="2334" spans="1:4" x14ac:dyDescent="0.2">
      <c r="A2334" s="138"/>
      <c r="D2334" s="8"/>
    </row>
    <row r="2335" spans="1:4" x14ac:dyDescent="0.2">
      <c r="A2335" s="138"/>
      <c r="D2335" s="8"/>
    </row>
    <row r="2336" spans="1:4" x14ac:dyDescent="0.2">
      <c r="A2336" s="138"/>
      <c r="D2336" s="8"/>
    </row>
    <row r="2337" spans="1:4" x14ac:dyDescent="0.2">
      <c r="A2337" s="138"/>
      <c r="D2337" s="8"/>
    </row>
    <row r="2338" spans="1:4" x14ac:dyDescent="0.2">
      <c r="A2338" s="138"/>
      <c r="D2338" s="8"/>
    </row>
    <row r="2339" spans="1:4" x14ac:dyDescent="0.2">
      <c r="A2339" s="138"/>
      <c r="D2339" s="8"/>
    </row>
    <row r="2340" spans="1:4" x14ac:dyDescent="0.2">
      <c r="A2340" s="138"/>
      <c r="D2340" s="8"/>
    </row>
    <row r="2341" spans="1:4" x14ac:dyDescent="0.2">
      <c r="A2341" s="138"/>
      <c r="D2341" s="8"/>
    </row>
    <row r="2342" spans="1:4" x14ac:dyDescent="0.2">
      <c r="A2342" s="138"/>
      <c r="D2342" s="8"/>
    </row>
    <row r="2343" spans="1:4" x14ac:dyDescent="0.2">
      <c r="A2343" s="138"/>
      <c r="D2343" s="8"/>
    </row>
    <row r="2344" spans="1:4" x14ac:dyDescent="0.2">
      <c r="A2344" s="138"/>
      <c r="D2344" s="8"/>
    </row>
    <row r="2345" spans="1:4" x14ac:dyDescent="0.2">
      <c r="A2345" s="138"/>
      <c r="D2345" s="8"/>
    </row>
    <row r="2346" spans="1:4" x14ac:dyDescent="0.2">
      <c r="A2346" s="138"/>
      <c r="D2346" s="8"/>
    </row>
    <row r="2347" spans="1:4" x14ac:dyDescent="0.2">
      <c r="A2347" s="138"/>
      <c r="D2347" s="8"/>
    </row>
    <row r="2348" spans="1:4" x14ac:dyDescent="0.2">
      <c r="A2348" s="138"/>
      <c r="D2348" s="8"/>
    </row>
    <row r="2349" spans="1:4" x14ac:dyDescent="0.2">
      <c r="A2349" s="138"/>
      <c r="D2349" s="8"/>
    </row>
    <row r="2350" spans="1:4" x14ac:dyDescent="0.2">
      <c r="A2350" s="138"/>
      <c r="D2350" s="8"/>
    </row>
    <row r="2351" spans="1:4" x14ac:dyDescent="0.2">
      <c r="A2351" s="138"/>
      <c r="D2351" s="8"/>
    </row>
    <row r="2352" spans="1:4" x14ac:dyDescent="0.2">
      <c r="A2352" s="138"/>
      <c r="D2352" s="8"/>
    </row>
    <row r="2353" spans="1:4" x14ac:dyDescent="0.2">
      <c r="A2353" s="138"/>
      <c r="D2353" s="8"/>
    </row>
    <row r="2354" spans="1:4" x14ac:dyDescent="0.2">
      <c r="A2354" s="138"/>
      <c r="D2354" s="8"/>
    </row>
    <row r="2355" spans="1:4" x14ac:dyDescent="0.2">
      <c r="A2355" s="138"/>
      <c r="D2355" s="8"/>
    </row>
    <row r="2356" spans="1:4" x14ac:dyDescent="0.2">
      <c r="A2356" s="138"/>
      <c r="D2356" s="8"/>
    </row>
    <row r="2357" spans="1:4" x14ac:dyDescent="0.2">
      <c r="A2357" s="138"/>
      <c r="D2357" s="8"/>
    </row>
    <row r="2358" spans="1:4" x14ac:dyDescent="0.2">
      <c r="A2358" s="138"/>
      <c r="D2358" s="8"/>
    </row>
    <row r="2359" spans="1:4" x14ac:dyDescent="0.2">
      <c r="A2359" s="138"/>
      <c r="D2359" s="8"/>
    </row>
    <row r="2360" spans="1:4" x14ac:dyDescent="0.2">
      <c r="A2360" s="138"/>
      <c r="D2360" s="8"/>
    </row>
    <row r="2361" spans="1:4" x14ac:dyDescent="0.2">
      <c r="A2361" s="138"/>
      <c r="D2361" s="8"/>
    </row>
    <row r="2362" spans="1:4" x14ac:dyDescent="0.2">
      <c r="A2362" s="138"/>
      <c r="D2362" s="8"/>
    </row>
    <row r="2363" spans="1:4" x14ac:dyDescent="0.2">
      <c r="A2363" s="138"/>
      <c r="D2363" s="8"/>
    </row>
    <row r="2364" spans="1:4" x14ac:dyDescent="0.2">
      <c r="A2364" s="138"/>
      <c r="D2364" s="8"/>
    </row>
    <row r="2365" spans="1:4" x14ac:dyDescent="0.2">
      <c r="A2365" s="138"/>
      <c r="D2365" s="8"/>
    </row>
    <row r="2366" spans="1:4" x14ac:dyDescent="0.2">
      <c r="A2366" s="138"/>
      <c r="D2366" s="8"/>
    </row>
    <row r="2367" spans="1:4" x14ac:dyDescent="0.2">
      <c r="A2367" s="138"/>
      <c r="D2367" s="8"/>
    </row>
    <row r="2368" spans="1:4" x14ac:dyDescent="0.2">
      <c r="A2368" s="138"/>
      <c r="D2368" s="8"/>
    </row>
    <row r="2369" spans="1:4" x14ac:dyDescent="0.2">
      <c r="A2369" s="138"/>
      <c r="D2369" s="8"/>
    </row>
    <row r="2370" spans="1:4" x14ac:dyDescent="0.2">
      <c r="A2370" s="138"/>
      <c r="D2370" s="8"/>
    </row>
    <row r="2371" spans="1:4" x14ac:dyDescent="0.2">
      <c r="A2371" s="138"/>
      <c r="D2371" s="8"/>
    </row>
    <row r="2372" spans="1:4" x14ac:dyDescent="0.2">
      <c r="A2372" s="138"/>
      <c r="D2372" s="8"/>
    </row>
    <row r="2373" spans="1:4" x14ac:dyDescent="0.2">
      <c r="A2373" s="138"/>
      <c r="D2373" s="8"/>
    </row>
    <row r="2374" spans="1:4" x14ac:dyDescent="0.2">
      <c r="A2374" s="138"/>
      <c r="D2374" s="8"/>
    </row>
    <row r="2375" spans="1:4" x14ac:dyDescent="0.2">
      <c r="A2375" s="138"/>
      <c r="D2375" s="8"/>
    </row>
    <row r="2376" spans="1:4" x14ac:dyDescent="0.2">
      <c r="A2376" s="138"/>
      <c r="D2376" s="8"/>
    </row>
    <row r="2377" spans="1:4" x14ac:dyDescent="0.2">
      <c r="A2377" s="138"/>
      <c r="D2377" s="8"/>
    </row>
    <row r="2378" spans="1:4" x14ac:dyDescent="0.2">
      <c r="A2378" s="138"/>
      <c r="D2378" s="8"/>
    </row>
    <row r="2379" spans="1:4" x14ac:dyDescent="0.2">
      <c r="A2379" s="138"/>
      <c r="D2379" s="8"/>
    </row>
    <row r="2380" spans="1:4" x14ac:dyDescent="0.2">
      <c r="A2380" s="138"/>
      <c r="D2380" s="8"/>
    </row>
    <row r="2381" spans="1:4" x14ac:dyDescent="0.2">
      <c r="A2381" s="138"/>
      <c r="D2381" s="8"/>
    </row>
    <row r="2382" spans="1:4" x14ac:dyDescent="0.2">
      <c r="A2382" s="138"/>
      <c r="D2382" s="8"/>
    </row>
    <row r="2383" spans="1:4" x14ac:dyDescent="0.2">
      <c r="A2383" s="138"/>
      <c r="D2383" s="8"/>
    </row>
    <row r="2384" spans="1:4" x14ac:dyDescent="0.2">
      <c r="A2384" s="138"/>
      <c r="D2384" s="8"/>
    </row>
    <row r="2385" spans="1:4" x14ac:dyDescent="0.2">
      <c r="A2385" s="138"/>
      <c r="D2385" s="8"/>
    </row>
    <row r="2386" spans="1:4" x14ac:dyDescent="0.2">
      <c r="A2386" s="138"/>
      <c r="D2386" s="8"/>
    </row>
    <row r="2387" spans="1:4" x14ac:dyDescent="0.2">
      <c r="A2387" s="138"/>
      <c r="D2387" s="8"/>
    </row>
    <row r="2388" spans="1:4" x14ac:dyDescent="0.2">
      <c r="A2388" s="138"/>
      <c r="D2388" s="8"/>
    </row>
    <row r="2389" spans="1:4" x14ac:dyDescent="0.2">
      <c r="A2389" s="138"/>
      <c r="D2389" s="8"/>
    </row>
    <row r="2390" spans="1:4" x14ac:dyDescent="0.2">
      <c r="A2390" s="138"/>
      <c r="D2390" s="8"/>
    </row>
    <row r="2391" spans="1:4" x14ac:dyDescent="0.2">
      <c r="A2391" s="138"/>
      <c r="D2391" s="8"/>
    </row>
    <row r="2392" spans="1:4" x14ac:dyDescent="0.2">
      <c r="A2392" s="138"/>
      <c r="D2392" s="8"/>
    </row>
    <row r="2393" spans="1:4" x14ac:dyDescent="0.2">
      <c r="A2393" s="138"/>
      <c r="D2393" s="8"/>
    </row>
    <row r="2394" spans="1:4" x14ac:dyDescent="0.2">
      <c r="A2394" s="138"/>
      <c r="D2394" s="8"/>
    </row>
    <row r="2395" spans="1:4" x14ac:dyDescent="0.2">
      <c r="A2395" s="138"/>
      <c r="D2395" s="8"/>
    </row>
    <row r="2396" spans="1:4" x14ac:dyDescent="0.2">
      <c r="A2396" s="138"/>
      <c r="D2396" s="8"/>
    </row>
    <row r="2397" spans="1:4" x14ac:dyDescent="0.2">
      <c r="A2397" s="138"/>
      <c r="D2397" s="8"/>
    </row>
    <row r="2398" spans="1:4" x14ac:dyDescent="0.2">
      <c r="A2398" s="138"/>
      <c r="D2398" s="8"/>
    </row>
    <row r="2399" spans="1:4" x14ac:dyDescent="0.2">
      <c r="A2399" s="138"/>
      <c r="D2399" s="8"/>
    </row>
    <row r="2400" spans="1:4" x14ac:dyDescent="0.2">
      <c r="A2400" s="138"/>
      <c r="D2400" s="8"/>
    </row>
    <row r="2401" spans="1:4" x14ac:dyDescent="0.2">
      <c r="A2401" s="138"/>
      <c r="D2401" s="8"/>
    </row>
    <row r="2402" spans="1:4" x14ac:dyDescent="0.2">
      <c r="A2402" s="138"/>
      <c r="D2402" s="8"/>
    </row>
    <row r="2403" spans="1:4" x14ac:dyDescent="0.2">
      <c r="A2403" s="138"/>
      <c r="D2403" s="8"/>
    </row>
    <row r="2404" spans="1:4" x14ac:dyDescent="0.2">
      <c r="A2404" s="138"/>
      <c r="D2404" s="8"/>
    </row>
    <row r="2405" spans="1:4" x14ac:dyDescent="0.2">
      <c r="A2405" s="138"/>
      <c r="D2405" s="8"/>
    </row>
    <row r="2406" spans="1:4" x14ac:dyDescent="0.2">
      <c r="A2406" s="138"/>
      <c r="D2406" s="8"/>
    </row>
    <row r="2407" spans="1:4" x14ac:dyDescent="0.2">
      <c r="A2407" s="138"/>
      <c r="D2407" s="8"/>
    </row>
    <row r="2408" spans="1:4" x14ac:dyDescent="0.2">
      <c r="A2408" s="138"/>
      <c r="D2408" s="8"/>
    </row>
    <row r="2409" spans="1:4" x14ac:dyDescent="0.2">
      <c r="A2409" s="138"/>
      <c r="D2409" s="8"/>
    </row>
    <row r="2410" spans="1:4" x14ac:dyDescent="0.2">
      <c r="A2410" s="138"/>
      <c r="D2410" s="8"/>
    </row>
    <row r="2411" spans="1:4" x14ac:dyDescent="0.2">
      <c r="A2411" s="138"/>
      <c r="D2411" s="8"/>
    </row>
    <row r="2412" spans="1:4" x14ac:dyDescent="0.2">
      <c r="A2412" s="138"/>
      <c r="D2412" s="8"/>
    </row>
    <row r="2413" spans="1:4" x14ac:dyDescent="0.2">
      <c r="A2413" s="138"/>
      <c r="D2413" s="8"/>
    </row>
    <row r="2414" spans="1:4" x14ac:dyDescent="0.2">
      <c r="A2414" s="138"/>
      <c r="D2414" s="8"/>
    </row>
    <row r="2415" spans="1:4" x14ac:dyDescent="0.2">
      <c r="A2415" s="138"/>
      <c r="D2415" s="8"/>
    </row>
    <row r="2416" spans="1:4" x14ac:dyDescent="0.2">
      <c r="A2416" s="138"/>
      <c r="D2416" s="8"/>
    </row>
    <row r="2417" spans="1:4" x14ac:dyDescent="0.2">
      <c r="A2417" s="138"/>
      <c r="D2417" s="8"/>
    </row>
    <row r="2418" spans="1:4" x14ac:dyDescent="0.2">
      <c r="A2418" s="138"/>
      <c r="D2418" s="8"/>
    </row>
    <row r="2419" spans="1:4" x14ac:dyDescent="0.2">
      <c r="A2419" s="138"/>
      <c r="D2419" s="8"/>
    </row>
    <row r="2420" spans="1:4" x14ac:dyDescent="0.2">
      <c r="A2420" s="138"/>
      <c r="D2420" s="8"/>
    </row>
    <row r="2421" spans="1:4" x14ac:dyDescent="0.2">
      <c r="A2421" s="138"/>
      <c r="D2421" s="8"/>
    </row>
    <row r="2422" spans="1:4" x14ac:dyDescent="0.2">
      <c r="A2422" s="138"/>
      <c r="D2422" s="8"/>
    </row>
    <row r="2423" spans="1:4" x14ac:dyDescent="0.2">
      <c r="A2423" s="138"/>
      <c r="D2423" s="8"/>
    </row>
    <row r="2424" spans="1:4" x14ac:dyDescent="0.2">
      <c r="A2424" s="138"/>
      <c r="D2424" s="8"/>
    </row>
    <row r="2425" spans="1:4" x14ac:dyDescent="0.2">
      <c r="A2425" s="138"/>
      <c r="D2425" s="8"/>
    </row>
    <row r="2426" spans="1:4" x14ac:dyDescent="0.2">
      <c r="A2426" s="138"/>
      <c r="D2426" s="8"/>
    </row>
    <row r="2427" spans="1:4" x14ac:dyDescent="0.2">
      <c r="A2427" s="138"/>
      <c r="D2427" s="8"/>
    </row>
    <row r="2428" spans="1:4" x14ac:dyDescent="0.2">
      <c r="A2428" s="138"/>
      <c r="D2428" s="8"/>
    </row>
    <row r="2429" spans="1:4" x14ac:dyDescent="0.2">
      <c r="A2429" s="138"/>
      <c r="D2429" s="8"/>
    </row>
    <row r="2430" spans="1:4" x14ac:dyDescent="0.2">
      <c r="A2430" s="138"/>
      <c r="D2430" s="8"/>
    </row>
    <row r="2431" spans="1:4" x14ac:dyDescent="0.2">
      <c r="A2431" s="138"/>
      <c r="D2431" s="8"/>
    </row>
    <row r="2432" spans="1:4" x14ac:dyDescent="0.2">
      <c r="A2432" s="138"/>
      <c r="D2432" s="8"/>
    </row>
    <row r="2433" spans="1:4" x14ac:dyDescent="0.2">
      <c r="A2433" s="138"/>
      <c r="D2433" s="8"/>
    </row>
    <row r="2434" spans="1:4" x14ac:dyDescent="0.2">
      <c r="A2434" s="138"/>
      <c r="D2434" s="8"/>
    </row>
    <row r="2435" spans="1:4" x14ac:dyDescent="0.2">
      <c r="A2435" s="138"/>
      <c r="D2435" s="8"/>
    </row>
    <row r="2436" spans="1:4" x14ac:dyDescent="0.2">
      <c r="A2436" s="138"/>
      <c r="D2436" s="8"/>
    </row>
    <row r="2437" spans="1:4" x14ac:dyDescent="0.2">
      <c r="A2437" s="138"/>
      <c r="D2437" s="8"/>
    </row>
    <row r="2438" spans="1:4" x14ac:dyDescent="0.2">
      <c r="A2438" s="138"/>
      <c r="D2438" s="8"/>
    </row>
    <row r="2439" spans="1:4" x14ac:dyDescent="0.2">
      <c r="A2439" s="138"/>
      <c r="D2439" s="8"/>
    </row>
    <row r="2440" spans="1:4" x14ac:dyDescent="0.2">
      <c r="A2440" s="138"/>
      <c r="D2440" s="8"/>
    </row>
    <row r="2441" spans="1:4" x14ac:dyDescent="0.2">
      <c r="A2441" s="138"/>
      <c r="D2441" s="8"/>
    </row>
    <row r="2442" spans="1:4" x14ac:dyDescent="0.2">
      <c r="A2442" s="138"/>
      <c r="D2442" s="8"/>
    </row>
    <row r="2443" spans="1:4" x14ac:dyDescent="0.2">
      <c r="A2443" s="138"/>
      <c r="D2443" s="8"/>
    </row>
    <row r="2444" spans="1:4" x14ac:dyDescent="0.2">
      <c r="A2444" s="138"/>
      <c r="D2444" s="8"/>
    </row>
    <row r="2445" spans="1:4" x14ac:dyDescent="0.2">
      <c r="A2445" s="138"/>
      <c r="D2445" s="8"/>
    </row>
    <row r="2446" spans="1:4" x14ac:dyDescent="0.2">
      <c r="A2446" s="138"/>
      <c r="D2446" s="8"/>
    </row>
    <row r="2447" spans="1:4" x14ac:dyDescent="0.2">
      <c r="A2447" s="138"/>
      <c r="D2447" s="8"/>
    </row>
    <row r="2448" spans="1:4" x14ac:dyDescent="0.2">
      <c r="A2448" s="138"/>
      <c r="D2448" s="8"/>
    </row>
    <row r="2449" spans="1:4" x14ac:dyDescent="0.2">
      <c r="A2449" s="138"/>
      <c r="D2449" s="8"/>
    </row>
    <row r="2450" spans="1:4" x14ac:dyDescent="0.2">
      <c r="A2450" s="138"/>
      <c r="D2450" s="8"/>
    </row>
    <row r="2451" spans="1:4" x14ac:dyDescent="0.2">
      <c r="A2451" s="138"/>
      <c r="D2451" s="8"/>
    </row>
    <row r="2452" spans="1:4" x14ac:dyDescent="0.2">
      <c r="A2452" s="138"/>
      <c r="D2452" s="8"/>
    </row>
    <row r="2453" spans="1:4" x14ac:dyDescent="0.2">
      <c r="A2453" s="138"/>
      <c r="D2453" s="8"/>
    </row>
    <row r="2454" spans="1:4" x14ac:dyDescent="0.2">
      <c r="A2454" s="138"/>
      <c r="D2454" s="8"/>
    </row>
    <row r="2455" spans="1:4" x14ac:dyDescent="0.2">
      <c r="A2455" s="138"/>
      <c r="D2455" s="8"/>
    </row>
    <row r="2456" spans="1:4" x14ac:dyDescent="0.2">
      <c r="A2456" s="138"/>
      <c r="D2456" s="8"/>
    </row>
    <row r="2457" spans="1:4" x14ac:dyDescent="0.2">
      <c r="A2457" s="138"/>
      <c r="D2457" s="8"/>
    </row>
    <row r="2458" spans="1:4" x14ac:dyDescent="0.2">
      <c r="A2458" s="138"/>
      <c r="D2458" s="8"/>
    </row>
    <row r="2459" spans="1:4" x14ac:dyDescent="0.2">
      <c r="A2459" s="138"/>
      <c r="D2459" s="8"/>
    </row>
    <row r="2460" spans="1:4" x14ac:dyDescent="0.2">
      <c r="A2460" s="138"/>
      <c r="D2460" s="8"/>
    </row>
    <row r="2461" spans="1:4" x14ac:dyDescent="0.2">
      <c r="A2461" s="138"/>
      <c r="D2461" s="8"/>
    </row>
    <row r="2462" spans="1:4" x14ac:dyDescent="0.2">
      <c r="A2462" s="138"/>
      <c r="D2462" s="8"/>
    </row>
    <row r="2463" spans="1:4" x14ac:dyDescent="0.2">
      <c r="A2463" s="138"/>
      <c r="D2463" s="8"/>
    </row>
    <row r="2464" spans="1:4" x14ac:dyDescent="0.2">
      <c r="A2464" s="138"/>
      <c r="D2464" s="8"/>
    </row>
    <row r="2465" spans="1:4" x14ac:dyDescent="0.2">
      <c r="A2465" s="138"/>
      <c r="D2465" s="8"/>
    </row>
    <row r="2466" spans="1:4" x14ac:dyDescent="0.2">
      <c r="A2466" s="138"/>
      <c r="D2466" s="8"/>
    </row>
    <row r="2467" spans="1:4" x14ac:dyDescent="0.2">
      <c r="A2467" s="138"/>
      <c r="D2467" s="8"/>
    </row>
    <row r="2468" spans="1:4" x14ac:dyDescent="0.2">
      <c r="A2468" s="138"/>
      <c r="D2468" s="8"/>
    </row>
    <row r="2469" spans="1:4" x14ac:dyDescent="0.2">
      <c r="A2469" s="138"/>
      <c r="D2469" s="8"/>
    </row>
    <row r="2470" spans="1:4" x14ac:dyDescent="0.2">
      <c r="A2470" s="138"/>
      <c r="D2470" s="8"/>
    </row>
    <row r="2471" spans="1:4" x14ac:dyDescent="0.2">
      <c r="A2471" s="138"/>
      <c r="D2471" s="8"/>
    </row>
    <row r="2472" spans="1:4" x14ac:dyDescent="0.2">
      <c r="A2472" s="138"/>
      <c r="D2472" s="8"/>
    </row>
    <row r="2473" spans="1:4" x14ac:dyDescent="0.2">
      <c r="A2473" s="138"/>
      <c r="D2473" s="8"/>
    </row>
    <row r="2474" spans="1:4" x14ac:dyDescent="0.2">
      <c r="A2474" s="138"/>
      <c r="D2474" s="8"/>
    </row>
    <row r="2475" spans="1:4" x14ac:dyDescent="0.2">
      <c r="A2475" s="138"/>
      <c r="D2475" s="8"/>
    </row>
    <row r="2476" spans="1:4" x14ac:dyDescent="0.2">
      <c r="A2476" s="138"/>
      <c r="D2476" s="8"/>
    </row>
    <row r="2477" spans="1:4" x14ac:dyDescent="0.2">
      <c r="A2477" s="138"/>
      <c r="D2477" s="8"/>
    </row>
    <row r="2478" spans="1:4" x14ac:dyDescent="0.2">
      <c r="A2478" s="138"/>
      <c r="D2478" s="8"/>
    </row>
    <row r="2479" spans="1:4" x14ac:dyDescent="0.2">
      <c r="A2479" s="138"/>
      <c r="D2479" s="8"/>
    </row>
    <row r="2480" spans="1:4" x14ac:dyDescent="0.2">
      <c r="A2480" s="138"/>
      <c r="D2480" s="8"/>
    </row>
    <row r="2481" spans="1:4" x14ac:dyDescent="0.2">
      <c r="A2481" s="138"/>
      <c r="D2481" s="8"/>
    </row>
    <row r="2482" spans="1:4" x14ac:dyDescent="0.2">
      <c r="A2482" s="138"/>
      <c r="D2482" s="8"/>
    </row>
    <row r="2483" spans="1:4" x14ac:dyDescent="0.2">
      <c r="A2483" s="138"/>
      <c r="D2483" s="8"/>
    </row>
    <row r="2484" spans="1:4" x14ac:dyDescent="0.2">
      <c r="A2484" s="138"/>
      <c r="D2484" s="8"/>
    </row>
    <row r="2485" spans="1:4" x14ac:dyDescent="0.2">
      <c r="A2485" s="138"/>
      <c r="D2485" s="8"/>
    </row>
    <row r="2486" spans="1:4" x14ac:dyDescent="0.2">
      <c r="A2486" s="138"/>
      <c r="D2486" s="8"/>
    </row>
    <row r="2487" spans="1:4" x14ac:dyDescent="0.2">
      <c r="A2487" s="138"/>
      <c r="D2487" s="8"/>
    </row>
    <row r="2488" spans="1:4" x14ac:dyDescent="0.2">
      <c r="A2488" s="138"/>
      <c r="D2488" s="8"/>
    </row>
    <row r="2489" spans="1:4" x14ac:dyDescent="0.2">
      <c r="A2489" s="138"/>
      <c r="D2489" s="8"/>
    </row>
    <row r="2490" spans="1:4" x14ac:dyDescent="0.2">
      <c r="A2490" s="138"/>
      <c r="D2490" s="8"/>
    </row>
    <row r="2491" spans="1:4" x14ac:dyDescent="0.2">
      <c r="A2491" s="138"/>
      <c r="D2491" s="8"/>
    </row>
    <row r="2492" spans="1:4" x14ac:dyDescent="0.2">
      <c r="A2492" s="138"/>
      <c r="D2492" s="8"/>
    </row>
    <row r="2493" spans="1:4" x14ac:dyDescent="0.2">
      <c r="A2493" s="138"/>
      <c r="D2493" s="8"/>
    </row>
    <row r="2494" spans="1:4" x14ac:dyDescent="0.2">
      <c r="A2494" s="138"/>
      <c r="D2494" s="8"/>
    </row>
    <row r="2495" spans="1:4" x14ac:dyDescent="0.2">
      <c r="A2495" s="138"/>
      <c r="D2495" s="8"/>
    </row>
    <row r="2496" spans="1:4" x14ac:dyDescent="0.2">
      <c r="A2496" s="138"/>
      <c r="D2496" s="8"/>
    </row>
    <row r="2497" spans="1:4" x14ac:dyDescent="0.2">
      <c r="A2497" s="138"/>
      <c r="D2497" s="8"/>
    </row>
    <row r="2498" spans="1:4" x14ac:dyDescent="0.2">
      <c r="A2498" s="138"/>
      <c r="D2498" s="8"/>
    </row>
    <row r="2499" spans="1:4" x14ac:dyDescent="0.2">
      <c r="A2499" s="138"/>
      <c r="D2499" s="8"/>
    </row>
    <row r="2500" spans="1:4" x14ac:dyDescent="0.2">
      <c r="A2500" s="138"/>
      <c r="D2500" s="8"/>
    </row>
    <row r="2501" spans="1:4" x14ac:dyDescent="0.2">
      <c r="A2501" s="138"/>
      <c r="D2501" s="8"/>
    </row>
    <row r="2502" spans="1:4" x14ac:dyDescent="0.2">
      <c r="A2502" s="138"/>
      <c r="D2502" s="8"/>
    </row>
    <row r="2503" spans="1:4" x14ac:dyDescent="0.2">
      <c r="A2503" s="138"/>
      <c r="D2503" s="8"/>
    </row>
    <row r="2504" spans="1:4" x14ac:dyDescent="0.2">
      <c r="A2504" s="138"/>
      <c r="D2504" s="8"/>
    </row>
    <row r="2505" spans="1:4" x14ac:dyDescent="0.2">
      <c r="A2505" s="138"/>
      <c r="D2505" s="8"/>
    </row>
    <row r="2506" spans="1:4" x14ac:dyDescent="0.2">
      <c r="A2506" s="138"/>
      <c r="D2506" s="8"/>
    </row>
    <row r="2507" spans="1:4" x14ac:dyDescent="0.2">
      <c r="A2507" s="138"/>
      <c r="D2507" s="8"/>
    </row>
    <row r="2508" spans="1:4" x14ac:dyDescent="0.2">
      <c r="A2508" s="138"/>
      <c r="D2508" s="8"/>
    </row>
    <row r="2509" spans="1:4" x14ac:dyDescent="0.2">
      <c r="A2509" s="138"/>
      <c r="D2509" s="8"/>
    </row>
    <row r="2510" spans="1:4" x14ac:dyDescent="0.2">
      <c r="A2510" s="138"/>
      <c r="D2510" s="8"/>
    </row>
    <row r="2511" spans="1:4" x14ac:dyDescent="0.2">
      <c r="A2511" s="138"/>
      <c r="D2511" s="8"/>
    </row>
    <row r="2512" spans="1:4" x14ac:dyDescent="0.2">
      <c r="A2512" s="138"/>
      <c r="D2512" s="8"/>
    </row>
    <row r="2513" spans="1:4" x14ac:dyDescent="0.2">
      <c r="A2513" s="138"/>
      <c r="D2513" s="8"/>
    </row>
    <row r="2514" spans="1:4" x14ac:dyDescent="0.2">
      <c r="A2514" s="138"/>
      <c r="D2514" s="8"/>
    </row>
    <row r="2515" spans="1:4" x14ac:dyDescent="0.2">
      <c r="A2515" s="138"/>
      <c r="D2515" s="8"/>
    </row>
    <row r="2516" spans="1:4" x14ac:dyDescent="0.2">
      <c r="A2516" s="138"/>
      <c r="D2516" s="8"/>
    </row>
    <row r="2517" spans="1:4" x14ac:dyDescent="0.2">
      <c r="A2517" s="138"/>
      <c r="D2517" s="8"/>
    </row>
    <row r="2518" spans="1:4" x14ac:dyDescent="0.2">
      <c r="A2518" s="138"/>
      <c r="D2518" s="8"/>
    </row>
    <row r="2519" spans="1:4" x14ac:dyDescent="0.2">
      <c r="A2519" s="138"/>
      <c r="D2519" s="8"/>
    </row>
    <row r="2520" spans="1:4" x14ac:dyDescent="0.2">
      <c r="A2520" s="138"/>
      <c r="D2520" s="8"/>
    </row>
    <row r="2521" spans="1:4" x14ac:dyDescent="0.2">
      <c r="A2521" s="138"/>
      <c r="D2521" s="8"/>
    </row>
    <row r="2522" spans="1:4" x14ac:dyDescent="0.2">
      <c r="A2522" s="138"/>
      <c r="D2522" s="8"/>
    </row>
    <row r="2523" spans="1:4" x14ac:dyDescent="0.2">
      <c r="A2523" s="138"/>
      <c r="D2523" s="8"/>
    </row>
    <row r="2524" spans="1:4" x14ac:dyDescent="0.2">
      <c r="A2524" s="138"/>
      <c r="D2524" s="8"/>
    </row>
    <row r="2525" spans="1:4" x14ac:dyDescent="0.2">
      <c r="A2525" s="138"/>
      <c r="D2525" s="8"/>
    </row>
    <row r="2526" spans="1:4" x14ac:dyDescent="0.2">
      <c r="A2526" s="138"/>
      <c r="D2526" s="8"/>
    </row>
    <row r="2527" spans="1:4" x14ac:dyDescent="0.2">
      <c r="A2527" s="138"/>
      <c r="D2527" s="8"/>
    </row>
    <row r="2528" spans="1:4" x14ac:dyDescent="0.2">
      <c r="A2528" s="138"/>
      <c r="D2528" s="8"/>
    </row>
    <row r="2529" spans="1:4" x14ac:dyDescent="0.2">
      <c r="A2529" s="138"/>
      <c r="D2529" s="8"/>
    </row>
    <row r="2530" spans="1:4" x14ac:dyDescent="0.2">
      <c r="A2530" s="138"/>
      <c r="D2530" s="8"/>
    </row>
    <row r="2531" spans="1:4" x14ac:dyDescent="0.2">
      <c r="A2531" s="138"/>
      <c r="D2531" s="8"/>
    </row>
    <row r="2532" spans="1:4" x14ac:dyDescent="0.2">
      <c r="A2532" s="138"/>
      <c r="D2532" s="8"/>
    </row>
    <row r="2533" spans="1:4" x14ac:dyDescent="0.2">
      <c r="A2533" s="138"/>
      <c r="D2533" s="8"/>
    </row>
    <row r="2534" spans="1:4" x14ac:dyDescent="0.2">
      <c r="A2534" s="138"/>
      <c r="D2534" s="8"/>
    </row>
    <row r="2535" spans="1:4" x14ac:dyDescent="0.2">
      <c r="A2535" s="138"/>
      <c r="D2535" s="8"/>
    </row>
    <row r="2536" spans="1:4" x14ac:dyDescent="0.2">
      <c r="A2536" s="138"/>
      <c r="D2536" s="8"/>
    </row>
    <row r="2537" spans="1:4" x14ac:dyDescent="0.2">
      <c r="A2537" s="138"/>
      <c r="D2537" s="8"/>
    </row>
    <row r="2538" spans="1:4" x14ac:dyDescent="0.2">
      <c r="A2538" s="138"/>
      <c r="D2538" s="8"/>
    </row>
    <row r="2539" spans="1:4" x14ac:dyDescent="0.2">
      <c r="A2539" s="138"/>
      <c r="D2539" s="8"/>
    </row>
    <row r="2540" spans="1:4" x14ac:dyDescent="0.2">
      <c r="A2540" s="138"/>
      <c r="D2540" s="8"/>
    </row>
    <row r="2541" spans="1:4" x14ac:dyDescent="0.2">
      <c r="A2541" s="138"/>
      <c r="D2541" s="8"/>
    </row>
    <row r="2542" spans="1:4" x14ac:dyDescent="0.2">
      <c r="A2542" s="138"/>
      <c r="D2542" s="8"/>
    </row>
    <row r="2543" spans="1:4" x14ac:dyDescent="0.2">
      <c r="A2543" s="138"/>
      <c r="D2543" s="8"/>
    </row>
    <row r="2544" spans="1:4" x14ac:dyDescent="0.2">
      <c r="A2544" s="138"/>
      <c r="D2544" s="8"/>
    </row>
    <row r="2545" spans="1:4" x14ac:dyDescent="0.2">
      <c r="A2545" s="138"/>
      <c r="D2545" s="8"/>
    </row>
    <row r="2546" spans="1:4" x14ac:dyDescent="0.2">
      <c r="A2546" s="138"/>
      <c r="D2546" s="8"/>
    </row>
    <row r="2547" spans="1:4" x14ac:dyDescent="0.2">
      <c r="A2547" s="138"/>
      <c r="D2547" s="8"/>
    </row>
    <row r="2548" spans="1:4" x14ac:dyDescent="0.2">
      <c r="A2548" s="138"/>
      <c r="D2548" s="8"/>
    </row>
    <row r="2549" spans="1:4" x14ac:dyDescent="0.2">
      <c r="A2549" s="138"/>
      <c r="D2549" s="8"/>
    </row>
    <row r="2550" spans="1:4" x14ac:dyDescent="0.2">
      <c r="A2550" s="138"/>
      <c r="D2550" s="8"/>
    </row>
    <row r="2551" spans="1:4" x14ac:dyDescent="0.2">
      <c r="A2551" s="138"/>
      <c r="D2551" s="8"/>
    </row>
    <row r="2552" spans="1:4" x14ac:dyDescent="0.2">
      <c r="A2552" s="138"/>
      <c r="D2552" s="8"/>
    </row>
    <row r="2553" spans="1:4" x14ac:dyDescent="0.2">
      <c r="A2553" s="138"/>
      <c r="D2553" s="8"/>
    </row>
    <row r="2554" spans="1:4" x14ac:dyDescent="0.2">
      <c r="A2554" s="138"/>
      <c r="D2554" s="8"/>
    </row>
    <row r="2555" spans="1:4" x14ac:dyDescent="0.2">
      <c r="A2555" s="138"/>
      <c r="D2555" s="8"/>
    </row>
    <row r="2556" spans="1:4" x14ac:dyDescent="0.2">
      <c r="A2556" s="138"/>
      <c r="D2556" s="8"/>
    </row>
    <row r="2557" spans="1:4" x14ac:dyDescent="0.2">
      <c r="A2557" s="138"/>
      <c r="D2557" s="8"/>
    </row>
    <row r="2558" spans="1:4" x14ac:dyDescent="0.2">
      <c r="A2558" s="138"/>
      <c r="D2558" s="8"/>
    </row>
    <row r="2559" spans="1:4" x14ac:dyDescent="0.2">
      <c r="A2559" s="138"/>
      <c r="D2559" s="8"/>
    </row>
    <row r="2560" spans="1:4" x14ac:dyDescent="0.2">
      <c r="A2560" s="138"/>
      <c r="D2560" s="8"/>
    </row>
    <row r="2561" spans="1:4" x14ac:dyDescent="0.2">
      <c r="A2561" s="138"/>
      <c r="D2561" s="8"/>
    </row>
    <row r="2562" spans="1:4" x14ac:dyDescent="0.2">
      <c r="A2562" s="138"/>
      <c r="D2562" s="8"/>
    </row>
    <row r="2563" spans="1:4" x14ac:dyDescent="0.2">
      <c r="A2563" s="138"/>
      <c r="D2563" s="8"/>
    </row>
    <row r="2564" spans="1:4" x14ac:dyDescent="0.2">
      <c r="A2564" s="138"/>
      <c r="D2564" s="8"/>
    </row>
    <row r="2565" spans="1:4" x14ac:dyDescent="0.2">
      <c r="A2565" s="138"/>
      <c r="D2565" s="8"/>
    </row>
    <row r="2566" spans="1:4" x14ac:dyDescent="0.2">
      <c r="A2566" s="138"/>
      <c r="D2566" s="8"/>
    </row>
    <row r="2567" spans="1:4" x14ac:dyDescent="0.2">
      <c r="A2567" s="138"/>
      <c r="D2567" s="8"/>
    </row>
    <row r="2568" spans="1:4" x14ac:dyDescent="0.2">
      <c r="A2568" s="138"/>
      <c r="D2568" s="8"/>
    </row>
    <row r="2569" spans="1:4" x14ac:dyDescent="0.2">
      <c r="A2569" s="138"/>
      <c r="D2569" s="8"/>
    </row>
    <row r="2570" spans="1:4" x14ac:dyDescent="0.2">
      <c r="A2570" s="138"/>
      <c r="D2570" s="8"/>
    </row>
    <row r="2571" spans="1:4" x14ac:dyDescent="0.2">
      <c r="A2571" s="138"/>
      <c r="D2571" s="8"/>
    </row>
    <row r="2572" spans="1:4" x14ac:dyDescent="0.2">
      <c r="A2572" s="138"/>
      <c r="D2572" s="8"/>
    </row>
    <row r="2573" spans="1:4" x14ac:dyDescent="0.2">
      <c r="A2573" s="138"/>
      <c r="D2573" s="8"/>
    </row>
    <row r="2574" spans="1:4" x14ac:dyDescent="0.2">
      <c r="A2574" s="138"/>
      <c r="D2574" s="8"/>
    </row>
    <row r="2575" spans="1:4" x14ac:dyDescent="0.2">
      <c r="A2575" s="138"/>
      <c r="D2575" s="8"/>
    </row>
    <row r="2576" spans="1:4" x14ac:dyDescent="0.2">
      <c r="A2576" s="138"/>
      <c r="D2576" s="8"/>
    </row>
    <row r="2577" spans="1:4" x14ac:dyDescent="0.2">
      <c r="A2577" s="138"/>
      <c r="D2577" s="8"/>
    </row>
    <row r="2578" spans="1:4" x14ac:dyDescent="0.2">
      <c r="A2578" s="138"/>
      <c r="D2578" s="8"/>
    </row>
    <row r="2579" spans="1:4" x14ac:dyDescent="0.2">
      <c r="A2579" s="138"/>
      <c r="D2579" s="8"/>
    </row>
    <row r="2580" spans="1:4" x14ac:dyDescent="0.2">
      <c r="A2580" s="138"/>
      <c r="D2580" s="8"/>
    </row>
    <row r="2581" spans="1:4" x14ac:dyDescent="0.2">
      <c r="A2581" s="138"/>
      <c r="D2581" s="8"/>
    </row>
    <row r="2582" spans="1:4" x14ac:dyDescent="0.2">
      <c r="A2582" s="138"/>
      <c r="D2582" s="8"/>
    </row>
    <row r="2583" spans="1:4" x14ac:dyDescent="0.2">
      <c r="A2583" s="138"/>
      <c r="D2583" s="8"/>
    </row>
    <row r="2584" spans="1:4" x14ac:dyDescent="0.2">
      <c r="A2584" s="138"/>
      <c r="D2584" s="8"/>
    </row>
    <row r="2585" spans="1:4" x14ac:dyDescent="0.2">
      <c r="A2585" s="138"/>
      <c r="D2585" s="8"/>
    </row>
    <row r="2586" spans="1:4" x14ac:dyDescent="0.2">
      <c r="A2586" s="138"/>
      <c r="D2586" s="8"/>
    </row>
    <row r="2587" spans="1:4" x14ac:dyDescent="0.2">
      <c r="A2587" s="138"/>
      <c r="D2587" s="8"/>
    </row>
    <row r="2588" spans="1:4" x14ac:dyDescent="0.2">
      <c r="A2588" s="138"/>
      <c r="D2588" s="8"/>
    </row>
    <row r="2589" spans="1:4" x14ac:dyDescent="0.2">
      <c r="A2589" s="138"/>
      <c r="D2589" s="8"/>
    </row>
    <row r="2590" spans="1:4" x14ac:dyDescent="0.2">
      <c r="A2590" s="138"/>
      <c r="D2590" s="8"/>
    </row>
    <row r="2591" spans="1:4" x14ac:dyDescent="0.2">
      <c r="A2591" s="138"/>
      <c r="D2591" s="8"/>
    </row>
    <row r="2592" spans="1:4" x14ac:dyDescent="0.2">
      <c r="A2592" s="138"/>
      <c r="D2592" s="8"/>
    </row>
    <row r="2593" spans="1:4" x14ac:dyDescent="0.2">
      <c r="A2593" s="138"/>
      <c r="D2593" s="8"/>
    </row>
    <row r="2594" spans="1:4" x14ac:dyDescent="0.2">
      <c r="A2594" s="138"/>
      <c r="D2594" s="8"/>
    </row>
    <row r="2595" spans="1:4" x14ac:dyDescent="0.2">
      <c r="A2595" s="138"/>
      <c r="D2595" s="8"/>
    </row>
    <row r="2596" spans="1:4" x14ac:dyDescent="0.2">
      <c r="A2596" s="138"/>
      <c r="D2596" s="8"/>
    </row>
    <row r="2597" spans="1:4" x14ac:dyDescent="0.2">
      <c r="A2597" s="138"/>
      <c r="D2597" s="8"/>
    </row>
    <row r="2598" spans="1:4" x14ac:dyDescent="0.2">
      <c r="A2598" s="138"/>
      <c r="D2598" s="8"/>
    </row>
    <row r="2599" spans="1:4" x14ac:dyDescent="0.2">
      <c r="A2599" s="138"/>
      <c r="D2599" s="8"/>
    </row>
    <row r="2600" spans="1:4" x14ac:dyDescent="0.2">
      <c r="A2600" s="138"/>
      <c r="D2600" s="8"/>
    </row>
    <row r="2601" spans="1:4" x14ac:dyDescent="0.2">
      <c r="A2601" s="138"/>
      <c r="D2601" s="8"/>
    </row>
    <row r="2602" spans="1:4" x14ac:dyDescent="0.2">
      <c r="A2602" s="138"/>
      <c r="D2602" s="8"/>
    </row>
    <row r="2603" spans="1:4" x14ac:dyDescent="0.2">
      <c r="A2603" s="138"/>
      <c r="D2603" s="8"/>
    </row>
    <row r="2604" spans="1:4" x14ac:dyDescent="0.2">
      <c r="A2604" s="138"/>
      <c r="D2604" s="8"/>
    </row>
    <row r="2605" spans="1:4" x14ac:dyDescent="0.2">
      <c r="A2605" s="138"/>
      <c r="D2605" s="8"/>
    </row>
    <row r="2606" spans="1:4" x14ac:dyDescent="0.2">
      <c r="A2606" s="138"/>
      <c r="D2606" s="8"/>
    </row>
    <row r="2607" spans="1:4" x14ac:dyDescent="0.2">
      <c r="A2607" s="138"/>
      <c r="D2607" s="8"/>
    </row>
    <row r="2608" spans="1:4" x14ac:dyDescent="0.2">
      <c r="A2608" s="138"/>
      <c r="D2608" s="8"/>
    </row>
    <row r="2609" spans="1:4" x14ac:dyDescent="0.2">
      <c r="A2609" s="138"/>
      <c r="D2609" s="8"/>
    </row>
    <row r="2610" spans="1:4" x14ac:dyDescent="0.2">
      <c r="A2610" s="138"/>
      <c r="D2610" s="8"/>
    </row>
    <row r="2611" spans="1:4" x14ac:dyDescent="0.2">
      <c r="A2611" s="138"/>
      <c r="D2611" s="8"/>
    </row>
    <row r="2612" spans="1:4" x14ac:dyDescent="0.2">
      <c r="A2612" s="138"/>
      <c r="D2612" s="8"/>
    </row>
    <row r="2613" spans="1:4" x14ac:dyDescent="0.2">
      <c r="A2613" s="138"/>
      <c r="D2613" s="8"/>
    </row>
    <row r="2614" spans="1:4" x14ac:dyDescent="0.2">
      <c r="A2614" s="138"/>
      <c r="D2614" s="8"/>
    </row>
    <row r="2615" spans="1:4" x14ac:dyDescent="0.2">
      <c r="A2615" s="138"/>
      <c r="D2615" s="8"/>
    </row>
    <row r="2616" spans="1:4" x14ac:dyDescent="0.2">
      <c r="A2616" s="138"/>
      <c r="D2616" s="8"/>
    </row>
    <row r="2617" spans="1:4" x14ac:dyDescent="0.2">
      <c r="A2617" s="138"/>
      <c r="D2617" s="8"/>
    </row>
    <row r="2618" spans="1:4" x14ac:dyDescent="0.2">
      <c r="A2618" s="138"/>
      <c r="D2618" s="8"/>
    </row>
    <row r="2619" spans="1:4" x14ac:dyDescent="0.2">
      <c r="A2619" s="138"/>
      <c r="D2619" s="8"/>
    </row>
    <row r="2620" spans="1:4" x14ac:dyDescent="0.2">
      <c r="A2620" s="138"/>
      <c r="D2620" s="8"/>
    </row>
    <row r="2621" spans="1:4" x14ac:dyDescent="0.2">
      <c r="A2621" s="138"/>
      <c r="D2621" s="8"/>
    </row>
    <row r="2622" spans="1:4" x14ac:dyDescent="0.2">
      <c r="A2622" s="138"/>
      <c r="D2622" s="8"/>
    </row>
    <row r="2623" spans="1:4" x14ac:dyDescent="0.2">
      <c r="A2623" s="138"/>
      <c r="D2623" s="8"/>
    </row>
    <row r="2624" spans="1:4" x14ac:dyDescent="0.2">
      <c r="A2624" s="138"/>
      <c r="D2624" s="8"/>
    </row>
    <row r="2625" spans="1:4" x14ac:dyDescent="0.2">
      <c r="A2625" s="138"/>
      <c r="D2625" s="8"/>
    </row>
    <row r="2626" spans="1:4" x14ac:dyDescent="0.2">
      <c r="A2626" s="138"/>
      <c r="D2626" s="8"/>
    </row>
    <row r="2627" spans="1:4" x14ac:dyDescent="0.2">
      <c r="A2627" s="138"/>
      <c r="D2627" s="8"/>
    </row>
    <row r="2628" spans="1:4" x14ac:dyDescent="0.2">
      <c r="A2628" s="138"/>
      <c r="D2628" s="8"/>
    </row>
    <row r="2629" spans="1:4" x14ac:dyDescent="0.2">
      <c r="A2629" s="138"/>
      <c r="D2629" s="8"/>
    </row>
    <row r="2630" spans="1:4" x14ac:dyDescent="0.2">
      <c r="A2630" s="138"/>
      <c r="D2630" s="8"/>
    </row>
    <row r="2631" spans="1:4" x14ac:dyDescent="0.2">
      <c r="A2631" s="138"/>
      <c r="D2631" s="8"/>
    </row>
    <row r="2632" spans="1:4" x14ac:dyDescent="0.2">
      <c r="A2632" s="138"/>
      <c r="D2632" s="8"/>
    </row>
    <row r="2633" spans="1:4" x14ac:dyDescent="0.2">
      <c r="A2633" s="138"/>
      <c r="D2633" s="8"/>
    </row>
    <row r="2634" spans="1:4" x14ac:dyDescent="0.2">
      <c r="A2634" s="138"/>
      <c r="D2634" s="8"/>
    </row>
    <row r="2635" spans="1:4" x14ac:dyDescent="0.2">
      <c r="A2635" s="138"/>
      <c r="D2635" s="8"/>
    </row>
    <row r="2636" spans="1:4" x14ac:dyDescent="0.2">
      <c r="A2636" s="138"/>
      <c r="D2636" s="8"/>
    </row>
    <row r="2637" spans="1:4" x14ac:dyDescent="0.2">
      <c r="A2637" s="138"/>
      <c r="D2637" s="8"/>
    </row>
    <row r="2638" spans="1:4" x14ac:dyDescent="0.2">
      <c r="A2638" s="138"/>
      <c r="D2638" s="8"/>
    </row>
    <row r="2639" spans="1:4" x14ac:dyDescent="0.2">
      <c r="A2639" s="138"/>
      <c r="D2639" s="8"/>
    </row>
    <row r="2640" spans="1:4" x14ac:dyDescent="0.2">
      <c r="A2640" s="138"/>
      <c r="D2640" s="8"/>
    </row>
    <row r="2641" spans="1:4" x14ac:dyDescent="0.2">
      <c r="A2641" s="138"/>
      <c r="D2641" s="8"/>
    </row>
    <row r="2642" spans="1:4" x14ac:dyDescent="0.2">
      <c r="A2642" s="138"/>
      <c r="D2642" s="8"/>
    </row>
    <row r="2643" spans="1:4" x14ac:dyDescent="0.2">
      <c r="A2643" s="138"/>
      <c r="D2643" s="8"/>
    </row>
    <row r="2644" spans="1:4" x14ac:dyDescent="0.2">
      <c r="A2644" s="138"/>
      <c r="D2644" s="8"/>
    </row>
    <row r="2645" spans="1:4" x14ac:dyDescent="0.2">
      <c r="A2645" s="138"/>
      <c r="D2645" s="8"/>
    </row>
    <row r="2646" spans="1:4" x14ac:dyDescent="0.2">
      <c r="A2646" s="138"/>
      <c r="D2646" s="8"/>
    </row>
    <row r="2647" spans="1:4" x14ac:dyDescent="0.2">
      <c r="A2647" s="138"/>
      <c r="D2647" s="8"/>
    </row>
    <row r="2648" spans="1:4" x14ac:dyDescent="0.2">
      <c r="A2648" s="138"/>
      <c r="D2648" s="8"/>
    </row>
    <row r="2649" spans="1:4" x14ac:dyDescent="0.2">
      <c r="A2649" s="138"/>
      <c r="D2649" s="8"/>
    </row>
    <row r="2650" spans="1:4" x14ac:dyDescent="0.2">
      <c r="A2650" s="138"/>
      <c r="D2650" s="8"/>
    </row>
    <row r="2651" spans="1:4" x14ac:dyDescent="0.2">
      <c r="A2651" s="138"/>
      <c r="D2651" s="8"/>
    </row>
    <row r="2652" spans="1:4" x14ac:dyDescent="0.2">
      <c r="A2652" s="138"/>
      <c r="D2652" s="8"/>
    </row>
    <row r="2653" spans="1:4" x14ac:dyDescent="0.2">
      <c r="A2653" s="138"/>
      <c r="D2653" s="8"/>
    </row>
    <row r="2654" spans="1:4" x14ac:dyDescent="0.2">
      <c r="A2654" s="138"/>
      <c r="D2654" s="8"/>
    </row>
    <row r="2655" spans="1:4" x14ac:dyDescent="0.2">
      <c r="A2655" s="138"/>
      <c r="D2655" s="8"/>
    </row>
    <row r="2656" spans="1:4" x14ac:dyDescent="0.2">
      <c r="A2656" s="138"/>
      <c r="D2656" s="8"/>
    </row>
    <row r="2657" spans="1:4" x14ac:dyDescent="0.2">
      <c r="A2657" s="138"/>
      <c r="D2657" s="8"/>
    </row>
    <row r="2658" spans="1:4" x14ac:dyDescent="0.2">
      <c r="A2658" s="138"/>
      <c r="D2658" s="8"/>
    </row>
    <row r="2659" spans="1:4" x14ac:dyDescent="0.2">
      <c r="A2659" s="138"/>
      <c r="D2659" s="8"/>
    </row>
    <row r="2660" spans="1:4" x14ac:dyDescent="0.2">
      <c r="A2660" s="138"/>
      <c r="D2660" s="8"/>
    </row>
    <row r="2661" spans="1:4" x14ac:dyDescent="0.2">
      <c r="A2661" s="138"/>
      <c r="D2661" s="8"/>
    </row>
    <row r="2662" spans="1:4" x14ac:dyDescent="0.2">
      <c r="A2662" s="138"/>
      <c r="D2662" s="8"/>
    </row>
    <row r="2663" spans="1:4" x14ac:dyDescent="0.2">
      <c r="A2663" s="138"/>
      <c r="D2663" s="8"/>
    </row>
    <row r="2664" spans="1:4" x14ac:dyDescent="0.2">
      <c r="A2664" s="138"/>
      <c r="D2664" s="8"/>
    </row>
    <row r="2665" spans="1:4" x14ac:dyDescent="0.2">
      <c r="A2665" s="138"/>
      <c r="D2665" s="8"/>
    </row>
    <row r="2666" spans="1:4" x14ac:dyDescent="0.2">
      <c r="A2666" s="138"/>
      <c r="D2666" s="8"/>
    </row>
    <row r="2667" spans="1:4" x14ac:dyDescent="0.2">
      <c r="A2667" s="138"/>
      <c r="D2667" s="8"/>
    </row>
    <row r="2668" spans="1:4" x14ac:dyDescent="0.2">
      <c r="A2668" s="138"/>
      <c r="D2668" s="8"/>
    </row>
    <row r="2669" spans="1:4" x14ac:dyDescent="0.2">
      <c r="A2669" s="138"/>
      <c r="D2669" s="8"/>
    </row>
    <row r="2670" spans="1:4" x14ac:dyDescent="0.2">
      <c r="A2670" s="138"/>
      <c r="D2670" s="8"/>
    </row>
    <row r="2671" spans="1:4" x14ac:dyDescent="0.2">
      <c r="A2671" s="138"/>
      <c r="D2671" s="8"/>
    </row>
    <row r="2672" spans="1:4" x14ac:dyDescent="0.2">
      <c r="A2672" s="138"/>
      <c r="D2672" s="8"/>
    </row>
    <row r="2673" spans="1:4" x14ac:dyDescent="0.2">
      <c r="A2673" s="138"/>
      <c r="D2673" s="8"/>
    </row>
    <row r="2674" spans="1:4" x14ac:dyDescent="0.2">
      <c r="A2674" s="138"/>
      <c r="D2674" s="8"/>
    </row>
    <row r="2675" spans="1:4" x14ac:dyDescent="0.2">
      <c r="A2675" s="138"/>
      <c r="D2675" s="8"/>
    </row>
    <row r="2676" spans="1:4" x14ac:dyDescent="0.2">
      <c r="A2676" s="138"/>
      <c r="D2676" s="8"/>
    </row>
    <row r="2677" spans="1:4" x14ac:dyDescent="0.2">
      <c r="A2677" s="138"/>
      <c r="D2677" s="8"/>
    </row>
    <row r="2678" spans="1:4" x14ac:dyDescent="0.2">
      <c r="A2678" s="138"/>
      <c r="D2678" s="8"/>
    </row>
    <row r="2679" spans="1:4" x14ac:dyDescent="0.2">
      <c r="A2679" s="138"/>
      <c r="D2679" s="8"/>
    </row>
    <row r="2680" spans="1:4" x14ac:dyDescent="0.2">
      <c r="A2680" s="138"/>
      <c r="D2680" s="8"/>
    </row>
    <row r="2681" spans="1:4" x14ac:dyDescent="0.2">
      <c r="A2681" s="138"/>
      <c r="D2681" s="8"/>
    </row>
    <row r="2682" spans="1:4" x14ac:dyDescent="0.2">
      <c r="A2682" s="138"/>
      <c r="D2682" s="8"/>
    </row>
    <row r="2683" spans="1:4" x14ac:dyDescent="0.2">
      <c r="A2683" s="138"/>
      <c r="D2683" s="8"/>
    </row>
    <row r="2684" spans="1:4" x14ac:dyDescent="0.2">
      <c r="A2684" s="138"/>
      <c r="D2684" s="8"/>
    </row>
    <row r="2685" spans="1:4" x14ac:dyDescent="0.2">
      <c r="A2685" s="138"/>
      <c r="D2685" s="8"/>
    </row>
    <row r="2686" spans="1:4" x14ac:dyDescent="0.2">
      <c r="A2686" s="138"/>
      <c r="D2686" s="8"/>
    </row>
    <row r="2687" spans="1:4" x14ac:dyDescent="0.2">
      <c r="A2687" s="138"/>
      <c r="D2687" s="8"/>
    </row>
    <row r="2688" spans="1:4" x14ac:dyDescent="0.2">
      <c r="A2688" s="138"/>
      <c r="D2688" s="8"/>
    </row>
    <row r="2689" spans="1:4" x14ac:dyDescent="0.2">
      <c r="A2689" s="138"/>
      <c r="D2689" s="8"/>
    </row>
    <row r="2690" spans="1:4" x14ac:dyDescent="0.2">
      <c r="A2690" s="138"/>
      <c r="D2690" s="8"/>
    </row>
    <row r="2691" spans="1:4" x14ac:dyDescent="0.2">
      <c r="A2691" s="138"/>
      <c r="D2691" s="8"/>
    </row>
    <row r="2692" spans="1:4" x14ac:dyDescent="0.2">
      <c r="A2692" s="138"/>
      <c r="D2692" s="8"/>
    </row>
    <row r="2693" spans="1:4" x14ac:dyDescent="0.2">
      <c r="A2693" s="138"/>
      <c r="D2693" s="8"/>
    </row>
    <row r="2694" spans="1:4" x14ac:dyDescent="0.2">
      <c r="A2694" s="138"/>
      <c r="D2694" s="8"/>
    </row>
    <row r="2695" spans="1:4" x14ac:dyDescent="0.2">
      <c r="A2695" s="138"/>
      <c r="D2695" s="8"/>
    </row>
    <row r="2696" spans="1:4" x14ac:dyDescent="0.2">
      <c r="A2696" s="138"/>
      <c r="D2696" s="8"/>
    </row>
    <row r="2697" spans="1:4" x14ac:dyDescent="0.2">
      <c r="A2697" s="138"/>
      <c r="D2697" s="8"/>
    </row>
    <row r="2698" spans="1:4" x14ac:dyDescent="0.2">
      <c r="A2698" s="138"/>
      <c r="D2698" s="8"/>
    </row>
    <row r="2699" spans="1:4" x14ac:dyDescent="0.2">
      <c r="A2699" s="138"/>
      <c r="D2699" s="8"/>
    </row>
    <row r="2700" spans="1:4" x14ac:dyDescent="0.2">
      <c r="A2700" s="138"/>
      <c r="D2700" s="8"/>
    </row>
    <row r="2701" spans="1:4" x14ac:dyDescent="0.2">
      <c r="A2701" s="138"/>
      <c r="D2701" s="8"/>
    </row>
    <row r="2702" spans="1:4" x14ac:dyDescent="0.2">
      <c r="A2702" s="138"/>
      <c r="D2702" s="8"/>
    </row>
    <row r="2703" spans="1:4" x14ac:dyDescent="0.2">
      <c r="A2703" s="138"/>
      <c r="D2703" s="8"/>
    </row>
    <row r="2704" spans="1:4" x14ac:dyDescent="0.2">
      <c r="A2704" s="138"/>
      <c r="D2704" s="8"/>
    </row>
    <row r="2705" spans="1:4" x14ac:dyDescent="0.2">
      <c r="A2705" s="138"/>
      <c r="D2705" s="8"/>
    </row>
    <row r="2706" spans="1:4" x14ac:dyDescent="0.2">
      <c r="A2706" s="138"/>
      <c r="D2706" s="8"/>
    </row>
    <row r="2707" spans="1:4" x14ac:dyDescent="0.2">
      <c r="A2707" s="138"/>
      <c r="D2707" s="8"/>
    </row>
    <row r="2708" spans="1:4" x14ac:dyDescent="0.2">
      <c r="A2708" s="138"/>
      <c r="D2708" s="8"/>
    </row>
    <row r="2709" spans="1:4" x14ac:dyDescent="0.2">
      <c r="A2709" s="138"/>
      <c r="D2709" s="8"/>
    </row>
    <row r="2710" spans="1:4" x14ac:dyDescent="0.2">
      <c r="A2710" s="138"/>
      <c r="D2710" s="8"/>
    </row>
    <row r="2711" spans="1:4" x14ac:dyDescent="0.2">
      <c r="A2711" s="138"/>
      <c r="D2711" s="8"/>
    </row>
    <row r="2712" spans="1:4" x14ac:dyDescent="0.2">
      <c r="A2712" s="138"/>
      <c r="D2712" s="8"/>
    </row>
    <row r="2713" spans="1:4" x14ac:dyDescent="0.2">
      <c r="A2713" s="138"/>
      <c r="D2713" s="8"/>
    </row>
    <row r="2714" spans="1:4" x14ac:dyDescent="0.2">
      <c r="A2714" s="138"/>
      <c r="D2714" s="8"/>
    </row>
    <row r="2715" spans="1:4" x14ac:dyDescent="0.2">
      <c r="A2715" s="138"/>
      <c r="D2715" s="8"/>
    </row>
    <row r="2716" spans="1:4" x14ac:dyDescent="0.2">
      <c r="A2716" s="138"/>
      <c r="D2716" s="8"/>
    </row>
    <row r="2717" spans="1:4" x14ac:dyDescent="0.2">
      <c r="A2717" s="138"/>
      <c r="D2717" s="8"/>
    </row>
    <row r="2718" spans="1:4" x14ac:dyDescent="0.2">
      <c r="A2718" s="138"/>
      <c r="D2718" s="8"/>
    </row>
    <row r="2719" spans="1:4" x14ac:dyDescent="0.2">
      <c r="A2719" s="138"/>
      <c r="D2719" s="8"/>
    </row>
    <row r="2720" spans="1:4" x14ac:dyDescent="0.2">
      <c r="A2720" s="138"/>
      <c r="D2720" s="8"/>
    </row>
    <row r="2721" spans="1:4" x14ac:dyDescent="0.2">
      <c r="A2721" s="138"/>
      <c r="D2721" s="8"/>
    </row>
    <row r="2722" spans="1:4" x14ac:dyDescent="0.2">
      <c r="A2722" s="138"/>
      <c r="D2722" s="8"/>
    </row>
    <row r="2723" spans="1:4" x14ac:dyDescent="0.2">
      <c r="A2723" s="138"/>
      <c r="D2723" s="8"/>
    </row>
    <row r="2724" spans="1:4" x14ac:dyDescent="0.2">
      <c r="A2724" s="138"/>
      <c r="D2724" s="8"/>
    </row>
    <row r="2725" spans="1:4" x14ac:dyDescent="0.2">
      <c r="A2725" s="138"/>
      <c r="D2725" s="8"/>
    </row>
    <row r="2726" spans="1:4" x14ac:dyDescent="0.2">
      <c r="A2726" s="138"/>
      <c r="D2726" s="8"/>
    </row>
    <row r="2727" spans="1:4" x14ac:dyDescent="0.2">
      <c r="A2727" s="138"/>
      <c r="D2727" s="8"/>
    </row>
    <row r="2728" spans="1:4" x14ac:dyDescent="0.2">
      <c r="A2728" s="138"/>
      <c r="D2728" s="8"/>
    </row>
    <row r="2729" spans="1:4" x14ac:dyDescent="0.2">
      <c r="A2729" s="138"/>
      <c r="D2729" s="8"/>
    </row>
    <row r="2730" spans="1:4" x14ac:dyDescent="0.2">
      <c r="A2730" s="138"/>
      <c r="D2730" s="8"/>
    </row>
    <row r="2731" spans="1:4" x14ac:dyDescent="0.2">
      <c r="A2731" s="138"/>
      <c r="D2731" s="8"/>
    </row>
    <row r="2732" spans="1:4" x14ac:dyDescent="0.2">
      <c r="A2732" s="138"/>
      <c r="D2732" s="8"/>
    </row>
    <row r="2733" spans="1:4" x14ac:dyDescent="0.2">
      <c r="A2733" s="138"/>
      <c r="D2733" s="8"/>
    </row>
    <row r="2734" spans="1:4" x14ac:dyDescent="0.2">
      <c r="A2734" s="138"/>
      <c r="D2734" s="8"/>
    </row>
    <row r="2735" spans="1:4" x14ac:dyDescent="0.2">
      <c r="A2735" s="138"/>
      <c r="D2735" s="8"/>
    </row>
    <row r="2736" spans="1:4" x14ac:dyDescent="0.2">
      <c r="A2736" s="138"/>
      <c r="D2736" s="8"/>
    </row>
    <row r="2737" spans="1:4" x14ac:dyDescent="0.2">
      <c r="A2737" s="138"/>
      <c r="D2737" s="8"/>
    </row>
    <row r="2738" spans="1:4" x14ac:dyDescent="0.2">
      <c r="A2738" s="138"/>
      <c r="D2738" s="8"/>
    </row>
    <row r="2739" spans="1:4" x14ac:dyDescent="0.2">
      <c r="A2739" s="138"/>
      <c r="D2739" s="8"/>
    </row>
    <row r="2740" spans="1:4" x14ac:dyDescent="0.2">
      <c r="A2740" s="138"/>
      <c r="D2740" s="8"/>
    </row>
    <row r="2741" spans="1:4" x14ac:dyDescent="0.2">
      <c r="A2741" s="138"/>
      <c r="D2741" s="8"/>
    </row>
    <row r="2742" spans="1:4" x14ac:dyDescent="0.2">
      <c r="A2742" s="138"/>
      <c r="D2742" s="8"/>
    </row>
    <row r="2743" spans="1:4" x14ac:dyDescent="0.2">
      <c r="A2743" s="138"/>
      <c r="D2743" s="8"/>
    </row>
    <row r="2744" spans="1:4" x14ac:dyDescent="0.2">
      <c r="A2744" s="138"/>
      <c r="D2744" s="8"/>
    </row>
    <row r="2745" spans="1:4" x14ac:dyDescent="0.2">
      <c r="A2745" s="138"/>
      <c r="D2745" s="8"/>
    </row>
    <row r="2746" spans="1:4" x14ac:dyDescent="0.2">
      <c r="A2746" s="138"/>
      <c r="D2746" s="8"/>
    </row>
    <row r="2747" spans="1:4" x14ac:dyDescent="0.2">
      <c r="A2747" s="138"/>
      <c r="D2747" s="8"/>
    </row>
    <row r="2748" spans="1:4" x14ac:dyDescent="0.2">
      <c r="A2748" s="138"/>
      <c r="D2748" s="8"/>
    </row>
    <row r="2749" spans="1:4" x14ac:dyDescent="0.2">
      <c r="A2749" s="138"/>
      <c r="D2749" s="8"/>
    </row>
    <row r="2750" spans="1:4" x14ac:dyDescent="0.2">
      <c r="A2750" s="138"/>
      <c r="D2750" s="8"/>
    </row>
    <row r="2751" spans="1:4" x14ac:dyDescent="0.2">
      <c r="A2751" s="138"/>
      <c r="D2751" s="8"/>
    </row>
    <row r="2752" spans="1:4" x14ac:dyDescent="0.2">
      <c r="A2752" s="138"/>
      <c r="D2752" s="8"/>
    </row>
    <row r="2753" spans="1:4" x14ac:dyDescent="0.2">
      <c r="A2753" s="138"/>
      <c r="D2753" s="8"/>
    </row>
    <row r="2754" spans="1:4" x14ac:dyDescent="0.2">
      <c r="A2754" s="138"/>
      <c r="D2754" s="8"/>
    </row>
    <row r="2755" spans="1:4" x14ac:dyDescent="0.2">
      <c r="A2755" s="138"/>
      <c r="D2755" s="8"/>
    </row>
    <row r="2756" spans="1:4" x14ac:dyDescent="0.2">
      <c r="A2756" s="138"/>
      <c r="D2756" s="8"/>
    </row>
    <row r="2757" spans="1:4" x14ac:dyDescent="0.2">
      <c r="A2757" s="138"/>
      <c r="D2757" s="8"/>
    </row>
    <row r="2758" spans="1:4" x14ac:dyDescent="0.2">
      <c r="A2758" s="138"/>
      <c r="D2758" s="8"/>
    </row>
    <row r="2759" spans="1:4" x14ac:dyDescent="0.2">
      <c r="A2759" s="138"/>
      <c r="D2759" s="8"/>
    </row>
    <row r="2760" spans="1:4" x14ac:dyDescent="0.2">
      <c r="A2760" s="138"/>
      <c r="D2760" s="8"/>
    </row>
    <row r="2761" spans="1:4" x14ac:dyDescent="0.2">
      <c r="A2761" s="138"/>
      <c r="D2761" s="8"/>
    </row>
    <row r="2762" spans="1:4" x14ac:dyDescent="0.2">
      <c r="A2762" s="138"/>
      <c r="D2762" s="8"/>
    </row>
    <row r="2763" spans="1:4" x14ac:dyDescent="0.2">
      <c r="A2763" s="138"/>
      <c r="D2763" s="8"/>
    </row>
    <row r="2764" spans="1:4" x14ac:dyDescent="0.2">
      <c r="A2764" s="138"/>
      <c r="D2764" s="8"/>
    </row>
    <row r="2765" spans="1:4" x14ac:dyDescent="0.2">
      <c r="A2765" s="138"/>
      <c r="D2765" s="8"/>
    </row>
    <row r="2766" spans="1:4" x14ac:dyDescent="0.2">
      <c r="A2766" s="138"/>
      <c r="D2766" s="8"/>
    </row>
    <row r="2767" spans="1:4" x14ac:dyDescent="0.2">
      <c r="A2767" s="138"/>
      <c r="D2767" s="8"/>
    </row>
    <row r="2768" spans="1:4" x14ac:dyDescent="0.2">
      <c r="A2768" s="138"/>
      <c r="D2768" s="8"/>
    </row>
    <row r="2769" spans="1:4" x14ac:dyDescent="0.2">
      <c r="A2769" s="138"/>
      <c r="D2769" s="8"/>
    </row>
    <row r="2770" spans="1:4" x14ac:dyDescent="0.2">
      <c r="A2770" s="138"/>
      <c r="D2770" s="8"/>
    </row>
    <row r="2771" spans="1:4" x14ac:dyDescent="0.2">
      <c r="A2771" s="138"/>
      <c r="D2771" s="8"/>
    </row>
    <row r="2772" spans="1:4" x14ac:dyDescent="0.2">
      <c r="A2772" s="138"/>
      <c r="D2772" s="8"/>
    </row>
    <row r="2773" spans="1:4" x14ac:dyDescent="0.2">
      <c r="A2773" s="138"/>
      <c r="D2773" s="8"/>
    </row>
    <row r="2774" spans="1:4" x14ac:dyDescent="0.2">
      <c r="A2774" s="138"/>
      <c r="D2774" s="8"/>
    </row>
    <row r="2775" spans="1:4" x14ac:dyDescent="0.2">
      <c r="A2775" s="138"/>
      <c r="D2775" s="8"/>
    </row>
    <row r="2776" spans="1:4" x14ac:dyDescent="0.2">
      <c r="A2776" s="138"/>
      <c r="D2776" s="8"/>
    </row>
    <row r="2777" spans="1:4" x14ac:dyDescent="0.2">
      <c r="A2777" s="138"/>
      <c r="D2777" s="8"/>
    </row>
    <row r="2778" spans="1:4" x14ac:dyDescent="0.2">
      <c r="A2778" s="138"/>
      <c r="D2778" s="8"/>
    </row>
    <row r="2779" spans="1:4" x14ac:dyDescent="0.2">
      <c r="A2779" s="138"/>
      <c r="D2779" s="8"/>
    </row>
    <row r="2780" spans="1:4" x14ac:dyDescent="0.2">
      <c r="A2780" s="138"/>
      <c r="D2780" s="8"/>
    </row>
    <row r="2781" spans="1:4" x14ac:dyDescent="0.2">
      <c r="A2781" s="138"/>
      <c r="D2781" s="8"/>
    </row>
    <row r="2782" spans="1:4" x14ac:dyDescent="0.2">
      <c r="A2782" s="138"/>
      <c r="D2782" s="8"/>
    </row>
    <row r="2783" spans="1:4" x14ac:dyDescent="0.2">
      <c r="A2783" s="138"/>
      <c r="D2783" s="8"/>
    </row>
    <row r="2784" spans="1:4" x14ac:dyDescent="0.2">
      <c r="A2784" s="138"/>
      <c r="D2784" s="8"/>
    </row>
    <row r="2785" spans="1:4" x14ac:dyDescent="0.2">
      <c r="A2785" s="138"/>
      <c r="D2785" s="8"/>
    </row>
    <row r="2786" spans="1:4" x14ac:dyDescent="0.2">
      <c r="A2786" s="138"/>
      <c r="D2786" s="8"/>
    </row>
    <row r="2787" spans="1:4" x14ac:dyDescent="0.2">
      <c r="A2787" s="138"/>
      <c r="D2787" s="8"/>
    </row>
    <row r="2788" spans="1:4" x14ac:dyDescent="0.2">
      <c r="A2788" s="138"/>
      <c r="D2788" s="8"/>
    </row>
    <row r="2789" spans="1:4" x14ac:dyDescent="0.2">
      <c r="A2789" s="138"/>
      <c r="D2789" s="8"/>
    </row>
    <row r="2790" spans="1:4" x14ac:dyDescent="0.2">
      <c r="A2790" s="138"/>
      <c r="D2790" s="8"/>
    </row>
    <row r="2791" spans="1:4" x14ac:dyDescent="0.2">
      <c r="A2791" s="138"/>
      <c r="D2791" s="8"/>
    </row>
    <row r="2792" spans="1:4" x14ac:dyDescent="0.2">
      <c r="A2792" s="138"/>
      <c r="D2792" s="8"/>
    </row>
    <row r="2793" spans="1:4" x14ac:dyDescent="0.2">
      <c r="A2793" s="138"/>
      <c r="D2793" s="8"/>
    </row>
    <row r="2794" spans="1:4" x14ac:dyDescent="0.2">
      <c r="A2794" s="138"/>
      <c r="D2794" s="8"/>
    </row>
    <row r="2795" spans="1:4" x14ac:dyDescent="0.2">
      <c r="A2795" s="138"/>
      <c r="D2795" s="8"/>
    </row>
    <row r="2796" spans="1:4" x14ac:dyDescent="0.2">
      <c r="A2796" s="138"/>
      <c r="D2796" s="8"/>
    </row>
    <row r="2797" spans="1:4" x14ac:dyDescent="0.2">
      <c r="A2797" s="138"/>
      <c r="D2797" s="8"/>
    </row>
    <row r="2798" spans="1:4" x14ac:dyDescent="0.2">
      <c r="A2798" s="138"/>
      <c r="D2798" s="8"/>
    </row>
    <row r="2799" spans="1:4" x14ac:dyDescent="0.2">
      <c r="A2799" s="138"/>
      <c r="D2799" s="8"/>
    </row>
    <row r="2800" spans="1:4" x14ac:dyDescent="0.2">
      <c r="A2800" s="138"/>
      <c r="D2800" s="8"/>
    </row>
    <row r="2801" spans="1:4" x14ac:dyDescent="0.2">
      <c r="A2801" s="138"/>
      <c r="D2801" s="8"/>
    </row>
    <row r="2802" spans="1:4" x14ac:dyDescent="0.2">
      <c r="A2802" s="138"/>
      <c r="D2802" s="8"/>
    </row>
    <row r="2803" spans="1:4" x14ac:dyDescent="0.2">
      <c r="A2803" s="138"/>
      <c r="D2803" s="8"/>
    </row>
    <row r="2804" spans="1:4" x14ac:dyDescent="0.2">
      <c r="A2804" s="138"/>
      <c r="D2804" s="8"/>
    </row>
    <row r="2805" spans="1:4" x14ac:dyDescent="0.2">
      <c r="A2805" s="138"/>
      <c r="D2805" s="8"/>
    </row>
    <row r="2806" spans="1:4" x14ac:dyDescent="0.2">
      <c r="A2806" s="138"/>
      <c r="D2806" s="8"/>
    </row>
    <row r="2807" spans="1:4" x14ac:dyDescent="0.2">
      <c r="A2807" s="138"/>
      <c r="D2807" s="8"/>
    </row>
    <row r="2808" spans="1:4" x14ac:dyDescent="0.2">
      <c r="A2808" s="138"/>
      <c r="D2808" s="8"/>
    </row>
    <row r="2809" spans="1:4" x14ac:dyDescent="0.2">
      <c r="A2809" s="138"/>
      <c r="D2809" s="8"/>
    </row>
    <row r="2810" spans="1:4" x14ac:dyDescent="0.2">
      <c r="A2810" s="138"/>
      <c r="D2810" s="8"/>
    </row>
    <row r="2811" spans="1:4" x14ac:dyDescent="0.2">
      <c r="A2811" s="138"/>
      <c r="D2811" s="8"/>
    </row>
    <row r="2812" spans="1:4" x14ac:dyDescent="0.2">
      <c r="A2812" s="138"/>
      <c r="D2812" s="8"/>
    </row>
    <row r="2813" spans="1:4" x14ac:dyDescent="0.2">
      <c r="A2813" s="138"/>
      <c r="D2813" s="8"/>
    </row>
    <row r="2814" spans="1:4" x14ac:dyDescent="0.2">
      <c r="A2814" s="138"/>
      <c r="D2814" s="8"/>
    </row>
    <row r="2815" spans="1:4" x14ac:dyDescent="0.2">
      <c r="A2815" s="138"/>
      <c r="D2815" s="8"/>
    </row>
    <row r="2816" spans="1:4" x14ac:dyDescent="0.2">
      <c r="A2816" s="138"/>
      <c r="D2816" s="8"/>
    </row>
    <row r="2817" spans="1:4" x14ac:dyDescent="0.2">
      <c r="A2817" s="138"/>
      <c r="D2817" s="8"/>
    </row>
    <row r="2818" spans="1:4" x14ac:dyDescent="0.2">
      <c r="A2818" s="138"/>
      <c r="D2818" s="8"/>
    </row>
    <row r="2819" spans="1:4" x14ac:dyDescent="0.2">
      <c r="A2819" s="138"/>
      <c r="D2819" s="8"/>
    </row>
    <row r="2820" spans="1:4" x14ac:dyDescent="0.2">
      <c r="A2820" s="138"/>
      <c r="D2820" s="8"/>
    </row>
    <row r="2821" spans="1:4" x14ac:dyDescent="0.2">
      <c r="A2821" s="138"/>
      <c r="D2821" s="8"/>
    </row>
    <row r="2822" spans="1:4" x14ac:dyDescent="0.2">
      <c r="A2822" s="138"/>
      <c r="D2822" s="8"/>
    </row>
    <row r="2823" spans="1:4" x14ac:dyDescent="0.2">
      <c r="A2823" s="138"/>
      <c r="D2823" s="8"/>
    </row>
    <row r="2824" spans="1:4" x14ac:dyDescent="0.2">
      <c r="A2824" s="138"/>
      <c r="D2824" s="8"/>
    </row>
    <row r="2825" spans="1:4" x14ac:dyDescent="0.2">
      <c r="A2825" s="138"/>
      <c r="D2825" s="8"/>
    </row>
    <row r="2826" spans="1:4" x14ac:dyDescent="0.2">
      <c r="A2826" s="138"/>
      <c r="D2826" s="8"/>
    </row>
    <row r="2827" spans="1:4" x14ac:dyDescent="0.2">
      <c r="A2827" s="138"/>
      <c r="D2827" s="8"/>
    </row>
    <row r="2828" spans="1:4" x14ac:dyDescent="0.2">
      <c r="A2828" s="138"/>
      <c r="D2828" s="8"/>
    </row>
    <row r="2829" spans="1:4" x14ac:dyDescent="0.2">
      <c r="A2829" s="138"/>
      <c r="D2829" s="8"/>
    </row>
    <row r="2830" spans="1:4" x14ac:dyDescent="0.2">
      <c r="A2830" s="138"/>
      <c r="D2830" s="8"/>
    </row>
    <row r="2831" spans="1:4" x14ac:dyDescent="0.2">
      <c r="A2831" s="138"/>
      <c r="D2831" s="8"/>
    </row>
    <row r="2832" spans="1:4" x14ac:dyDescent="0.2">
      <c r="A2832" s="138"/>
      <c r="D2832" s="8"/>
    </row>
    <row r="2833" spans="1:4" x14ac:dyDescent="0.2">
      <c r="A2833" s="138"/>
      <c r="D2833" s="8"/>
    </row>
    <row r="2834" spans="1:4" x14ac:dyDescent="0.2">
      <c r="A2834" s="138"/>
      <c r="D2834" s="8"/>
    </row>
    <row r="2835" spans="1:4" x14ac:dyDescent="0.2">
      <c r="A2835" s="138"/>
      <c r="D2835" s="8"/>
    </row>
    <row r="2836" spans="1:4" x14ac:dyDescent="0.2">
      <c r="A2836" s="138"/>
      <c r="D2836" s="8"/>
    </row>
    <row r="2837" spans="1:4" x14ac:dyDescent="0.2">
      <c r="A2837" s="138"/>
      <c r="D2837" s="8"/>
    </row>
    <row r="2838" spans="1:4" x14ac:dyDescent="0.2">
      <c r="A2838" s="138"/>
      <c r="D2838" s="8"/>
    </row>
    <row r="2839" spans="1:4" x14ac:dyDescent="0.2">
      <c r="A2839" s="138"/>
      <c r="D2839" s="8"/>
    </row>
    <row r="2840" spans="1:4" x14ac:dyDescent="0.2">
      <c r="A2840" s="138"/>
      <c r="D2840" s="8"/>
    </row>
    <row r="2841" spans="1:4" x14ac:dyDescent="0.2">
      <c r="A2841" s="138"/>
      <c r="D2841" s="8"/>
    </row>
    <row r="2842" spans="1:4" x14ac:dyDescent="0.2">
      <c r="A2842" s="138"/>
      <c r="D2842" s="8"/>
    </row>
    <row r="2843" spans="1:4" x14ac:dyDescent="0.2">
      <c r="A2843" s="138"/>
      <c r="D2843" s="8"/>
    </row>
    <row r="2844" spans="1:4" x14ac:dyDescent="0.2">
      <c r="A2844" s="138"/>
      <c r="D2844" s="8"/>
    </row>
    <row r="2845" spans="1:4" x14ac:dyDescent="0.2">
      <c r="A2845" s="138"/>
      <c r="D2845" s="8"/>
    </row>
    <row r="2846" spans="1:4" x14ac:dyDescent="0.2">
      <c r="A2846" s="138"/>
      <c r="D2846" s="8"/>
    </row>
    <row r="2847" spans="1:4" x14ac:dyDescent="0.2">
      <c r="A2847" s="138"/>
      <c r="D2847" s="8"/>
    </row>
    <row r="2848" spans="1:4" x14ac:dyDescent="0.2">
      <c r="A2848" s="138"/>
      <c r="D2848" s="8"/>
    </row>
    <row r="2849" spans="1:4" x14ac:dyDescent="0.2">
      <c r="A2849" s="138"/>
      <c r="D2849" s="8"/>
    </row>
    <row r="2850" spans="1:4" x14ac:dyDescent="0.2">
      <c r="A2850" s="138"/>
      <c r="D2850" s="8"/>
    </row>
    <row r="2851" spans="1:4" x14ac:dyDescent="0.2">
      <c r="A2851" s="138"/>
      <c r="D2851" s="8"/>
    </row>
    <row r="2852" spans="1:4" x14ac:dyDescent="0.2">
      <c r="A2852" s="138"/>
      <c r="D2852" s="8"/>
    </row>
    <row r="2853" spans="1:4" x14ac:dyDescent="0.2">
      <c r="A2853" s="138"/>
      <c r="D2853" s="8"/>
    </row>
    <row r="2854" spans="1:4" x14ac:dyDescent="0.2">
      <c r="A2854" s="138"/>
      <c r="D2854" s="8"/>
    </row>
    <row r="2855" spans="1:4" x14ac:dyDescent="0.2">
      <c r="A2855" s="138"/>
      <c r="D2855" s="8"/>
    </row>
    <row r="2856" spans="1:4" x14ac:dyDescent="0.2">
      <c r="A2856" s="138"/>
      <c r="D2856" s="8"/>
    </row>
    <row r="2857" spans="1:4" x14ac:dyDescent="0.2">
      <c r="A2857" s="138"/>
      <c r="D2857" s="8"/>
    </row>
    <row r="2858" spans="1:4" x14ac:dyDescent="0.2">
      <c r="A2858" s="138"/>
      <c r="D2858" s="8"/>
    </row>
    <row r="2859" spans="1:4" x14ac:dyDescent="0.2">
      <c r="A2859" s="138"/>
      <c r="D2859" s="8"/>
    </row>
    <row r="2860" spans="1:4" x14ac:dyDescent="0.2">
      <c r="A2860" s="138"/>
      <c r="D2860" s="8"/>
    </row>
    <row r="2861" spans="1:4" x14ac:dyDescent="0.2">
      <c r="A2861" s="138"/>
      <c r="D2861" s="8"/>
    </row>
    <row r="2862" spans="1:4" x14ac:dyDescent="0.2">
      <c r="A2862" s="138"/>
      <c r="D2862" s="8"/>
    </row>
    <row r="2863" spans="1:4" x14ac:dyDescent="0.2">
      <c r="A2863" s="138"/>
      <c r="D2863" s="8"/>
    </row>
    <row r="2864" spans="1:4" x14ac:dyDescent="0.2">
      <c r="A2864" s="138"/>
      <c r="D2864" s="8"/>
    </row>
    <row r="2865" spans="1:4" x14ac:dyDescent="0.2">
      <c r="A2865" s="138"/>
      <c r="D2865" s="8"/>
    </row>
    <row r="2866" spans="1:4" x14ac:dyDescent="0.2">
      <c r="A2866" s="138"/>
      <c r="D2866" s="8"/>
    </row>
    <row r="2867" spans="1:4" x14ac:dyDescent="0.2">
      <c r="A2867" s="138"/>
      <c r="D2867" s="8"/>
    </row>
    <row r="2868" spans="1:4" x14ac:dyDescent="0.2">
      <c r="A2868" s="138"/>
      <c r="D2868" s="8"/>
    </row>
    <row r="2869" spans="1:4" x14ac:dyDescent="0.2">
      <c r="A2869" s="138"/>
      <c r="D2869" s="8"/>
    </row>
    <row r="2870" spans="1:4" x14ac:dyDescent="0.2">
      <c r="A2870" s="138"/>
      <c r="D2870" s="8"/>
    </row>
    <row r="2871" spans="1:4" x14ac:dyDescent="0.2">
      <c r="A2871" s="138"/>
      <c r="D2871" s="8"/>
    </row>
    <row r="2872" spans="1:4" x14ac:dyDescent="0.2">
      <c r="A2872" s="138"/>
      <c r="D2872" s="8"/>
    </row>
    <row r="2873" spans="1:4" x14ac:dyDescent="0.2">
      <c r="A2873" s="138"/>
      <c r="D2873" s="8"/>
    </row>
    <row r="2874" spans="1:4" x14ac:dyDescent="0.2">
      <c r="A2874" s="138"/>
      <c r="D2874" s="8"/>
    </row>
    <row r="2875" spans="1:4" x14ac:dyDescent="0.2">
      <c r="A2875" s="138"/>
      <c r="D2875" s="8"/>
    </row>
    <row r="2876" spans="1:4" x14ac:dyDescent="0.2">
      <c r="A2876" s="138"/>
      <c r="D2876" s="8"/>
    </row>
    <row r="2877" spans="1:4" x14ac:dyDescent="0.2">
      <c r="A2877" s="138"/>
      <c r="D2877" s="8"/>
    </row>
    <row r="2878" spans="1:4" x14ac:dyDescent="0.2">
      <c r="A2878" s="138"/>
      <c r="D2878" s="8"/>
    </row>
    <row r="2879" spans="1:4" x14ac:dyDescent="0.2">
      <c r="A2879" s="138"/>
      <c r="D2879" s="8"/>
    </row>
    <row r="2880" spans="1:4" x14ac:dyDescent="0.2">
      <c r="A2880" s="138"/>
      <c r="D2880" s="8"/>
    </row>
    <row r="2881" spans="1:4" x14ac:dyDescent="0.2">
      <c r="A2881" s="138"/>
      <c r="D2881" s="8"/>
    </row>
    <row r="2882" spans="1:4" x14ac:dyDescent="0.2">
      <c r="A2882" s="138"/>
      <c r="D2882" s="8"/>
    </row>
    <row r="2883" spans="1:4" x14ac:dyDescent="0.2">
      <c r="A2883" s="138"/>
      <c r="D2883" s="8"/>
    </row>
    <row r="2884" spans="1:4" x14ac:dyDescent="0.2">
      <c r="A2884" s="138"/>
      <c r="D2884" s="8"/>
    </row>
    <row r="2885" spans="1:4" x14ac:dyDescent="0.2">
      <c r="A2885" s="138"/>
      <c r="D2885" s="8"/>
    </row>
    <row r="2886" spans="1:4" x14ac:dyDescent="0.2">
      <c r="A2886" s="138"/>
      <c r="D2886" s="8"/>
    </row>
    <row r="2887" spans="1:4" x14ac:dyDescent="0.2">
      <c r="A2887" s="138"/>
      <c r="D2887" s="8"/>
    </row>
    <row r="2888" spans="1:4" x14ac:dyDescent="0.2">
      <c r="A2888" s="138"/>
      <c r="D2888" s="8"/>
    </row>
    <row r="2889" spans="1:4" x14ac:dyDescent="0.2">
      <c r="A2889" s="138"/>
      <c r="D2889" s="8"/>
    </row>
    <row r="2890" spans="1:4" x14ac:dyDescent="0.2">
      <c r="A2890" s="138"/>
      <c r="D2890" s="8"/>
    </row>
    <row r="2891" spans="1:4" x14ac:dyDescent="0.2">
      <c r="A2891" s="138"/>
      <c r="D2891" s="8"/>
    </row>
    <row r="2892" spans="1:4" x14ac:dyDescent="0.2">
      <c r="A2892" s="138"/>
      <c r="D2892" s="8"/>
    </row>
    <row r="2893" spans="1:4" x14ac:dyDescent="0.2">
      <c r="A2893" s="138"/>
      <c r="D2893" s="8"/>
    </row>
    <row r="2894" spans="1:4" x14ac:dyDescent="0.2">
      <c r="A2894" s="138"/>
      <c r="D2894" s="8"/>
    </row>
    <row r="2895" spans="1:4" x14ac:dyDescent="0.2">
      <c r="A2895" s="138"/>
      <c r="D2895" s="8"/>
    </row>
    <row r="2896" spans="1:4" x14ac:dyDescent="0.2">
      <c r="A2896" s="138"/>
      <c r="D2896" s="8"/>
    </row>
    <row r="2897" spans="1:4" x14ac:dyDescent="0.2">
      <c r="A2897" s="138"/>
      <c r="D2897" s="8"/>
    </row>
    <row r="2898" spans="1:4" x14ac:dyDescent="0.2">
      <c r="A2898" s="138"/>
      <c r="D2898" s="8"/>
    </row>
    <row r="2899" spans="1:4" x14ac:dyDescent="0.2">
      <c r="A2899" s="138"/>
      <c r="D2899" s="8"/>
    </row>
    <row r="2900" spans="1:4" x14ac:dyDescent="0.2">
      <c r="A2900" s="138"/>
      <c r="D2900" s="8"/>
    </row>
    <row r="2901" spans="1:4" x14ac:dyDescent="0.2">
      <c r="A2901" s="138"/>
      <c r="D2901" s="8"/>
    </row>
    <row r="2902" spans="1:4" x14ac:dyDescent="0.2">
      <c r="A2902" s="138"/>
      <c r="D2902" s="8"/>
    </row>
    <row r="2903" spans="1:4" x14ac:dyDescent="0.2">
      <c r="A2903" s="138"/>
      <c r="D2903" s="8"/>
    </row>
    <row r="2904" spans="1:4" x14ac:dyDescent="0.2">
      <c r="A2904" s="138"/>
      <c r="D2904" s="8"/>
    </row>
    <row r="2905" spans="1:4" x14ac:dyDescent="0.2">
      <c r="A2905" s="138"/>
      <c r="D2905" s="8"/>
    </row>
    <row r="2906" spans="1:4" x14ac:dyDescent="0.2">
      <c r="A2906" s="138"/>
      <c r="D2906" s="8"/>
    </row>
    <row r="2907" spans="1:4" x14ac:dyDescent="0.2">
      <c r="A2907" s="138"/>
      <c r="D2907" s="8"/>
    </row>
    <row r="2908" spans="1:4" x14ac:dyDescent="0.2">
      <c r="A2908" s="138"/>
      <c r="D2908" s="8"/>
    </row>
    <row r="2909" spans="1:4" x14ac:dyDescent="0.2">
      <c r="A2909" s="138"/>
      <c r="D2909" s="8"/>
    </row>
    <row r="2910" spans="1:4" x14ac:dyDescent="0.2">
      <c r="A2910" s="138"/>
      <c r="D2910" s="8"/>
    </row>
    <row r="2911" spans="1:4" x14ac:dyDescent="0.2">
      <c r="A2911" s="138"/>
      <c r="D2911" s="8"/>
    </row>
    <row r="2912" spans="1:4" x14ac:dyDescent="0.2">
      <c r="A2912" s="138"/>
      <c r="D2912" s="8"/>
    </row>
    <row r="2913" spans="1:4" x14ac:dyDescent="0.2">
      <c r="A2913" s="138"/>
      <c r="D2913" s="8"/>
    </row>
    <row r="2914" spans="1:4" x14ac:dyDescent="0.2">
      <c r="A2914" s="138"/>
      <c r="D2914" s="8"/>
    </row>
    <row r="2915" spans="1:4" x14ac:dyDescent="0.2">
      <c r="A2915" s="138"/>
      <c r="D2915" s="8"/>
    </row>
    <row r="2916" spans="1:4" x14ac:dyDescent="0.2">
      <c r="A2916" s="138"/>
      <c r="D2916" s="8"/>
    </row>
    <row r="2917" spans="1:4" x14ac:dyDescent="0.2">
      <c r="A2917" s="138"/>
      <c r="D2917" s="8"/>
    </row>
    <row r="2918" spans="1:4" x14ac:dyDescent="0.2">
      <c r="A2918" s="138"/>
      <c r="D2918" s="8"/>
    </row>
    <row r="2919" spans="1:4" x14ac:dyDescent="0.2">
      <c r="A2919" s="138"/>
      <c r="D2919" s="8"/>
    </row>
    <row r="2920" spans="1:4" x14ac:dyDescent="0.2">
      <c r="A2920" s="138"/>
      <c r="D2920" s="8"/>
    </row>
    <row r="2921" spans="1:4" x14ac:dyDescent="0.2">
      <c r="A2921" s="138"/>
      <c r="D2921" s="8"/>
    </row>
    <row r="2922" spans="1:4" x14ac:dyDescent="0.2">
      <c r="A2922" s="138"/>
      <c r="D2922" s="8"/>
    </row>
    <row r="2923" spans="1:4" x14ac:dyDescent="0.2">
      <c r="A2923" s="138"/>
      <c r="D2923" s="8"/>
    </row>
    <row r="2924" spans="1:4" x14ac:dyDescent="0.2">
      <c r="A2924" s="138"/>
      <c r="D2924" s="8"/>
    </row>
    <row r="2925" spans="1:4" x14ac:dyDescent="0.2">
      <c r="A2925" s="138"/>
      <c r="D2925" s="8"/>
    </row>
    <row r="2926" spans="1:4" x14ac:dyDescent="0.2">
      <c r="A2926" s="138"/>
      <c r="D2926" s="8"/>
    </row>
    <row r="2927" spans="1:4" x14ac:dyDescent="0.2">
      <c r="A2927" s="138"/>
      <c r="D2927" s="8"/>
    </row>
    <row r="2928" spans="1:4" x14ac:dyDescent="0.2">
      <c r="A2928" s="138"/>
      <c r="D2928" s="8"/>
    </row>
    <row r="2929" spans="1:4" x14ac:dyDescent="0.2">
      <c r="A2929" s="138"/>
      <c r="D2929" s="8"/>
    </row>
    <row r="2930" spans="1:4" x14ac:dyDescent="0.2">
      <c r="A2930" s="138"/>
      <c r="D2930" s="8"/>
    </row>
    <row r="2931" spans="1:4" x14ac:dyDescent="0.2">
      <c r="A2931" s="138"/>
      <c r="D2931" s="8"/>
    </row>
    <row r="2932" spans="1:4" x14ac:dyDescent="0.2">
      <c r="A2932" s="138"/>
      <c r="D2932" s="8"/>
    </row>
    <row r="2933" spans="1:4" x14ac:dyDescent="0.2">
      <c r="A2933" s="138"/>
      <c r="D2933" s="8"/>
    </row>
    <row r="2934" spans="1:4" x14ac:dyDescent="0.2">
      <c r="A2934" s="138"/>
      <c r="D2934" s="8"/>
    </row>
    <row r="2935" spans="1:4" x14ac:dyDescent="0.2">
      <c r="A2935" s="138"/>
      <c r="D2935" s="8"/>
    </row>
    <row r="2936" spans="1:4" x14ac:dyDescent="0.2">
      <c r="A2936" s="138"/>
      <c r="D2936" s="8"/>
    </row>
    <row r="2937" spans="1:4" x14ac:dyDescent="0.2">
      <c r="A2937" s="138"/>
      <c r="D2937" s="8"/>
    </row>
    <row r="2938" spans="1:4" x14ac:dyDescent="0.2">
      <c r="A2938" s="138"/>
      <c r="D2938" s="8"/>
    </row>
    <row r="2939" spans="1:4" x14ac:dyDescent="0.2">
      <c r="A2939" s="138"/>
      <c r="D2939" s="8"/>
    </row>
    <row r="2940" spans="1:4" x14ac:dyDescent="0.2">
      <c r="A2940" s="138"/>
      <c r="D2940" s="8"/>
    </row>
    <row r="2941" spans="1:4" x14ac:dyDescent="0.2">
      <c r="A2941" s="138"/>
      <c r="D2941" s="8"/>
    </row>
    <row r="2942" spans="1:4" x14ac:dyDescent="0.2">
      <c r="A2942" s="138"/>
      <c r="D2942" s="8"/>
    </row>
    <row r="2943" spans="1:4" x14ac:dyDescent="0.2">
      <c r="A2943" s="138"/>
      <c r="D2943" s="8"/>
    </row>
    <row r="2944" spans="1:4" x14ac:dyDescent="0.2">
      <c r="A2944" s="138"/>
      <c r="D2944" s="8"/>
    </row>
    <row r="2945" spans="1:4" x14ac:dyDescent="0.2">
      <c r="A2945" s="138"/>
      <c r="D2945" s="8"/>
    </row>
    <row r="2946" spans="1:4" x14ac:dyDescent="0.2">
      <c r="A2946" s="138"/>
      <c r="D2946" s="8"/>
    </row>
    <row r="2947" spans="1:4" x14ac:dyDescent="0.2">
      <c r="A2947" s="138"/>
      <c r="D2947" s="8"/>
    </row>
    <row r="2948" spans="1:4" x14ac:dyDescent="0.2">
      <c r="A2948" s="138"/>
      <c r="D2948" s="8"/>
    </row>
    <row r="2949" spans="1:4" x14ac:dyDescent="0.2">
      <c r="A2949" s="138"/>
      <c r="D2949" s="8"/>
    </row>
    <row r="2950" spans="1:4" x14ac:dyDescent="0.2">
      <c r="A2950" s="138"/>
      <c r="D2950" s="8"/>
    </row>
    <row r="2951" spans="1:4" x14ac:dyDescent="0.2">
      <c r="A2951" s="138"/>
      <c r="D2951" s="8"/>
    </row>
    <row r="2952" spans="1:4" x14ac:dyDescent="0.2">
      <c r="A2952" s="138"/>
      <c r="D2952" s="8"/>
    </row>
    <row r="2953" spans="1:4" x14ac:dyDescent="0.2">
      <c r="A2953" s="138"/>
      <c r="D2953" s="8"/>
    </row>
    <row r="2954" spans="1:4" x14ac:dyDescent="0.2">
      <c r="A2954" s="138"/>
      <c r="D2954" s="8"/>
    </row>
    <row r="2955" spans="1:4" x14ac:dyDescent="0.2">
      <c r="A2955" s="138"/>
      <c r="D2955" s="8"/>
    </row>
    <row r="2956" spans="1:4" x14ac:dyDescent="0.2">
      <c r="A2956" s="138"/>
      <c r="D2956" s="8"/>
    </row>
    <row r="2957" spans="1:4" x14ac:dyDescent="0.2">
      <c r="A2957" s="138"/>
      <c r="D2957" s="8"/>
    </row>
    <row r="2958" spans="1:4" x14ac:dyDescent="0.2">
      <c r="A2958" s="138"/>
      <c r="D2958" s="8"/>
    </row>
    <row r="2959" spans="1:4" x14ac:dyDescent="0.2">
      <c r="A2959" s="138"/>
      <c r="D2959" s="8"/>
    </row>
    <row r="2960" spans="1:4" x14ac:dyDescent="0.2">
      <c r="A2960" s="138"/>
      <c r="D2960" s="8"/>
    </row>
    <row r="2961" spans="1:4" x14ac:dyDescent="0.2">
      <c r="A2961" s="138"/>
      <c r="D2961" s="8"/>
    </row>
    <row r="2962" spans="1:4" x14ac:dyDescent="0.2">
      <c r="A2962" s="138"/>
      <c r="D2962" s="8"/>
    </row>
    <row r="2963" spans="1:4" x14ac:dyDescent="0.2">
      <c r="A2963" s="138"/>
      <c r="D2963" s="8"/>
    </row>
    <row r="2964" spans="1:4" x14ac:dyDescent="0.2">
      <c r="A2964" s="138"/>
      <c r="D2964" s="8"/>
    </row>
    <row r="2965" spans="1:4" x14ac:dyDescent="0.2">
      <c r="A2965" s="138"/>
      <c r="D2965" s="8"/>
    </row>
    <row r="2966" spans="1:4" x14ac:dyDescent="0.2">
      <c r="A2966" s="138"/>
      <c r="D2966" s="8"/>
    </row>
    <row r="2967" spans="1:4" x14ac:dyDescent="0.2">
      <c r="A2967" s="138"/>
      <c r="D2967" s="8"/>
    </row>
    <row r="2968" spans="1:4" x14ac:dyDescent="0.2">
      <c r="A2968" s="138"/>
      <c r="D2968" s="8"/>
    </row>
    <row r="2969" spans="1:4" x14ac:dyDescent="0.2">
      <c r="A2969" s="138"/>
      <c r="D2969" s="8"/>
    </row>
    <row r="2970" spans="1:4" x14ac:dyDescent="0.2">
      <c r="A2970" s="138"/>
      <c r="D2970" s="8"/>
    </row>
    <row r="2971" spans="1:4" x14ac:dyDescent="0.2">
      <c r="A2971" s="138"/>
      <c r="D2971" s="8"/>
    </row>
    <row r="2972" spans="1:4" x14ac:dyDescent="0.2">
      <c r="A2972" s="138"/>
      <c r="D2972" s="8"/>
    </row>
    <row r="2973" spans="1:4" x14ac:dyDescent="0.2">
      <c r="A2973" s="138"/>
      <c r="D2973" s="8"/>
    </row>
    <row r="2974" spans="1:4" x14ac:dyDescent="0.2">
      <c r="A2974" s="138"/>
      <c r="D2974" s="8"/>
    </row>
    <row r="2975" spans="1:4" x14ac:dyDescent="0.2">
      <c r="A2975" s="138"/>
      <c r="D2975" s="8"/>
    </row>
    <row r="2976" spans="1:4" x14ac:dyDescent="0.2">
      <c r="A2976" s="138"/>
      <c r="D2976" s="8"/>
    </row>
    <row r="2977" spans="1:4" x14ac:dyDescent="0.2">
      <c r="A2977" s="138"/>
      <c r="D2977" s="8"/>
    </row>
    <row r="2978" spans="1:4" x14ac:dyDescent="0.2">
      <c r="A2978" s="138"/>
      <c r="D2978" s="8"/>
    </row>
    <row r="2979" spans="1:4" x14ac:dyDescent="0.2">
      <c r="A2979" s="138"/>
      <c r="D2979" s="8"/>
    </row>
    <row r="2980" spans="1:4" x14ac:dyDescent="0.2">
      <c r="A2980" s="138"/>
      <c r="D2980" s="8"/>
    </row>
    <row r="2981" spans="1:4" x14ac:dyDescent="0.2">
      <c r="A2981" s="138"/>
      <c r="D2981" s="8"/>
    </row>
    <row r="2982" spans="1:4" x14ac:dyDescent="0.2">
      <c r="A2982" s="138"/>
      <c r="D2982" s="8"/>
    </row>
    <row r="2983" spans="1:4" x14ac:dyDescent="0.2">
      <c r="A2983" s="138"/>
      <c r="D2983" s="8"/>
    </row>
    <row r="2984" spans="1:4" x14ac:dyDescent="0.2">
      <c r="A2984" s="138"/>
      <c r="D2984" s="8"/>
    </row>
    <row r="2985" spans="1:4" x14ac:dyDescent="0.2">
      <c r="A2985" s="138"/>
      <c r="D2985" s="8"/>
    </row>
    <row r="2986" spans="1:4" x14ac:dyDescent="0.2">
      <c r="A2986" s="138"/>
      <c r="D2986" s="8"/>
    </row>
    <row r="2987" spans="1:4" x14ac:dyDescent="0.2">
      <c r="A2987" s="138"/>
      <c r="D2987" s="8"/>
    </row>
    <row r="2988" spans="1:4" x14ac:dyDescent="0.2">
      <c r="A2988" s="138"/>
      <c r="D2988" s="8"/>
    </row>
    <row r="2989" spans="1:4" x14ac:dyDescent="0.2">
      <c r="A2989" s="138"/>
      <c r="D2989" s="8"/>
    </row>
    <row r="2990" spans="1:4" x14ac:dyDescent="0.2">
      <c r="A2990" s="138"/>
      <c r="D2990" s="8"/>
    </row>
    <row r="2991" spans="1:4" x14ac:dyDescent="0.2">
      <c r="A2991" s="138"/>
      <c r="D2991" s="8"/>
    </row>
    <row r="2992" spans="1:4" x14ac:dyDescent="0.2">
      <c r="A2992" s="138"/>
      <c r="D2992" s="8"/>
    </row>
    <row r="2993" spans="1:4" x14ac:dyDescent="0.2">
      <c r="A2993" s="138"/>
      <c r="D2993" s="8"/>
    </row>
    <row r="2994" spans="1:4" x14ac:dyDescent="0.2">
      <c r="A2994" s="138"/>
      <c r="D2994" s="8"/>
    </row>
    <row r="2995" spans="1:4" x14ac:dyDescent="0.2">
      <c r="A2995" s="138"/>
      <c r="D2995" s="8"/>
    </row>
    <row r="2996" spans="1:4" x14ac:dyDescent="0.2">
      <c r="A2996" s="138"/>
      <c r="D2996" s="8"/>
    </row>
    <row r="2997" spans="1:4" x14ac:dyDescent="0.2">
      <c r="A2997" s="138"/>
      <c r="D2997" s="8"/>
    </row>
    <row r="2998" spans="1:4" x14ac:dyDescent="0.2">
      <c r="A2998" s="138"/>
      <c r="D2998" s="8"/>
    </row>
    <row r="2999" spans="1:4" x14ac:dyDescent="0.2">
      <c r="A2999" s="138"/>
      <c r="D2999" s="8"/>
    </row>
    <row r="3000" spans="1:4" x14ac:dyDescent="0.2">
      <c r="A3000" s="138"/>
      <c r="D3000" s="8"/>
    </row>
    <row r="3001" spans="1:4" x14ac:dyDescent="0.2">
      <c r="A3001" s="138"/>
      <c r="D3001" s="8"/>
    </row>
    <row r="3002" spans="1:4" x14ac:dyDescent="0.2">
      <c r="A3002" s="138"/>
      <c r="D3002" s="8"/>
    </row>
    <row r="3003" spans="1:4" x14ac:dyDescent="0.2">
      <c r="A3003" s="138"/>
      <c r="D3003" s="8"/>
    </row>
    <row r="3004" spans="1:4" x14ac:dyDescent="0.2">
      <c r="A3004" s="138"/>
      <c r="D3004" s="8"/>
    </row>
    <row r="3005" spans="1:4" x14ac:dyDescent="0.2">
      <c r="A3005" s="138"/>
      <c r="D3005" s="8"/>
    </row>
    <row r="3006" spans="1:4" x14ac:dyDescent="0.2">
      <c r="A3006" s="138"/>
      <c r="D3006" s="8"/>
    </row>
    <row r="3007" spans="1:4" x14ac:dyDescent="0.2">
      <c r="A3007" s="138"/>
      <c r="D3007" s="8"/>
    </row>
    <row r="3008" spans="1:4" x14ac:dyDescent="0.2">
      <c r="A3008" s="138"/>
      <c r="D3008" s="8"/>
    </row>
    <row r="3009" spans="1:4" x14ac:dyDescent="0.2">
      <c r="A3009" s="138"/>
      <c r="D3009" s="8"/>
    </row>
    <row r="3010" spans="1:4" x14ac:dyDescent="0.2">
      <c r="A3010" s="138"/>
      <c r="D3010" s="8"/>
    </row>
    <row r="3011" spans="1:4" x14ac:dyDescent="0.2">
      <c r="A3011" s="138"/>
      <c r="D3011" s="8"/>
    </row>
    <row r="3012" spans="1:4" x14ac:dyDescent="0.2">
      <c r="A3012" s="138"/>
      <c r="D3012" s="8"/>
    </row>
    <row r="3013" spans="1:4" x14ac:dyDescent="0.2">
      <c r="A3013" s="138"/>
      <c r="D3013" s="8"/>
    </row>
    <row r="3014" spans="1:4" x14ac:dyDescent="0.2">
      <c r="A3014" s="138"/>
      <c r="D3014" s="8"/>
    </row>
    <row r="3015" spans="1:4" x14ac:dyDescent="0.2">
      <c r="A3015" s="138"/>
      <c r="D3015" s="8"/>
    </row>
    <row r="3016" spans="1:4" x14ac:dyDescent="0.2">
      <c r="A3016" s="138"/>
      <c r="D3016" s="8"/>
    </row>
    <row r="3017" spans="1:4" x14ac:dyDescent="0.2">
      <c r="A3017" s="138"/>
      <c r="D3017" s="8"/>
    </row>
    <row r="3018" spans="1:4" x14ac:dyDescent="0.2">
      <c r="A3018" s="138"/>
      <c r="D3018" s="8"/>
    </row>
    <row r="3019" spans="1:4" x14ac:dyDescent="0.2">
      <c r="A3019" s="138"/>
      <c r="D3019" s="8"/>
    </row>
    <row r="3020" spans="1:4" x14ac:dyDescent="0.2">
      <c r="A3020" s="138"/>
      <c r="D3020" s="8"/>
    </row>
    <row r="3021" spans="1:4" x14ac:dyDescent="0.2">
      <c r="A3021" s="138"/>
      <c r="D3021" s="8"/>
    </row>
    <row r="3022" spans="1:4" x14ac:dyDescent="0.2">
      <c r="A3022" s="138"/>
      <c r="D3022" s="8"/>
    </row>
    <row r="3023" spans="1:4" x14ac:dyDescent="0.2">
      <c r="A3023" s="138"/>
      <c r="D3023" s="8"/>
    </row>
    <row r="3024" spans="1:4" x14ac:dyDescent="0.2">
      <c r="A3024" s="138"/>
      <c r="D3024" s="8"/>
    </row>
    <row r="3025" spans="1:4" x14ac:dyDescent="0.2">
      <c r="A3025" s="138"/>
      <c r="D3025" s="8"/>
    </row>
    <row r="3026" spans="1:4" x14ac:dyDescent="0.2">
      <c r="A3026" s="138"/>
      <c r="D3026" s="8"/>
    </row>
    <row r="3027" spans="1:4" x14ac:dyDescent="0.2">
      <c r="A3027" s="138"/>
      <c r="D3027" s="8"/>
    </row>
    <row r="3028" spans="1:4" x14ac:dyDescent="0.2">
      <c r="A3028" s="138"/>
      <c r="D3028" s="8"/>
    </row>
    <row r="3029" spans="1:4" x14ac:dyDescent="0.2">
      <c r="A3029" s="138"/>
      <c r="D3029" s="8"/>
    </row>
    <row r="3030" spans="1:4" x14ac:dyDescent="0.2">
      <c r="A3030" s="138"/>
      <c r="D3030" s="8"/>
    </row>
    <row r="3031" spans="1:4" x14ac:dyDescent="0.2">
      <c r="A3031" s="138"/>
      <c r="D3031" s="8"/>
    </row>
    <row r="3032" spans="1:4" x14ac:dyDescent="0.2">
      <c r="A3032" s="138"/>
      <c r="D3032" s="8"/>
    </row>
    <row r="3033" spans="1:4" x14ac:dyDescent="0.2">
      <c r="A3033" s="138"/>
      <c r="D3033" s="8"/>
    </row>
    <row r="3034" spans="1:4" x14ac:dyDescent="0.2">
      <c r="A3034" s="138"/>
      <c r="D3034" s="8"/>
    </row>
    <row r="3035" spans="1:4" x14ac:dyDescent="0.2">
      <c r="A3035" s="138"/>
      <c r="D3035" s="8"/>
    </row>
    <row r="3036" spans="1:4" x14ac:dyDescent="0.2">
      <c r="A3036" s="138"/>
      <c r="D3036" s="8"/>
    </row>
    <row r="3037" spans="1:4" x14ac:dyDescent="0.2">
      <c r="A3037" s="138"/>
      <c r="D3037" s="8"/>
    </row>
    <row r="3038" spans="1:4" x14ac:dyDescent="0.2">
      <c r="A3038" s="138"/>
      <c r="D3038" s="8"/>
    </row>
    <row r="3039" spans="1:4" x14ac:dyDescent="0.2">
      <c r="A3039" s="138"/>
      <c r="D3039" s="8"/>
    </row>
    <row r="3040" spans="1:4" x14ac:dyDescent="0.2">
      <c r="A3040" s="138"/>
      <c r="D3040" s="8"/>
    </row>
    <row r="3041" spans="1:4" x14ac:dyDescent="0.2">
      <c r="A3041" s="138"/>
      <c r="D3041" s="8"/>
    </row>
    <row r="3042" spans="1:4" x14ac:dyDescent="0.2">
      <c r="A3042" s="138"/>
      <c r="D3042" s="8"/>
    </row>
    <row r="3043" spans="1:4" x14ac:dyDescent="0.2">
      <c r="A3043" s="138"/>
      <c r="D3043" s="8"/>
    </row>
    <row r="3044" spans="1:4" x14ac:dyDescent="0.2">
      <c r="A3044" s="138"/>
      <c r="D3044" s="8"/>
    </row>
    <row r="3045" spans="1:4" x14ac:dyDescent="0.2">
      <c r="A3045" s="138"/>
      <c r="D3045" s="8"/>
    </row>
    <row r="3046" spans="1:4" x14ac:dyDescent="0.2">
      <c r="A3046" s="138"/>
      <c r="D3046" s="8"/>
    </row>
    <row r="3047" spans="1:4" x14ac:dyDescent="0.2">
      <c r="A3047" s="138"/>
      <c r="D3047" s="8"/>
    </row>
    <row r="3048" spans="1:4" x14ac:dyDescent="0.2">
      <c r="A3048" s="138"/>
      <c r="D3048" s="8"/>
    </row>
    <row r="3049" spans="1:4" x14ac:dyDescent="0.2">
      <c r="A3049" s="138"/>
      <c r="D3049" s="8"/>
    </row>
    <row r="3050" spans="1:4" x14ac:dyDescent="0.2">
      <c r="A3050" s="138"/>
      <c r="D3050" s="8"/>
    </row>
    <row r="3051" spans="1:4" x14ac:dyDescent="0.2">
      <c r="A3051" s="138"/>
      <c r="D3051" s="8"/>
    </row>
    <row r="3052" spans="1:4" x14ac:dyDescent="0.2">
      <c r="A3052" s="138"/>
      <c r="D3052" s="8"/>
    </row>
    <row r="3053" spans="1:4" x14ac:dyDescent="0.2">
      <c r="A3053" s="138"/>
      <c r="D3053" s="8"/>
    </row>
    <row r="3054" spans="1:4" x14ac:dyDescent="0.2">
      <c r="A3054" s="138"/>
      <c r="D3054" s="8"/>
    </row>
    <row r="3055" spans="1:4" x14ac:dyDescent="0.2">
      <c r="A3055" s="138"/>
      <c r="D3055" s="8"/>
    </row>
    <row r="3056" spans="1:4" x14ac:dyDescent="0.2">
      <c r="A3056" s="138"/>
      <c r="D3056" s="8"/>
    </row>
    <row r="3057" spans="1:4" x14ac:dyDescent="0.2">
      <c r="A3057" s="138"/>
      <c r="D3057" s="8"/>
    </row>
    <row r="3058" spans="1:4" x14ac:dyDescent="0.2">
      <c r="A3058" s="138"/>
      <c r="D3058" s="8"/>
    </row>
    <row r="3059" spans="1:4" x14ac:dyDescent="0.2">
      <c r="A3059" s="138"/>
      <c r="D3059" s="8"/>
    </row>
    <row r="3060" spans="1:4" x14ac:dyDescent="0.2">
      <c r="A3060" s="138"/>
      <c r="D3060" s="8"/>
    </row>
    <row r="3061" spans="1:4" x14ac:dyDescent="0.2">
      <c r="A3061" s="138"/>
      <c r="D3061" s="8"/>
    </row>
    <row r="3062" spans="1:4" x14ac:dyDescent="0.2">
      <c r="A3062" s="138"/>
      <c r="D3062" s="8"/>
    </row>
    <row r="3063" spans="1:4" x14ac:dyDescent="0.2">
      <c r="A3063" s="138"/>
      <c r="D3063" s="8"/>
    </row>
    <row r="3064" spans="1:4" x14ac:dyDescent="0.2">
      <c r="A3064" s="138"/>
      <c r="D3064" s="8"/>
    </row>
    <row r="3065" spans="1:4" x14ac:dyDescent="0.2">
      <c r="A3065" s="138"/>
      <c r="D3065" s="8"/>
    </row>
    <row r="3066" spans="1:4" x14ac:dyDescent="0.2">
      <c r="A3066" s="138"/>
      <c r="D3066" s="8"/>
    </row>
    <row r="3067" spans="1:4" x14ac:dyDescent="0.2">
      <c r="A3067" s="138"/>
      <c r="D3067" s="8"/>
    </row>
    <row r="3068" spans="1:4" x14ac:dyDescent="0.2">
      <c r="A3068" s="138"/>
      <c r="D3068" s="8"/>
    </row>
    <row r="3069" spans="1:4" x14ac:dyDescent="0.2">
      <c r="A3069" s="138"/>
      <c r="D3069" s="8"/>
    </row>
    <row r="3070" spans="1:4" x14ac:dyDescent="0.2">
      <c r="A3070" s="138"/>
      <c r="D3070" s="8"/>
    </row>
    <row r="3071" spans="1:4" x14ac:dyDescent="0.2">
      <c r="A3071" s="138"/>
      <c r="D3071" s="8"/>
    </row>
    <row r="3072" spans="1:4" x14ac:dyDescent="0.2">
      <c r="A3072" s="138"/>
      <c r="D3072" s="8"/>
    </row>
    <row r="3073" spans="1:4" x14ac:dyDescent="0.2">
      <c r="A3073" s="138"/>
      <c r="D3073" s="8"/>
    </row>
    <row r="3074" spans="1:4" x14ac:dyDescent="0.2">
      <c r="A3074" s="138"/>
      <c r="D3074" s="8"/>
    </row>
    <row r="3075" spans="1:4" x14ac:dyDescent="0.2">
      <c r="A3075" s="138"/>
      <c r="D3075" s="8"/>
    </row>
    <row r="3076" spans="1:4" x14ac:dyDescent="0.2">
      <c r="A3076" s="138"/>
      <c r="D3076" s="8"/>
    </row>
    <row r="3077" spans="1:4" x14ac:dyDescent="0.2">
      <c r="A3077" s="138"/>
      <c r="D3077" s="8"/>
    </row>
    <row r="3078" spans="1:4" x14ac:dyDescent="0.2">
      <c r="A3078" s="138"/>
      <c r="D3078" s="8"/>
    </row>
    <row r="3079" spans="1:4" x14ac:dyDescent="0.2">
      <c r="A3079" s="138"/>
      <c r="D3079" s="8"/>
    </row>
    <row r="3080" spans="1:4" x14ac:dyDescent="0.2">
      <c r="A3080" s="138"/>
      <c r="D3080" s="8"/>
    </row>
    <row r="3081" spans="1:4" x14ac:dyDescent="0.2">
      <c r="A3081" s="138"/>
      <c r="D3081" s="8"/>
    </row>
    <row r="3082" spans="1:4" x14ac:dyDescent="0.2">
      <c r="A3082" s="138"/>
      <c r="D3082" s="8"/>
    </row>
    <row r="3083" spans="1:4" x14ac:dyDescent="0.2">
      <c r="A3083" s="138"/>
      <c r="D3083" s="8"/>
    </row>
    <row r="3084" spans="1:4" x14ac:dyDescent="0.2">
      <c r="A3084" s="138"/>
      <c r="D3084" s="8"/>
    </row>
    <row r="3085" spans="1:4" x14ac:dyDescent="0.2">
      <c r="A3085" s="138"/>
      <c r="D3085" s="8"/>
    </row>
    <row r="3086" spans="1:4" x14ac:dyDescent="0.2">
      <c r="A3086" s="138"/>
      <c r="D3086" s="8"/>
    </row>
    <row r="3087" spans="1:4" x14ac:dyDescent="0.2">
      <c r="A3087" s="138"/>
      <c r="D3087" s="8"/>
    </row>
    <row r="3088" spans="1:4" x14ac:dyDescent="0.2">
      <c r="A3088" s="138"/>
      <c r="D3088" s="8"/>
    </row>
    <row r="3089" spans="1:4" x14ac:dyDescent="0.2">
      <c r="A3089" s="138"/>
      <c r="D3089" s="8"/>
    </row>
    <row r="3090" spans="1:4" x14ac:dyDescent="0.2">
      <c r="A3090" s="138"/>
      <c r="D3090" s="8"/>
    </row>
    <row r="3091" spans="1:4" x14ac:dyDescent="0.2">
      <c r="A3091" s="138"/>
      <c r="D3091" s="8"/>
    </row>
    <row r="3092" spans="1:4" x14ac:dyDescent="0.2">
      <c r="A3092" s="138"/>
      <c r="D3092" s="8"/>
    </row>
    <row r="3093" spans="1:4" x14ac:dyDescent="0.2">
      <c r="A3093" s="138"/>
      <c r="D3093" s="8"/>
    </row>
    <row r="3094" spans="1:4" x14ac:dyDescent="0.2">
      <c r="A3094" s="138"/>
      <c r="D3094" s="8"/>
    </row>
    <row r="3095" spans="1:4" x14ac:dyDescent="0.2">
      <c r="A3095" s="138"/>
      <c r="D3095" s="8"/>
    </row>
    <row r="3096" spans="1:4" x14ac:dyDescent="0.2">
      <c r="A3096" s="138"/>
      <c r="D3096" s="8"/>
    </row>
    <row r="3097" spans="1:4" x14ac:dyDescent="0.2">
      <c r="A3097" s="138"/>
      <c r="D3097" s="8"/>
    </row>
    <row r="3098" spans="1:4" x14ac:dyDescent="0.2">
      <c r="A3098" s="138"/>
      <c r="D3098" s="8"/>
    </row>
    <row r="3099" spans="1:4" x14ac:dyDescent="0.2">
      <c r="A3099" s="138"/>
      <c r="D3099" s="8"/>
    </row>
    <row r="3100" spans="1:4" x14ac:dyDescent="0.2">
      <c r="A3100" s="138"/>
      <c r="D3100" s="8"/>
    </row>
    <row r="3101" spans="1:4" x14ac:dyDescent="0.2">
      <c r="A3101" s="138"/>
      <c r="D3101" s="8"/>
    </row>
    <row r="3102" spans="1:4" x14ac:dyDescent="0.2">
      <c r="A3102" s="138"/>
      <c r="D3102" s="8"/>
    </row>
    <row r="3103" spans="1:4" x14ac:dyDescent="0.2">
      <c r="A3103" s="138"/>
      <c r="D3103" s="8"/>
    </row>
    <row r="3104" spans="1:4" x14ac:dyDescent="0.2">
      <c r="A3104" s="138"/>
      <c r="D3104" s="8"/>
    </row>
    <row r="3105" spans="1:4" x14ac:dyDescent="0.2">
      <c r="A3105" s="138"/>
      <c r="D3105" s="8"/>
    </row>
    <row r="3106" spans="1:4" x14ac:dyDescent="0.2">
      <c r="A3106" s="138"/>
      <c r="D3106" s="8"/>
    </row>
    <row r="3107" spans="1:4" x14ac:dyDescent="0.2">
      <c r="A3107" s="138"/>
      <c r="D3107" s="8"/>
    </row>
    <row r="3108" spans="1:4" x14ac:dyDescent="0.2">
      <c r="A3108" s="138"/>
      <c r="D3108" s="8"/>
    </row>
    <row r="3109" spans="1:4" x14ac:dyDescent="0.2">
      <c r="A3109" s="138"/>
      <c r="D3109" s="8"/>
    </row>
    <row r="3110" spans="1:4" x14ac:dyDescent="0.2">
      <c r="A3110" s="138"/>
      <c r="D3110" s="8"/>
    </row>
    <row r="3111" spans="1:4" x14ac:dyDescent="0.2">
      <c r="A3111" s="138"/>
      <c r="D3111" s="8"/>
    </row>
    <row r="3112" spans="1:4" x14ac:dyDescent="0.2">
      <c r="A3112" s="138"/>
      <c r="D3112" s="8"/>
    </row>
    <row r="3113" spans="1:4" x14ac:dyDescent="0.2">
      <c r="A3113" s="138"/>
      <c r="D3113" s="8"/>
    </row>
    <row r="3114" spans="1:4" x14ac:dyDescent="0.2">
      <c r="A3114" s="138"/>
      <c r="D3114" s="8"/>
    </row>
    <row r="3115" spans="1:4" x14ac:dyDescent="0.2">
      <c r="A3115" s="138"/>
      <c r="D3115" s="8"/>
    </row>
    <row r="3116" spans="1:4" x14ac:dyDescent="0.2">
      <c r="A3116" s="138"/>
      <c r="D3116" s="8"/>
    </row>
    <row r="3117" spans="1:4" x14ac:dyDescent="0.2">
      <c r="A3117" s="138"/>
      <c r="D3117" s="8"/>
    </row>
    <row r="3118" spans="1:4" x14ac:dyDescent="0.2">
      <c r="A3118" s="138"/>
      <c r="D3118" s="8"/>
    </row>
    <row r="3119" spans="1:4" x14ac:dyDescent="0.2">
      <c r="A3119" s="138"/>
      <c r="D3119" s="8"/>
    </row>
    <row r="3120" spans="1:4" x14ac:dyDescent="0.2">
      <c r="A3120" s="138"/>
      <c r="D3120" s="8"/>
    </row>
    <row r="3121" spans="1:4" x14ac:dyDescent="0.2">
      <c r="A3121" s="138"/>
      <c r="D3121" s="8"/>
    </row>
    <row r="3122" spans="1:4" x14ac:dyDescent="0.2">
      <c r="A3122" s="138"/>
      <c r="D3122" s="8"/>
    </row>
    <row r="3123" spans="1:4" x14ac:dyDescent="0.2">
      <c r="A3123" s="138"/>
      <c r="D3123" s="8"/>
    </row>
    <row r="3124" spans="1:4" x14ac:dyDescent="0.2">
      <c r="A3124" s="138"/>
      <c r="D3124" s="8"/>
    </row>
    <row r="3125" spans="1:4" x14ac:dyDescent="0.2">
      <c r="A3125" s="138"/>
      <c r="D3125" s="8"/>
    </row>
    <row r="3126" spans="1:4" x14ac:dyDescent="0.2">
      <c r="A3126" s="138"/>
      <c r="D3126" s="8"/>
    </row>
    <row r="3127" spans="1:4" x14ac:dyDescent="0.2">
      <c r="A3127" s="138"/>
      <c r="D3127" s="8"/>
    </row>
    <row r="3128" spans="1:4" x14ac:dyDescent="0.2">
      <c r="A3128" s="138"/>
      <c r="D3128" s="8"/>
    </row>
    <row r="3129" spans="1:4" x14ac:dyDescent="0.2">
      <c r="A3129" s="138"/>
      <c r="D3129" s="8"/>
    </row>
    <row r="3130" spans="1:4" x14ac:dyDescent="0.2">
      <c r="A3130" s="138"/>
      <c r="D3130" s="8"/>
    </row>
    <row r="3131" spans="1:4" x14ac:dyDescent="0.2">
      <c r="A3131" s="138"/>
      <c r="D3131" s="8"/>
    </row>
    <row r="3132" spans="1:4" x14ac:dyDescent="0.2">
      <c r="A3132" s="138"/>
      <c r="D3132" s="8"/>
    </row>
    <row r="3133" spans="1:4" x14ac:dyDescent="0.2">
      <c r="A3133" s="138"/>
      <c r="D3133" s="8"/>
    </row>
    <row r="3134" spans="1:4" x14ac:dyDescent="0.2">
      <c r="A3134" s="138"/>
      <c r="D3134" s="8"/>
    </row>
    <row r="3135" spans="1:4" x14ac:dyDescent="0.2">
      <c r="A3135" s="138"/>
      <c r="D3135" s="8"/>
    </row>
    <row r="3136" spans="1:4" x14ac:dyDescent="0.2">
      <c r="A3136" s="138"/>
      <c r="D3136" s="8"/>
    </row>
    <row r="3137" spans="1:4" x14ac:dyDescent="0.2">
      <c r="A3137" s="138"/>
      <c r="D3137" s="8"/>
    </row>
    <row r="3138" spans="1:4" x14ac:dyDescent="0.2">
      <c r="A3138" s="138"/>
      <c r="D3138" s="8"/>
    </row>
    <row r="3139" spans="1:4" x14ac:dyDescent="0.2">
      <c r="A3139" s="138"/>
      <c r="D3139" s="8"/>
    </row>
    <row r="3140" spans="1:4" x14ac:dyDescent="0.2">
      <c r="A3140" s="138"/>
      <c r="D3140" s="8"/>
    </row>
    <row r="3141" spans="1:4" x14ac:dyDescent="0.2">
      <c r="A3141" s="138"/>
      <c r="D3141" s="8"/>
    </row>
    <row r="3142" spans="1:4" x14ac:dyDescent="0.2">
      <c r="A3142" s="138"/>
      <c r="D3142" s="8"/>
    </row>
    <row r="3143" spans="1:4" x14ac:dyDescent="0.2">
      <c r="A3143" s="138"/>
      <c r="D3143" s="8"/>
    </row>
    <row r="3144" spans="1:4" x14ac:dyDescent="0.2">
      <c r="A3144" s="138"/>
      <c r="D3144" s="8"/>
    </row>
    <row r="3145" spans="1:4" x14ac:dyDescent="0.2">
      <c r="A3145" s="138"/>
      <c r="D3145" s="8"/>
    </row>
    <row r="3146" spans="1:4" x14ac:dyDescent="0.2">
      <c r="A3146" s="138"/>
      <c r="D3146" s="8"/>
    </row>
    <row r="3147" spans="1:4" x14ac:dyDescent="0.2">
      <c r="A3147" s="138"/>
      <c r="D3147" s="8"/>
    </row>
    <row r="3148" spans="1:4" x14ac:dyDescent="0.2">
      <c r="A3148" s="138"/>
      <c r="D3148" s="8"/>
    </row>
    <row r="3149" spans="1:4" x14ac:dyDescent="0.2">
      <c r="A3149" s="138"/>
      <c r="D3149" s="8"/>
    </row>
    <row r="3150" spans="1:4" x14ac:dyDescent="0.2">
      <c r="A3150" s="138"/>
      <c r="D3150" s="8"/>
    </row>
    <row r="3151" spans="1:4" x14ac:dyDescent="0.2">
      <c r="A3151" s="138"/>
      <c r="D3151" s="8"/>
    </row>
    <row r="3152" spans="1:4" x14ac:dyDescent="0.2">
      <c r="A3152" s="138"/>
      <c r="D3152" s="8"/>
    </row>
    <row r="3153" spans="1:4" x14ac:dyDescent="0.2">
      <c r="A3153" s="138"/>
      <c r="D3153" s="8"/>
    </row>
    <row r="3154" spans="1:4" x14ac:dyDescent="0.2">
      <c r="A3154" s="138"/>
      <c r="D3154" s="8"/>
    </row>
    <row r="3155" spans="1:4" x14ac:dyDescent="0.2">
      <c r="A3155" s="138"/>
      <c r="D3155" s="8"/>
    </row>
    <row r="3156" spans="1:4" x14ac:dyDescent="0.2">
      <c r="A3156" s="138"/>
      <c r="D3156" s="8"/>
    </row>
    <row r="3157" spans="1:4" x14ac:dyDescent="0.2">
      <c r="A3157" s="138"/>
      <c r="D3157" s="8"/>
    </row>
    <row r="3158" spans="1:4" x14ac:dyDescent="0.2">
      <c r="A3158" s="138"/>
      <c r="D3158" s="8"/>
    </row>
    <row r="3159" spans="1:4" x14ac:dyDescent="0.2">
      <c r="A3159" s="138"/>
      <c r="D3159" s="8"/>
    </row>
    <row r="3160" spans="1:4" x14ac:dyDescent="0.2">
      <c r="A3160" s="138"/>
      <c r="D3160" s="8"/>
    </row>
    <row r="3161" spans="1:4" x14ac:dyDescent="0.2">
      <c r="A3161" s="138"/>
      <c r="D3161" s="8"/>
    </row>
    <row r="3162" spans="1:4" x14ac:dyDescent="0.2">
      <c r="A3162" s="138"/>
      <c r="D3162" s="8"/>
    </row>
    <row r="3163" spans="1:4" x14ac:dyDescent="0.2">
      <c r="A3163" s="138"/>
      <c r="D3163" s="8"/>
    </row>
    <row r="3164" spans="1:4" x14ac:dyDescent="0.2">
      <c r="A3164" s="138"/>
      <c r="D3164" s="8"/>
    </row>
    <row r="3165" spans="1:4" x14ac:dyDescent="0.2">
      <c r="A3165" s="138"/>
      <c r="D3165" s="8"/>
    </row>
    <row r="3166" spans="1:4" x14ac:dyDescent="0.2">
      <c r="A3166" s="138"/>
      <c r="D3166" s="8"/>
    </row>
    <row r="3167" spans="1:4" x14ac:dyDescent="0.2">
      <c r="A3167" s="138"/>
      <c r="D3167" s="8"/>
    </row>
    <row r="3168" spans="1:4" x14ac:dyDescent="0.2">
      <c r="A3168" s="138"/>
      <c r="D3168" s="8"/>
    </row>
    <row r="3169" spans="1:4" x14ac:dyDescent="0.2">
      <c r="A3169" s="138"/>
      <c r="D3169" s="8"/>
    </row>
    <row r="3170" spans="1:4" x14ac:dyDescent="0.2">
      <c r="A3170" s="138"/>
      <c r="D3170" s="8"/>
    </row>
    <row r="3171" spans="1:4" x14ac:dyDescent="0.2">
      <c r="A3171" s="138"/>
      <c r="D3171" s="8"/>
    </row>
    <row r="3172" spans="1:4" x14ac:dyDescent="0.2">
      <c r="A3172" s="138"/>
      <c r="D3172" s="8"/>
    </row>
    <row r="3173" spans="1:4" x14ac:dyDescent="0.2">
      <c r="A3173" s="138"/>
      <c r="D3173" s="8"/>
    </row>
    <row r="3174" spans="1:4" x14ac:dyDescent="0.2">
      <c r="A3174" s="138"/>
      <c r="D3174" s="8"/>
    </row>
    <row r="3175" spans="1:4" x14ac:dyDescent="0.2">
      <c r="A3175" s="138"/>
      <c r="D3175" s="8"/>
    </row>
    <row r="3176" spans="1:4" x14ac:dyDescent="0.2">
      <c r="A3176" s="138"/>
      <c r="D3176" s="8"/>
    </row>
    <row r="3177" spans="1:4" x14ac:dyDescent="0.2">
      <c r="A3177" s="138"/>
      <c r="D3177" s="8"/>
    </row>
    <row r="3178" spans="1:4" x14ac:dyDescent="0.2">
      <c r="A3178" s="138"/>
      <c r="D3178" s="8"/>
    </row>
    <row r="3179" spans="1:4" x14ac:dyDescent="0.2">
      <c r="A3179" s="138"/>
      <c r="D3179" s="8"/>
    </row>
    <row r="3180" spans="1:4" x14ac:dyDescent="0.2">
      <c r="A3180" s="138"/>
      <c r="D3180" s="8"/>
    </row>
    <row r="3181" spans="1:4" x14ac:dyDescent="0.2">
      <c r="A3181" s="138"/>
      <c r="D3181" s="8"/>
    </row>
    <row r="3182" spans="1:4" x14ac:dyDescent="0.2">
      <c r="A3182" s="138"/>
      <c r="D3182" s="8"/>
    </row>
    <row r="3183" spans="1:4" x14ac:dyDescent="0.2">
      <c r="A3183" s="138"/>
      <c r="D3183" s="8"/>
    </row>
    <row r="3184" spans="1:4" x14ac:dyDescent="0.2">
      <c r="A3184" s="138"/>
      <c r="D3184" s="8"/>
    </row>
    <row r="3185" spans="1:4" x14ac:dyDescent="0.2">
      <c r="A3185" s="138"/>
      <c r="D3185" s="8"/>
    </row>
    <row r="3186" spans="1:4" x14ac:dyDescent="0.2">
      <c r="A3186" s="138"/>
      <c r="D3186" s="8"/>
    </row>
    <row r="3187" spans="1:4" x14ac:dyDescent="0.2">
      <c r="A3187" s="138"/>
      <c r="D3187" s="8"/>
    </row>
    <row r="3188" spans="1:4" x14ac:dyDescent="0.2">
      <c r="A3188" s="138"/>
      <c r="D3188" s="8"/>
    </row>
    <row r="3189" spans="1:4" x14ac:dyDescent="0.2">
      <c r="A3189" s="138"/>
      <c r="D3189" s="8"/>
    </row>
    <row r="3190" spans="1:4" x14ac:dyDescent="0.2">
      <c r="A3190" s="138"/>
      <c r="D3190" s="8"/>
    </row>
    <row r="3191" spans="1:4" x14ac:dyDescent="0.2">
      <c r="A3191" s="138"/>
      <c r="D3191" s="8"/>
    </row>
    <row r="3192" spans="1:4" x14ac:dyDescent="0.2">
      <c r="A3192" s="138"/>
      <c r="D3192" s="8"/>
    </row>
    <row r="3193" spans="1:4" x14ac:dyDescent="0.2">
      <c r="A3193" s="138"/>
      <c r="D3193" s="8"/>
    </row>
    <row r="3194" spans="1:4" x14ac:dyDescent="0.2">
      <c r="A3194" s="138"/>
      <c r="D3194" s="8"/>
    </row>
    <row r="3195" spans="1:4" x14ac:dyDescent="0.2">
      <c r="A3195" s="138"/>
      <c r="D3195" s="8"/>
    </row>
    <row r="3196" spans="1:4" x14ac:dyDescent="0.2">
      <c r="A3196" s="138"/>
      <c r="D3196" s="8"/>
    </row>
    <row r="3197" spans="1:4" x14ac:dyDescent="0.2">
      <c r="A3197" s="138"/>
      <c r="D3197" s="8"/>
    </row>
    <row r="3198" spans="1:4" x14ac:dyDescent="0.2">
      <c r="A3198" s="138"/>
      <c r="D3198" s="8"/>
    </row>
    <row r="3199" spans="1:4" x14ac:dyDescent="0.2">
      <c r="A3199" s="138"/>
      <c r="D3199" s="8"/>
    </row>
    <row r="3200" spans="1:4" x14ac:dyDescent="0.2">
      <c r="A3200" s="138"/>
      <c r="D3200" s="8"/>
    </row>
    <row r="3201" spans="1:4" x14ac:dyDescent="0.2">
      <c r="A3201" s="138"/>
      <c r="D3201" s="8"/>
    </row>
    <row r="3202" spans="1:4" x14ac:dyDescent="0.2">
      <c r="A3202" s="138"/>
      <c r="D3202" s="8"/>
    </row>
    <row r="3203" spans="1:4" x14ac:dyDescent="0.2">
      <c r="A3203" s="138"/>
      <c r="D3203" s="8"/>
    </row>
    <row r="3204" spans="1:4" x14ac:dyDescent="0.2">
      <c r="A3204" s="138"/>
      <c r="D3204" s="8"/>
    </row>
    <row r="3205" spans="1:4" x14ac:dyDescent="0.2">
      <c r="A3205" s="138"/>
      <c r="D3205" s="8"/>
    </row>
    <row r="3206" spans="1:4" x14ac:dyDescent="0.2">
      <c r="A3206" s="138"/>
      <c r="D3206" s="8"/>
    </row>
    <row r="3207" spans="1:4" x14ac:dyDescent="0.2">
      <c r="A3207" s="138"/>
      <c r="D3207" s="8"/>
    </row>
    <row r="3208" spans="1:4" x14ac:dyDescent="0.2">
      <c r="A3208" s="138"/>
      <c r="D3208" s="8"/>
    </row>
    <row r="3209" spans="1:4" x14ac:dyDescent="0.2">
      <c r="A3209" s="138"/>
      <c r="D3209" s="8"/>
    </row>
    <row r="3210" spans="1:4" x14ac:dyDescent="0.2">
      <c r="A3210" s="138"/>
      <c r="D3210" s="8"/>
    </row>
    <row r="3211" spans="1:4" x14ac:dyDescent="0.2">
      <c r="A3211" s="138"/>
      <c r="D3211" s="8"/>
    </row>
    <row r="3212" spans="1:4" x14ac:dyDescent="0.2">
      <c r="A3212" s="138"/>
      <c r="D3212" s="8"/>
    </row>
    <row r="3213" spans="1:4" x14ac:dyDescent="0.2">
      <c r="A3213" s="138"/>
      <c r="D3213" s="8"/>
    </row>
    <row r="3214" spans="1:4" x14ac:dyDescent="0.2">
      <c r="A3214" s="138"/>
      <c r="D3214" s="8"/>
    </row>
    <row r="3215" spans="1:4" x14ac:dyDescent="0.2">
      <c r="A3215" s="138"/>
      <c r="D3215" s="8"/>
    </row>
    <row r="3216" spans="1:4" x14ac:dyDescent="0.2">
      <c r="A3216" s="138"/>
      <c r="D3216" s="8"/>
    </row>
    <row r="3217" spans="1:4" x14ac:dyDescent="0.2">
      <c r="A3217" s="138"/>
      <c r="D3217" s="8"/>
    </row>
    <row r="3218" spans="1:4" x14ac:dyDescent="0.2">
      <c r="A3218" s="138"/>
      <c r="D3218" s="8"/>
    </row>
    <row r="3219" spans="1:4" x14ac:dyDescent="0.2">
      <c r="A3219" s="138"/>
      <c r="D3219" s="8"/>
    </row>
    <row r="3220" spans="1:4" x14ac:dyDescent="0.2">
      <c r="A3220" s="138"/>
      <c r="D3220" s="8"/>
    </row>
    <row r="3221" spans="1:4" x14ac:dyDescent="0.2">
      <c r="A3221" s="138"/>
      <c r="D3221" s="8"/>
    </row>
    <row r="3222" spans="1:4" x14ac:dyDescent="0.2">
      <c r="A3222" s="138"/>
      <c r="D3222" s="8"/>
    </row>
    <row r="3223" spans="1:4" x14ac:dyDescent="0.2">
      <c r="A3223" s="138"/>
      <c r="D3223" s="8"/>
    </row>
    <row r="3224" spans="1:4" x14ac:dyDescent="0.2">
      <c r="A3224" s="138"/>
      <c r="D3224" s="8"/>
    </row>
    <row r="3225" spans="1:4" x14ac:dyDescent="0.2">
      <c r="A3225" s="138"/>
      <c r="D3225" s="8"/>
    </row>
    <row r="3226" spans="1:4" x14ac:dyDescent="0.2">
      <c r="A3226" s="138"/>
      <c r="D3226" s="8"/>
    </row>
    <row r="3227" spans="1:4" x14ac:dyDescent="0.2">
      <c r="A3227" s="138"/>
      <c r="D3227" s="8"/>
    </row>
    <row r="3228" spans="1:4" x14ac:dyDescent="0.2">
      <c r="A3228" s="138"/>
      <c r="D3228" s="8"/>
    </row>
    <row r="3229" spans="1:4" x14ac:dyDescent="0.2">
      <c r="A3229" s="138"/>
      <c r="D3229" s="8"/>
    </row>
    <row r="3230" spans="1:4" x14ac:dyDescent="0.2">
      <c r="A3230" s="138"/>
      <c r="D3230" s="8"/>
    </row>
    <row r="3231" spans="1:4" x14ac:dyDescent="0.2">
      <c r="A3231" s="138"/>
      <c r="D3231" s="8"/>
    </row>
    <row r="3232" spans="1:4" x14ac:dyDescent="0.2">
      <c r="A3232" s="138"/>
      <c r="D3232" s="8"/>
    </row>
    <row r="3233" spans="1:4" x14ac:dyDescent="0.2">
      <c r="A3233" s="138"/>
      <c r="D3233" s="8"/>
    </row>
    <row r="3234" spans="1:4" x14ac:dyDescent="0.2">
      <c r="A3234" s="138"/>
      <c r="D3234" s="8"/>
    </row>
    <row r="3235" spans="1:4" x14ac:dyDescent="0.2">
      <c r="A3235" s="138"/>
      <c r="D3235" s="8"/>
    </row>
    <row r="3236" spans="1:4" x14ac:dyDescent="0.2">
      <c r="A3236" s="138"/>
      <c r="D3236" s="8"/>
    </row>
    <row r="3237" spans="1:4" x14ac:dyDescent="0.2">
      <c r="A3237" s="138"/>
      <c r="D3237" s="8"/>
    </row>
    <row r="3238" spans="1:4" x14ac:dyDescent="0.2">
      <c r="A3238" s="138"/>
      <c r="D3238" s="8"/>
    </row>
    <row r="3239" spans="1:4" x14ac:dyDescent="0.2">
      <c r="A3239" s="138"/>
      <c r="D3239" s="8"/>
    </row>
    <row r="3240" spans="1:4" x14ac:dyDescent="0.2">
      <c r="A3240" s="138"/>
      <c r="D3240" s="8"/>
    </row>
    <row r="3241" spans="1:4" x14ac:dyDescent="0.2">
      <c r="A3241" s="138"/>
      <c r="D3241" s="8"/>
    </row>
    <row r="3242" spans="1:4" x14ac:dyDescent="0.2">
      <c r="A3242" s="138"/>
      <c r="D3242" s="8"/>
    </row>
    <row r="3243" spans="1:4" x14ac:dyDescent="0.2">
      <c r="A3243" s="138"/>
      <c r="D3243" s="8"/>
    </row>
    <row r="3244" spans="1:4" x14ac:dyDescent="0.2">
      <c r="A3244" s="138"/>
      <c r="D3244" s="8"/>
    </row>
    <row r="3245" spans="1:4" x14ac:dyDescent="0.2">
      <c r="A3245" s="138"/>
      <c r="D3245" s="8"/>
    </row>
    <row r="3246" spans="1:4" x14ac:dyDescent="0.2">
      <c r="A3246" s="138"/>
      <c r="D3246" s="8"/>
    </row>
    <row r="3247" spans="1:4" x14ac:dyDescent="0.2">
      <c r="A3247" s="138"/>
      <c r="D3247" s="8"/>
    </row>
    <row r="3248" spans="1:4" x14ac:dyDescent="0.2">
      <c r="A3248" s="138"/>
      <c r="D3248" s="8"/>
    </row>
    <row r="3249" spans="1:4" x14ac:dyDescent="0.2">
      <c r="A3249" s="138"/>
      <c r="D3249" s="8"/>
    </row>
    <row r="3250" spans="1:4" x14ac:dyDescent="0.2">
      <c r="A3250" s="138"/>
      <c r="D3250" s="8"/>
    </row>
    <row r="3251" spans="1:4" x14ac:dyDescent="0.2">
      <c r="A3251" s="138"/>
      <c r="D3251" s="8"/>
    </row>
    <row r="3252" spans="1:4" x14ac:dyDescent="0.2">
      <c r="A3252" s="138"/>
      <c r="D3252" s="8"/>
    </row>
    <row r="3253" spans="1:4" x14ac:dyDescent="0.2">
      <c r="A3253" s="138"/>
      <c r="D3253" s="8"/>
    </row>
    <row r="3254" spans="1:4" x14ac:dyDescent="0.2">
      <c r="A3254" s="138"/>
      <c r="D3254" s="8"/>
    </row>
    <row r="3255" spans="1:4" x14ac:dyDescent="0.2">
      <c r="A3255" s="138"/>
      <c r="D3255" s="8"/>
    </row>
    <row r="3256" spans="1:4" x14ac:dyDescent="0.2">
      <c r="A3256" s="138"/>
      <c r="D3256" s="8"/>
    </row>
    <row r="3257" spans="1:4" x14ac:dyDescent="0.2">
      <c r="A3257" s="138"/>
      <c r="D3257" s="8"/>
    </row>
    <row r="3258" spans="1:4" x14ac:dyDescent="0.2">
      <c r="A3258" s="138"/>
      <c r="D3258" s="8"/>
    </row>
    <row r="3259" spans="1:4" x14ac:dyDescent="0.2">
      <c r="A3259" s="138"/>
      <c r="D3259" s="8"/>
    </row>
    <row r="3260" spans="1:4" x14ac:dyDescent="0.2">
      <c r="A3260" s="138"/>
      <c r="D3260" s="8"/>
    </row>
    <row r="3261" spans="1:4" x14ac:dyDescent="0.2">
      <c r="A3261" s="138"/>
      <c r="D3261" s="8"/>
    </row>
    <row r="3262" spans="1:4" x14ac:dyDescent="0.2">
      <c r="A3262" s="138"/>
      <c r="D3262" s="8"/>
    </row>
    <row r="3263" spans="1:4" x14ac:dyDescent="0.2">
      <c r="A3263" s="138"/>
      <c r="D3263" s="8"/>
    </row>
    <row r="3264" spans="1:4" x14ac:dyDescent="0.2">
      <c r="A3264" s="138"/>
      <c r="D3264" s="8"/>
    </row>
    <row r="3265" spans="1:4" x14ac:dyDescent="0.2">
      <c r="A3265" s="138"/>
      <c r="D3265" s="8"/>
    </row>
    <row r="3266" spans="1:4" x14ac:dyDescent="0.2">
      <c r="A3266" s="138"/>
      <c r="D3266" s="8"/>
    </row>
    <row r="3267" spans="1:4" x14ac:dyDescent="0.2">
      <c r="A3267" s="138"/>
      <c r="D3267" s="8"/>
    </row>
    <row r="3268" spans="1:4" x14ac:dyDescent="0.2">
      <c r="A3268" s="138"/>
      <c r="D3268" s="8"/>
    </row>
    <row r="3269" spans="1:4" x14ac:dyDescent="0.2">
      <c r="A3269" s="138"/>
      <c r="D3269" s="8"/>
    </row>
    <row r="3270" spans="1:4" x14ac:dyDescent="0.2">
      <c r="A3270" s="138"/>
      <c r="D3270" s="8"/>
    </row>
    <row r="3271" spans="1:4" x14ac:dyDescent="0.2">
      <c r="A3271" s="138"/>
      <c r="D3271" s="8"/>
    </row>
    <row r="3272" spans="1:4" x14ac:dyDescent="0.2">
      <c r="A3272" s="138"/>
      <c r="D3272" s="8"/>
    </row>
    <row r="3273" spans="1:4" x14ac:dyDescent="0.2">
      <c r="A3273" s="138"/>
      <c r="D3273" s="8"/>
    </row>
    <row r="3274" spans="1:4" x14ac:dyDescent="0.2">
      <c r="A3274" s="138"/>
      <c r="D3274" s="8"/>
    </row>
    <row r="3275" spans="1:4" x14ac:dyDescent="0.2">
      <c r="A3275" s="138"/>
      <c r="D3275" s="8"/>
    </row>
    <row r="3276" spans="1:4" x14ac:dyDescent="0.2">
      <c r="A3276" s="138"/>
      <c r="D3276" s="8"/>
    </row>
    <row r="3277" spans="1:4" x14ac:dyDescent="0.2">
      <c r="A3277" s="138"/>
      <c r="D3277" s="8"/>
    </row>
    <row r="3278" spans="1:4" x14ac:dyDescent="0.2">
      <c r="A3278" s="138"/>
      <c r="D3278" s="8"/>
    </row>
    <row r="3279" spans="1:4" x14ac:dyDescent="0.2">
      <c r="A3279" s="138"/>
      <c r="D3279" s="8"/>
    </row>
    <row r="3280" spans="1:4" x14ac:dyDescent="0.2">
      <c r="A3280" s="138"/>
      <c r="D3280" s="8"/>
    </row>
    <row r="3281" spans="1:4" x14ac:dyDescent="0.2">
      <c r="A3281" s="138"/>
      <c r="D3281" s="8"/>
    </row>
    <row r="3282" spans="1:4" x14ac:dyDescent="0.2">
      <c r="A3282" s="138"/>
      <c r="D3282" s="8"/>
    </row>
    <row r="3283" spans="1:4" x14ac:dyDescent="0.2">
      <c r="A3283" s="138"/>
      <c r="D3283" s="8"/>
    </row>
    <row r="3284" spans="1:4" x14ac:dyDescent="0.2">
      <c r="A3284" s="138"/>
      <c r="D3284" s="8"/>
    </row>
    <row r="3285" spans="1:4" x14ac:dyDescent="0.2">
      <c r="A3285" s="138"/>
      <c r="D3285" s="8"/>
    </row>
    <row r="3286" spans="1:4" x14ac:dyDescent="0.2">
      <c r="A3286" s="138"/>
      <c r="D3286" s="8"/>
    </row>
    <row r="3287" spans="1:4" x14ac:dyDescent="0.2">
      <c r="A3287" s="138"/>
      <c r="D3287" s="8"/>
    </row>
    <row r="3288" spans="1:4" x14ac:dyDescent="0.2">
      <c r="A3288" s="138"/>
      <c r="D3288" s="8"/>
    </row>
    <row r="3289" spans="1:4" x14ac:dyDescent="0.2">
      <c r="A3289" s="138"/>
      <c r="D3289" s="8"/>
    </row>
    <row r="3290" spans="1:4" x14ac:dyDescent="0.2">
      <c r="A3290" s="138"/>
      <c r="D3290" s="8"/>
    </row>
    <row r="3291" spans="1:4" x14ac:dyDescent="0.2">
      <c r="A3291" s="138"/>
      <c r="D3291" s="8"/>
    </row>
    <row r="3292" spans="1:4" x14ac:dyDescent="0.2">
      <c r="A3292" s="138"/>
      <c r="D3292" s="8"/>
    </row>
    <row r="3293" spans="1:4" x14ac:dyDescent="0.2">
      <c r="A3293" s="138"/>
      <c r="D3293" s="8"/>
    </row>
    <row r="3294" spans="1:4" x14ac:dyDescent="0.2">
      <c r="A3294" s="138"/>
      <c r="D3294" s="8"/>
    </row>
    <row r="3295" spans="1:4" x14ac:dyDescent="0.2">
      <c r="A3295" s="138"/>
      <c r="D3295" s="8"/>
    </row>
    <row r="3296" spans="1:4" x14ac:dyDescent="0.2">
      <c r="A3296" s="138"/>
      <c r="D3296" s="8"/>
    </row>
    <row r="3297" spans="1:4" x14ac:dyDescent="0.2">
      <c r="A3297" s="138"/>
      <c r="D3297" s="8"/>
    </row>
    <row r="3298" spans="1:4" x14ac:dyDescent="0.2">
      <c r="A3298" s="138"/>
      <c r="D3298" s="8"/>
    </row>
    <row r="3299" spans="1:4" x14ac:dyDescent="0.2">
      <c r="A3299" s="138"/>
      <c r="D3299" s="8"/>
    </row>
    <row r="3300" spans="1:4" x14ac:dyDescent="0.2">
      <c r="A3300" s="138"/>
      <c r="D3300" s="8"/>
    </row>
    <row r="3301" spans="1:4" x14ac:dyDescent="0.2">
      <c r="A3301" s="138"/>
      <c r="D3301" s="8"/>
    </row>
    <row r="3302" spans="1:4" x14ac:dyDescent="0.2">
      <c r="A3302" s="138"/>
      <c r="D3302" s="8"/>
    </row>
    <row r="3303" spans="1:4" x14ac:dyDescent="0.2">
      <c r="A3303" s="138"/>
      <c r="D3303" s="8"/>
    </row>
    <row r="3304" spans="1:4" x14ac:dyDescent="0.2">
      <c r="A3304" s="138"/>
      <c r="D3304" s="8"/>
    </row>
    <row r="3305" spans="1:4" x14ac:dyDescent="0.2">
      <c r="A3305" s="138"/>
      <c r="D3305" s="8"/>
    </row>
    <row r="3306" spans="1:4" x14ac:dyDescent="0.2">
      <c r="A3306" s="138"/>
      <c r="D3306" s="8"/>
    </row>
    <row r="3307" spans="1:4" x14ac:dyDescent="0.2">
      <c r="A3307" s="138"/>
      <c r="D3307" s="8"/>
    </row>
    <row r="3308" spans="1:4" x14ac:dyDescent="0.2">
      <c r="A3308" s="138"/>
      <c r="D3308" s="8"/>
    </row>
    <row r="3309" spans="1:4" x14ac:dyDescent="0.2">
      <c r="A3309" s="138"/>
      <c r="D3309" s="8"/>
    </row>
    <row r="3310" spans="1:4" x14ac:dyDescent="0.2">
      <c r="A3310" s="138"/>
      <c r="D3310" s="8"/>
    </row>
    <row r="3311" spans="1:4" x14ac:dyDescent="0.2">
      <c r="A3311" s="138"/>
      <c r="D3311" s="8"/>
    </row>
    <row r="3312" spans="1:4" x14ac:dyDescent="0.2">
      <c r="A3312" s="138"/>
      <c r="D3312" s="8"/>
    </row>
    <row r="3313" spans="1:4" x14ac:dyDescent="0.2">
      <c r="A3313" s="138"/>
      <c r="D3313" s="8"/>
    </row>
    <row r="3314" spans="1:4" x14ac:dyDescent="0.2">
      <c r="A3314" s="138"/>
      <c r="D3314" s="8"/>
    </row>
    <row r="3315" spans="1:4" x14ac:dyDescent="0.2">
      <c r="A3315" s="138"/>
      <c r="D3315" s="8"/>
    </row>
    <row r="3316" spans="1:4" x14ac:dyDescent="0.2">
      <c r="A3316" s="138"/>
      <c r="D3316" s="8"/>
    </row>
    <row r="3317" spans="1:4" x14ac:dyDescent="0.2">
      <c r="A3317" s="138"/>
      <c r="D3317" s="8"/>
    </row>
    <row r="3318" spans="1:4" x14ac:dyDescent="0.2">
      <c r="A3318" s="138"/>
      <c r="D3318" s="8"/>
    </row>
    <row r="3319" spans="1:4" x14ac:dyDescent="0.2">
      <c r="A3319" s="138"/>
      <c r="D3319" s="8"/>
    </row>
    <row r="3320" spans="1:4" x14ac:dyDescent="0.2">
      <c r="A3320" s="138"/>
      <c r="D3320" s="8"/>
    </row>
    <row r="3321" spans="1:4" x14ac:dyDescent="0.2">
      <c r="A3321" s="138"/>
      <c r="D3321" s="8"/>
    </row>
    <row r="3322" spans="1:4" x14ac:dyDescent="0.2">
      <c r="A3322" s="138"/>
      <c r="D3322" s="8"/>
    </row>
    <row r="3323" spans="1:4" x14ac:dyDescent="0.2">
      <c r="A3323" s="138"/>
      <c r="D3323" s="8"/>
    </row>
    <row r="3324" spans="1:4" x14ac:dyDescent="0.2">
      <c r="A3324" s="138"/>
      <c r="D3324" s="8"/>
    </row>
    <row r="3325" spans="1:4" x14ac:dyDescent="0.2">
      <c r="A3325" s="138"/>
      <c r="D3325" s="8"/>
    </row>
    <row r="3326" spans="1:4" x14ac:dyDescent="0.2">
      <c r="A3326" s="138"/>
      <c r="D3326" s="8"/>
    </row>
    <row r="3327" spans="1:4" x14ac:dyDescent="0.2">
      <c r="A3327" s="138"/>
      <c r="D3327" s="8"/>
    </row>
    <row r="3328" spans="1:4" x14ac:dyDescent="0.2">
      <c r="A3328" s="138"/>
      <c r="D3328" s="8"/>
    </row>
    <row r="3329" spans="1:4" x14ac:dyDescent="0.2">
      <c r="A3329" s="138"/>
      <c r="D3329" s="8"/>
    </row>
    <row r="3330" spans="1:4" x14ac:dyDescent="0.2">
      <c r="A3330" s="138"/>
      <c r="D3330" s="8"/>
    </row>
    <row r="3331" spans="1:4" x14ac:dyDescent="0.2">
      <c r="A3331" s="138"/>
      <c r="D3331" s="8"/>
    </row>
    <row r="3332" spans="1:4" x14ac:dyDescent="0.2">
      <c r="A3332" s="138"/>
      <c r="D3332" s="8"/>
    </row>
    <row r="3333" spans="1:4" x14ac:dyDescent="0.2">
      <c r="A3333" s="138"/>
      <c r="D3333" s="8"/>
    </row>
    <row r="3334" spans="1:4" x14ac:dyDescent="0.2">
      <c r="A3334" s="138"/>
      <c r="D3334" s="8"/>
    </row>
    <row r="3335" spans="1:4" x14ac:dyDescent="0.2">
      <c r="A3335" s="138"/>
      <c r="D3335" s="8"/>
    </row>
    <row r="3336" spans="1:4" x14ac:dyDescent="0.2">
      <c r="A3336" s="138"/>
      <c r="D3336" s="8"/>
    </row>
    <row r="3337" spans="1:4" x14ac:dyDescent="0.2">
      <c r="A3337" s="138"/>
      <c r="D3337" s="8"/>
    </row>
    <row r="3338" spans="1:4" x14ac:dyDescent="0.2">
      <c r="A3338" s="138"/>
      <c r="D3338" s="8"/>
    </row>
    <row r="3339" spans="1:4" x14ac:dyDescent="0.2">
      <c r="A3339" s="138"/>
      <c r="D3339" s="8"/>
    </row>
    <row r="3340" spans="1:4" x14ac:dyDescent="0.2">
      <c r="A3340" s="138"/>
      <c r="D3340" s="8"/>
    </row>
    <row r="3341" spans="1:4" x14ac:dyDescent="0.2">
      <c r="A3341" s="138"/>
      <c r="D3341" s="8"/>
    </row>
    <row r="3342" spans="1:4" x14ac:dyDescent="0.2">
      <c r="A3342" s="138"/>
      <c r="D3342" s="8"/>
    </row>
    <row r="3343" spans="1:4" x14ac:dyDescent="0.2">
      <c r="A3343" s="138"/>
      <c r="D3343" s="8"/>
    </row>
    <row r="3344" spans="1:4" x14ac:dyDescent="0.2">
      <c r="A3344" s="138"/>
      <c r="D3344" s="8"/>
    </row>
    <row r="3345" spans="1:4" x14ac:dyDescent="0.2">
      <c r="A3345" s="138"/>
      <c r="D3345" s="8"/>
    </row>
    <row r="3346" spans="1:4" x14ac:dyDescent="0.2">
      <c r="A3346" s="138"/>
      <c r="D3346" s="8"/>
    </row>
    <row r="3347" spans="1:4" x14ac:dyDescent="0.2">
      <c r="A3347" s="138"/>
      <c r="D3347" s="8"/>
    </row>
    <row r="3348" spans="1:4" x14ac:dyDescent="0.2">
      <c r="A3348" s="138"/>
      <c r="D3348" s="8"/>
    </row>
    <row r="3349" spans="1:4" x14ac:dyDescent="0.2">
      <c r="A3349" s="138"/>
      <c r="D3349" s="8"/>
    </row>
    <row r="3350" spans="1:4" x14ac:dyDescent="0.2">
      <c r="A3350" s="138"/>
      <c r="D3350" s="8"/>
    </row>
    <row r="3351" spans="1:4" x14ac:dyDescent="0.2">
      <c r="A3351" s="138"/>
      <c r="D3351" s="8"/>
    </row>
    <row r="3352" spans="1:4" x14ac:dyDescent="0.2">
      <c r="A3352" s="138"/>
      <c r="D3352" s="8"/>
    </row>
    <row r="3353" spans="1:4" x14ac:dyDescent="0.2">
      <c r="A3353" s="138"/>
      <c r="D3353" s="8"/>
    </row>
    <row r="3354" spans="1:4" x14ac:dyDescent="0.2">
      <c r="A3354" s="138"/>
      <c r="D3354" s="8"/>
    </row>
    <row r="3355" spans="1:4" x14ac:dyDescent="0.2">
      <c r="A3355" s="138"/>
      <c r="D3355" s="8"/>
    </row>
    <row r="3356" spans="1:4" x14ac:dyDescent="0.2">
      <c r="A3356" s="138"/>
      <c r="D3356" s="8"/>
    </row>
    <row r="3357" spans="1:4" x14ac:dyDescent="0.2">
      <c r="A3357" s="138"/>
      <c r="D3357" s="8"/>
    </row>
    <row r="3358" spans="1:4" x14ac:dyDescent="0.2">
      <c r="A3358" s="138"/>
      <c r="D3358" s="8"/>
    </row>
    <row r="3359" spans="1:4" x14ac:dyDescent="0.2">
      <c r="A3359" s="138"/>
      <c r="D3359" s="8"/>
    </row>
    <row r="3360" spans="1:4" x14ac:dyDescent="0.2">
      <c r="A3360" s="138"/>
      <c r="D3360" s="8"/>
    </row>
    <row r="3361" spans="1:4" x14ac:dyDescent="0.2">
      <c r="A3361" s="138"/>
      <c r="D3361" s="8"/>
    </row>
    <row r="3362" spans="1:4" x14ac:dyDescent="0.2">
      <c r="A3362" s="138"/>
      <c r="D3362" s="8"/>
    </row>
    <row r="3363" spans="1:4" x14ac:dyDescent="0.2">
      <c r="A3363" s="138"/>
      <c r="D3363" s="8"/>
    </row>
    <row r="3364" spans="1:4" x14ac:dyDescent="0.2">
      <c r="A3364" s="138"/>
      <c r="D3364" s="8"/>
    </row>
    <row r="3365" spans="1:4" x14ac:dyDescent="0.2">
      <c r="A3365" s="138"/>
      <c r="D3365" s="8"/>
    </row>
    <row r="3366" spans="1:4" x14ac:dyDescent="0.2">
      <c r="A3366" s="138"/>
      <c r="D3366" s="8"/>
    </row>
    <row r="3367" spans="1:4" x14ac:dyDescent="0.2">
      <c r="A3367" s="138"/>
      <c r="D3367" s="8"/>
    </row>
    <row r="3368" spans="1:4" x14ac:dyDescent="0.2">
      <c r="A3368" s="138"/>
      <c r="D3368" s="8"/>
    </row>
    <row r="3369" spans="1:4" x14ac:dyDescent="0.2">
      <c r="A3369" s="138"/>
      <c r="D3369" s="8"/>
    </row>
    <row r="3370" spans="1:4" x14ac:dyDescent="0.2">
      <c r="A3370" s="138"/>
      <c r="D3370" s="8"/>
    </row>
    <row r="3371" spans="1:4" x14ac:dyDescent="0.2">
      <c r="A3371" s="138"/>
      <c r="D3371" s="8"/>
    </row>
    <row r="3372" spans="1:4" x14ac:dyDescent="0.2">
      <c r="A3372" s="138"/>
      <c r="D3372" s="8"/>
    </row>
    <row r="3373" spans="1:4" x14ac:dyDescent="0.2">
      <c r="A3373" s="138"/>
      <c r="D3373" s="8"/>
    </row>
    <row r="3374" spans="1:4" x14ac:dyDescent="0.2">
      <c r="A3374" s="138"/>
      <c r="D3374" s="8"/>
    </row>
    <row r="3375" spans="1:4" x14ac:dyDescent="0.2">
      <c r="A3375" s="138"/>
      <c r="D3375" s="8"/>
    </row>
    <row r="3376" spans="1:4" x14ac:dyDescent="0.2">
      <c r="A3376" s="138"/>
      <c r="D3376" s="8"/>
    </row>
    <row r="3377" spans="1:4" x14ac:dyDescent="0.2">
      <c r="A3377" s="138"/>
      <c r="D3377" s="8"/>
    </row>
    <row r="3378" spans="1:4" x14ac:dyDescent="0.2">
      <c r="A3378" s="138"/>
      <c r="D3378" s="8"/>
    </row>
    <row r="3379" spans="1:4" x14ac:dyDescent="0.2">
      <c r="A3379" s="138"/>
      <c r="D3379" s="8"/>
    </row>
    <row r="3380" spans="1:4" x14ac:dyDescent="0.2">
      <c r="A3380" s="138"/>
      <c r="D3380" s="8"/>
    </row>
    <row r="3381" spans="1:4" x14ac:dyDescent="0.2">
      <c r="A3381" s="138"/>
      <c r="D3381" s="8"/>
    </row>
    <row r="3382" spans="1:4" x14ac:dyDescent="0.2">
      <c r="A3382" s="138"/>
      <c r="D3382" s="8"/>
    </row>
    <row r="3383" spans="1:4" x14ac:dyDescent="0.2">
      <c r="A3383" s="138"/>
      <c r="D3383" s="8"/>
    </row>
    <row r="3384" spans="1:4" x14ac:dyDescent="0.2">
      <c r="A3384" s="138"/>
      <c r="D3384" s="8"/>
    </row>
    <row r="3385" spans="1:4" x14ac:dyDescent="0.2">
      <c r="A3385" s="138"/>
      <c r="D3385" s="8"/>
    </row>
    <row r="3386" spans="1:4" x14ac:dyDescent="0.2">
      <c r="A3386" s="138"/>
      <c r="D3386" s="8"/>
    </row>
    <row r="3387" spans="1:4" x14ac:dyDescent="0.2">
      <c r="A3387" s="138"/>
      <c r="D3387" s="8"/>
    </row>
    <row r="3388" spans="1:4" x14ac:dyDescent="0.2">
      <c r="A3388" s="138"/>
      <c r="D3388" s="8"/>
    </row>
    <row r="3389" spans="1:4" x14ac:dyDescent="0.2">
      <c r="A3389" s="138"/>
      <c r="D3389" s="8"/>
    </row>
    <row r="3390" spans="1:4" x14ac:dyDescent="0.2">
      <c r="A3390" s="138"/>
      <c r="D3390" s="8"/>
    </row>
    <row r="3391" spans="1:4" x14ac:dyDescent="0.2">
      <c r="A3391" s="138"/>
      <c r="D3391" s="8"/>
    </row>
    <row r="3392" spans="1:4" x14ac:dyDescent="0.2">
      <c r="A3392" s="138"/>
      <c r="D3392" s="8"/>
    </row>
    <row r="3393" spans="1:4" x14ac:dyDescent="0.2">
      <c r="A3393" s="138"/>
      <c r="D3393" s="8"/>
    </row>
    <row r="3394" spans="1:4" x14ac:dyDescent="0.2">
      <c r="A3394" s="138"/>
      <c r="D3394" s="8"/>
    </row>
    <row r="3395" spans="1:4" x14ac:dyDescent="0.2">
      <c r="A3395" s="138"/>
      <c r="D3395" s="8"/>
    </row>
    <row r="3396" spans="1:4" x14ac:dyDescent="0.2">
      <c r="A3396" s="138"/>
      <c r="D3396" s="8"/>
    </row>
    <row r="3397" spans="1:4" x14ac:dyDescent="0.2">
      <c r="A3397" s="138"/>
      <c r="D3397" s="8"/>
    </row>
    <row r="3398" spans="1:4" x14ac:dyDescent="0.2">
      <c r="A3398" s="138"/>
      <c r="D3398" s="8"/>
    </row>
    <row r="3399" spans="1:4" x14ac:dyDescent="0.2">
      <c r="A3399" s="138"/>
      <c r="D3399" s="8"/>
    </row>
    <row r="3400" spans="1:4" x14ac:dyDescent="0.2">
      <c r="A3400" s="138"/>
      <c r="D3400" s="8"/>
    </row>
    <row r="3401" spans="1:4" x14ac:dyDescent="0.2">
      <c r="A3401" s="138"/>
      <c r="D3401" s="8"/>
    </row>
    <row r="3402" spans="1:4" x14ac:dyDescent="0.2">
      <c r="A3402" s="138"/>
      <c r="D3402" s="8"/>
    </row>
    <row r="3403" spans="1:4" x14ac:dyDescent="0.2">
      <c r="A3403" s="138"/>
      <c r="D3403" s="8"/>
    </row>
    <row r="3404" spans="1:4" x14ac:dyDescent="0.2">
      <c r="A3404" s="138"/>
      <c r="D3404" s="8"/>
    </row>
    <row r="3405" spans="1:4" x14ac:dyDescent="0.2">
      <c r="A3405" s="138"/>
      <c r="D3405" s="8"/>
    </row>
    <row r="3406" spans="1:4" x14ac:dyDescent="0.2">
      <c r="A3406" s="138"/>
      <c r="D3406" s="8"/>
    </row>
    <row r="3407" spans="1:4" x14ac:dyDescent="0.2">
      <c r="A3407" s="138"/>
      <c r="D3407" s="8"/>
    </row>
    <row r="3408" spans="1:4" x14ac:dyDescent="0.2">
      <c r="A3408" s="138"/>
      <c r="D3408" s="8"/>
    </row>
    <row r="3409" spans="1:4" x14ac:dyDescent="0.2">
      <c r="A3409" s="138"/>
      <c r="D3409" s="8"/>
    </row>
    <row r="3410" spans="1:4" x14ac:dyDescent="0.2">
      <c r="A3410" s="138"/>
      <c r="D3410" s="8"/>
    </row>
    <row r="3411" spans="1:4" x14ac:dyDescent="0.2">
      <c r="A3411" s="138"/>
      <c r="D3411" s="8"/>
    </row>
    <row r="3412" spans="1:4" x14ac:dyDescent="0.2">
      <c r="A3412" s="138"/>
      <c r="D3412" s="8"/>
    </row>
    <row r="3413" spans="1:4" x14ac:dyDescent="0.2">
      <c r="A3413" s="138"/>
      <c r="D3413" s="8"/>
    </row>
    <row r="3414" spans="1:4" x14ac:dyDescent="0.2">
      <c r="A3414" s="138"/>
      <c r="D3414" s="8"/>
    </row>
    <row r="3415" spans="1:4" x14ac:dyDescent="0.2">
      <c r="A3415" s="138"/>
      <c r="D3415" s="8"/>
    </row>
    <row r="3416" spans="1:4" x14ac:dyDescent="0.2">
      <c r="A3416" s="138"/>
      <c r="D3416" s="8"/>
    </row>
    <row r="3417" spans="1:4" x14ac:dyDescent="0.2">
      <c r="A3417" s="138"/>
      <c r="D3417" s="8"/>
    </row>
    <row r="3418" spans="1:4" x14ac:dyDescent="0.2">
      <c r="A3418" s="138"/>
      <c r="D3418" s="8"/>
    </row>
    <row r="3419" spans="1:4" x14ac:dyDescent="0.2">
      <c r="A3419" s="138"/>
      <c r="D3419" s="8"/>
    </row>
    <row r="3420" spans="1:4" x14ac:dyDescent="0.2">
      <c r="A3420" s="138"/>
      <c r="D3420" s="8"/>
    </row>
    <row r="3421" spans="1:4" x14ac:dyDescent="0.2">
      <c r="A3421" s="138"/>
      <c r="D3421" s="8"/>
    </row>
    <row r="3422" spans="1:4" x14ac:dyDescent="0.2">
      <c r="A3422" s="138"/>
      <c r="D3422" s="8"/>
    </row>
    <row r="3423" spans="1:4" x14ac:dyDescent="0.2">
      <c r="A3423" s="138"/>
      <c r="D3423" s="8"/>
    </row>
    <row r="3424" spans="1:4" x14ac:dyDescent="0.2">
      <c r="A3424" s="138"/>
      <c r="D3424" s="8"/>
    </row>
    <row r="3425" spans="1:4" x14ac:dyDescent="0.2">
      <c r="A3425" s="138"/>
      <c r="D3425" s="8"/>
    </row>
    <row r="3426" spans="1:4" x14ac:dyDescent="0.2">
      <c r="A3426" s="138"/>
      <c r="D3426" s="8"/>
    </row>
    <row r="3427" spans="1:4" x14ac:dyDescent="0.2">
      <c r="A3427" s="138"/>
      <c r="D3427" s="8"/>
    </row>
    <row r="3428" spans="1:4" x14ac:dyDescent="0.2">
      <c r="A3428" s="138"/>
      <c r="D3428" s="8"/>
    </row>
    <row r="3429" spans="1:4" x14ac:dyDescent="0.2">
      <c r="A3429" s="138"/>
      <c r="D3429" s="8"/>
    </row>
    <row r="3430" spans="1:4" x14ac:dyDescent="0.2">
      <c r="A3430" s="138"/>
      <c r="D3430" s="8"/>
    </row>
    <row r="3431" spans="1:4" x14ac:dyDescent="0.2">
      <c r="A3431" s="138"/>
      <c r="D3431" s="8"/>
    </row>
    <row r="3432" spans="1:4" x14ac:dyDescent="0.2">
      <c r="A3432" s="138"/>
      <c r="D3432" s="8"/>
    </row>
    <row r="3433" spans="1:4" x14ac:dyDescent="0.2">
      <c r="A3433" s="138"/>
      <c r="D3433" s="8"/>
    </row>
    <row r="3434" spans="1:4" x14ac:dyDescent="0.2">
      <c r="A3434" s="138"/>
      <c r="D3434" s="8"/>
    </row>
    <row r="3435" spans="1:4" x14ac:dyDescent="0.2">
      <c r="A3435" s="138"/>
      <c r="D3435" s="8"/>
    </row>
    <row r="3436" spans="1:4" x14ac:dyDescent="0.2">
      <c r="A3436" s="138"/>
      <c r="D3436" s="8"/>
    </row>
    <row r="3437" spans="1:4" x14ac:dyDescent="0.2">
      <c r="A3437" s="138"/>
      <c r="D3437" s="8"/>
    </row>
    <row r="3438" spans="1:4" x14ac:dyDescent="0.2">
      <c r="A3438" s="138"/>
      <c r="D3438" s="8"/>
    </row>
    <row r="3439" spans="1:4" x14ac:dyDescent="0.2">
      <c r="A3439" s="138"/>
      <c r="D3439" s="8"/>
    </row>
    <row r="3440" spans="1:4" x14ac:dyDescent="0.2">
      <c r="A3440" s="138"/>
      <c r="D3440" s="8"/>
    </row>
    <row r="3441" spans="1:4" x14ac:dyDescent="0.2">
      <c r="A3441" s="138"/>
      <c r="D3441" s="8"/>
    </row>
    <row r="3442" spans="1:4" x14ac:dyDescent="0.2">
      <c r="A3442" s="138"/>
      <c r="D3442" s="8"/>
    </row>
    <row r="3443" spans="1:4" x14ac:dyDescent="0.2">
      <c r="A3443" s="138"/>
      <c r="D3443" s="8"/>
    </row>
    <row r="3444" spans="1:4" x14ac:dyDescent="0.2">
      <c r="A3444" s="138"/>
      <c r="D3444" s="8"/>
    </row>
    <row r="3445" spans="1:4" x14ac:dyDescent="0.2">
      <c r="A3445" s="138"/>
      <c r="D3445" s="8"/>
    </row>
    <row r="3446" spans="1:4" x14ac:dyDescent="0.2">
      <c r="A3446" s="138"/>
      <c r="D3446" s="8"/>
    </row>
    <row r="3447" spans="1:4" x14ac:dyDescent="0.2">
      <c r="A3447" s="138"/>
      <c r="D3447" s="8"/>
    </row>
    <row r="3448" spans="1:4" x14ac:dyDescent="0.2">
      <c r="A3448" s="138"/>
      <c r="D3448" s="8"/>
    </row>
    <row r="3449" spans="1:4" x14ac:dyDescent="0.2">
      <c r="A3449" s="138"/>
      <c r="D3449" s="8"/>
    </row>
    <row r="3450" spans="1:4" x14ac:dyDescent="0.2">
      <c r="A3450" s="138"/>
      <c r="D3450" s="8"/>
    </row>
    <row r="3451" spans="1:4" x14ac:dyDescent="0.2">
      <c r="A3451" s="138"/>
      <c r="D3451" s="8"/>
    </row>
    <row r="3452" spans="1:4" x14ac:dyDescent="0.2">
      <c r="A3452" s="138"/>
      <c r="D3452" s="8"/>
    </row>
    <row r="3453" spans="1:4" x14ac:dyDescent="0.2">
      <c r="A3453" s="138"/>
      <c r="D3453" s="8"/>
    </row>
    <row r="3454" spans="1:4" x14ac:dyDescent="0.2">
      <c r="A3454" s="138"/>
      <c r="D3454" s="8"/>
    </row>
    <row r="3455" spans="1:4" x14ac:dyDescent="0.2">
      <c r="A3455" s="138"/>
      <c r="D3455" s="8"/>
    </row>
    <row r="3456" spans="1:4" x14ac:dyDescent="0.2">
      <c r="A3456" s="138"/>
      <c r="D3456" s="8"/>
    </row>
    <row r="3457" spans="1:4" x14ac:dyDescent="0.2">
      <c r="A3457" s="138"/>
      <c r="D3457" s="8"/>
    </row>
    <row r="3458" spans="1:4" x14ac:dyDescent="0.2">
      <c r="A3458" s="138"/>
      <c r="D3458" s="8"/>
    </row>
    <row r="3459" spans="1:4" x14ac:dyDescent="0.2">
      <c r="A3459" s="138"/>
      <c r="D3459" s="8"/>
    </row>
    <row r="3460" spans="1:4" x14ac:dyDescent="0.2">
      <c r="A3460" s="138"/>
      <c r="D3460" s="8"/>
    </row>
    <row r="3461" spans="1:4" x14ac:dyDescent="0.2">
      <c r="A3461" s="138"/>
      <c r="D3461" s="8"/>
    </row>
    <row r="3462" spans="1:4" x14ac:dyDescent="0.2">
      <c r="A3462" s="138"/>
      <c r="D3462" s="8"/>
    </row>
    <row r="3463" spans="1:4" x14ac:dyDescent="0.2">
      <c r="A3463" s="138"/>
      <c r="D3463" s="8"/>
    </row>
    <row r="3464" spans="1:4" x14ac:dyDescent="0.2">
      <c r="A3464" s="138"/>
      <c r="D3464" s="8"/>
    </row>
    <row r="3465" spans="1:4" x14ac:dyDescent="0.2">
      <c r="A3465" s="138"/>
      <c r="D3465" s="8"/>
    </row>
    <row r="3466" spans="1:4" x14ac:dyDescent="0.2">
      <c r="A3466" s="138"/>
      <c r="D3466" s="8"/>
    </row>
    <row r="3467" spans="1:4" x14ac:dyDescent="0.2">
      <c r="A3467" s="138"/>
      <c r="D3467" s="8"/>
    </row>
    <row r="3468" spans="1:4" x14ac:dyDescent="0.2">
      <c r="A3468" s="138"/>
      <c r="D3468" s="8"/>
    </row>
    <row r="3469" spans="1:4" x14ac:dyDescent="0.2">
      <c r="A3469" s="138"/>
      <c r="D3469" s="8"/>
    </row>
    <row r="3470" spans="1:4" x14ac:dyDescent="0.2">
      <c r="A3470" s="138"/>
      <c r="D3470" s="8"/>
    </row>
    <row r="3471" spans="1:4" x14ac:dyDescent="0.2">
      <c r="A3471" s="138"/>
      <c r="D3471" s="8"/>
    </row>
    <row r="3472" spans="1:4" x14ac:dyDescent="0.2">
      <c r="A3472" s="138"/>
      <c r="D3472" s="8"/>
    </row>
    <row r="3473" spans="1:4" x14ac:dyDescent="0.2">
      <c r="A3473" s="138"/>
      <c r="D3473" s="8"/>
    </row>
    <row r="3474" spans="1:4" x14ac:dyDescent="0.2">
      <c r="A3474" s="138"/>
      <c r="D3474" s="8"/>
    </row>
    <row r="3475" spans="1:4" x14ac:dyDescent="0.2">
      <c r="A3475" s="138"/>
      <c r="D3475" s="8"/>
    </row>
    <row r="3476" spans="1:4" x14ac:dyDescent="0.2">
      <c r="A3476" s="138"/>
      <c r="D3476" s="8"/>
    </row>
    <row r="3477" spans="1:4" x14ac:dyDescent="0.2">
      <c r="A3477" s="138"/>
      <c r="D3477" s="8"/>
    </row>
    <row r="3478" spans="1:4" x14ac:dyDescent="0.2">
      <c r="A3478" s="138"/>
      <c r="D3478" s="8"/>
    </row>
    <row r="3479" spans="1:4" x14ac:dyDescent="0.2">
      <c r="A3479" s="138"/>
      <c r="D3479" s="8"/>
    </row>
    <row r="3480" spans="1:4" x14ac:dyDescent="0.2">
      <c r="A3480" s="138"/>
      <c r="D3480" s="8"/>
    </row>
    <row r="3481" spans="1:4" x14ac:dyDescent="0.2">
      <c r="A3481" s="138"/>
      <c r="D3481" s="8"/>
    </row>
    <row r="3482" spans="1:4" x14ac:dyDescent="0.2">
      <c r="A3482" s="138"/>
      <c r="D3482" s="8"/>
    </row>
    <row r="3483" spans="1:4" x14ac:dyDescent="0.2">
      <c r="A3483" s="138"/>
      <c r="D3483" s="8"/>
    </row>
    <row r="3484" spans="1:4" x14ac:dyDescent="0.2">
      <c r="A3484" s="138"/>
      <c r="D3484" s="8"/>
    </row>
    <row r="3485" spans="1:4" x14ac:dyDescent="0.2">
      <c r="A3485" s="138"/>
      <c r="D3485" s="8"/>
    </row>
    <row r="3486" spans="1:4" x14ac:dyDescent="0.2">
      <c r="A3486" s="138"/>
      <c r="D3486" s="8"/>
    </row>
    <row r="3487" spans="1:4" x14ac:dyDescent="0.2">
      <c r="A3487" s="138"/>
      <c r="D3487" s="8"/>
    </row>
    <row r="3488" spans="1:4" x14ac:dyDescent="0.2">
      <c r="A3488" s="138"/>
      <c r="D3488" s="8"/>
    </row>
    <row r="3489" spans="1:4" x14ac:dyDescent="0.2">
      <c r="A3489" s="138"/>
      <c r="D3489" s="8"/>
    </row>
    <row r="3490" spans="1:4" x14ac:dyDescent="0.2">
      <c r="A3490" s="138"/>
      <c r="D3490" s="8"/>
    </row>
    <row r="3491" spans="1:4" x14ac:dyDescent="0.2">
      <c r="A3491" s="138"/>
      <c r="D3491" s="8"/>
    </row>
    <row r="3492" spans="1:4" x14ac:dyDescent="0.2">
      <c r="A3492" s="138"/>
      <c r="D3492" s="8"/>
    </row>
    <row r="3493" spans="1:4" x14ac:dyDescent="0.2">
      <c r="A3493" s="138"/>
      <c r="D3493" s="8"/>
    </row>
    <row r="3494" spans="1:4" x14ac:dyDescent="0.2">
      <c r="A3494" s="138"/>
      <c r="D3494" s="8"/>
    </row>
    <row r="3495" spans="1:4" x14ac:dyDescent="0.2">
      <c r="A3495" s="138"/>
      <c r="D3495" s="8"/>
    </row>
    <row r="3496" spans="1:4" x14ac:dyDescent="0.2">
      <c r="A3496" s="138"/>
      <c r="D3496" s="8"/>
    </row>
    <row r="3497" spans="1:4" x14ac:dyDescent="0.2">
      <c r="A3497" s="138"/>
      <c r="D3497" s="8"/>
    </row>
    <row r="3498" spans="1:4" x14ac:dyDescent="0.2">
      <c r="A3498" s="138"/>
      <c r="D3498" s="8"/>
    </row>
    <row r="3499" spans="1:4" x14ac:dyDescent="0.2">
      <c r="A3499" s="138"/>
      <c r="D3499" s="8"/>
    </row>
    <row r="3500" spans="1:4" x14ac:dyDescent="0.2">
      <c r="A3500" s="138"/>
      <c r="D3500" s="8"/>
    </row>
    <row r="3501" spans="1:4" x14ac:dyDescent="0.2">
      <c r="A3501" s="138"/>
      <c r="D3501" s="8"/>
    </row>
    <row r="3502" spans="1:4" x14ac:dyDescent="0.2">
      <c r="A3502" s="138"/>
      <c r="D3502" s="8"/>
    </row>
    <row r="3503" spans="1:4" x14ac:dyDescent="0.2">
      <c r="A3503" s="138"/>
      <c r="D3503" s="8"/>
    </row>
    <row r="3504" spans="1:4" x14ac:dyDescent="0.2">
      <c r="A3504" s="138"/>
      <c r="D3504" s="8"/>
    </row>
    <row r="3505" spans="1:4" x14ac:dyDescent="0.2">
      <c r="A3505" s="138"/>
      <c r="D3505" s="8"/>
    </row>
    <row r="3506" spans="1:4" x14ac:dyDescent="0.2">
      <c r="A3506" s="138"/>
      <c r="D3506" s="8"/>
    </row>
    <row r="3507" spans="1:4" x14ac:dyDescent="0.2">
      <c r="A3507" s="138"/>
      <c r="D3507" s="8"/>
    </row>
    <row r="3508" spans="1:4" x14ac:dyDescent="0.2">
      <c r="A3508" s="138"/>
      <c r="D3508" s="8"/>
    </row>
    <row r="3509" spans="1:4" x14ac:dyDescent="0.2">
      <c r="A3509" s="138"/>
      <c r="D3509" s="8"/>
    </row>
    <row r="3510" spans="1:4" x14ac:dyDescent="0.2">
      <c r="A3510" s="138"/>
      <c r="D3510" s="8"/>
    </row>
    <row r="3511" spans="1:4" x14ac:dyDescent="0.2">
      <c r="A3511" s="138"/>
      <c r="D3511" s="8"/>
    </row>
    <row r="3512" spans="1:4" x14ac:dyDescent="0.2">
      <c r="A3512" s="138"/>
      <c r="D3512" s="8"/>
    </row>
    <row r="3513" spans="1:4" x14ac:dyDescent="0.2">
      <c r="A3513" s="138"/>
      <c r="D3513" s="8"/>
    </row>
    <row r="3514" spans="1:4" x14ac:dyDescent="0.2">
      <c r="A3514" s="138"/>
      <c r="D3514" s="8"/>
    </row>
    <row r="3515" spans="1:4" x14ac:dyDescent="0.2">
      <c r="A3515" s="138"/>
      <c r="D3515" s="8"/>
    </row>
    <row r="3516" spans="1:4" x14ac:dyDescent="0.2">
      <c r="A3516" s="138"/>
      <c r="D3516" s="8"/>
    </row>
    <row r="3517" spans="1:4" x14ac:dyDescent="0.2">
      <c r="A3517" s="138"/>
      <c r="D3517" s="8"/>
    </row>
    <row r="3518" spans="1:4" x14ac:dyDescent="0.2">
      <c r="A3518" s="138"/>
      <c r="D3518" s="8"/>
    </row>
    <row r="3519" spans="1:4" x14ac:dyDescent="0.2">
      <c r="A3519" s="138"/>
      <c r="D3519" s="8"/>
    </row>
    <row r="3520" spans="1:4" x14ac:dyDescent="0.2">
      <c r="A3520" s="138"/>
      <c r="D3520" s="8"/>
    </row>
    <row r="3521" spans="1:4" x14ac:dyDescent="0.2">
      <c r="A3521" s="138"/>
      <c r="D3521" s="8"/>
    </row>
    <row r="3522" spans="1:4" x14ac:dyDescent="0.2">
      <c r="A3522" s="138"/>
      <c r="D3522" s="8"/>
    </row>
    <row r="3523" spans="1:4" x14ac:dyDescent="0.2">
      <c r="A3523" s="138"/>
      <c r="D3523" s="8"/>
    </row>
    <row r="3524" spans="1:4" x14ac:dyDescent="0.2">
      <c r="A3524" s="138"/>
      <c r="D3524" s="8"/>
    </row>
    <row r="3525" spans="1:4" x14ac:dyDescent="0.2">
      <c r="A3525" s="138"/>
      <c r="D3525" s="8"/>
    </row>
    <row r="3526" spans="1:4" x14ac:dyDescent="0.2">
      <c r="A3526" s="138"/>
      <c r="D3526" s="8"/>
    </row>
    <row r="3527" spans="1:4" x14ac:dyDescent="0.2">
      <c r="A3527" s="138"/>
      <c r="D3527" s="8"/>
    </row>
    <row r="3528" spans="1:4" x14ac:dyDescent="0.2">
      <c r="A3528" s="138"/>
      <c r="D3528" s="8"/>
    </row>
    <row r="3529" spans="1:4" x14ac:dyDescent="0.2">
      <c r="A3529" s="138"/>
      <c r="D3529" s="8"/>
    </row>
    <row r="3530" spans="1:4" x14ac:dyDescent="0.2">
      <c r="A3530" s="138"/>
      <c r="D3530" s="8"/>
    </row>
    <row r="3531" spans="1:4" x14ac:dyDescent="0.2">
      <c r="A3531" s="138"/>
      <c r="D3531" s="8"/>
    </row>
    <row r="3532" spans="1:4" x14ac:dyDescent="0.2">
      <c r="A3532" s="138"/>
      <c r="D3532" s="8"/>
    </row>
    <row r="3533" spans="1:4" x14ac:dyDescent="0.2">
      <c r="A3533" s="138"/>
      <c r="D3533" s="8"/>
    </row>
    <row r="3534" spans="1:4" x14ac:dyDescent="0.2">
      <c r="A3534" s="138"/>
      <c r="D3534" s="8"/>
    </row>
    <row r="3535" spans="1:4" x14ac:dyDescent="0.2">
      <c r="A3535" s="138"/>
      <c r="D3535" s="8"/>
    </row>
    <row r="3536" spans="1:4" x14ac:dyDescent="0.2">
      <c r="A3536" s="138"/>
      <c r="D3536" s="8"/>
    </row>
    <row r="3537" spans="1:4" x14ac:dyDescent="0.2">
      <c r="A3537" s="138"/>
      <c r="D3537" s="8"/>
    </row>
    <row r="3538" spans="1:4" x14ac:dyDescent="0.2">
      <c r="A3538" s="138"/>
      <c r="D3538" s="8"/>
    </row>
    <row r="3539" spans="1:4" x14ac:dyDescent="0.2">
      <c r="A3539" s="138"/>
      <c r="D3539" s="8"/>
    </row>
    <row r="3540" spans="1:4" x14ac:dyDescent="0.2">
      <c r="A3540" s="138"/>
      <c r="D3540" s="8"/>
    </row>
    <row r="3541" spans="1:4" x14ac:dyDescent="0.2">
      <c r="A3541" s="138"/>
      <c r="D3541" s="8"/>
    </row>
    <row r="3542" spans="1:4" x14ac:dyDescent="0.2">
      <c r="A3542" s="138"/>
      <c r="D3542" s="8"/>
    </row>
    <row r="3543" spans="1:4" x14ac:dyDescent="0.2">
      <c r="A3543" s="138"/>
      <c r="D3543" s="8"/>
    </row>
    <row r="3544" spans="1:4" x14ac:dyDescent="0.2">
      <c r="A3544" s="138"/>
      <c r="D3544" s="8"/>
    </row>
    <row r="3545" spans="1:4" x14ac:dyDescent="0.2">
      <c r="A3545" s="138"/>
      <c r="D3545" s="8"/>
    </row>
    <row r="3546" spans="1:4" x14ac:dyDescent="0.2">
      <c r="A3546" s="138"/>
      <c r="D3546" s="8"/>
    </row>
    <row r="3547" spans="1:4" x14ac:dyDescent="0.2">
      <c r="A3547" s="138"/>
      <c r="D3547" s="8"/>
    </row>
    <row r="3548" spans="1:4" x14ac:dyDescent="0.2">
      <c r="A3548" s="138"/>
      <c r="D3548" s="8"/>
    </row>
    <row r="3549" spans="1:4" x14ac:dyDescent="0.2">
      <c r="A3549" s="138"/>
      <c r="D3549" s="8"/>
    </row>
    <row r="3550" spans="1:4" x14ac:dyDescent="0.2">
      <c r="A3550" s="138"/>
      <c r="D3550" s="8"/>
    </row>
    <row r="3551" spans="1:4" x14ac:dyDescent="0.2">
      <c r="A3551" s="138"/>
      <c r="D3551" s="8"/>
    </row>
    <row r="3552" spans="1:4" x14ac:dyDescent="0.2">
      <c r="A3552" s="138"/>
      <c r="D3552" s="8"/>
    </row>
    <row r="3553" spans="1:4" x14ac:dyDescent="0.2">
      <c r="A3553" s="138"/>
      <c r="D3553" s="8"/>
    </row>
    <row r="3554" spans="1:4" x14ac:dyDescent="0.2">
      <c r="A3554" s="138"/>
      <c r="D3554" s="8"/>
    </row>
    <row r="3555" spans="1:4" x14ac:dyDescent="0.2">
      <c r="A3555" s="138"/>
      <c r="D3555" s="8"/>
    </row>
    <row r="3556" spans="1:4" x14ac:dyDescent="0.2">
      <c r="A3556" s="138"/>
      <c r="D3556" s="8"/>
    </row>
    <row r="3557" spans="1:4" x14ac:dyDescent="0.2">
      <c r="A3557" s="138"/>
      <c r="D3557" s="8"/>
    </row>
    <row r="3558" spans="1:4" x14ac:dyDescent="0.2">
      <c r="A3558" s="138"/>
      <c r="D3558" s="8"/>
    </row>
    <row r="3559" spans="1:4" x14ac:dyDescent="0.2">
      <c r="A3559" s="138"/>
      <c r="D3559" s="8"/>
    </row>
    <row r="3560" spans="1:4" x14ac:dyDescent="0.2">
      <c r="A3560" s="138"/>
      <c r="D3560" s="8"/>
    </row>
    <row r="3561" spans="1:4" x14ac:dyDescent="0.2">
      <c r="A3561" s="138"/>
      <c r="D3561" s="8"/>
    </row>
    <row r="3562" spans="1:4" x14ac:dyDescent="0.2">
      <c r="A3562" s="138"/>
      <c r="D3562" s="8"/>
    </row>
    <row r="3563" spans="1:4" x14ac:dyDescent="0.2">
      <c r="A3563" s="138"/>
      <c r="D3563" s="8"/>
    </row>
    <row r="3564" spans="1:4" x14ac:dyDescent="0.2">
      <c r="A3564" s="138"/>
      <c r="D3564" s="8"/>
    </row>
    <row r="3565" spans="1:4" x14ac:dyDescent="0.2">
      <c r="A3565" s="138"/>
      <c r="D3565" s="8"/>
    </row>
    <row r="3566" spans="1:4" x14ac:dyDescent="0.2">
      <c r="A3566" s="138"/>
      <c r="D3566" s="8"/>
    </row>
    <row r="3567" spans="1:4" x14ac:dyDescent="0.2">
      <c r="A3567" s="138"/>
      <c r="D3567" s="8"/>
    </row>
    <row r="3568" spans="1:4" x14ac:dyDescent="0.2">
      <c r="A3568" s="138"/>
      <c r="D3568" s="8"/>
    </row>
    <row r="3569" spans="1:4" x14ac:dyDescent="0.2">
      <c r="A3569" s="138"/>
      <c r="D3569" s="8"/>
    </row>
    <row r="3570" spans="1:4" x14ac:dyDescent="0.2">
      <c r="A3570" s="138"/>
      <c r="D3570" s="8"/>
    </row>
    <row r="3571" spans="1:4" x14ac:dyDescent="0.2">
      <c r="A3571" s="138"/>
      <c r="D3571" s="8"/>
    </row>
    <row r="3572" spans="1:4" x14ac:dyDescent="0.2">
      <c r="A3572" s="138"/>
      <c r="D3572" s="8"/>
    </row>
    <row r="3573" spans="1:4" x14ac:dyDescent="0.2">
      <c r="A3573" s="138"/>
      <c r="D3573" s="8"/>
    </row>
    <row r="3574" spans="1:4" x14ac:dyDescent="0.2">
      <c r="A3574" s="138"/>
      <c r="D3574" s="8"/>
    </row>
    <row r="3575" spans="1:4" x14ac:dyDescent="0.2">
      <c r="A3575" s="138"/>
      <c r="D3575" s="8"/>
    </row>
    <row r="3576" spans="1:4" x14ac:dyDescent="0.2">
      <c r="A3576" s="138"/>
      <c r="D3576" s="8"/>
    </row>
    <row r="3577" spans="1:4" x14ac:dyDescent="0.2">
      <c r="A3577" s="138"/>
      <c r="D3577" s="8"/>
    </row>
    <row r="3578" spans="1:4" x14ac:dyDescent="0.2">
      <c r="A3578" s="138"/>
      <c r="D3578" s="8"/>
    </row>
    <row r="3579" spans="1:4" x14ac:dyDescent="0.2">
      <c r="A3579" s="138"/>
      <c r="D3579" s="8"/>
    </row>
    <row r="3580" spans="1:4" x14ac:dyDescent="0.2">
      <c r="A3580" s="138"/>
      <c r="D3580" s="8"/>
    </row>
    <row r="3581" spans="1:4" x14ac:dyDescent="0.2">
      <c r="A3581" s="138"/>
      <c r="D3581" s="8"/>
    </row>
    <row r="3582" spans="1:4" x14ac:dyDescent="0.2">
      <c r="A3582" s="138"/>
      <c r="D3582" s="8"/>
    </row>
    <row r="3583" spans="1:4" x14ac:dyDescent="0.2">
      <c r="A3583" s="138"/>
      <c r="D3583" s="8"/>
    </row>
    <row r="3584" spans="1:4" x14ac:dyDescent="0.2">
      <c r="A3584" s="138"/>
      <c r="D3584" s="8"/>
    </row>
    <row r="3585" spans="1:4" x14ac:dyDescent="0.2">
      <c r="A3585" s="138"/>
      <c r="D3585" s="8"/>
    </row>
    <row r="3586" spans="1:4" x14ac:dyDescent="0.2">
      <c r="A3586" s="138"/>
      <c r="D3586" s="8"/>
    </row>
    <row r="3587" spans="1:4" x14ac:dyDescent="0.2">
      <c r="A3587" s="138"/>
      <c r="D3587" s="8"/>
    </row>
    <row r="3588" spans="1:4" x14ac:dyDescent="0.2">
      <c r="A3588" s="138"/>
      <c r="D3588" s="8"/>
    </row>
    <row r="3589" spans="1:4" x14ac:dyDescent="0.2">
      <c r="A3589" s="138"/>
      <c r="D3589" s="8"/>
    </row>
    <row r="3590" spans="1:4" x14ac:dyDescent="0.2">
      <c r="A3590" s="138"/>
      <c r="D3590" s="8"/>
    </row>
    <row r="3591" spans="1:4" x14ac:dyDescent="0.2">
      <c r="A3591" s="138"/>
      <c r="D3591" s="8"/>
    </row>
    <row r="3592" spans="1:4" x14ac:dyDescent="0.2">
      <c r="A3592" s="138"/>
      <c r="D3592" s="8"/>
    </row>
    <row r="3593" spans="1:4" x14ac:dyDescent="0.2">
      <c r="A3593" s="138"/>
      <c r="D3593" s="8"/>
    </row>
    <row r="3594" spans="1:4" x14ac:dyDescent="0.2">
      <c r="A3594" s="138"/>
      <c r="D3594" s="8"/>
    </row>
    <row r="3595" spans="1:4" x14ac:dyDescent="0.2">
      <c r="A3595" s="138"/>
      <c r="D3595" s="8"/>
    </row>
    <row r="3596" spans="1:4" x14ac:dyDescent="0.2">
      <c r="A3596" s="138"/>
      <c r="D3596" s="8"/>
    </row>
    <row r="3597" spans="1:4" x14ac:dyDescent="0.2">
      <c r="A3597" s="138"/>
      <c r="D3597" s="8"/>
    </row>
    <row r="3598" spans="1:4" x14ac:dyDescent="0.2">
      <c r="A3598" s="138"/>
      <c r="D3598" s="8"/>
    </row>
    <row r="3599" spans="1:4" x14ac:dyDescent="0.2">
      <c r="A3599" s="138"/>
      <c r="D3599" s="8"/>
    </row>
    <row r="3600" spans="1:4" x14ac:dyDescent="0.2">
      <c r="A3600" s="138"/>
      <c r="D3600" s="8"/>
    </row>
    <row r="3601" spans="1:4" x14ac:dyDescent="0.2">
      <c r="A3601" s="138"/>
      <c r="D3601" s="8"/>
    </row>
    <row r="3602" spans="1:4" x14ac:dyDescent="0.2">
      <c r="A3602" s="138"/>
      <c r="D3602" s="8"/>
    </row>
    <row r="3603" spans="1:4" x14ac:dyDescent="0.2">
      <c r="A3603" s="138"/>
      <c r="D3603" s="8"/>
    </row>
    <row r="3604" spans="1:4" x14ac:dyDescent="0.2">
      <c r="A3604" s="138"/>
      <c r="D3604" s="8"/>
    </row>
    <row r="3605" spans="1:4" x14ac:dyDescent="0.2">
      <c r="A3605" s="138"/>
      <c r="D3605" s="8"/>
    </row>
    <row r="3606" spans="1:4" x14ac:dyDescent="0.2">
      <c r="A3606" s="138"/>
      <c r="D3606" s="8"/>
    </row>
    <row r="3607" spans="1:4" x14ac:dyDescent="0.2">
      <c r="A3607" s="138"/>
      <c r="D3607" s="8"/>
    </row>
    <row r="3608" spans="1:4" x14ac:dyDescent="0.2">
      <c r="A3608" s="138"/>
      <c r="D3608" s="8"/>
    </row>
    <row r="3609" spans="1:4" x14ac:dyDescent="0.2">
      <c r="A3609" s="138"/>
      <c r="D3609" s="8"/>
    </row>
    <row r="3610" spans="1:4" x14ac:dyDescent="0.2">
      <c r="A3610" s="138"/>
      <c r="D3610" s="8"/>
    </row>
    <row r="3611" spans="1:4" x14ac:dyDescent="0.2">
      <c r="A3611" s="138"/>
      <c r="D3611" s="8"/>
    </row>
    <row r="3612" spans="1:4" x14ac:dyDescent="0.2">
      <c r="A3612" s="138"/>
      <c r="D3612" s="8"/>
    </row>
    <row r="3613" spans="1:4" x14ac:dyDescent="0.2">
      <c r="A3613" s="138"/>
      <c r="D3613" s="8"/>
    </row>
    <row r="3614" spans="1:4" x14ac:dyDescent="0.2">
      <c r="A3614" s="138"/>
      <c r="D3614" s="8"/>
    </row>
    <row r="3615" spans="1:4" x14ac:dyDescent="0.2">
      <c r="A3615" s="138"/>
      <c r="D3615" s="8"/>
    </row>
    <row r="3616" spans="1:4" x14ac:dyDescent="0.2">
      <c r="A3616" s="138"/>
      <c r="D3616" s="8"/>
    </row>
    <row r="3617" spans="1:4" x14ac:dyDescent="0.2">
      <c r="A3617" s="138"/>
      <c r="D3617" s="8"/>
    </row>
    <row r="3618" spans="1:4" x14ac:dyDescent="0.2">
      <c r="A3618" s="138"/>
      <c r="D3618" s="8"/>
    </row>
    <row r="3619" spans="1:4" x14ac:dyDescent="0.2">
      <c r="A3619" s="138"/>
      <c r="D3619" s="8"/>
    </row>
    <row r="3620" spans="1:4" x14ac:dyDescent="0.2">
      <c r="A3620" s="138"/>
      <c r="D3620" s="8"/>
    </row>
    <row r="3621" spans="1:4" x14ac:dyDescent="0.2">
      <c r="A3621" s="138"/>
      <c r="D3621" s="8"/>
    </row>
    <row r="3622" spans="1:4" x14ac:dyDescent="0.2">
      <c r="A3622" s="138"/>
      <c r="D3622" s="8"/>
    </row>
    <row r="3623" spans="1:4" x14ac:dyDescent="0.2">
      <c r="A3623" s="138"/>
      <c r="D3623" s="8"/>
    </row>
    <row r="3624" spans="1:4" x14ac:dyDescent="0.2">
      <c r="A3624" s="138"/>
      <c r="D3624" s="8"/>
    </row>
    <row r="3625" spans="1:4" x14ac:dyDescent="0.2">
      <c r="A3625" s="138"/>
      <c r="D3625" s="8"/>
    </row>
    <row r="3626" spans="1:4" x14ac:dyDescent="0.2">
      <c r="A3626" s="138"/>
      <c r="D3626" s="8"/>
    </row>
    <row r="3627" spans="1:4" x14ac:dyDescent="0.2">
      <c r="A3627" s="138"/>
      <c r="D3627" s="8"/>
    </row>
    <row r="3628" spans="1:4" x14ac:dyDescent="0.2">
      <c r="A3628" s="138"/>
      <c r="D3628" s="8"/>
    </row>
    <row r="3629" spans="1:4" x14ac:dyDescent="0.2">
      <c r="A3629" s="138"/>
      <c r="D3629" s="8"/>
    </row>
    <row r="3630" spans="1:4" x14ac:dyDescent="0.2">
      <c r="A3630" s="138"/>
      <c r="D3630" s="8"/>
    </row>
    <row r="3631" spans="1:4" x14ac:dyDescent="0.2">
      <c r="A3631" s="138"/>
      <c r="D3631" s="8"/>
    </row>
    <row r="3632" spans="1:4" x14ac:dyDescent="0.2">
      <c r="A3632" s="138"/>
      <c r="D3632" s="8"/>
    </row>
    <row r="3633" spans="1:4" x14ac:dyDescent="0.2">
      <c r="A3633" s="138"/>
      <c r="D3633" s="8"/>
    </row>
    <row r="3634" spans="1:4" x14ac:dyDescent="0.2">
      <c r="A3634" s="138"/>
      <c r="D3634" s="8"/>
    </row>
    <row r="3635" spans="1:4" x14ac:dyDescent="0.2">
      <c r="A3635" s="138"/>
      <c r="D3635" s="8"/>
    </row>
    <row r="3636" spans="1:4" x14ac:dyDescent="0.2">
      <c r="A3636" s="138"/>
      <c r="D3636" s="8"/>
    </row>
    <row r="3637" spans="1:4" x14ac:dyDescent="0.2">
      <c r="A3637" s="138"/>
      <c r="D3637" s="8"/>
    </row>
    <row r="3638" spans="1:4" x14ac:dyDescent="0.2">
      <c r="A3638" s="138"/>
      <c r="D3638" s="8"/>
    </row>
    <row r="3639" spans="1:4" x14ac:dyDescent="0.2">
      <c r="A3639" s="138"/>
      <c r="D3639" s="8"/>
    </row>
    <row r="3640" spans="1:4" x14ac:dyDescent="0.2">
      <c r="A3640" s="138"/>
      <c r="D3640" s="8"/>
    </row>
    <row r="3641" spans="1:4" x14ac:dyDescent="0.2">
      <c r="A3641" s="138"/>
      <c r="D3641" s="8"/>
    </row>
    <row r="3642" spans="1:4" x14ac:dyDescent="0.2">
      <c r="A3642" s="138"/>
      <c r="D3642" s="8"/>
    </row>
    <row r="3643" spans="1:4" x14ac:dyDescent="0.2">
      <c r="A3643" s="138"/>
      <c r="D3643" s="8"/>
    </row>
    <row r="3644" spans="1:4" x14ac:dyDescent="0.2">
      <c r="A3644" s="138"/>
      <c r="D3644" s="8"/>
    </row>
    <row r="3645" spans="1:4" x14ac:dyDescent="0.2">
      <c r="A3645" s="138"/>
      <c r="D3645" s="8"/>
    </row>
    <row r="3646" spans="1:4" x14ac:dyDescent="0.2">
      <c r="A3646" s="138"/>
      <c r="D3646" s="8"/>
    </row>
    <row r="3647" spans="1:4" x14ac:dyDescent="0.2">
      <c r="A3647" s="138"/>
      <c r="D3647" s="8"/>
    </row>
    <row r="3648" spans="1:4" x14ac:dyDescent="0.2">
      <c r="A3648" s="138"/>
      <c r="D3648" s="8"/>
    </row>
    <row r="3649" spans="1:4" x14ac:dyDescent="0.2">
      <c r="A3649" s="138"/>
      <c r="D3649" s="8"/>
    </row>
    <row r="3650" spans="1:4" x14ac:dyDescent="0.2">
      <c r="A3650" s="138"/>
      <c r="D3650" s="8"/>
    </row>
    <row r="3651" spans="1:4" x14ac:dyDescent="0.2">
      <c r="A3651" s="138"/>
      <c r="D3651" s="8"/>
    </row>
    <row r="3652" spans="1:4" x14ac:dyDescent="0.2">
      <c r="A3652" s="138"/>
      <c r="D3652" s="8"/>
    </row>
    <row r="3653" spans="1:4" x14ac:dyDescent="0.2">
      <c r="A3653" s="138"/>
      <c r="D3653" s="8"/>
    </row>
    <row r="3654" spans="1:4" x14ac:dyDescent="0.2">
      <c r="A3654" s="138"/>
      <c r="D3654" s="8"/>
    </row>
    <row r="3655" spans="1:4" x14ac:dyDescent="0.2">
      <c r="A3655" s="138"/>
      <c r="D3655" s="8"/>
    </row>
    <row r="3656" spans="1:4" x14ac:dyDescent="0.2">
      <c r="A3656" s="138"/>
      <c r="D3656" s="8"/>
    </row>
    <row r="3657" spans="1:4" x14ac:dyDescent="0.2">
      <c r="A3657" s="138"/>
      <c r="D3657" s="8"/>
    </row>
    <row r="3658" spans="1:4" x14ac:dyDescent="0.2">
      <c r="A3658" s="138"/>
      <c r="D3658" s="8"/>
    </row>
    <row r="3659" spans="1:4" x14ac:dyDescent="0.2">
      <c r="A3659" s="138"/>
      <c r="D3659" s="8"/>
    </row>
    <row r="3660" spans="1:4" x14ac:dyDescent="0.2">
      <c r="A3660" s="138"/>
      <c r="D3660" s="8"/>
    </row>
    <row r="3661" spans="1:4" x14ac:dyDescent="0.2">
      <c r="A3661" s="138"/>
      <c r="D3661" s="8"/>
    </row>
    <row r="3662" spans="1:4" x14ac:dyDescent="0.2">
      <c r="A3662" s="138"/>
      <c r="D3662" s="8"/>
    </row>
    <row r="3663" spans="1:4" x14ac:dyDescent="0.2">
      <c r="A3663" s="138"/>
      <c r="D3663" s="8"/>
    </row>
    <row r="3664" spans="1:4" x14ac:dyDescent="0.2">
      <c r="A3664" s="138"/>
      <c r="D3664" s="8"/>
    </row>
    <row r="3665" spans="1:4" x14ac:dyDescent="0.2">
      <c r="A3665" s="138"/>
      <c r="D3665" s="8"/>
    </row>
    <row r="3666" spans="1:4" x14ac:dyDescent="0.2">
      <c r="A3666" s="138"/>
      <c r="D3666" s="8"/>
    </row>
    <row r="3667" spans="1:4" x14ac:dyDescent="0.2">
      <c r="A3667" s="138"/>
      <c r="D3667" s="8"/>
    </row>
    <row r="3668" spans="1:4" x14ac:dyDescent="0.2">
      <c r="A3668" s="138"/>
      <c r="D3668" s="8"/>
    </row>
    <row r="3669" spans="1:4" x14ac:dyDescent="0.2">
      <c r="A3669" s="138"/>
      <c r="D3669" s="8"/>
    </row>
    <row r="3670" spans="1:4" x14ac:dyDescent="0.2">
      <c r="A3670" s="138"/>
      <c r="D3670" s="8"/>
    </row>
    <row r="3671" spans="1:4" x14ac:dyDescent="0.2">
      <c r="A3671" s="138"/>
      <c r="D3671" s="8"/>
    </row>
    <row r="3672" spans="1:4" x14ac:dyDescent="0.2">
      <c r="A3672" s="138"/>
      <c r="D3672" s="8"/>
    </row>
    <row r="3673" spans="1:4" x14ac:dyDescent="0.2">
      <c r="A3673" s="138"/>
      <c r="D3673" s="8"/>
    </row>
    <row r="3674" spans="1:4" x14ac:dyDescent="0.2">
      <c r="A3674" s="138"/>
      <c r="D3674" s="8"/>
    </row>
    <row r="3675" spans="1:4" x14ac:dyDescent="0.2">
      <c r="A3675" s="138"/>
      <c r="D3675" s="8"/>
    </row>
    <row r="3676" spans="1:4" x14ac:dyDescent="0.2">
      <c r="A3676" s="138"/>
      <c r="D3676" s="8"/>
    </row>
    <row r="3677" spans="1:4" x14ac:dyDescent="0.2">
      <c r="A3677" s="138"/>
      <c r="D3677" s="8"/>
    </row>
    <row r="3678" spans="1:4" x14ac:dyDescent="0.2">
      <c r="A3678" s="138"/>
      <c r="D3678" s="8"/>
    </row>
    <row r="3679" spans="1:4" x14ac:dyDescent="0.2">
      <c r="A3679" s="138"/>
      <c r="D3679" s="8"/>
    </row>
    <row r="3680" spans="1:4" x14ac:dyDescent="0.2">
      <c r="A3680" s="138"/>
      <c r="D3680" s="8"/>
    </row>
    <row r="3681" spans="1:4" x14ac:dyDescent="0.2">
      <c r="A3681" s="138"/>
      <c r="D3681" s="8"/>
    </row>
    <row r="3682" spans="1:4" x14ac:dyDescent="0.2">
      <c r="A3682" s="138"/>
      <c r="D3682" s="8"/>
    </row>
    <row r="3683" spans="1:4" x14ac:dyDescent="0.2">
      <c r="A3683" s="138"/>
      <c r="D3683" s="8"/>
    </row>
    <row r="3684" spans="1:4" x14ac:dyDescent="0.2">
      <c r="A3684" s="138"/>
      <c r="D3684" s="8"/>
    </row>
    <row r="3685" spans="1:4" x14ac:dyDescent="0.2">
      <c r="A3685" s="138"/>
      <c r="D3685" s="8"/>
    </row>
    <row r="3686" spans="1:4" x14ac:dyDescent="0.2">
      <c r="A3686" s="138"/>
      <c r="D3686" s="8"/>
    </row>
    <row r="3687" spans="1:4" x14ac:dyDescent="0.2">
      <c r="A3687" s="138"/>
      <c r="D3687" s="8"/>
    </row>
    <row r="3688" spans="1:4" x14ac:dyDescent="0.2">
      <c r="A3688" s="138"/>
      <c r="D3688" s="8"/>
    </row>
    <row r="3689" spans="1:4" x14ac:dyDescent="0.2">
      <c r="A3689" s="138"/>
      <c r="D3689" s="8"/>
    </row>
    <row r="3690" spans="1:4" x14ac:dyDescent="0.2">
      <c r="A3690" s="138"/>
      <c r="D3690" s="8"/>
    </row>
    <row r="3691" spans="1:4" x14ac:dyDescent="0.2">
      <c r="A3691" s="138"/>
      <c r="D3691" s="8"/>
    </row>
    <row r="3692" spans="1:4" x14ac:dyDescent="0.2">
      <c r="A3692" s="138"/>
      <c r="D3692" s="8"/>
    </row>
    <row r="3693" spans="1:4" x14ac:dyDescent="0.2">
      <c r="A3693" s="138"/>
      <c r="D3693" s="8"/>
    </row>
    <row r="3694" spans="1:4" x14ac:dyDescent="0.2">
      <c r="A3694" s="138"/>
      <c r="D3694" s="8"/>
    </row>
    <row r="3695" spans="1:4" x14ac:dyDescent="0.2">
      <c r="A3695" s="138"/>
      <c r="D3695" s="8"/>
    </row>
    <row r="3696" spans="1:4" x14ac:dyDescent="0.2">
      <c r="A3696" s="138"/>
      <c r="D3696" s="8"/>
    </row>
    <row r="3697" spans="1:4" x14ac:dyDescent="0.2">
      <c r="A3697" s="138"/>
      <c r="D3697" s="8"/>
    </row>
    <row r="3698" spans="1:4" x14ac:dyDescent="0.2">
      <c r="A3698" s="138"/>
      <c r="D3698" s="8"/>
    </row>
    <row r="3699" spans="1:4" x14ac:dyDescent="0.2">
      <c r="A3699" s="138"/>
      <c r="D3699" s="8"/>
    </row>
    <row r="3700" spans="1:4" x14ac:dyDescent="0.2">
      <c r="A3700" s="138"/>
      <c r="D3700" s="8"/>
    </row>
    <row r="3701" spans="1:4" x14ac:dyDescent="0.2">
      <c r="A3701" s="138"/>
      <c r="D3701" s="8"/>
    </row>
    <row r="3702" spans="1:4" x14ac:dyDescent="0.2">
      <c r="A3702" s="138"/>
      <c r="D3702" s="8"/>
    </row>
    <row r="3703" spans="1:4" x14ac:dyDescent="0.2">
      <c r="A3703" s="138"/>
      <c r="D3703" s="8"/>
    </row>
    <row r="3704" spans="1:4" x14ac:dyDescent="0.2">
      <c r="A3704" s="138"/>
      <c r="D3704" s="8"/>
    </row>
    <row r="3705" spans="1:4" x14ac:dyDescent="0.2">
      <c r="A3705" s="138"/>
      <c r="D3705" s="8"/>
    </row>
    <row r="3706" spans="1:4" x14ac:dyDescent="0.2">
      <c r="A3706" s="138"/>
      <c r="D3706" s="8"/>
    </row>
    <row r="3707" spans="1:4" x14ac:dyDescent="0.2">
      <c r="A3707" s="138"/>
      <c r="D3707" s="8"/>
    </row>
    <row r="3708" spans="1:4" x14ac:dyDescent="0.2">
      <c r="A3708" s="138"/>
      <c r="D3708" s="8"/>
    </row>
    <row r="3709" spans="1:4" x14ac:dyDescent="0.2">
      <c r="A3709" s="138"/>
      <c r="D3709" s="8"/>
    </row>
    <row r="3710" spans="1:4" x14ac:dyDescent="0.2">
      <c r="A3710" s="138"/>
      <c r="D3710" s="8"/>
    </row>
    <row r="3711" spans="1:4" x14ac:dyDescent="0.2">
      <c r="A3711" s="138"/>
      <c r="D3711" s="8"/>
    </row>
    <row r="3712" spans="1:4" x14ac:dyDescent="0.2">
      <c r="A3712" s="138"/>
      <c r="D3712" s="8"/>
    </row>
    <row r="3713" spans="1:4" x14ac:dyDescent="0.2">
      <c r="A3713" s="138"/>
      <c r="D3713" s="8"/>
    </row>
    <row r="3714" spans="1:4" x14ac:dyDescent="0.2">
      <c r="A3714" s="138"/>
      <c r="D3714" s="8"/>
    </row>
    <row r="3715" spans="1:4" x14ac:dyDescent="0.2">
      <c r="A3715" s="138"/>
      <c r="D3715" s="8"/>
    </row>
    <row r="3716" spans="1:4" x14ac:dyDescent="0.2">
      <c r="A3716" s="138"/>
      <c r="D3716" s="8"/>
    </row>
    <row r="3717" spans="1:4" x14ac:dyDescent="0.2">
      <c r="A3717" s="138"/>
      <c r="D3717" s="8"/>
    </row>
    <row r="3718" spans="1:4" x14ac:dyDescent="0.2">
      <c r="A3718" s="138"/>
      <c r="D3718" s="8"/>
    </row>
    <row r="3719" spans="1:4" x14ac:dyDescent="0.2">
      <c r="A3719" s="138"/>
      <c r="D3719" s="8"/>
    </row>
    <row r="3720" spans="1:4" x14ac:dyDescent="0.2">
      <c r="A3720" s="138"/>
      <c r="D3720" s="8"/>
    </row>
    <row r="3721" spans="1:4" x14ac:dyDescent="0.2">
      <c r="A3721" s="138"/>
      <c r="D3721" s="8"/>
    </row>
    <row r="3722" spans="1:4" x14ac:dyDescent="0.2">
      <c r="A3722" s="138"/>
      <c r="D3722" s="8"/>
    </row>
    <row r="3723" spans="1:4" x14ac:dyDescent="0.2">
      <c r="A3723" s="138"/>
      <c r="D3723" s="8"/>
    </row>
    <row r="3724" spans="1:4" x14ac:dyDescent="0.2">
      <c r="A3724" s="138"/>
      <c r="D3724" s="8"/>
    </row>
    <row r="3725" spans="1:4" x14ac:dyDescent="0.2">
      <c r="A3725" s="138"/>
      <c r="D3725" s="8"/>
    </row>
    <row r="3726" spans="1:4" x14ac:dyDescent="0.2">
      <c r="A3726" s="138"/>
      <c r="D3726" s="8"/>
    </row>
    <row r="3727" spans="1:4" x14ac:dyDescent="0.2">
      <c r="A3727" s="138"/>
      <c r="D3727" s="8"/>
    </row>
    <row r="3728" spans="1:4" x14ac:dyDescent="0.2">
      <c r="A3728" s="138"/>
      <c r="D3728" s="8"/>
    </row>
    <row r="3729" spans="1:4" x14ac:dyDescent="0.2">
      <c r="A3729" s="138"/>
      <c r="D3729" s="8"/>
    </row>
    <row r="3730" spans="1:4" x14ac:dyDescent="0.2">
      <c r="A3730" s="138"/>
      <c r="D3730" s="8"/>
    </row>
    <row r="3731" spans="1:4" x14ac:dyDescent="0.2">
      <c r="A3731" s="138"/>
      <c r="D3731" s="8"/>
    </row>
    <row r="3732" spans="1:4" x14ac:dyDescent="0.2">
      <c r="A3732" s="138"/>
      <c r="D3732" s="8"/>
    </row>
    <row r="3733" spans="1:4" x14ac:dyDescent="0.2">
      <c r="A3733" s="138"/>
      <c r="D3733" s="8"/>
    </row>
    <row r="3734" spans="1:4" x14ac:dyDescent="0.2">
      <c r="A3734" s="138"/>
      <c r="D3734" s="8"/>
    </row>
    <row r="3735" spans="1:4" x14ac:dyDescent="0.2">
      <c r="A3735" s="138"/>
      <c r="D3735" s="8"/>
    </row>
    <row r="3736" spans="1:4" x14ac:dyDescent="0.2">
      <c r="A3736" s="138"/>
      <c r="D3736" s="8"/>
    </row>
    <row r="3737" spans="1:4" x14ac:dyDescent="0.2">
      <c r="A3737" s="138"/>
      <c r="D3737" s="8"/>
    </row>
    <row r="3738" spans="1:4" x14ac:dyDescent="0.2">
      <c r="A3738" s="138"/>
      <c r="D3738" s="8"/>
    </row>
    <row r="3739" spans="1:4" x14ac:dyDescent="0.2">
      <c r="A3739" s="138"/>
      <c r="D3739" s="8"/>
    </row>
    <row r="3740" spans="1:4" x14ac:dyDescent="0.2">
      <c r="A3740" s="138"/>
      <c r="D3740" s="8"/>
    </row>
    <row r="3741" spans="1:4" x14ac:dyDescent="0.2">
      <c r="A3741" s="138"/>
      <c r="D3741" s="8"/>
    </row>
    <row r="3742" spans="1:4" x14ac:dyDescent="0.2">
      <c r="A3742" s="138"/>
      <c r="D3742" s="8"/>
    </row>
    <row r="3743" spans="1:4" x14ac:dyDescent="0.2">
      <c r="A3743" s="138"/>
      <c r="D3743" s="8"/>
    </row>
    <row r="3744" spans="1:4" x14ac:dyDescent="0.2">
      <c r="A3744" s="138"/>
      <c r="D3744" s="8"/>
    </row>
    <row r="3745" spans="1:4" x14ac:dyDescent="0.2">
      <c r="A3745" s="138"/>
      <c r="D3745" s="8"/>
    </row>
    <row r="3746" spans="1:4" x14ac:dyDescent="0.2">
      <c r="A3746" s="138"/>
      <c r="D3746" s="8"/>
    </row>
    <row r="3747" spans="1:4" x14ac:dyDescent="0.2">
      <c r="A3747" s="138"/>
      <c r="D3747" s="8"/>
    </row>
    <row r="3748" spans="1:4" x14ac:dyDescent="0.2">
      <c r="A3748" s="138"/>
      <c r="D3748" s="8"/>
    </row>
    <row r="3749" spans="1:4" x14ac:dyDescent="0.2">
      <c r="A3749" s="138"/>
      <c r="D3749" s="8"/>
    </row>
    <row r="3750" spans="1:4" x14ac:dyDescent="0.2">
      <c r="A3750" s="138"/>
      <c r="D3750" s="8"/>
    </row>
    <row r="3751" spans="1:4" x14ac:dyDescent="0.2">
      <c r="A3751" s="138"/>
      <c r="D3751" s="8"/>
    </row>
    <row r="3752" spans="1:4" x14ac:dyDescent="0.2">
      <c r="A3752" s="138"/>
      <c r="D3752" s="8"/>
    </row>
    <row r="3753" spans="1:4" x14ac:dyDescent="0.2">
      <c r="A3753" s="138"/>
      <c r="D3753" s="8"/>
    </row>
    <row r="3754" spans="1:4" x14ac:dyDescent="0.2">
      <c r="A3754" s="138"/>
      <c r="D3754" s="8"/>
    </row>
    <row r="3755" spans="1:4" x14ac:dyDescent="0.2">
      <c r="A3755" s="138"/>
      <c r="D3755" s="8"/>
    </row>
    <row r="3756" spans="1:4" x14ac:dyDescent="0.2">
      <c r="A3756" s="138"/>
      <c r="D3756" s="8"/>
    </row>
    <row r="3757" spans="1:4" x14ac:dyDescent="0.2">
      <c r="A3757" s="138"/>
      <c r="D3757" s="8"/>
    </row>
    <row r="3758" spans="1:4" x14ac:dyDescent="0.2">
      <c r="A3758" s="138"/>
      <c r="D3758" s="8"/>
    </row>
    <row r="3759" spans="1:4" x14ac:dyDescent="0.2">
      <c r="A3759" s="138"/>
      <c r="D3759" s="8"/>
    </row>
    <row r="3760" spans="1:4" x14ac:dyDescent="0.2">
      <c r="A3760" s="138"/>
      <c r="D3760" s="8"/>
    </row>
    <row r="3761" spans="1:4" x14ac:dyDescent="0.2">
      <c r="A3761" s="138"/>
      <c r="D3761" s="8"/>
    </row>
    <row r="3762" spans="1:4" x14ac:dyDescent="0.2">
      <c r="A3762" s="138"/>
      <c r="D3762" s="8"/>
    </row>
    <row r="3763" spans="1:4" x14ac:dyDescent="0.2">
      <c r="A3763" s="138"/>
      <c r="D3763" s="8"/>
    </row>
    <row r="3764" spans="1:4" x14ac:dyDescent="0.2">
      <c r="A3764" s="138"/>
      <c r="D3764" s="8"/>
    </row>
    <row r="3765" spans="1:4" x14ac:dyDescent="0.2">
      <c r="A3765" s="138"/>
      <c r="D3765" s="8"/>
    </row>
    <row r="3766" spans="1:4" x14ac:dyDescent="0.2">
      <c r="A3766" s="138"/>
      <c r="D3766" s="8"/>
    </row>
    <row r="3767" spans="1:4" x14ac:dyDescent="0.2">
      <c r="A3767" s="138"/>
      <c r="D3767" s="8"/>
    </row>
    <row r="3768" spans="1:4" x14ac:dyDescent="0.2">
      <c r="A3768" s="138"/>
      <c r="D3768" s="8"/>
    </row>
    <row r="3769" spans="1:4" x14ac:dyDescent="0.2">
      <c r="A3769" s="138"/>
      <c r="D3769" s="8"/>
    </row>
    <row r="3770" spans="1:4" x14ac:dyDescent="0.2">
      <c r="A3770" s="138"/>
      <c r="D3770" s="8"/>
    </row>
    <row r="3771" spans="1:4" x14ac:dyDescent="0.2">
      <c r="A3771" s="138"/>
      <c r="D3771" s="8"/>
    </row>
    <row r="3772" spans="1:4" x14ac:dyDescent="0.2">
      <c r="A3772" s="138"/>
      <c r="D3772" s="8"/>
    </row>
    <row r="3773" spans="1:4" x14ac:dyDescent="0.2">
      <c r="A3773" s="138"/>
      <c r="D3773" s="8"/>
    </row>
    <row r="3774" spans="1:4" x14ac:dyDescent="0.2">
      <c r="A3774" s="138"/>
      <c r="D3774" s="8"/>
    </row>
    <row r="3775" spans="1:4" x14ac:dyDescent="0.2">
      <c r="A3775" s="138"/>
      <c r="D3775" s="8"/>
    </row>
    <row r="3776" spans="1:4" x14ac:dyDescent="0.2">
      <c r="A3776" s="138"/>
      <c r="D3776" s="8"/>
    </row>
    <row r="3777" spans="1:4" x14ac:dyDescent="0.2">
      <c r="A3777" s="138"/>
      <c r="D3777" s="8"/>
    </row>
    <row r="3778" spans="1:4" x14ac:dyDescent="0.2">
      <c r="A3778" s="138"/>
      <c r="D3778" s="8"/>
    </row>
    <row r="3779" spans="1:4" x14ac:dyDescent="0.2">
      <c r="A3779" s="138"/>
      <c r="D3779" s="8"/>
    </row>
    <row r="3780" spans="1:4" x14ac:dyDescent="0.2">
      <c r="A3780" s="138"/>
      <c r="D3780" s="8"/>
    </row>
    <row r="3781" spans="1:4" x14ac:dyDescent="0.2">
      <c r="A3781" s="138"/>
      <c r="D3781" s="8"/>
    </row>
    <row r="3782" spans="1:4" x14ac:dyDescent="0.2">
      <c r="A3782" s="138"/>
      <c r="D3782" s="8"/>
    </row>
    <row r="3783" spans="1:4" x14ac:dyDescent="0.2">
      <c r="A3783" s="138"/>
      <c r="D3783" s="8"/>
    </row>
    <row r="3784" spans="1:4" x14ac:dyDescent="0.2">
      <c r="A3784" s="138"/>
      <c r="D3784" s="8"/>
    </row>
    <row r="3785" spans="1:4" x14ac:dyDescent="0.2">
      <c r="A3785" s="138"/>
      <c r="D3785" s="8"/>
    </row>
    <row r="3786" spans="1:4" x14ac:dyDescent="0.2">
      <c r="A3786" s="138"/>
      <c r="D3786" s="8"/>
    </row>
    <row r="3787" spans="1:4" x14ac:dyDescent="0.2">
      <c r="A3787" s="138"/>
      <c r="D3787" s="8"/>
    </row>
    <row r="3788" spans="1:4" x14ac:dyDescent="0.2">
      <c r="A3788" s="138"/>
      <c r="D3788" s="8"/>
    </row>
    <row r="3789" spans="1:4" x14ac:dyDescent="0.2">
      <c r="A3789" s="138"/>
      <c r="D3789" s="8"/>
    </row>
    <row r="3790" spans="1:4" x14ac:dyDescent="0.2">
      <c r="A3790" s="138"/>
      <c r="D3790" s="8"/>
    </row>
    <row r="3791" spans="1:4" x14ac:dyDescent="0.2">
      <c r="A3791" s="138"/>
      <c r="D3791" s="8"/>
    </row>
    <row r="3792" spans="1:4" x14ac:dyDescent="0.2">
      <c r="A3792" s="138"/>
      <c r="D3792" s="8"/>
    </row>
    <row r="3793" spans="1:4" x14ac:dyDescent="0.2">
      <c r="A3793" s="138"/>
      <c r="D3793" s="8"/>
    </row>
    <row r="3794" spans="1:4" x14ac:dyDescent="0.2">
      <c r="A3794" s="138"/>
      <c r="D3794" s="8"/>
    </row>
    <row r="3795" spans="1:4" x14ac:dyDescent="0.2">
      <c r="A3795" s="138"/>
      <c r="D3795" s="8"/>
    </row>
    <row r="3796" spans="1:4" x14ac:dyDescent="0.2">
      <c r="A3796" s="138"/>
      <c r="D3796" s="8"/>
    </row>
    <row r="3797" spans="1:4" x14ac:dyDescent="0.2">
      <c r="A3797" s="138"/>
      <c r="D3797" s="8"/>
    </row>
    <row r="3798" spans="1:4" x14ac:dyDescent="0.2">
      <c r="A3798" s="138"/>
      <c r="D3798" s="8"/>
    </row>
    <row r="3799" spans="1:4" x14ac:dyDescent="0.2">
      <c r="A3799" s="138"/>
      <c r="D3799" s="8"/>
    </row>
    <row r="3800" spans="1:4" x14ac:dyDescent="0.2">
      <c r="A3800" s="138"/>
      <c r="D3800" s="8"/>
    </row>
    <row r="3801" spans="1:4" x14ac:dyDescent="0.2">
      <c r="A3801" s="138"/>
      <c r="D3801" s="8"/>
    </row>
    <row r="3802" spans="1:4" x14ac:dyDescent="0.2">
      <c r="A3802" s="138"/>
      <c r="D3802" s="8"/>
    </row>
    <row r="3803" spans="1:4" x14ac:dyDescent="0.2">
      <c r="A3803" s="138"/>
      <c r="D3803" s="8"/>
    </row>
    <row r="3804" spans="1:4" x14ac:dyDescent="0.2">
      <c r="A3804" s="138"/>
      <c r="D3804" s="8"/>
    </row>
    <row r="3805" spans="1:4" x14ac:dyDescent="0.2">
      <c r="A3805" s="138"/>
      <c r="D3805" s="8"/>
    </row>
    <row r="3806" spans="1:4" x14ac:dyDescent="0.2">
      <c r="A3806" s="138"/>
      <c r="D3806" s="8"/>
    </row>
    <row r="3807" spans="1:4" x14ac:dyDescent="0.2">
      <c r="A3807" s="138"/>
      <c r="D3807" s="8"/>
    </row>
    <row r="3808" spans="1:4" x14ac:dyDescent="0.2">
      <c r="A3808" s="138"/>
      <c r="D3808" s="8"/>
    </row>
    <row r="3809" spans="1:4" x14ac:dyDescent="0.2">
      <c r="A3809" s="138"/>
      <c r="D3809" s="8"/>
    </row>
    <row r="3810" spans="1:4" x14ac:dyDescent="0.2">
      <c r="A3810" s="138"/>
      <c r="D3810" s="8"/>
    </row>
    <row r="3811" spans="1:4" x14ac:dyDescent="0.2">
      <c r="A3811" s="138"/>
      <c r="D3811" s="8"/>
    </row>
    <row r="3812" spans="1:4" x14ac:dyDescent="0.2">
      <c r="A3812" s="138"/>
      <c r="D3812" s="8"/>
    </row>
    <row r="3813" spans="1:4" x14ac:dyDescent="0.2">
      <c r="A3813" s="138"/>
      <c r="D3813" s="8"/>
    </row>
    <row r="3814" spans="1:4" x14ac:dyDescent="0.2">
      <c r="A3814" s="138"/>
      <c r="D3814" s="8"/>
    </row>
    <row r="3815" spans="1:4" x14ac:dyDescent="0.2">
      <c r="A3815" s="138"/>
      <c r="D3815" s="8"/>
    </row>
    <row r="3816" spans="1:4" x14ac:dyDescent="0.2">
      <c r="A3816" s="138"/>
      <c r="D3816" s="8"/>
    </row>
    <row r="3817" spans="1:4" x14ac:dyDescent="0.2">
      <c r="A3817" s="138"/>
      <c r="D3817" s="8"/>
    </row>
    <row r="3818" spans="1:4" x14ac:dyDescent="0.2">
      <c r="A3818" s="138"/>
      <c r="D3818" s="8"/>
    </row>
    <row r="3819" spans="1:4" x14ac:dyDescent="0.2">
      <c r="A3819" s="138"/>
      <c r="D3819" s="8"/>
    </row>
    <row r="3820" spans="1:4" x14ac:dyDescent="0.2">
      <c r="A3820" s="138"/>
      <c r="D3820" s="8"/>
    </row>
    <row r="3821" spans="1:4" x14ac:dyDescent="0.2">
      <c r="A3821" s="138"/>
      <c r="D3821" s="8"/>
    </row>
    <row r="3822" spans="1:4" x14ac:dyDescent="0.2">
      <c r="A3822" s="138"/>
      <c r="D3822" s="8"/>
    </row>
    <row r="3823" spans="1:4" x14ac:dyDescent="0.2">
      <c r="A3823" s="138"/>
      <c r="D3823" s="8"/>
    </row>
    <row r="3824" spans="1:4" x14ac:dyDescent="0.2">
      <c r="A3824" s="138"/>
      <c r="D3824" s="8"/>
    </row>
    <row r="3825" spans="1:4" x14ac:dyDescent="0.2">
      <c r="A3825" s="138"/>
      <c r="D3825" s="8"/>
    </row>
    <row r="3826" spans="1:4" x14ac:dyDescent="0.2">
      <c r="A3826" s="138"/>
      <c r="D3826" s="8"/>
    </row>
    <row r="3827" spans="1:4" x14ac:dyDescent="0.2">
      <c r="A3827" s="138"/>
      <c r="D3827" s="8"/>
    </row>
    <row r="3828" spans="1:4" x14ac:dyDescent="0.2">
      <c r="A3828" s="138"/>
      <c r="D3828" s="8"/>
    </row>
    <row r="3829" spans="1:4" x14ac:dyDescent="0.2">
      <c r="A3829" s="138"/>
      <c r="D3829" s="8"/>
    </row>
    <row r="3830" spans="1:4" x14ac:dyDescent="0.2">
      <c r="A3830" s="138"/>
      <c r="D3830" s="8"/>
    </row>
    <row r="3831" spans="1:4" x14ac:dyDescent="0.2">
      <c r="A3831" s="138"/>
      <c r="D3831" s="8"/>
    </row>
    <row r="3832" spans="1:4" x14ac:dyDescent="0.2">
      <c r="A3832" s="138"/>
      <c r="D3832" s="8"/>
    </row>
    <row r="3833" spans="1:4" x14ac:dyDescent="0.2">
      <c r="A3833" s="138"/>
      <c r="D3833" s="8"/>
    </row>
    <row r="3834" spans="1:4" x14ac:dyDescent="0.2">
      <c r="A3834" s="138"/>
      <c r="D3834" s="8"/>
    </row>
    <row r="3835" spans="1:4" x14ac:dyDescent="0.2">
      <c r="A3835" s="138"/>
      <c r="D3835" s="8"/>
    </row>
    <row r="3836" spans="1:4" x14ac:dyDescent="0.2">
      <c r="A3836" s="138"/>
      <c r="D3836" s="8"/>
    </row>
    <row r="3837" spans="1:4" x14ac:dyDescent="0.2">
      <c r="A3837" s="138"/>
      <c r="D3837" s="8"/>
    </row>
    <row r="3838" spans="1:4" x14ac:dyDescent="0.2">
      <c r="A3838" s="138"/>
      <c r="D3838" s="8"/>
    </row>
    <row r="3839" spans="1:4" x14ac:dyDescent="0.2">
      <c r="A3839" s="138"/>
      <c r="D3839" s="8"/>
    </row>
    <row r="3840" spans="1:4" x14ac:dyDescent="0.2">
      <c r="A3840" s="138"/>
      <c r="D3840" s="8"/>
    </row>
    <row r="3841" spans="1:4" x14ac:dyDescent="0.2">
      <c r="A3841" s="138"/>
      <c r="D3841" s="8"/>
    </row>
    <row r="3842" spans="1:4" x14ac:dyDescent="0.2">
      <c r="A3842" s="138"/>
      <c r="D3842" s="8"/>
    </row>
    <row r="3843" spans="1:4" x14ac:dyDescent="0.2">
      <c r="A3843" s="138"/>
      <c r="D3843" s="8"/>
    </row>
    <row r="3844" spans="1:4" x14ac:dyDescent="0.2">
      <c r="A3844" s="138"/>
      <c r="D3844" s="8"/>
    </row>
    <row r="3845" spans="1:4" x14ac:dyDescent="0.2">
      <c r="A3845" s="138"/>
      <c r="D3845" s="8"/>
    </row>
    <row r="3846" spans="1:4" x14ac:dyDescent="0.2">
      <c r="A3846" s="138"/>
      <c r="D3846" s="8"/>
    </row>
    <row r="3847" spans="1:4" x14ac:dyDescent="0.2">
      <c r="A3847" s="138"/>
      <c r="D3847" s="8"/>
    </row>
    <row r="3848" spans="1:4" x14ac:dyDescent="0.2">
      <c r="A3848" s="138"/>
      <c r="D3848" s="8"/>
    </row>
    <row r="3849" spans="1:4" x14ac:dyDescent="0.2">
      <c r="A3849" s="138"/>
      <c r="D3849" s="8"/>
    </row>
    <row r="3850" spans="1:4" x14ac:dyDescent="0.2">
      <c r="A3850" s="138"/>
      <c r="D3850" s="8"/>
    </row>
    <row r="3851" spans="1:4" x14ac:dyDescent="0.2">
      <c r="A3851" s="138"/>
      <c r="D3851" s="8"/>
    </row>
    <row r="3852" spans="1:4" x14ac:dyDescent="0.2">
      <c r="A3852" s="138"/>
      <c r="D3852" s="8"/>
    </row>
    <row r="3853" spans="1:4" x14ac:dyDescent="0.2">
      <c r="A3853" s="138"/>
      <c r="D3853" s="8"/>
    </row>
    <row r="3854" spans="1:4" x14ac:dyDescent="0.2">
      <c r="A3854" s="138"/>
      <c r="D3854" s="8"/>
    </row>
    <row r="3855" spans="1:4" x14ac:dyDescent="0.2">
      <c r="A3855" s="138"/>
      <c r="D3855" s="8"/>
    </row>
    <row r="3856" spans="1:4" x14ac:dyDescent="0.2">
      <c r="A3856" s="138"/>
      <c r="D3856" s="8"/>
    </row>
    <row r="3857" spans="1:4" x14ac:dyDescent="0.2">
      <c r="A3857" s="138"/>
      <c r="D3857" s="8"/>
    </row>
    <row r="3858" spans="1:4" x14ac:dyDescent="0.2">
      <c r="A3858" s="138"/>
      <c r="D3858" s="8"/>
    </row>
    <row r="3859" spans="1:4" x14ac:dyDescent="0.2">
      <c r="A3859" s="138"/>
      <c r="D3859" s="8"/>
    </row>
    <row r="3860" spans="1:4" x14ac:dyDescent="0.2">
      <c r="A3860" s="138"/>
      <c r="D3860" s="8"/>
    </row>
    <row r="3861" spans="1:4" x14ac:dyDescent="0.2">
      <c r="A3861" s="138"/>
      <c r="D3861" s="8"/>
    </row>
    <row r="3862" spans="1:4" x14ac:dyDescent="0.2">
      <c r="A3862" s="138"/>
      <c r="D3862" s="8"/>
    </row>
    <row r="3863" spans="1:4" x14ac:dyDescent="0.2">
      <c r="A3863" s="138"/>
      <c r="D3863" s="8"/>
    </row>
    <row r="3864" spans="1:4" x14ac:dyDescent="0.2">
      <c r="A3864" s="138"/>
      <c r="D3864" s="8"/>
    </row>
    <row r="3865" spans="1:4" x14ac:dyDescent="0.2">
      <c r="A3865" s="138"/>
      <c r="D3865" s="8"/>
    </row>
    <row r="3866" spans="1:4" x14ac:dyDescent="0.2">
      <c r="A3866" s="138"/>
      <c r="D3866" s="8"/>
    </row>
    <row r="3867" spans="1:4" x14ac:dyDescent="0.2">
      <c r="A3867" s="138"/>
      <c r="D3867" s="8"/>
    </row>
    <row r="3868" spans="1:4" x14ac:dyDescent="0.2">
      <c r="A3868" s="138"/>
      <c r="D3868" s="8"/>
    </row>
    <row r="3869" spans="1:4" x14ac:dyDescent="0.2">
      <c r="A3869" s="138"/>
      <c r="D3869" s="8"/>
    </row>
    <row r="3870" spans="1:4" x14ac:dyDescent="0.2">
      <c r="A3870" s="138"/>
      <c r="D3870" s="8"/>
    </row>
    <row r="3871" spans="1:4" x14ac:dyDescent="0.2">
      <c r="A3871" s="138"/>
      <c r="D3871" s="8"/>
    </row>
    <row r="3872" spans="1:4" x14ac:dyDescent="0.2">
      <c r="A3872" s="138"/>
      <c r="D3872" s="8"/>
    </row>
    <row r="3873" spans="1:4" x14ac:dyDescent="0.2">
      <c r="A3873" s="138"/>
      <c r="D3873" s="8"/>
    </row>
    <row r="3874" spans="1:4" x14ac:dyDescent="0.2">
      <c r="A3874" s="138"/>
      <c r="D3874" s="8"/>
    </row>
    <row r="3875" spans="1:4" x14ac:dyDescent="0.2">
      <c r="A3875" s="138"/>
      <c r="D3875" s="8"/>
    </row>
    <row r="3876" spans="1:4" x14ac:dyDescent="0.2">
      <c r="A3876" s="138"/>
      <c r="D3876" s="8"/>
    </row>
    <row r="3877" spans="1:4" x14ac:dyDescent="0.2">
      <c r="A3877" s="138"/>
      <c r="D3877" s="8"/>
    </row>
    <row r="3878" spans="1:4" x14ac:dyDescent="0.2">
      <c r="A3878" s="138"/>
      <c r="D3878" s="8"/>
    </row>
    <row r="3879" spans="1:4" x14ac:dyDescent="0.2">
      <c r="A3879" s="138"/>
      <c r="D3879" s="8"/>
    </row>
    <row r="3880" spans="1:4" x14ac:dyDescent="0.2">
      <c r="A3880" s="138"/>
      <c r="D3880" s="8"/>
    </row>
    <row r="3881" spans="1:4" x14ac:dyDescent="0.2">
      <c r="A3881" s="138"/>
      <c r="D3881" s="8"/>
    </row>
    <row r="3882" spans="1:4" x14ac:dyDescent="0.2">
      <c r="A3882" s="138"/>
      <c r="D3882" s="8"/>
    </row>
    <row r="3883" spans="1:4" x14ac:dyDescent="0.2">
      <c r="A3883" s="138"/>
      <c r="D3883" s="8"/>
    </row>
    <row r="3884" spans="1:4" x14ac:dyDescent="0.2">
      <c r="A3884" s="138"/>
      <c r="D3884" s="8"/>
    </row>
    <row r="3885" spans="1:4" x14ac:dyDescent="0.2">
      <c r="A3885" s="138"/>
      <c r="D3885" s="8"/>
    </row>
    <row r="3886" spans="1:4" x14ac:dyDescent="0.2">
      <c r="A3886" s="138"/>
      <c r="D3886" s="8"/>
    </row>
    <row r="3887" spans="1:4" x14ac:dyDescent="0.2">
      <c r="A3887" s="138"/>
      <c r="D3887" s="8"/>
    </row>
    <row r="3888" spans="1:4" x14ac:dyDescent="0.2">
      <c r="A3888" s="138"/>
      <c r="D3888" s="8"/>
    </row>
    <row r="3889" spans="1:4" x14ac:dyDescent="0.2">
      <c r="A3889" s="138"/>
      <c r="D3889" s="8"/>
    </row>
    <row r="3890" spans="1:4" x14ac:dyDescent="0.2">
      <c r="A3890" s="138"/>
      <c r="D3890" s="8"/>
    </row>
    <row r="3891" spans="1:4" x14ac:dyDescent="0.2">
      <c r="A3891" s="138"/>
      <c r="D3891" s="8"/>
    </row>
    <row r="3892" spans="1:4" x14ac:dyDescent="0.2">
      <c r="A3892" s="138"/>
      <c r="D3892" s="8"/>
    </row>
    <row r="3893" spans="1:4" x14ac:dyDescent="0.2">
      <c r="A3893" s="138"/>
      <c r="D3893" s="8"/>
    </row>
    <row r="3894" spans="1:4" x14ac:dyDescent="0.2">
      <c r="A3894" s="138"/>
      <c r="D3894" s="8"/>
    </row>
    <row r="3895" spans="1:4" x14ac:dyDescent="0.2">
      <c r="A3895" s="138"/>
      <c r="D3895" s="8"/>
    </row>
    <row r="3896" spans="1:4" x14ac:dyDescent="0.2">
      <c r="A3896" s="138"/>
      <c r="D3896" s="8"/>
    </row>
    <row r="3897" spans="1:4" x14ac:dyDescent="0.2">
      <c r="A3897" s="138"/>
      <c r="D3897" s="8"/>
    </row>
    <row r="3898" spans="1:4" x14ac:dyDescent="0.2">
      <c r="A3898" s="138"/>
      <c r="D3898" s="8"/>
    </row>
    <row r="3899" spans="1:4" x14ac:dyDescent="0.2">
      <c r="A3899" s="138"/>
      <c r="D3899" s="8"/>
    </row>
    <row r="3900" spans="1:4" x14ac:dyDescent="0.2">
      <c r="A3900" s="138"/>
      <c r="D3900" s="8"/>
    </row>
    <row r="3901" spans="1:4" x14ac:dyDescent="0.2">
      <c r="A3901" s="138"/>
      <c r="D3901" s="8"/>
    </row>
    <row r="3902" spans="1:4" x14ac:dyDescent="0.2">
      <c r="A3902" s="138"/>
      <c r="D3902" s="8"/>
    </row>
    <row r="3903" spans="1:4" x14ac:dyDescent="0.2">
      <c r="A3903" s="138"/>
      <c r="D3903" s="8"/>
    </row>
    <row r="3904" spans="1:4" x14ac:dyDescent="0.2">
      <c r="A3904" s="138"/>
      <c r="D3904" s="8"/>
    </row>
    <row r="3905" spans="1:4" x14ac:dyDescent="0.2">
      <c r="A3905" s="138"/>
      <c r="D3905" s="8"/>
    </row>
    <row r="3906" spans="1:4" x14ac:dyDescent="0.2">
      <c r="A3906" s="138"/>
      <c r="D3906" s="8"/>
    </row>
    <row r="3907" spans="1:4" x14ac:dyDescent="0.2">
      <c r="A3907" s="138"/>
      <c r="D3907" s="8"/>
    </row>
    <row r="3908" spans="1:4" x14ac:dyDescent="0.2">
      <c r="A3908" s="138"/>
      <c r="D3908" s="8"/>
    </row>
    <row r="3909" spans="1:4" x14ac:dyDescent="0.2">
      <c r="A3909" s="138"/>
      <c r="D3909" s="8"/>
    </row>
    <row r="3910" spans="1:4" x14ac:dyDescent="0.2">
      <c r="A3910" s="138"/>
      <c r="D3910" s="8"/>
    </row>
    <row r="3911" spans="1:4" x14ac:dyDescent="0.2">
      <c r="A3911" s="138"/>
      <c r="D3911" s="8"/>
    </row>
    <row r="3912" spans="1:4" x14ac:dyDescent="0.2">
      <c r="A3912" s="138"/>
      <c r="D3912" s="8"/>
    </row>
    <row r="3913" spans="1:4" x14ac:dyDescent="0.2">
      <c r="A3913" s="138"/>
      <c r="D3913" s="8"/>
    </row>
    <row r="3914" spans="1:4" x14ac:dyDescent="0.2">
      <c r="A3914" s="138"/>
      <c r="D3914" s="8"/>
    </row>
    <row r="3915" spans="1:4" x14ac:dyDescent="0.2">
      <c r="A3915" s="138"/>
      <c r="D3915" s="8"/>
    </row>
    <row r="3916" spans="1:4" x14ac:dyDescent="0.2">
      <c r="A3916" s="138"/>
      <c r="D3916" s="8"/>
    </row>
    <row r="3917" spans="1:4" x14ac:dyDescent="0.2">
      <c r="A3917" s="138"/>
      <c r="D3917" s="8"/>
    </row>
    <row r="3918" spans="1:4" x14ac:dyDescent="0.2">
      <c r="A3918" s="138"/>
      <c r="D3918" s="8"/>
    </row>
    <row r="3919" spans="1:4" x14ac:dyDescent="0.2">
      <c r="A3919" s="138"/>
      <c r="D3919" s="8"/>
    </row>
    <row r="3920" spans="1:4" x14ac:dyDescent="0.2">
      <c r="A3920" s="138"/>
      <c r="D3920" s="8"/>
    </row>
    <row r="3921" spans="1:4" x14ac:dyDescent="0.2">
      <c r="A3921" s="138"/>
      <c r="D3921" s="8"/>
    </row>
    <row r="3922" spans="1:4" x14ac:dyDescent="0.2">
      <c r="A3922" s="138"/>
      <c r="D3922" s="8"/>
    </row>
    <row r="3923" spans="1:4" x14ac:dyDescent="0.2">
      <c r="A3923" s="138"/>
      <c r="D3923" s="8"/>
    </row>
    <row r="3924" spans="1:4" x14ac:dyDescent="0.2">
      <c r="A3924" s="138"/>
      <c r="D3924" s="8"/>
    </row>
    <row r="3925" spans="1:4" x14ac:dyDescent="0.2">
      <c r="A3925" s="138"/>
      <c r="D3925" s="8"/>
    </row>
    <row r="3926" spans="1:4" x14ac:dyDescent="0.2">
      <c r="A3926" s="138"/>
      <c r="D3926" s="8"/>
    </row>
    <row r="3927" spans="1:4" x14ac:dyDescent="0.2">
      <c r="A3927" s="138"/>
      <c r="D3927" s="8"/>
    </row>
    <row r="3928" spans="1:4" x14ac:dyDescent="0.2">
      <c r="A3928" s="138"/>
      <c r="D3928" s="8"/>
    </row>
    <row r="3929" spans="1:4" x14ac:dyDescent="0.2">
      <c r="A3929" s="138"/>
      <c r="D3929" s="8"/>
    </row>
    <row r="3930" spans="1:4" x14ac:dyDescent="0.2">
      <c r="A3930" s="138"/>
      <c r="D3930" s="8"/>
    </row>
    <row r="3931" spans="1:4" x14ac:dyDescent="0.2">
      <c r="A3931" s="138"/>
      <c r="D3931" s="8"/>
    </row>
    <row r="3932" spans="1:4" x14ac:dyDescent="0.2">
      <c r="A3932" s="138"/>
      <c r="D3932" s="8"/>
    </row>
    <row r="3933" spans="1:4" x14ac:dyDescent="0.2">
      <c r="A3933" s="138"/>
      <c r="D3933" s="8"/>
    </row>
    <row r="3934" spans="1:4" x14ac:dyDescent="0.2">
      <c r="A3934" s="138"/>
      <c r="D3934" s="8"/>
    </row>
    <row r="3935" spans="1:4" x14ac:dyDescent="0.2">
      <c r="A3935" s="138"/>
      <c r="D3935" s="8"/>
    </row>
    <row r="3936" spans="1:4" x14ac:dyDescent="0.2">
      <c r="A3936" s="138"/>
      <c r="D3936" s="8"/>
    </row>
    <row r="3937" spans="1:4" x14ac:dyDescent="0.2">
      <c r="A3937" s="138"/>
      <c r="D3937" s="8"/>
    </row>
    <row r="3938" spans="1:4" x14ac:dyDescent="0.2">
      <c r="A3938" s="138"/>
      <c r="D3938" s="8"/>
    </row>
    <row r="3939" spans="1:4" x14ac:dyDescent="0.2">
      <c r="A3939" s="138"/>
      <c r="D3939" s="8"/>
    </row>
    <row r="3940" spans="1:4" x14ac:dyDescent="0.2">
      <c r="A3940" s="138"/>
      <c r="D3940" s="8"/>
    </row>
    <row r="3941" spans="1:4" x14ac:dyDescent="0.2">
      <c r="A3941" s="138"/>
      <c r="D3941" s="8"/>
    </row>
    <row r="3942" spans="1:4" x14ac:dyDescent="0.2">
      <c r="A3942" s="138"/>
      <c r="D3942" s="8"/>
    </row>
    <row r="3943" spans="1:4" x14ac:dyDescent="0.2">
      <c r="A3943" s="138"/>
      <c r="D3943" s="8"/>
    </row>
    <row r="3944" spans="1:4" x14ac:dyDescent="0.2">
      <c r="A3944" s="138"/>
      <c r="D3944" s="8"/>
    </row>
    <row r="3945" spans="1:4" x14ac:dyDescent="0.2">
      <c r="A3945" s="138"/>
      <c r="D3945" s="8"/>
    </row>
    <row r="3946" spans="1:4" x14ac:dyDescent="0.2">
      <c r="A3946" s="138"/>
      <c r="D3946" s="8"/>
    </row>
    <row r="3947" spans="1:4" x14ac:dyDescent="0.2">
      <c r="A3947" s="138"/>
      <c r="D3947" s="8"/>
    </row>
    <row r="3948" spans="1:4" x14ac:dyDescent="0.2">
      <c r="A3948" s="138"/>
      <c r="D3948" s="8"/>
    </row>
    <row r="3949" spans="1:4" x14ac:dyDescent="0.2">
      <c r="A3949" s="138"/>
      <c r="D3949" s="8"/>
    </row>
    <row r="3950" spans="1:4" x14ac:dyDescent="0.2">
      <c r="A3950" s="138"/>
      <c r="D3950" s="8"/>
    </row>
    <row r="3951" spans="1:4" x14ac:dyDescent="0.2">
      <c r="A3951" s="138"/>
      <c r="D3951" s="8"/>
    </row>
    <row r="3952" spans="1:4" x14ac:dyDescent="0.2">
      <c r="A3952" s="138"/>
      <c r="D3952" s="8"/>
    </row>
    <row r="3953" spans="1:4" x14ac:dyDescent="0.2">
      <c r="A3953" s="138"/>
      <c r="D3953" s="8"/>
    </row>
    <row r="3954" spans="1:4" x14ac:dyDescent="0.2">
      <c r="A3954" s="138"/>
      <c r="D3954" s="8"/>
    </row>
    <row r="3955" spans="1:4" x14ac:dyDescent="0.2">
      <c r="A3955" s="138"/>
      <c r="D3955" s="8"/>
    </row>
    <row r="3956" spans="1:4" x14ac:dyDescent="0.2">
      <c r="A3956" s="138"/>
      <c r="D3956" s="8"/>
    </row>
    <row r="3957" spans="1:4" x14ac:dyDescent="0.2">
      <c r="A3957" s="138"/>
      <c r="D3957" s="8"/>
    </row>
    <row r="3958" spans="1:4" x14ac:dyDescent="0.2">
      <c r="A3958" s="138"/>
      <c r="D3958" s="8"/>
    </row>
    <row r="3959" spans="1:4" x14ac:dyDescent="0.2">
      <c r="A3959" s="138"/>
      <c r="D3959" s="8"/>
    </row>
    <row r="3960" spans="1:4" x14ac:dyDescent="0.2">
      <c r="A3960" s="138"/>
      <c r="D3960" s="8"/>
    </row>
    <row r="3961" spans="1:4" x14ac:dyDescent="0.2">
      <c r="A3961" s="138"/>
      <c r="D3961" s="8"/>
    </row>
    <row r="3962" spans="1:4" x14ac:dyDescent="0.2">
      <c r="A3962" s="138"/>
      <c r="D3962" s="8"/>
    </row>
    <row r="3963" spans="1:4" x14ac:dyDescent="0.2">
      <c r="A3963" s="138"/>
      <c r="D3963" s="8"/>
    </row>
    <row r="3964" spans="1:4" x14ac:dyDescent="0.2">
      <c r="A3964" s="138"/>
      <c r="D3964" s="8"/>
    </row>
    <row r="3965" spans="1:4" x14ac:dyDescent="0.2">
      <c r="A3965" s="138"/>
      <c r="D3965" s="8"/>
    </row>
    <row r="3966" spans="1:4" x14ac:dyDescent="0.2">
      <c r="A3966" s="138"/>
      <c r="D3966" s="8"/>
    </row>
    <row r="3967" spans="1:4" x14ac:dyDescent="0.2">
      <c r="A3967" s="138"/>
      <c r="D3967" s="8"/>
    </row>
    <row r="3968" spans="1:4" x14ac:dyDescent="0.2">
      <c r="A3968" s="138"/>
      <c r="D3968" s="8"/>
    </row>
    <row r="3969" spans="1:4" x14ac:dyDescent="0.2">
      <c r="A3969" s="138"/>
      <c r="D3969" s="8"/>
    </row>
    <row r="3970" spans="1:4" x14ac:dyDescent="0.2">
      <c r="A3970" s="138"/>
      <c r="D3970" s="8"/>
    </row>
    <row r="3971" spans="1:4" x14ac:dyDescent="0.2">
      <c r="A3971" s="138"/>
      <c r="D3971" s="8"/>
    </row>
    <row r="3972" spans="1:4" x14ac:dyDescent="0.2">
      <c r="A3972" s="138"/>
      <c r="D3972" s="8"/>
    </row>
    <row r="3973" spans="1:4" x14ac:dyDescent="0.2">
      <c r="A3973" s="138"/>
      <c r="D3973" s="8"/>
    </row>
    <row r="3974" spans="1:4" x14ac:dyDescent="0.2">
      <c r="A3974" s="138"/>
      <c r="D3974" s="8"/>
    </row>
    <row r="3975" spans="1:4" x14ac:dyDescent="0.2">
      <c r="A3975" s="138"/>
      <c r="D3975" s="8"/>
    </row>
    <row r="3976" spans="1:4" x14ac:dyDescent="0.2">
      <c r="A3976" s="138"/>
      <c r="D3976" s="8"/>
    </row>
    <row r="3977" spans="1:4" x14ac:dyDescent="0.2">
      <c r="A3977" s="138"/>
      <c r="D3977" s="8"/>
    </row>
    <row r="3978" spans="1:4" x14ac:dyDescent="0.2">
      <c r="A3978" s="138"/>
      <c r="D3978" s="8"/>
    </row>
    <row r="3979" spans="1:4" x14ac:dyDescent="0.2">
      <c r="A3979" s="138"/>
      <c r="D3979" s="8"/>
    </row>
    <row r="3980" spans="1:4" x14ac:dyDescent="0.2">
      <c r="A3980" s="138"/>
      <c r="D3980" s="8"/>
    </row>
    <row r="3981" spans="1:4" x14ac:dyDescent="0.2">
      <c r="A3981" s="138"/>
      <c r="D3981" s="8"/>
    </row>
    <row r="3982" spans="1:4" x14ac:dyDescent="0.2">
      <c r="A3982" s="138"/>
      <c r="D3982" s="8"/>
    </row>
    <row r="3983" spans="1:4" x14ac:dyDescent="0.2">
      <c r="A3983" s="138"/>
      <c r="D3983" s="8"/>
    </row>
    <row r="3984" spans="1:4" x14ac:dyDescent="0.2">
      <c r="A3984" s="138"/>
      <c r="D3984" s="8"/>
    </row>
    <row r="3985" spans="1:4" x14ac:dyDescent="0.2">
      <c r="A3985" s="138"/>
      <c r="D3985" s="8"/>
    </row>
    <row r="3986" spans="1:4" x14ac:dyDescent="0.2">
      <c r="A3986" s="138"/>
      <c r="D3986" s="8"/>
    </row>
    <row r="3987" spans="1:4" x14ac:dyDescent="0.2">
      <c r="A3987" s="138"/>
      <c r="D3987" s="8"/>
    </row>
    <row r="3988" spans="1:4" x14ac:dyDescent="0.2">
      <c r="A3988" s="138"/>
      <c r="D3988" s="8"/>
    </row>
    <row r="3989" spans="1:4" x14ac:dyDescent="0.2">
      <c r="A3989" s="138"/>
      <c r="D3989" s="8"/>
    </row>
    <row r="3990" spans="1:4" x14ac:dyDescent="0.2">
      <c r="A3990" s="138"/>
      <c r="D3990" s="8"/>
    </row>
    <row r="3991" spans="1:4" x14ac:dyDescent="0.2">
      <c r="A3991" s="138"/>
      <c r="D3991" s="8"/>
    </row>
    <row r="3992" spans="1:4" x14ac:dyDescent="0.2">
      <c r="A3992" s="138"/>
      <c r="D3992" s="8"/>
    </row>
    <row r="3993" spans="1:4" x14ac:dyDescent="0.2">
      <c r="A3993" s="138"/>
      <c r="D3993" s="8"/>
    </row>
    <row r="3994" spans="1:4" x14ac:dyDescent="0.2">
      <c r="A3994" s="138"/>
      <c r="D3994" s="8"/>
    </row>
    <row r="3995" spans="1:4" x14ac:dyDescent="0.2">
      <c r="A3995" s="138"/>
      <c r="D3995" s="8"/>
    </row>
    <row r="3996" spans="1:4" x14ac:dyDescent="0.2">
      <c r="A3996" s="138"/>
      <c r="D3996" s="8"/>
    </row>
    <row r="3997" spans="1:4" x14ac:dyDescent="0.2">
      <c r="A3997" s="138"/>
      <c r="D3997" s="8"/>
    </row>
    <row r="3998" spans="1:4" x14ac:dyDescent="0.2">
      <c r="A3998" s="138"/>
      <c r="D3998" s="8"/>
    </row>
    <row r="3999" spans="1:4" x14ac:dyDescent="0.2">
      <c r="A3999" s="138"/>
      <c r="D3999" s="8"/>
    </row>
    <row r="4000" spans="1:4" x14ac:dyDescent="0.2">
      <c r="A4000" s="138"/>
      <c r="D4000" s="8"/>
    </row>
    <row r="4001" spans="1:4" x14ac:dyDescent="0.2">
      <c r="A4001" s="138"/>
      <c r="D4001" s="8"/>
    </row>
    <row r="4002" spans="1:4" x14ac:dyDescent="0.2">
      <c r="A4002" s="138"/>
      <c r="D4002" s="8"/>
    </row>
    <row r="4003" spans="1:4" x14ac:dyDescent="0.2">
      <c r="A4003" s="138"/>
      <c r="D4003" s="8"/>
    </row>
    <row r="4004" spans="1:4" x14ac:dyDescent="0.2">
      <c r="A4004" s="138"/>
      <c r="D4004" s="8"/>
    </row>
    <row r="4005" spans="1:4" x14ac:dyDescent="0.2">
      <c r="A4005" s="138"/>
      <c r="D4005" s="8"/>
    </row>
    <row r="4006" spans="1:4" x14ac:dyDescent="0.2">
      <c r="A4006" s="138"/>
      <c r="D4006" s="8"/>
    </row>
    <row r="4007" spans="1:4" x14ac:dyDescent="0.2">
      <c r="A4007" s="138"/>
      <c r="D4007" s="8"/>
    </row>
    <row r="4008" spans="1:4" x14ac:dyDescent="0.2">
      <c r="A4008" s="138"/>
      <c r="D4008" s="8"/>
    </row>
    <row r="4009" spans="1:4" x14ac:dyDescent="0.2">
      <c r="A4009" s="138"/>
      <c r="D4009" s="8"/>
    </row>
    <row r="4010" spans="1:4" x14ac:dyDescent="0.2">
      <c r="A4010" s="138"/>
      <c r="D4010" s="8"/>
    </row>
    <row r="4011" spans="1:4" x14ac:dyDescent="0.2">
      <c r="A4011" s="138"/>
      <c r="D4011" s="8"/>
    </row>
    <row r="4012" spans="1:4" x14ac:dyDescent="0.2">
      <c r="A4012" s="138"/>
      <c r="D4012" s="8"/>
    </row>
    <row r="4013" spans="1:4" x14ac:dyDescent="0.2">
      <c r="A4013" s="138"/>
      <c r="D4013" s="8"/>
    </row>
    <row r="4014" spans="1:4" x14ac:dyDescent="0.2">
      <c r="A4014" s="138"/>
      <c r="D4014" s="8"/>
    </row>
    <row r="4015" spans="1:4" x14ac:dyDescent="0.2">
      <c r="A4015" s="138"/>
      <c r="D4015" s="8"/>
    </row>
    <row r="4016" spans="1:4" x14ac:dyDescent="0.2">
      <c r="A4016" s="138"/>
      <c r="D4016" s="8"/>
    </row>
    <row r="4017" spans="1:4" x14ac:dyDescent="0.2">
      <c r="A4017" s="138"/>
      <c r="D4017" s="8"/>
    </row>
    <row r="4018" spans="1:4" x14ac:dyDescent="0.2">
      <c r="A4018" s="138"/>
      <c r="D4018" s="8"/>
    </row>
    <row r="4019" spans="1:4" x14ac:dyDescent="0.2">
      <c r="A4019" s="138"/>
      <c r="D4019" s="8"/>
    </row>
    <row r="4020" spans="1:4" x14ac:dyDescent="0.2">
      <c r="A4020" s="138"/>
      <c r="D4020" s="8"/>
    </row>
    <row r="4021" spans="1:4" x14ac:dyDescent="0.2">
      <c r="A4021" s="138"/>
      <c r="D4021" s="8"/>
    </row>
    <row r="4022" spans="1:4" x14ac:dyDescent="0.2">
      <c r="A4022" s="138"/>
      <c r="D4022" s="8"/>
    </row>
    <row r="4023" spans="1:4" x14ac:dyDescent="0.2">
      <c r="A4023" s="138"/>
      <c r="D4023" s="8"/>
    </row>
    <row r="4024" spans="1:4" x14ac:dyDescent="0.2">
      <c r="A4024" s="138"/>
      <c r="D4024" s="8"/>
    </row>
    <row r="4025" spans="1:4" x14ac:dyDescent="0.2">
      <c r="A4025" s="138"/>
      <c r="D4025" s="8"/>
    </row>
    <row r="4026" spans="1:4" x14ac:dyDescent="0.2">
      <c r="A4026" s="138"/>
      <c r="D4026" s="8"/>
    </row>
    <row r="4027" spans="1:4" x14ac:dyDescent="0.2">
      <c r="A4027" s="138"/>
      <c r="D4027" s="8"/>
    </row>
    <row r="4028" spans="1:4" x14ac:dyDescent="0.2">
      <c r="A4028" s="138"/>
      <c r="D4028" s="8"/>
    </row>
    <row r="4029" spans="1:4" x14ac:dyDescent="0.2">
      <c r="A4029" s="138"/>
      <c r="D4029" s="8"/>
    </row>
    <row r="4030" spans="1:4" x14ac:dyDescent="0.2">
      <c r="A4030" s="138"/>
      <c r="D4030" s="8"/>
    </row>
    <row r="4031" spans="1:4" x14ac:dyDescent="0.2">
      <c r="A4031" s="138"/>
      <c r="D4031" s="8"/>
    </row>
    <row r="4032" spans="1:4" x14ac:dyDescent="0.2">
      <c r="A4032" s="138"/>
      <c r="D4032" s="8"/>
    </row>
    <row r="4033" spans="1:4" x14ac:dyDescent="0.2">
      <c r="A4033" s="138"/>
      <c r="D4033" s="8"/>
    </row>
    <row r="4034" spans="1:4" x14ac:dyDescent="0.2">
      <c r="A4034" s="138"/>
      <c r="D4034" s="8"/>
    </row>
    <row r="4035" spans="1:4" x14ac:dyDescent="0.2">
      <c r="A4035" s="138"/>
      <c r="D4035" s="8"/>
    </row>
    <row r="4036" spans="1:4" x14ac:dyDescent="0.2">
      <c r="A4036" s="138"/>
      <c r="D4036" s="8"/>
    </row>
    <row r="4037" spans="1:4" x14ac:dyDescent="0.2">
      <c r="A4037" s="138"/>
      <c r="D4037" s="8"/>
    </row>
    <row r="4038" spans="1:4" x14ac:dyDescent="0.2">
      <c r="A4038" s="138"/>
      <c r="D4038" s="8"/>
    </row>
    <row r="4039" spans="1:4" x14ac:dyDescent="0.2">
      <c r="A4039" s="138"/>
      <c r="D4039" s="8"/>
    </row>
    <row r="4040" spans="1:4" x14ac:dyDescent="0.2">
      <c r="A4040" s="138"/>
      <c r="D4040" s="8"/>
    </row>
    <row r="4041" spans="1:4" x14ac:dyDescent="0.2">
      <c r="A4041" s="138"/>
      <c r="D4041" s="8"/>
    </row>
    <row r="4042" spans="1:4" x14ac:dyDescent="0.2">
      <c r="A4042" s="138"/>
      <c r="D4042" s="8"/>
    </row>
    <row r="4043" spans="1:4" x14ac:dyDescent="0.2">
      <c r="A4043" s="138"/>
      <c r="D4043" s="8"/>
    </row>
    <row r="4044" spans="1:4" x14ac:dyDescent="0.2">
      <c r="A4044" s="138"/>
      <c r="D4044" s="8"/>
    </row>
    <row r="4045" spans="1:4" x14ac:dyDescent="0.2">
      <c r="A4045" s="138"/>
      <c r="D4045" s="8"/>
    </row>
    <row r="4046" spans="1:4" x14ac:dyDescent="0.2">
      <c r="A4046" s="138"/>
      <c r="D4046" s="8"/>
    </row>
    <row r="4047" spans="1:4" x14ac:dyDescent="0.2">
      <c r="A4047" s="138"/>
      <c r="D4047" s="8"/>
    </row>
    <row r="4048" spans="1:4" x14ac:dyDescent="0.2">
      <c r="A4048" s="138"/>
      <c r="D4048" s="8"/>
    </row>
    <row r="4049" spans="1:4" x14ac:dyDescent="0.2">
      <c r="A4049" s="138"/>
      <c r="D4049" s="8"/>
    </row>
    <row r="4050" spans="1:4" x14ac:dyDescent="0.2">
      <c r="A4050" s="138"/>
      <c r="D4050" s="8"/>
    </row>
    <row r="4051" spans="1:4" x14ac:dyDescent="0.2">
      <c r="A4051" s="138"/>
      <c r="D4051" s="8"/>
    </row>
    <row r="4052" spans="1:4" x14ac:dyDescent="0.2">
      <c r="A4052" s="138"/>
      <c r="D4052" s="8"/>
    </row>
    <row r="4053" spans="1:4" x14ac:dyDescent="0.2">
      <c r="A4053" s="138"/>
      <c r="D4053" s="8"/>
    </row>
    <row r="4054" spans="1:4" x14ac:dyDescent="0.2">
      <c r="A4054" s="138"/>
      <c r="D4054" s="8"/>
    </row>
    <row r="4055" spans="1:4" x14ac:dyDescent="0.2">
      <c r="A4055" s="138"/>
      <c r="D4055" s="8"/>
    </row>
    <row r="4056" spans="1:4" x14ac:dyDescent="0.2">
      <c r="A4056" s="138"/>
      <c r="D4056" s="8"/>
    </row>
    <row r="4057" spans="1:4" x14ac:dyDescent="0.2">
      <c r="A4057" s="138"/>
      <c r="D4057" s="8"/>
    </row>
    <row r="4058" spans="1:4" x14ac:dyDescent="0.2">
      <c r="A4058" s="138"/>
      <c r="D4058" s="8"/>
    </row>
    <row r="4059" spans="1:4" x14ac:dyDescent="0.2">
      <c r="A4059" s="138"/>
      <c r="D4059" s="8"/>
    </row>
    <row r="4060" spans="1:4" x14ac:dyDescent="0.2">
      <c r="A4060" s="138"/>
      <c r="D4060" s="8"/>
    </row>
    <row r="4061" spans="1:4" x14ac:dyDescent="0.2">
      <c r="A4061" s="138"/>
      <c r="D4061" s="8"/>
    </row>
    <row r="4062" spans="1:4" x14ac:dyDescent="0.2">
      <c r="A4062" s="138"/>
      <c r="D4062" s="8"/>
    </row>
    <row r="4063" spans="1:4" x14ac:dyDescent="0.2">
      <c r="A4063" s="138"/>
      <c r="D4063" s="8"/>
    </row>
    <row r="4064" spans="1:4" x14ac:dyDescent="0.2">
      <c r="A4064" s="138"/>
      <c r="D4064" s="8"/>
    </row>
    <row r="4065" spans="1:4" x14ac:dyDescent="0.2">
      <c r="A4065" s="138"/>
      <c r="D4065" s="8"/>
    </row>
    <row r="4066" spans="1:4" x14ac:dyDescent="0.2">
      <c r="A4066" s="138"/>
      <c r="D4066" s="8"/>
    </row>
    <row r="4067" spans="1:4" x14ac:dyDescent="0.2">
      <c r="A4067" s="138"/>
      <c r="D4067" s="8"/>
    </row>
    <row r="4068" spans="1:4" x14ac:dyDescent="0.2">
      <c r="A4068" s="138"/>
      <c r="D4068" s="8"/>
    </row>
    <row r="4069" spans="1:4" x14ac:dyDescent="0.2">
      <c r="A4069" s="138"/>
      <c r="D4069" s="8"/>
    </row>
    <row r="4070" spans="1:4" x14ac:dyDescent="0.2">
      <c r="A4070" s="138"/>
      <c r="D4070" s="8"/>
    </row>
    <row r="4071" spans="1:4" x14ac:dyDescent="0.2">
      <c r="A4071" s="138"/>
      <c r="D4071" s="8"/>
    </row>
    <row r="4072" spans="1:4" x14ac:dyDescent="0.2">
      <c r="A4072" s="138"/>
      <c r="D4072" s="8"/>
    </row>
    <row r="4073" spans="1:4" x14ac:dyDescent="0.2">
      <c r="A4073" s="138"/>
      <c r="D4073" s="8"/>
    </row>
    <row r="4074" spans="1:4" x14ac:dyDescent="0.2">
      <c r="A4074" s="138"/>
      <c r="D4074" s="8"/>
    </row>
    <row r="4075" spans="1:4" x14ac:dyDescent="0.2">
      <c r="A4075" s="138"/>
      <c r="D4075" s="8"/>
    </row>
    <row r="4076" spans="1:4" x14ac:dyDescent="0.2">
      <c r="A4076" s="138"/>
      <c r="D4076" s="8"/>
    </row>
    <row r="4077" spans="1:4" x14ac:dyDescent="0.2">
      <c r="A4077" s="138"/>
      <c r="D4077" s="8"/>
    </row>
    <row r="4078" spans="1:4" x14ac:dyDescent="0.2">
      <c r="A4078" s="138"/>
      <c r="D4078" s="8"/>
    </row>
    <row r="4079" spans="1:4" x14ac:dyDescent="0.2">
      <c r="A4079" s="138"/>
      <c r="D4079" s="8"/>
    </row>
    <row r="4080" spans="1:4" x14ac:dyDescent="0.2">
      <c r="A4080" s="138"/>
      <c r="D4080" s="8"/>
    </row>
    <row r="4081" spans="1:4" x14ac:dyDescent="0.2">
      <c r="A4081" s="138"/>
      <c r="D4081" s="8"/>
    </row>
    <row r="4082" spans="1:4" x14ac:dyDescent="0.2">
      <c r="A4082" s="138"/>
      <c r="D4082" s="8"/>
    </row>
    <row r="4083" spans="1:4" x14ac:dyDescent="0.2">
      <c r="A4083" s="138"/>
      <c r="D4083" s="8"/>
    </row>
    <row r="4084" spans="1:4" x14ac:dyDescent="0.2">
      <c r="A4084" s="138"/>
      <c r="D4084" s="8"/>
    </row>
    <row r="4085" spans="1:4" x14ac:dyDescent="0.2">
      <c r="A4085" s="138"/>
      <c r="D4085" s="8"/>
    </row>
    <row r="4086" spans="1:4" x14ac:dyDescent="0.2">
      <c r="A4086" s="138"/>
      <c r="D4086" s="8"/>
    </row>
    <row r="4087" spans="1:4" x14ac:dyDescent="0.2">
      <c r="A4087" s="138"/>
      <c r="D4087" s="8"/>
    </row>
    <row r="4088" spans="1:4" x14ac:dyDescent="0.2">
      <c r="A4088" s="138"/>
      <c r="D4088" s="8"/>
    </row>
    <row r="4089" spans="1:4" x14ac:dyDescent="0.2">
      <c r="A4089" s="138"/>
      <c r="D4089" s="8"/>
    </row>
    <row r="4090" spans="1:4" x14ac:dyDescent="0.2">
      <c r="A4090" s="138"/>
      <c r="D4090" s="8"/>
    </row>
    <row r="4091" spans="1:4" x14ac:dyDescent="0.2">
      <c r="A4091" s="138"/>
      <c r="D4091" s="8"/>
    </row>
    <row r="4092" spans="1:4" x14ac:dyDescent="0.2">
      <c r="A4092" s="138"/>
      <c r="D4092" s="8"/>
    </row>
    <row r="4093" spans="1:4" x14ac:dyDescent="0.2">
      <c r="A4093" s="138"/>
      <c r="D4093" s="8"/>
    </row>
    <row r="4094" spans="1:4" x14ac:dyDescent="0.2">
      <c r="A4094" s="138"/>
      <c r="D4094" s="8"/>
    </row>
    <row r="4095" spans="1:4" x14ac:dyDescent="0.2">
      <c r="A4095" s="138"/>
      <c r="D4095" s="8"/>
    </row>
    <row r="4096" spans="1:4" x14ac:dyDescent="0.2">
      <c r="A4096" s="138"/>
      <c r="D4096" s="8"/>
    </row>
    <row r="4097" spans="1:4" x14ac:dyDescent="0.2">
      <c r="A4097" s="138"/>
      <c r="D4097" s="8"/>
    </row>
    <row r="4098" spans="1:4" x14ac:dyDescent="0.2">
      <c r="A4098" s="138"/>
      <c r="D4098" s="8"/>
    </row>
    <row r="4099" spans="1:4" x14ac:dyDescent="0.2">
      <c r="A4099" s="138"/>
      <c r="D4099" s="8"/>
    </row>
    <row r="4100" spans="1:4" x14ac:dyDescent="0.2">
      <c r="A4100" s="138"/>
      <c r="D4100" s="8"/>
    </row>
    <row r="4101" spans="1:4" x14ac:dyDescent="0.2">
      <c r="A4101" s="138"/>
      <c r="D4101" s="8"/>
    </row>
    <row r="4102" spans="1:4" x14ac:dyDescent="0.2">
      <c r="A4102" s="138"/>
      <c r="D4102" s="8"/>
    </row>
    <row r="4103" spans="1:4" x14ac:dyDescent="0.2">
      <c r="A4103" s="138"/>
      <c r="D4103" s="8"/>
    </row>
    <row r="4104" spans="1:4" x14ac:dyDescent="0.2">
      <c r="A4104" s="138"/>
      <c r="D4104" s="8"/>
    </row>
    <row r="4105" spans="1:4" x14ac:dyDescent="0.2">
      <c r="A4105" s="138"/>
      <c r="D4105" s="8"/>
    </row>
    <row r="4106" spans="1:4" x14ac:dyDescent="0.2">
      <c r="A4106" s="138"/>
      <c r="D4106" s="8"/>
    </row>
    <row r="4107" spans="1:4" x14ac:dyDescent="0.2">
      <c r="A4107" s="138"/>
      <c r="D4107" s="8"/>
    </row>
    <row r="4108" spans="1:4" x14ac:dyDescent="0.2">
      <c r="A4108" s="138"/>
      <c r="D4108" s="8"/>
    </row>
    <row r="4109" spans="1:4" x14ac:dyDescent="0.2">
      <c r="A4109" s="138"/>
      <c r="D4109" s="8"/>
    </row>
    <row r="4110" spans="1:4" x14ac:dyDescent="0.2">
      <c r="A4110" s="138"/>
      <c r="D4110" s="8"/>
    </row>
    <row r="4111" spans="1:4" x14ac:dyDescent="0.2">
      <c r="A4111" s="138"/>
      <c r="D4111" s="8"/>
    </row>
    <row r="4112" spans="1:4" x14ac:dyDescent="0.2">
      <c r="A4112" s="138"/>
      <c r="D4112" s="8"/>
    </row>
    <row r="4113" spans="1:4" x14ac:dyDescent="0.2">
      <c r="A4113" s="138"/>
      <c r="D4113" s="8"/>
    </row>
    <row r="4114" spans="1:4" x14ac:dyDescent="0.2">
      <c r="A4114" s="138"/>
      <c r="D4114" s="8"/>
    </row>
    <row r="4115" spans="1:4" x14ac:dyDescent="0.2">
      <c r="A4115" s="138"/>
      <c r="D4115" s="8"/>
    </row>
    <row r="4116" spans="1:4" x14ac:dyDescent="0.2">
      <c r="A4116" s="138"/>
      <c r="D4116" s="8"/>
    </row>
    <row r="4117" spans="1:4" x14ac:dyDescent="0.2">
      <c r="A4117" s="138"/>
      <c r="D4117" s="8"/>
    </row>
    <row r="4118" spans="1:4" x14ac:dyDescent="0.2">
      <c r="A4118" s="138"/>
      <c r="D4118" s="8"/>
    </row>
    <row r="4119" spans="1:4" x14ac:dyDescent="0.2">
      <c r="A4119" s="138"/>
      <c r="D4119" s="8"/>
    </row>
    <row r="4120" spans="1:4" x14ac:dyDescent="0.2">
      <c r="A4120" s="138"/>
      <c r="D4120" s="8"/>
    </row>
    <row r="4121" spans="1:4" x14ac:dyDescent="0.2">
      <c r="A4121" s="138"/>
      <c r="D4121" s="8"/>
    </row>
    <row r="4122" spans="1:4" x14ac:dyDescent="0.2">
      <c r="A4122" s="138"/>
      <c r="D4122" s="8"/>
    </row>
    <row r="4123" spans="1:4" x14ac:dyDescent="0.2">
      <c r="A4123" s="138"/>
      <c r="D4123" s="8"/>
    </row>
    <row r="4124" spans="1:4" x14ac:dyDescent="0.2">
      <c r="A4124" s="138"/>
      <c r="D4124" s="8"/>
    </row>
    <row r="4125" spans="1:4" x14ac:dyDescent="0.2">
      <c r="A4125" s="138"/>
      <c r="D4125" s="8"/>
    </row>
    <row r="4126" spans="1:4" x14ac:dyDescent="0.2">
      <c r="A4126" s="138"/>
      <c r="D4126" s="8"/>
    </row>
    <row r="4127" spans="1:4" x14ac:dyDescent="0.2">
      <c r="A4127" s="138"/>
      <c r="D4127" s="8"/>
    </row>
    <row r="4128" spans="1:4" x14ac:dyDescent="0.2">
      <c r="A4128" s="138"/>
      <c r="D4128" s="8"/>
    </row>
    <row r="4129" spans="1:4" x14ac:dyDescent="0.2">
      <c r="A4129" s="138"/>
      <c r="D4129" s="8"/>
    </row>
    <row r="4130" spans="1:4" x14ac:dyDescent="0.2">
      <c r="A4130" s="138"/>
      <c r="D4130" s="8"/>
    </row>
    <row r="4131" spans="1:4" x14ac:dyDescent="0.2">
      <c r="A4131" s="138"/>
      <c r="D4131" s="8"/>
    </row>
    <row r="4132" spans="1:4" x14ac:dyDescent="0.2">
      <c r="A4132" s="138"/>
      <c r="D4132" s="8"/>
    </row>
    <row r="4133" spans="1:4" x14ac:dyDescent="0.2">
      <c r="A4133" s="138"/>
      <c r="D4133" s="8"/>
    </row>
    <row r="4134" spans="1:4" x14ac:dyDescent="0.2">
      <c r="A4134" s="138"/>
      <c r="D4134" s="8"/>
    </row>
    <row r="4135" spans="1:4" x14ac:dyDescent="0.2">
      <c r="A4135" s="138"/>
      <c r="D4135" s="8"/>
    </row>
    <row r="4136" spans="1:4" x14ac:dyDescent="0.2">
      <c r="A4136" s="138"/>
      <c r="D4136" s="8"/>
    </row>
    <row r="4137" spans="1:4" x14ac:dyDescent="0.2">
      <c r="A4137" s="138"/>
      <c r="D4137" s="8"/>
    </row>
    <row r="4138" spans="1:4" x14ac:dyDescent="0.2">
      <c r="A4138" s="138"/>
      <c r="D4138" s="8"/>
    </row>
    <row r="4139" spans="1:4" x14ac:dyDescent="0.2">
      <c r="A4139" s="138"/>
      <c r="D4139" s="8"/>
    </row>
    <row r="4140" spans="1:4" x14ac:dyDescent="0.2">
      <c r="A4140" s="138"/>
      <c r="D4140" s="8"/>
    </row>
    <row r="4141" spans="1:4" x14ac:dyDescent="0.2">
      <c r="A4141" s="138"/>
      <c r="D4141" s="8"/>
    </row>
    <row r="4142" spans="1:4" x14ac:dyDescent="0.2">
      <c r="A4142" s="138"/>
      <c r="D4142" s="8"/>
    </row>
    <row r="4143" spans="1:4" x14ac:dyDescent="0.2">
      <c r="A4143" s="138"/>
      <c r="D4143" s="8"/>
    </row>
    <row r="4144" spans="1:4" x14ac:dyDescent="0.2">
      <c r="A4144" s="138"/>
      <c r="D4144" s="8"/>
    </row>
    <row r="4145" spans="1:4" x14ac:dyDescent="0.2">
      <c r="A4145" s="138"/>
      <c r="D4145" s="8"/>
    </row>
    <row r="4146" spans="1:4" x14ac:dyDescent="0.2">
      <c r="A4146" s="138"/>
      <c r="D4146" s="8"/>
    </row>
    <row r="4147" spans="1:4" x14ac:dyDescent="0.2">
      <c r="A4147" s="138"/>
      <c r="D4147" s="8"/>
    </row>
    <row r="4148" spans="1:4" x14ac:dyDescent="0.2">
      <c r="A4148" s="138"/>
      <c r="D4148" s="8"/>
    </row>
    <row r="4149" spans="1:4" x14ac:dyDescent="0.2">
      <c r="A4149" s="138"/>
      <c r="D4149" s="8"/>
    </row>
    <row r="4150" spans="1:4" x14ac:dyDescent="0.2">
      <c r="A4150" s="138"/>
      <c r="D4150" s="8"/>
    </row>
    <row r="4151" spans="1:4" x14ac:dyDescent="0.2">
      <c r="A4151" s="138"/>
      <c r="D4151" s="8"/>
    </row>
    <row r="4152" spans="1:4" x14ac:dyDescent="0.2">
      <c r="A4152" s="138"/>
      <c r="D4152" s="8"/>
    </row>
    <row r="4153" spans="1:4" x14ac:dyDescent="0.2">
      <c r="A4153" s="138"/>
      <c r="D4153" s="8"/>
    </row>
    <row r="4154" spans="1:4" x14ac:dyDescent="0.2">
      <c r="A4154" s="138"/>
      <c r="D4154" s="8"/>
    </row>
    <row r="4155" spans="1:4" x14ac:dyDescent="0.2">
      <c r="A4155" s="138"/>
      <c r="D4155" s="8"/>
    </row>
    <row r="4156" spans="1:4" x14ac:dyDescent="0.2">
      <c r="A4156" s="138"/>
      <c r="D4156" s="8"/>
    </row>
    <row r="4157" spans="1:4" x14ac:dyDescent="0.2">
      <c r="A4157" s="138"/>
      <c r="D4157" s="8"/>
    </row>
    <row r="4158" spans="1:4" x14ac:dyDescent="0.2">
      <c r="A4158" s="138"/>
      <c r="D4158" s="8"/>
    </row>
    <row r="4159" spans="1:4" x14ac:dyDescent="0.2">
      <c r="A4159" s="138"/>
      <c r="D4159" s="8"/>
    </row>
    <row r="4160" spans="1:4" x14ac:dyDescent="0.2">
      <c r="A4160" s="138"/>
      <c r="D4160" s="8"/>
    </row>
    <row r="4161" spans="1:4" x14ac:dyDescent="0.2">
      <c r="A4161" s="138"/>
      <c r="D4161" s="8"/>
    </row>
    <row r="4162" spans="1:4" x14ac:dyDescent="0.2">
      <c r="A4162" s="138"/>
      <c r="D4162" s="8"/>
    </row>
    <row r="4163" spans="1:4" x14ac:dyDescent="0.2">
      <c r="A4163" s="138"/>
      <c r="D4163" s="8"/>
    </row>
    <row r="4164" spans="1:4" x14ac:dyDescent="0.2">
      <c r="A4164" s="138"/>
      <c r="D4164" s="8"/>
    </row>
    <row r="4165" spans="1:4" x14ac:dyDescent="0.2">
      <c r="A4165" s="138"/>
      <c r="D4165" s="8"/>
    </row>
    <row r="4166" spans="1:4" x14ac:dyDescent="0.2">
      <c r="A4166" s="138"/>
      <c r="D4166" s="8"/>
    </row>
    <row r="4167" spans="1:4" x14ac:dyDescent="0.2">
      <c r="A4167" s="138"/>
      <c r="D4167" s="8"/>
    </row>
    <row r="4168" spans="1:4" x14ac:dyDescent="0.2">
      <c r="A4168" s="138"/>
      <c r="D4168" s="8"/>
    </row>
    <row r="4169" spans="1:4" x14ac:dyDescent="0.2">
      <c r="A4169" s="138"/>
      <c r="D4169" s="8"/>
    </row>
    <row r="4170" spans="1:4" x14ac:dyDescent="0.2">
      <c r="A4170" s="138"/>
      <c r="D4170" s="8"/>
    </row>
    <row r="4171" spans="1:4" x14ac:dyDescent="0.2">
      <c r="A4171" s="138"/>
      <c r="D4171" s="8"/>
    </row>
    <row r="4172" spans="1:4" x14ac:dyDescent="0.2">
      <c r="A4172" s="138"/>
      <c r="D4172" s="8"/>
    </row>
    <row r="4173" spans="1:4" x14ac:dyDescent="0.2">
      <c r="A4173" s="138"/>
      <c r="D4173" s="8"/>
    </row>
    <row r="4174" spans="1:4" x14ac:dyDescent="0.2">
      <c r="A4174" s="138"/>
      <c r="D4174" s="8"/>
    </row>
    <row r="4175" spans="1:4" x14ac:dyDescent="0.2">
      <c r="A4175" s="138"/>
      <c r="D4175" s="8"/>
    </row>
    <row r="4176" spans="1:4" x14ac:dyDescent="0.2">
      <c r="A4176" s="138"/>
      <c r="D4176" s="8"/>
    </row>
    <row r="4177" spans="1:4" x14ac:dyDescent="0.2">
      <c r="A4177" s="138"/>
      <c r="D4177" s="8"/>
    </row>
    <row r="4178" spans="1:4" x14ac:dyDescent="0.2">
      <c r="A4178" s="138"/>
      <c r="D4178" s="8"/>
    </row>
    <row r="4179" spans="1:4" x14ac:dyDescent="0.2">
      <c r="A4179" s="138"/>
      <c r="D4179" s="8"/>
    </row>
    <row r="4180" spans="1:4" x14ac:dyDescent="0.2">
      <c r="A4180" s="138"/>
      <c r="D4180" s="8"/>
    </row>
    <row r="4181" spans="1:4" x14ac:dyDescent="0.2">
      <c r="A4181" s="138"/>
      <c r="D4181" s="8"/>
    </row>
    <row r="4182" spans="1:4" x14ac:dyDescent="0.2">
      <c r="A4182" s="138"/>
      <c r="D4182" s="8"/>
    </row>
    <row r="4183" spans="1:4" x14ac:dyDescent="0.2">
      <c r="A4183" s="138"/>
      <c r="D4183" s="8"/>
    </row>
    <row r="4184" spans="1:4" x14ac:dyDescent="0.2">
      <c r="A4184" s="138"/>
      <c r="D4184" s="8"/>
    </row>
    <row r="4185" spans="1:4" x14ac:dyDescent="0.2">
      <c r="A4185" s="138"/>
      <c r="D4185" s="8"/>
    </row>
    <row r="4186" spans="1:4" x14ac:dyDescent="0.2">
      <c r="A4186" s="138"/>
      <c r="D4186" s="8"/>
    </row>
    <row r="4187" spans="1:4" x14ac:dyDescent="0.2">
      <c r="A4187" s="138"/>
      <c r="D4187" s="8"/>
    </row>
    <row r="4188" spans="1:4" x14ac:dyDescent="0.2">
      <c r="A4188" s="138"/>
      <c r="D4188" s="8"/>
    </row>
    <row r="4189" spans="1:4" x14ac:dyDescent="0.2">
      <c r="A4189" s="138"/>
      <c r="D4189" s="8"/>
    </row>
    <row r="4190" spans="1:4" x14ac:dyDescent="0.2">
      <c r="A4190" s="138"/>
      <c r="D4190" s="8"/>
    </row>
    <row r="4191" spans="1:4" x14ac:dyDescent="0.2">
      <c r="A4191" s="138"/>
      <c r="D4191" s="8"/>
    </row>
    <row r="4192" spans="1:4" x14ac:dyDescent="0.2">
      <c r="A4192" s="138"/>
      <c r="D4192" s="8"/>
    </row>
    <row r="4193" spans="1:4" x14ac:dyDescent="0.2">
      <c r="A4193" s="138"/>
      <c r="D4193" s="8"/>
    </row>
    <row r="4194" spans="1:4" x14ac:dyDescent="0.2">
      <c r="A4194" s="138"/>
      <c r="D4194" s="8"/>
    </row>
    <row r="4195" spans="1:4" x14ac:dyDescent="0.2">
      <c r="A4195" s="138"/>
      <c r="D4195" s="8"/>
    </row>
    <row r="4196" spans="1:4" x14ac:dyDescent="0.2">
      <c r="A4196" s="138"/>
      <c r="D4196" s="8"/>
    </row>
    <row r="4197" spans="1:4" x14ac:dyDescent="0.2">
      <c r="A4197" s="138"/>
      <c r="D4197" s="8"/>
    </row>
    <row r="4198" spans="1:4" x14ac:dyDescent="0.2">
      <c r="A4198" s="138"/>
      <c r="D4198" s="8"/>
    </row>
    <row r="4199" spans="1:4" x14ac:dyDescent="0.2">
      <c r="A4199" s="138"/>
      <c r="D4199" s="8"/>
    </row>
    <row r="4200" spans="1:4" x14ac:dyDescent="0.2">
      <c r="A4200" s="138"/>
      <c r="D4200" s="8"/>
    </row>
    <row r="4201" spans="1:4" x14ac:dyDescent="0.2">
      <c r="A4201" s="138"/>
      <c r="D4201" s="8"/>
    </row>
    <row r="4202" spans="1:4" x14ac:dyDescent="0.2">
      <c r="A4202" s="138"/>
      <c r="D4202" s="8"/>
    </row>
    <row r="4203" spans="1:4" x14ac:dyDescent="0.2">
      <c r="A4203" s="138"/>
      <c r="D4203" s="8"/>
    </row>
    <row r="4204" spans="1:4" x14ac:dyDescent="0.2">
      <c r="A4204" s="138"/>
      <c r="D4204" s="8"/>
    </row>
    <row r="4205" spans="1:4" x14ac:dyDescent="0.2">
      <c r="A4205" s="138"/>
      <c r="D4205" s="8"/>
    </row>
    <row r="4206" spans="1:4" x14ac:dyDescent="0.2">
      <c r="A4206" s="138"/>
      <c r="D4206" s="8"/>
    </row>
    <row r="4207" spans="1:4" x14ac:dyDescent="0.2">
      <c r="A4207" s="138"/>
      <c r="D4207" s="8"/>
    </row>
    <row r="4208" spans="1:4" x14ac:dyDescent="0.2">
      <c r="A4208" s="138"/>
      <c r="D4208" s="8"/>
    </row>
    <row r="4209" spans="1:4" x14ac:dyDescent="0.2">
      <c r="A4209" s="138"/>
      <c r="D4209" s="8"/>
    </row>
    <row r="4210" spans="1:4" x14ac:dyDescent="0.2">
      <c r="A4210" s="138"/>
      <c r="D4210" s="8"/>
    </row>
    <row r="4211" spans="1:4" x14ac:dyDescent="0.2">
      <c r="A4211" s="138"/>
      <c r="D4211" s="8"/>
    </row>
    <row r="4212" spans="1:4" x14ac:dyDescent="0.2">
      <c r="A4212" s="138"/>
      <c r="D4212" s="8"/>
    </row>
    <row r="4213" spans="1:4" x14ac:dyDescent="0.2">
      <c r="A4213" s="138"/>
      <c r="D4213" s="8"/>
    </row>
    <row r="4214" spans="1:4" x14ac:dyDescent="0.2">
      <c r="A4214" s="138"/>
      <c r="D4214" s="8"/>
    </row>
    <row r="4215" spans="1:4" x14ac:dyDescent="0.2">
      <c r="A4215" s="138"/>
      <c r="D4215" s="8"/>
    </row>
    <row r="4216" spans="1:4" x14ac:dyDescent="0.2">
      <c r="A4216" s="138"/>
      <c r="D4216" s="8"/>
    </row>
    <row r="4217" spans="1:4" x14ac:dyDescent="0.2">
      <c r="A4217" s="138"/>
      <c r="D4217" s="8"/>
    </row>
    <row r="4218" spans="1:4" x14ac:dyDescent="0.2">
      <c r="A4218" s="138"/>
      <c r="D4218" s="8"/>
    </row>
    <row r="4219" spans="1:4" x14ac:dyDescent="0.2">
      <c r="A4219" s="138"/>
      <c r="D4219" s="8"/>
    </row>
    <row r="4220" spans="1:4" x14ac:dyDescent="0.2">
      <c r="A4220" s="138"/>
      <c r="D4220" s="8"/>
    </row>
    <row r="4221" spans="1:4" x14ac:dyDescent="0.2">
      <c r="A4221" s="138"/>
      <c r="D4221" s="8"/>
    </row>
    <row r="4222" spans="1:4" x14ac:dyDescent="0.2">
      <c r="A4222" s="138"/>
      <c r="D4222" s="8"/>
    </row>
    <row r="4223" spans="1:4" x14ac:dyDescent="0.2">
      <c r="A4223" s="138"/>
      <c r="D4223" s="8"/>
    </row>
    <row r="4224" spans="1:4" x14ac:dyDescent="0.2">
      <c r="A4224" s="138"/>
      <c r="D4224" s="8"/>
    </row>
    <row r="4225" spans="1:4" x14ac:dyDescent="0.2">
      <c r="A4225" s="138"/>
      <c r="D4225" s="8"/>
    </row>
    <row r="4226" spans="1:4" x14ac:dyDescent="0.2">
      <c r="A4226" s="138"/>
      <c r="D4226" s="8"/>
    </row>
    <row r="4227" spans="1:4" x14ac:dyDescent="0.2">
      <c r="A4227" s="138"/>
      <c r="D4227" s="8"/>
    </row>
    <row r="4228" spans="1:4" x14ac:dyDescent="0.2">
      <c r="A4228" s="138"/>
      <c r="D4228" s="8"/>
    </row>
    <row r="4229" spans="1:4" x14ac:dyDescent="0.2">
      <c r="A4229" s="138"/>
      <c r="D4229" s="8"/>
    </row>
    <row r="4230" spans="1:4" x14ac:dyDescent="0.2">
      <c r="A4230" s="138"/>
      <c r="D4230" s="8"/>
    </row>
    <row r="4231" spans="1:4" x14ac:dyDescent="0.2">
      <c r="A4231" s="138"/>
      <c r="D4231" s="8"/>
    </row>
    <row r="4232" spans="1:4" x14ac:dyDescent="0.2">
      <c r="A4232" s="138"/>
      <c r="D4232" s="8"/>
    </row>
    <row r="4233" spans="1:4" x14ac:dyDescent="0.2">
      <c r="A4233" s="138"/>
      <c r="D4233" s="8"/>
    </row>
    <row r="4234" spans="1:4" x14ac:dyDescent="0.2">
      <c r="A4234" s="138"/>
      <c r="D4234" s="8"/>
    </row>
    <row r="4235" spans="1:4" x14ac:dyDescent="0.2">
      <c r="A4235" s="138"/>
      <c r="D4235" s="8"/>
    </row>
    <row r="4236" spans="1:4" x14ac:dyDescent="0.2">
      <c r="A4236" s="138"/>
      <c r="D4236" s="8"/>
    </row>
    <row r="4237" spans="1:4" x14ac:dyDescent="0.2">
      <c r="A4237" s="138"/>
      <c r="D4237" s="8"/>
    </row>
    <row r="4238" spans="1:4" x14ac:dyDescent="0.2">
      <c r="A4238" s="138"/>
      <c r="D4238" s="8"/>
    </row>
    <row r="4239" spans="1:4" x14ac:dyDescent="0.2">
      <c r="A4239" s="138"/>
      <c r="D4239" s="8"/>
    </row>
    <row r="4240" spans="1:4" x14ac:dyDescent="0.2">
      <c r="A4240" s="138"/>
      <c r="D4240" s="8"/>
    </row>
    <row r="4241" spans="1:4" x14ac:dyDescent="0.2">
      <c r="A4241" s="138"/>
      <c r="D4241" s="8"/>
    </row>
    <row r="4242" spans="1:4" x14ac:dyDescent="0.2">
      <c r="A4242" s="138"/>
      <c r="D4242" s="8"/>
    </row>
    <row r="4243" spans="1:4" x14ac:dyDescent="0.2">
      <c r="A4243" s="138"/>
      <c r="D4243" s="8"/>
    </row>
    <row r="4244" spans="1:4" x14ac:dyDescent="0.2">
      <c r="A4244" s="138"/>
      <c r="D4244" s="8"/>
    </row>
    <row r="4245" spans="1:4" x14ac:dyDescent="0.2">
      <c r="A4245" s="138"/>
      <c r="D4245" s="8"/>
    </row>
    <row r="4246" spans="1:4" x14ac:dyDescent="0.2">
      <c r="A4246" s="138"/>
      <c r="D4246" s="8"/>
    </row>
    <row r="4247" spans="1:4" x14ac:dyDescent="0.2">
      <c r="A4247" s="138"/>
      <c r="D4247" s="8"/>
    </row>
    <row r="4248" spans="1:4" x14ac:dyDescent="0.2">
      <c r="A4248" s="138"/>
      <c r="D4248" s="8"/>
    </row>
    <row r="4249" spans="1:4" x14ac:dyDescent="0.2">
      <c r="A4249" s="138"/>
      <c r="D4249" s="8"/>
    </row>
    <row r="4250" spans="1:4" x14ac:dyDescent="0.2">
      <c r="A4250" s="138"/>
      <c r="D4250" s="8"/>
    </row>
    <row r="4251" spans="1:4" x14ac:dyDescent="0.2">
      <c r="A4251" s="138"/>
      <c r="D4251" s="8"/>
    </row>
    <row r="4252" spans="1:4" x14ac:dyDescent="0.2">
      <c r="A4252" s="138"/>
      <c r="D4252" s="8"/>
    </row>
    <row r="4253" spans="1:4" x14ac:dyDescent="0.2">
      <c r="A4253" s="138"/>
      <c r="D4253" s="8"/>
    </row>
    <row r="4254" spans="1:4" x14ac:dyDescent="0.2">
      <c r="A4254" s="138"/>
      <c r="D4254" s="8"/>
    </row>
    <row r="4255" spans="1:4" x14ac:dyDescent="0.2">
      <c r="A4255" s="138"/>
      <c r="D4255" s="8"/>
    </row>
    <row r="4256" spans="1:4" x14ac:dyDescent="0.2">
      <c r="A4256" s="138"/>
      <c r="D4256" s="8"/>
    </row>
    <row r="4257" spans="1:4" x14ac:dyDescent="0.2">
      <c r="A4257" s="138"/>
      <c r="D4257" s="8"/>
    </row>
    <row r="4258" spans="1:4" x14ac:dyDescent="0.2">
      <c r="A4258" s="138"/>
      <c r="D4258" s="8"/>
    </row>
    <row r="4259" spans="1:4" x14ac:dyDescent="0.2">
      <c r="A4259" s="138"/>
      <c r="D4259" s="8"/>
    </row>
    <row r="4260" spans="1:4" x14ac:dyDescent="0.2">
      <c r="A4260" s="138"/>
      <c r="D4260" s="8"/>
    </row>
    <row r="4261" spans="1:4" x14ac:dyDescent="0.2">
      <c r="A4261" s="138"/>
      <c r="D4261" s="8"/>
    </row>
    <row r="4262" spans="1:4" x14ac:dyDescent="0.2">
      <c r="A4262" s="138"/>
      <c r="D4262" s="8"/>
    </row>
    <row r="4263" spans="1:4" x14ac:dyDescent="0.2">
      <c r="A4263" s="138"/>
      <c r="D4263" s="8"/>
    </row>
    <row r="4264" spans="1:4" x14ac:dyDescent="0.2">
      <c r="A4264" s="138"/>
      <c r="D4264" s="8"/>
    </row>
    <row r="4265" spans="1:4" x14ac:dyDescent="0.2">
      <c r="A4265" s="138"/>
      <c r="D4265" s="8"/>
    </row>
    <row r="4266" spans="1:4" x14ac:dyDescent="0.2">
      <c r="A4266" s="138"/>
      <c r="D4266" s="8"/>
    </row>
    <row r="4267" spans="1:4" x14ac:dyDescent="0.2">
      <c r="A4267" s="138"/>
      <c r="D4267" s="8"/>
    </row>
    <row r="4268" spans="1:4" x14ac:dyDescent="0.2">
      <c r="A4268" s="138"/>
      <c r="D4268" s="8"/>
    </row>
    <row r="4269" spans="1:4" x14ac:dyDescent="0.2">
      <c r="A4269" s="138"/>
      <c r="D4269" s="8"/>
    </row>
    <row r="4270" spans="1:4" x14ac:dyDescent="0.2">
      <c r="A4270" s="138"/>
      <c r="D4270" s="8"/>
    </row>
    <row r="4271" spans="1:4" x14ac:dyDescent="0.2">
      <c r="A4271" s="138"/>
      <c r="D4271" s="8"/>
    </row>
    <row r="4272" spans="1:4" x14ac:dyDescent="0.2">
      <c r="A4272" s="138"/>
      <c r="D4272" s="8"/>
    </row>
    <row r="4273" spans="1:4" x14ac:dyDescent="0.2">
      <c r="A4273" s="138"/>
      <c r="D4273" s="8"/>
    </row>
    <row r="4274" spans="1:4" x14ac:dyDescent="0.2">
      <c r="A4274" s="138"/>
      <c r="D4274" s="8"/>
    </row>
    <row r="4275" spans="1:4" x14ac:dyDescent="0.2">
      <c r="A4275" s="138"/>
      <c r="D4275" s="8"/>
    </row>
    <row r="4276" spans="1:4" x14ac:dyDescent="0.2">
      <c r="A4276" s="138"/>
      <c r="D4276" s="8"/>
    </row>
    <row r="4277" spans="1:4" x14ac:dyDescent="0.2">
      <c r="A4277" s="138"/>
      <c r="D4277" s="8"/>
    </row>
    <row r="4278" spans="1:4" x14ac:dyDescent="0.2">
      <c r="A4278" s="138"/>
      <c r="D4278" s="8"/>
    </row>
    <row r="4279" spans="1:4" x14ac:dyDescent="0.2">
      <c r="A4279" s="138"/>
      <c r="D4279" s="8"/>
    </row>
    <row r="4280" spans="1:4" x14ac:dyDescent="0.2">
      <c r="A4280" s="138"/>
      <c r="D4280" s="8"/>
    </row>
    <row r="4281" spans="1:4" x14ac:dyDescent="0.2">
      <c r="A4281" s="138"/>
      <c r="D4281" s="8"/>
    </row>
    <row r="4282" spans="1:4" x14ac:dyDescent="0.2">
      <c r="A4282" s="138"/>
      <c r="D4282" s="8"/>
    </row>
    <row r="4283" spans="1:4" x14ac:dyDescent="0.2">
      <c r="A4283" s="138"/>
      <c r="D4283" s="8"/>
    </row>
    <row r="4284" spans="1:4" x14ac:dyDescent="0.2">
      <c r="A4284" s="138"/>
      <c r="D4284" s="8"/>
    </row>
    <row r="4285" spans="1:4" x14ac:dyDescent="0.2">
      <c r="A4285" s="138"/>
      <c r="D4285" s="8"/>
    </row>
    <row r="4286" spans="1:4" x14ac:dyDescent="0.2">
      <c r="A4286" s="138"/>
      <c r="D4286" s="8"/>
    </row>
    <row r="4287" spans="1:4" x14ac:dyDescent="0.2">
      <c r="A4287" s="138"/>
      <c r="D4287" s="8"/>
    </row>
    <row r="4288" spans="1:4" x14ac:dyDescent="0.2">
      <c r="A4288" s="138"/>
      <c r="D4288" s="8"/>
    </row>
    <row r="4289" spans="1:4" x14ac:dyDescent="0.2">
      <c r="A4289" s="138"/>
      <c r="D4289" s="8"/>
    </row>
    <row r="4290" spans="1:4" x14ac:dyDescent="0.2">
      <c r="A4290" s="138"/>
      <c r="D4290" s="8"/>
    </row>
    <row r="4291" spans="1:4" x14ac:dyDescent="0.2">
      <c r="A4291" s="138"/>
      <c r="D4291" s="8"/>
    </row>
    <row r="4292" spans="1:4" x14ac:dyDescent="0.2">
      <c r="A4292" s="138"/>
      <c r="D4292" s="8"/>
    </row>
    <row r="4293" spans="1:4" x14ac:dyDescent="0.2">
      <c r="A4293" s="138"/>
      <c r="D4293" s="8"/>
    </row>
    <row r="4294" spans="1:4" x14ac:dyDescent="0.2">
      <c r="A4294" s="138"/>
      <c r="D4294" s="8"/>
    </row>
    <row r="4295" spans="1:4" x14ac:dyDescent="0.2">
      <c r="A4295" s="138"/>
      <c r="D4295" s="8"/>
    </row>
    <row r="4296" spans="1:4" x14ac:dyDescent="0.2">
      <c r="A4296" s="138"/>
      <c r="D4296" s="8"/>
    </row>
    <row r="4297" spans="1:4" x14ac:dyDescent="0.2">
      <c r="A4297" s="138"/>
      <c r="D4297" s="8"/>
    </row>
    <row r="4298" spans="1:4" x14ac:dyDescent="0.2">
      <c r="A4298" s="138"/>
      <c r="D4298" s="8"/>
    </row>
    <row r="4299" spans="1:4" x14ac:dyDescent="0.2">
      <c r="A4299" s="138"/>
      <c r="D4299" s="8"/>
    </row>
    <row r="4300" spans="1:4" x14ac:dyDescent="0.2">
      <c r="A4300" s="138"/>
      <c r="D4300" s="8"/>
    </row>
    <row r="4301" spans="1:4" x14ac:dyDescent="0.2">
      <c r="A4301" s="138"/>
      <c r="D4301" s="8"/>
    </row>
    <row r="4302" spans="1:4" x14ac:dyDescent="0.2">
      <c r="A4302" s="138"/>
      <c r="D4302" s="8"/>
    </row>
    <row r="4303" spans="1:4" x14ac:dyDescent="0.2">
      <c r="A4303" s="138"/>
      <c r="D4303" s="8"/>
    </row>
    <row r="4304" spans="1:4" x14ac:dyDescent="0.2">
      <c r="A4304" s="138"/>
      <c r="D4304" s="8"/>
    </row>
    <row r="4305" spans="1:4" x14ac:dyDescent="0.2">
      <c r="A4305" s="138"/>
      <c r="D4305" s="8"/>
    </row>
    <row r="4306" spans="1:4" x14ac:dyDescent="0.2">
      <c r="A4306" s="138"/>
      <c r="D4306" s="8"/>
    </row>
    <row r="4307" spans="1:4" x14ac:dyDescent="0.2">
      <c r="A4307" s="138"/>
      <c r="D4307" s="8"/>
    </row>
    <row r="4308" spans="1:4" x14ac:dyDescent="0.2">
      <c r="A4308" s="138"/>
      <c r="D4308" s="8"/>
    </row>
    <row r="4309" spans="1:4" x14ac:dyDescent="0.2">
      <c r="A4309" s="138"/>
      <c r="D4309" s="8"/>
    </row>
    <row r="4310" spans="1:4" x14ac:dyDescent="0.2">
      <c r="A4310" s="138"/>
      <c r="D4310" s="8"/>
    </row>
    <row r="4311" spans="1:4" x14ac:dyDescent="0.2">
      <c r="A4311" s="138"/>
      <c r="D4311" s="8"/>
    </row>
    <row r="4312" spans="1:4" x14ac:dyDescent="0.2">
      <c r="A4312" s="138"/>
      <c r="D4312" s="8"/>
    </row>
    <row r="4313" spans="1:4" x14ac:dyDescent="0.2">
      <c r="A4313" s="138"/>
      <c r="D4313" s="8"/>
    </row>
    <row r="4314" spans="1:4" x14ac:dyDescent="0.2">
      <c r="A4314" s="138"/>
      <c r="D4314" s="8"/>
    </row>
    <row r="4315" spans="1:4" x14ac:dyDescent="0.2">
      <c r="A4315" s="138"/>
      <c r="D4315" s="8"/>
    </row>
    <row r="4316" spans="1:4" x14ac:dyDescent="0.2">
      <c r="A4316" s="138"/>
      <c r="D4316" s="8"/>
    </row>
    <row r="4317" spans="1:4" x14ac:dyDescent="0.2">
      <c r="A4317" s="138"/>
      <c r="D4317" s="8"/>
    </row>
    <row r="4318" spans="1:4" x14ac:dyDescent="0.2">
      <c r="A4318" s="138"/>
      <c r="D4318" s="8"/>
    </row>
    <row r="4319" spans="1:4" x14ac:dyDescent="0.2">
      <c r="A4319" s="138"/>
      <c r="D4319" s="8"/>
    </row>
    <row r="4320" spans="1:4" x14ac:dyDescent="0.2">
      <c r="A4320" s="138"/>
      <c r="D4320" s="8"/>
    </row>
    <row r="4321" spans="1:4" x14ac:dyDescent="0.2">
      <c r="A4321" s="138"/>
      <c r="D4321" s="8"/>
    </row>
    <row r="4322" spans="1:4" x14ac:dyDescent="0.2">
      <c r="A4322" s="138"/>
      <c r="D4322" s="8"/>
    </row>
    <row r="4323" spans="1:4" x14ac:dyDescent="0.2">
      <c r="A4323" s="138"/>
      <c r="D4323" s="8"/>
    </row>
    <row r="4324" spans="1:4" x14ac:dyDescent="0.2">
      <c r="A4324" s="138"/>
      <c r="D4324" s="8"/>
    </row>
    <row r="4325" spans="1:4" x14ac:dyDescent="0.2">
      <c r="A4325" s="138"/>
      <c r="D4325" s="8"/>
    </row>
    <row r="4326" spans="1:4" x14ac:dyDescent="0.2">
      <c r="A4326" s="138"/>
      <c r="D4326" s="8"/>
    </row>
    <row r="4327" spans="1:4" x14ac:dyDescent="0.2">
      <c r="A4327" s="138"/>
      <c r="D4327" s="8"/>
    </row>
    <row r="4328" spans="1:4" x14ac:dyDescent="0.2">
      <c r="A4328" s="138"/>
      <c r="D4328" s="8"/>
    </row>
    <row r="4329" spans="1:4" x14ac:dyDescent="0.2">
      <c r="A4329" s="138"/>
      <c r="D4329" s="8"/>
    </row>
    <row r="4330" spans="1:4" x14ac:dyDescent="0.2">
      <c r="A4330" s="138"/>
      <c r="D4330" s="8"/>
    </row>
    <row r="4331" spans="1:4" x14ac:dyDescent="0.2">
      <c r="A4331" s="138"/>
      <c r="D4331" s="8"/>
    </row>
    <row r="4332" spans="1:4" x14ac:dyDescent="0.2">
      <c r="A4332" s="138"/>
      <c r="D4332" s="8"/>
    </row>
    <row r="4333" spans="1:4" x14ac:dyDescent="0.2">
      <c r="A4333" s="138"/>
      <c r="D4333" s="8"/>
    </row>
    <row r="4334" spans="1:4" x14ac:dyDescent="0.2">
      <c r="A4334" s="138"/>
      <c r="D4334" s="8"/>
    </row>
    <row r="4335" spans="1:4" x14ac:dyDescent="0.2">
      <c r="A4335" s="138"/>
      <c r="D4335" s="8"/>
    </row>
    <row r="4336" spans="1:4" x14ac:dyDescent="0.2">
      <c r="A4336" s="138"/>
      <c r="D4336" s="8"/>
    </row>
    <row r="4337" spans="1:4" x14ac:dyDescent="0.2">
      <c r="A4337" s="138"/>
      <c r="D4337" s="8"/>
    </row>
    <row r="4338" spans="1:4" x14ac:dyDescent="0.2">
      <c r="A4338" s="138"/>
      <c r="D4338" s="8"/>
    </row>
    <row r="4339" spans="1:4" x14ac:dyDescent="0.2">
      <c r="A4339" s="138"/>
      <c r="D4339" s="8"/>
    </row>
    <row r="4340" spans="1:4" x14ac:dyDescent="0.2">
      <c r="A4340" s="138"/>
      <c r="D4340" s="8"/>
    </row>
    <row r="4341" spans="1:4" x14ac:dyDescent="0.2">
      <c r="A4341" s="138"/>
      <c r="D4341" s="8"/>
    </row>
    <row r="4342" spans="1:4" x14ac:dyDescent="0.2">
      <c r="A4342" s="138"/>
      <c r="D4342" s="8"/>
    </row>
    <row r="4343" spans="1:4" x14ac:dyDescent="0.2">
      <c r="A4343" s="138"/>
      <c r="D4343" s="8"/>
    </row>
    <row r="4344" spans="1:4" x14ac:dyDescent="0.2">
      <c r="A4344" s="138"/>
      <c r="D4344" s="8"/>
    </row>
    <row r="4345" spans="1:4" x14ac:dyDescent="0.2">
      <c r="A4345" s="138"/>
      <c r="D4345" s="8"/>
    </row>
    <row r="4346" spans="1:4" x14ac:dyDescent="0.2">
      <c r="A4346" s="138"/>
      <c r="D4346" s="8"/>
    </row>
    <row r="4347" spans="1:4" x14ac:dyDescent="0.2">
      <c r="A4347" s="138"/>
      <c r="D4347" s="8"/>
    </row>
    <row r="4348" spans="1:4" x14ac:dyDescent="0.2">
      <c r="A4348" s="138"/>
      <c r="D4348" s="8"/>
    </row>
    <row r="4349" spans="1:4" x14ac:dyDescent="0.2">
      <c r="A4349" s="138"/>
      <c r="D4349" s="8"/>
    </row>
    <row r="4350" spans="1:4" x14ac:dyDescent="0.2">
      <c r="A4350" s="138"/>
      <c r="D4350" s="8"/>
    </row>
    <row r="4351" spans="1:4" x14ac:dyDescent="0.2">
      <c r="A4351" s="138"/>
      <c r="D4351" s="8"/>
    </row>
    <row r="4352" spans="1:4" x14ac:dyDescent="0.2">
      <c r="A4352" s="138"/>
      <c r="D4352" s="8"/>
    </row>
    <row r="4353" spans="1:4" x14ac:dyDescent="0.2">
      <c r="A4353" s="138"/>
      <c r="D4353" s="8"/>
    </row>
    <row r="4354" spans="1:4" x14ac:dyDescent="0.2">
      <c r="A4354" s="138"/>
      <c r="D4354" s="8"/>
    </row>
    <row r="4355" spans="1:4" x14ac:dyDescent="0.2">
      <c r="A4355" s="138"/>
      <c r="D4355" s="8"/>
    </row>
    <row r="4356" spans="1:4" x14ac:dyDescent="0.2">
      <c r="A4356" s="138"/>
      <c r="D4356" s="8"/>
    </row>
    <row r="4357" spans="1:4" x14ac:dyDescent="0.2">
      <c r="A4357" s="138"/>
      <c r="D4357" s="8"/>
    </row>
    <row r="4358" spans="1:4" x14ac:dyDescent="0.2">
      <c r="A4358" s="138"/>
      <c r="D4358" s="8"/>
    </row>
    <row r="4359" spans="1:4" x14ac:dyDescent="0.2">
      <c r="A4359" s="138"/>
      <c r="D4359" s="8"/>
    </row>
    <row r="4360" spans="1:4" x14ac:dyDescent="0.2">
      <c r="A4360" s="138"/>
      <c r="D4360" s="8"/>
    </row>
    <row r="4361" spans="1:4" x14ac:dyDescent="0.2">
      <c r="A4361" s="138"/>
      <c r="D4361" s="8"/>
    </row>
    <row r="4362" spans="1:4" x14ac:dyDescent="0.2">
      <c r="A4362" s="138"/>
      <c r="D4362" s="8"/>
    </row>
    <row r="4363" spans="1:4" x14ac:dyDescent="0.2">
      <c r="A4363" s="138"/>
      <c r="D4363" s="8"/>
    </row>
    <row r="4364" spans="1:4" x14ac:dyDescent="0.2">
      <c r="A4364" s="138"/>
      <c r="D4364" s="8"/>
    </row>
    <row r="4365" spans="1:4" x14ac:dyDescent="0.2">
      <c r="A4365" s="138"/>
      <c r="D4365" s="8"/>
    </row>
    <row r="4366" spans="1:4" x14ac:dyDescent="0.2">
      <c r="A4366" s="138"/>
      <c r="D4366" s="8"/>
    </row>
    <row r="4367" spans="1:4" x14ac:dyDescent="0.2">
      <c r="A4367" s="138"/>
      <c r="D4367" s="8"/>
    </row>
    <row r="4368" spans="1:4" x14ac:dyDescent="0.2">
      <c r="A4368" s="138"/>
      <c r="D4368" s="8"/>
    </row>
    <row r="4369" spans="1:4" x14ac:dyDescent="0.2">
      <c r="A4369" s="138"/>
      <c r="D4369" s="8"/>
    </row>
    <row r="4370" spans="1:4" x14ac:dyDescent="0.2">
      <c r="A4370" s="138"/>
      <c r="D4370" s="8"/>
    </row>
    <row r="4371" spans="1:4" x14ac:dyDescent="0.2">
      <c r="A4371" s="138"/>
      <c r="D4371" s="8"/>
    </row>
    <row r="4372" spans="1:4" x14ac:dyDescent="0.2">
      <c r="A4372" s="138"/>
      <c r="D4372" s="8"/>
    </row>
    <row r="4373" spans="1:4" x14ac:dyDescent="0.2">
      <c r="A4373" s="138"/>
      <c r="D4373" s="8"/>
    </row>
    <row r="4374" spans="1:4" x14ac:dyDescent="0.2">
      <c r="A4374" s="138"/>
      <c r="D4374" s="8"/>
    </row>
    <row r="4375" spans="1:4" x14ac:dyDescent="0.2">
      <c r="A4375" s="138"/>
      <c r="D4375" s="8"/>
    </row>
    <row r="4376" spans="1:4" x14ac:dyDescent="0.2">
      <c r="A4376" s="138"/>
      <c r="D4376" s="8"/>
    </row>
    <row r="4377" spans="1:4" x14ac:dyDescent="0.2">
      <c r="A4377" s="138"/>
      <c r="D4377" s="8"/>
    </row>
    <row r="4378" spans="1:4" x14ac:dyDescent="0.2">
      <c r="A4378" s="138"/>
      <c r="D4378" s="8"/>
    </row>
    <row r="4379" spans="1:4" x14ac:dyDescent="0.2">
      <c r="A4379" s="138"/>
      <c r="D4379" s="8"/>
    </row>
    <row r="4380" spans="1:4" x14ac:dyDescent="0.2">
      <c r="A4380" s="138"/>
      <c r="D4380" s="8"/>
    </row>
    <row r="4381" spans="1:4" x14ac:dyDescent="0.2">
      <c r="A4381" s="138"/>
      <c r="D4381" s="8"/>
    </row>
    <row r="4382" spans="1:4" x14ac:dyDescent="0.2">
      <c r="A4382" s="138"/>
      <c r="D4382" s="8"/>
    </row>
    <row r="4383" spans="1:4" x14ac:dyDescent="0.2">
      <c r="A4383" s="138"/>
      <c r="D4383" s="8"/>
    </row>
    <row r="4384" spans="1:4" x14ac:dyDescent="0.2">
      <c r="A4384" s="138"/>
      <c r="D4384" s="8"/>
    </row>
    <row r="4385" spans="1:4" x14ac:dyDescent="0.2">
      <c r="A4385" s="138"/>
      <c r="D4385" s="8"/>
    </row>
    <row r="4386" spans="1:4" x14ac:dyDescent="0.2">
      <c r="A4386" s="138"/>
      <c r="D4386" s="8"/>
    </row>
    <row r="4387" spans="1:4" x14ac:dyDescent="0.2">
      <c r="A4387" s="138"/>
      <c r="D4387" s="8"/>
    </row>
    <row r="4388" spans="1:4" x14ac:dyDescent="0.2">
      <c r="A4388" s="138"/>
      <c r="D4388" s="8"/>
    </row>
    <row r="4389" spans="1:4" x14ac:dyDescent="0.2">
      <c r="A4389" s="138"/>
      <c r="D4389" s="8"/>
    </row>
    <row r="4390" spans="1:4" x14ac:dyDescent="0.2">
      <c r="A4390" s="138"/>
      <c r="D4390" s="8"/>
    </row>
    <row r="4391" spans="1:4" x14ac:dyDescent="0.2">
      <c r="A4391" s="138"/>
      <c r="D4391" s="8"/>
    </row>
    <row r="4392" spans="1:4" x14ac:dyDescent="0.2">
      <c r="A4392" s="138"/>
      <c r="D4392" s="8"/>
    </row>
    <row r="4393" spans="1:4" x14ac:dyDescent="0.2">
      <c r="A4393" s="138"/>
      <c r="D4393" s="8"/>
    </row>
    <row r="4394" spans="1:4" x14ac:dyDescent="0.2">
      <c r="A4394" s="138"/>
      <c r="D4394" s="8"/>
    </row>
    <row r="4395" spans="1:4" x14ac:dyDescent="0.2">
      <c r="A4395" s="138"/>
      <c r="D4395" s="8"/>
    </row>
    <row r="4396" spans="1:4" x14ac:dyDescent="0.2">
      <c r="A4396" s="138"/>
      <c r="D4396" s="8"/>
    </row>
    <row r="4397" spans="1:4" x14ac:dyDescent="0.2">
      <c r="A4397" s="138"/>
      <c r="D4397" s="8"/>
    </row>
    <row r="4398" spans="1:4" x14ac:dyDescent="0.2">
      <c r="A4398" s="138"/>
      <c r="D4398" s="8"/>
    </row>
    <row r="4399" spans="1:4" x14ac:dyDescent="0.2">
      <c r="A4399" s="138"/>
      <c r="D4399" s="8"/>
    </row>
    <row r="4400" spans="1:4" x14ac:dyDescent="0.2">
      <c r="A4400" s="138"/>
      <c r="D4400" s="8"/>
    </row>
    <row r="4401" spans="1:4" x14ac:dyDescent="0.2">
      <c r="A4401" s="138"/>
      <c r="D4401" s="8"/>
    </row>
    <row r="4402" spans="1:4" x14ac:dyDescent="0.2">
      <c r="A4402" s="138"/>
      <c r="D4402" s="8"/>
    </row>
    <row r="4403" spans="1:4" x14ac:dyDescent="0.2">
      <c r="A4403" s="138"/>
      <c r="D4403" s="8"/>
    </row>
    <row r="4404" spans="1:4" x14ac:dyDescent="0.2">
      <c r="A4404" s="138"/>
      <c r="D4404" s="8"/>
    </row>
    <row r="4405" spans="1:4" x14ac:dyDescent="0.2">
      <c r="A4405" s="138"/>
      <c r="D4405" s="8"/>
    </row>
    <row r="4406" spans="1:4" x14ac:dyDescent="0.2">
      <c r="A4406" s="138"/>
      <c r="D4406" s="8"/>
    </row>
    <row r="4407" spans="1:4" x14ac:dyDescent="0.2">
      <c r="A4407" s="138"/>
      <c r="D4407" s="8"/>
    </row>
    <row r="4408" spans="1:4" x14ac:dyDescent="0.2">
      <c r="A4408" s="138"/>
      <c r="D4408" s="8"/>
    </row>
    <row r="4409" spans="1:4" x14ac:dyDescent="0.2">
      <c r="A4409" s="138"/>
      <c r="D4409" s="8"/>
    </row>
    <row r="4410" spans="1:4" x14ac:dyDescent="0.2">
      <c r="A4410" s="138"/>
      <c r="D4410" s="8"/>
    </row>
    <row r="4411" spans="1:4" x14ac:dyDescent="0.2">
      <c r="A4411" s="138"/>
      <c r="D4411" s="8"/>
    </row>
    <row r="4412" spans="1:4" x14ac:dyDescent="0.2">
      <c r="A4412" s="138"/>
      <c r="D4412" s="8"/>
    </row>
    <row r="4413" spans="1:4" x14ac:dyDescent="0.2">
      <c r="A4413" s="138"/>
      <c r="D4413" s="8"/>
    </row>
    <row r="4414" spans="1:4" x14ac:dyDescent="0.2">
      <c r="A4414" s="138"/>
      <c r="D4414" s="8"/>
    </row>
    <row r="4415" spans="1:4" x14ac:dyDescent="0.2">
      <c r="A4415" s="138"/>
      <c r="D4415" s="8"/>
    </row>
    <row r="4416" spans="1:4" x14ac:dyDescent="0.2">
      <c r="A4416" s="138"/>
      <c r="D4416" s="8"/>
    </row>
    <row r="4417" spans="1:4" x14ac:dyDescent="0.2">
      <c r="A4417" s="138"/>
      <c r="D4417" s="8"/>
    </row>
    <row r="4418" spans="1:4" x14ac:dyDescent="0.2">
      <c r="A4418" s="138"/>
      <c r="D4418" s="8"/>
    </row>
    <row r="4419" spans="1:4" x14ac:dyDescent="0.2">
      <c r="A4419" s="138"/>
      <c r="D4419" s="8"/>
    </row>
    <row r="4420" spans="1:4" x14ac:dyDescent="0.2">
      <c r="A4420" s="138"/>
      <c r="D4420" s="8"/>
    </row>
    <row r="4421" spans="1:4" x14ac:dyDescent="0.2">
      <c r="A4421" s="138"/>
      <c r="D4421" s="8"/>
    </row>
    <row r="4422" spans="1:4" x14ac:dyDescent="0.2">
      <c r="A4422" s="138"/>
      <c r="D4422" s="8"/>
    </row>
    <row r="4423" spans="1:4" x14ac:dyDescent="0.2">
      <c r="A4423" s="138"/>
      <c r="D4423" s="8"/>
    </row>
    <row r="4424" spans="1:4" x14ac:dyDescent="0.2">
      <c r="A4424" s="138"/>
      <c r="D4424" s="8"/>
    </row>
    <row r="4425" spans="1:4" x14ac:dyDescent="0.2">
      <c r="A4425" s="138"/>
      <c r="D4425" s="8"/>
    </row>
    <row r="4426" spans="1:4" x14ac:dyDescent="0.2">
      <c r="A4426" s="138"/>
      <c r="D4426" s="8"/>
    </row>
    <row r="4427" spans="1:4" x14ac:dyDescent="0.2">
      <c r="A4427" s="138"/>
      <c r="D4427" s="8"/>
    </row>
    <row r="4428" spans="1:4" x14ac:dyDescent="0.2">
      <c r="A4428" s="138"/>
      <c r="D4428" s="8"/>
    </row>
    <row r="4429" spans="1:4" x14ac:dyDescent="0.2">
      <c r="A4429" s="138"/>
      <c r="D4429" s="8"/>
    </row>
    <row r="4430" spans="1:4" x14ac:dyDescent="0.2">
      <c r="A4430" s="138"/>
      <c r="D4430" s="8"/>
    </row>
    <row r="4431" spans="1:4" x14ac:dyDescent="0.2">
      <c r="A4431" s="138"/>
      <c r="D4431" s="8"/>
    </row>
    <row r="4432" spans="1:4" x14ac:dyDescent="0.2">
      <c r="A4432" s="138"/>
      <c r="D4432" s="8"/>
    </row>
    <row r="4433" spans="1:4" x14ac:dyDescent="0.2">
      <c r="A4433" s="138"/>
      <c r="D4433" s="8"/>
    </row>
    <row r="4434" spans="1:4" x14ac:dyDescent="0.2">
      <c r="A4434" s="138"/>
      <c r="D4434" s="8"/>
    </row>
    <row r="4435" spans="1:4" x14ac:dyDescent="0.2">
      <c r="A4435" s="138"/>
      <c r="D4435" s="8"/>
    </row>
    <row r="4436" spans="1:4" x14ac:dyDescent="0.2">
      <c r="A4436" s="138"/>
      <c r="D4436" s="8"/>
    </row>
    <row r="4437" spans="1:4" x14ac:dyDescent="0.2">
      <c r="A4437" s="138"/>
      <c r="D4437" s="8"/>
    </row>
    <row r="4438" spans="1:4" x14ac:dyDescent="0.2">
      <c r="A4438" s="138"/>
      <c r="D4438" s="8"/>
    </row>
    <row r="4439" spans="1:4" x14ac:dyDescent="0.2">
      <c r="A4439" s="138"/>
      <c r="D4439" s="8"/>
    </row>
    <row r="4440" spans="1:4" x14ac:dyDescent="0.2">
      <c r="A4440" s="138"/>
      <c r="D4440" s="8"/>
    </row>
    <row r="4441" spans="1:4" x14ac:dyDescent="0.2">
      <c r="A4441" s="138"/>
      <c r="D4441" s="8"/>
    </row>
    <row r="4442" spans="1:4" x14ac:dyDescent="0.2">
      <c r="A4442" s="138"/>
      <c r="D4442" s="8"/>
    </row>
    <row r="4443" spans="1:4" x14ac:dyDescent="0.2">
      <c r="A4443" s="138"/>
      <c r="D4443" s="8"/>
    </row>
    <row r="4444" spans="1:4" x14ac:dyDescent="0.2">
      <c r="A4444" s="138"/>
      <c r="D4444" s="8"/>
    </row>
    <row r="4445" spans="1:4" x14ac:dyDescent="0.2">
      <c r="A4445" s="138"/>
      <c r="D4445" s="8"/>
    </row>
    <row r="4446" spans="1:4" x14ac:dyDescent="0.2">
      <c r="A4446" s="138"/>
      <c r="D4446" s="8"/>
    </row>
    <row r="4447" spans="1:4" x14ac:dyDescent="0.2">
      <c r="A4447" s="138"/>
      <c r="D4447" s="8"/>
    </row>
    <row r="4448" spans="1:4" x14ac:dyDescent="0.2">
      <c r="A4448" s="138"/>
      <c r="D4448" s="8"/>
    </row>
    <row r="4449" spans="1:4" x14ac:dyDescent="0.2">
      <c r="A4449" s="138"/>
      <c r="D4449" s="8"/>
    </row>
    <row r="4450" spans="1:4" x14ac:dyDescent="0.2">
      <c r="A4450" s="138"/>
      <c r="D4450" s="8"/>
    </row>
    <row r="4451" spans="1:4" x14ac:dyDescent="0.2">
      <c r="A4451" s="138"/>
      <c r="D4451" s="8"/>
    </row>
    <row r="4452" spans="1:4" x14ac:dyDescent="0.2">
      <c r="A4452" s="138"/>
      <c r="D4452" s="8"/>
    </row>
    <row r="4453" spans="1:4" x14ac:dyDescent="0.2">
      <c r="A4453" s="138"/>
      <c r="D4453" s="8"/>
    </row>
    <row r="4454" spans="1:4" x14ac:dyDescent="0.2">
      <c r="A4454" s="138"/>
      <c r="D4454" s="8"/>
    </row>
    <row r="4455" spans="1:4" x14ac:dyDescent="0.2">
      <c r="A4455" s="138"/>
      <c r="D4455" s="8"/>
    </row>
    <row r="4456" spans="1:4" x14ac:dyDescent="0.2">
      <c r="A4456" s="138"/>
      <c r="D4456" s="8"/>
    </row>
    <row r="4457" spans="1:4" x14ac:dyDescent="0.2">
      <c r="A4457" s="138"/>
      <c r="D4457" s="8"/>
    </row>
    <row r="4458" spans="1:4" x14ac:dyDescent="0.2">
      <c r="A4458" s="138"/>
      <c r="D4458" s="8"/>
    </row>
    <row r="4459" spans="1:4" x14ac:dyDescent="0.2">
      <c r="A4459" s="138"/>
      <c r="D4459" s="8"/>
    </row>
    <row r="4460" spans="1:4" x14ac:dyDescent="0.2">
      <c r="A4460" s="138"/>
      <c r="D4460" s="8"/>
    </row>
    <row r="4461" spans="1:4" x14ac:dyDescent="0.2">
      <c r="A4461" s="138"/>
      <c r="D4461" s="8"/>
    </row>
    <row r="4462" spans="1:4" x14ac:dyDescent="0.2">
      <c r="A4462" s="138"/>
      <c r="D4462" s="8"/>
    </row>
    <row r="4463" spans="1:4" x14ac:dyDescent="0.2">
      <c r="A4463" s="138"/>
      <c r="D4463" s="8"/>
    </row>
    <row r="4464" spans="1:4" x14ac:dyDescent="0.2">
      <c r="A4464" s="138"/>
      <c r="D4464" s="8"/>
    </row>
    <row r="4465" spans="1:4" x14ac:dyDescent="0.2">
      <c r="A4465" s="138"/>
      <c r="D4465" s="8"/>
    </row>
    <row r="4466" spans="1:4" x14ac:dyDescent="0.2">
      <c r="A4466" s="138"/>
      <c r="D4466" s="8"/>
    </row>
    <row r="4467" spans="1:4" x14ac:dyDescent="0.2">
      <c r="A4467" s="138"/>
      <c r="D4467" s="8"/>
    </row>
    <row r="4468" spans="1:4" x14ac:dyDescent="0.2">
      <c r="A4468" s="138"/>
      <c r="D4468" s="8"/>
    </row>
    <row r="4469" spans="1:4" x14ac:dyDescent="0.2">
      <c r="A4469" s="138"/>
      <c r="D4469" s="8"/>
    </row>
    <row r="4470" spans="1:4" x14ac:dyDescent="0.2">
      <c r="A4470" s="138"/>
      <c r="D4470" s="8"/>
    </row>
    <row r="4471" spans="1:4" x14ac:dyDescent="0.2">
      <c r="A4471" s="138"/>
      <c r="D4471" s="8"/>
    </row>
    <row r="4472" spans="1:4" x14ac:dyDescent="0.2">
      <c r="A4472" s="138"/>
      <c r="D4472" s="8"/>
    </row>
    <row r="4473" spans="1:4" x14ac:dyDescent="0.2">
      <c r="A4473" s="138"/>
      <c r="D4473" s="8"/>
    </row>
    <row r="4474" spans="1:4" x14ac:dyDescent="0.2">
      <c r="A4474" s="138"/>
      <c r="D4474" s="8"/>
    </row>
    <row r="4475" spans="1:4" x14ac:dyDescent="0.2">
      <c r="A4475" s="138"/>
      <c r="D4475" s="8"/>
    </row>
    <row r="4476" spans="1:4" x14ac:dyDescent="0.2">
      <c r="A4476" s="138"/>
      <c r="D4476" s="8"/>
    </row>
    <row r="4477" spans="1:4" x14ac:dyDescent="0.2">
      <c r="A4477" s="138"/>
      <c r="D4477" s="8"/>
    </row>
    <row r="4478" spans="1:4" x14ac:dyDescent="0.2">
      <c r="A4478" s="138"/>
      <c r="D4478" s="8"/>
    </row>
    <row r="4479" spans="1:4" x14ac:dyDescent="0.2">
      <c r="A4479" s="138"/>
      <c r="D4479" s="8"/>
    </row>
    <row r="4480" spans="1:4" x14ac:dyDescent="0.2">
      <c r="A4480" s="138"/>
      <c r="D4480" s="8"/>
    </row>
    <row r="4481" spans="1:4" x14ac:dyDescent="0.2">
      <c r="A4481" s="138"/>
      <c r="D4481" s="8"/>
    </row>
    <row r="4482" spans="1:4" x14ac:dyDescent="0.2">
      <c r="A4482" s="138"/>
      <c r="D4482" s="8"/>
    </row>
    <row r="4483" spans="1:4" x14ac:dyDescent="0.2">
      <c r="A4483" s="138"/>
      <c r="D4483" s="8"/>
    </row>
    <row r="4484" spans="1:4" x14ac:dyDescent="0.2">
      <c r="A4484" s="138"/>
      <c r="D4484" s="8"/>
    </row>
    <row r="4485" spans="1:4" x14ac:dyDescent="0.2">
      <c r="A4485" s="138"/>
      <c r="D4485" s="8"/>
    </row>
    <row r="4486" spans="1:4" x14ac:dyDescent="0.2">
      <c r="A4486" s="138"/>
      <c r="D4486" s="8"/>
    </row>
    <row r="4487" spans="1:4" x14ac:dyDescent="0.2">
      <c r="A4487" s="138"/>
      <c r="D4487" s="8"/>
    </row>
    <row r="4488" spans="1:4" x14ac:dyDescent="0.2">
      <c r="A4488" s="138"/>
      <c r="D4488" s="8"/>
    </row>
    <row r="4489" spans="1:4" x14ac:dyDescent="0.2">
      <c r="A4489" s="138"/>
      <c r="D4489" s="8"/>
    </row>
    <row r="4490" spans="1:4" x14ac:dyDescent="0.2">
      <c r="A4490" s="138"/>
      <c r="D4490" s="8"/>
    </row>
    <row r="4491" spans="1:4" x14ac:dyDescent="0.2">
      <c r="A4491" s="138"/>
      <c r="D4491" s="8"/>
    </row>
    <row r="4492" spans="1:4" x14ac:dyDescent="0.2">
      <c r="A4492" s="138"/>
      <c r="D4492" s="8"/>
    </row>
    <row r="4493" spans="1:4" x14ac:dyDescent="0.2">
      <c r="A4493" s="138"/>
      <c r="D4493" s="8"/>
    </row>
    <row r="4494" spans="1:4" x14ac:dyDescent="0.2">
      <c r="A4494" s="138"/>
      <c r="D4494" s="8"/>
    </row>
    <row r="4495" spans="1:4" x14ac:dyDescent="0.2">
      <c r="A4495" s="138"/>
      <c r="D4495" s="8"/>
    </row>
    <row r="4496" spans="1:4" x14ac:dyDescent="0.2">
      <c r="A4496" s="138"/>
      <c r="D4496" s="8"/>
    </row>
    <row r="4497" spans="1:4" x14ac:dyDescent="0.2">
      <c r="A4497" s="138"/>
      <c r="D4497" s="8"/>
    </row>
    <row r="4498" spans="1:4" x14ac:dyDescent="0.2">
      <c r="A4498" s="138"/>
      <c r="D4498" s="8"/>
    </row>
    <row r="4499" spans="1:4" x14ac:dyDescent="0.2">
      <c r="A4499" s="138"/>
      <c r="D4499" s="8"/>
    </row>
    <row r="4500" spans="1:4" x14ac:dyDescent="0.2">
      <c r="A4500" s="138"/>
      <c r="D4500" s="8"/>
    </row>
    <row r="4501" spans="1:4" x14ac:dyDescent="0.2">
      <c r="A4501" s="138"/>
      <c r="D4501" s="8"/>
    </row>
    <row r="4502" spans="1:4" x14ac:dyDescent="0.2">
      <c r="A4502" s="138"/>
      <c r="D4502" s="8"/>
    </row>
    <row r="4503" spans="1:4" x14ac:dyDescent="0.2">
      <c r="A4503" s="138"/>
      <c r="D4503" s="8"/>
    </row>
    <row r="4504" spans="1:4" x14ac:dyDescent="0.2">
      <c r="A4504" s="138"/>
      <c r="D4504" s="8"/>
    </row>
    <row r="4505" spans="1:4" x14ac:dyDescent="0.2">
      <c r="A4505" s="138"/>
      <c r="D4505" s="8"/>
    </row>
    <row r="4506" spans="1:4" x14ac:dyDescent="0.2">
      <c r="A4506" s="138"/>
      <c r="D4506" s="8"/>
    </row>
    <row r="4507" spans="1:4" x14ac:dyDescent="0.2">
      <c r="A4507" s="138"/>
      <c r="D4507" s="8"/>
    </row>
    <row r="4508" spans="1:4" x14ac:dyDescent="0.2">
      <c r="A4508" s="138"/>
      <c r="D4508" s="8"/>
    </row>
    <row r="4509" spans="1:4" x14ac:dyDescent="0.2">
      <c r="A4509" s="138"/>
      <c r="D4509" s="8"/>
    </row>
    <row r="4510" spans="1:4" x14ac:dyDescent="0.2">
      <c r="A4510" s="138"/>
      <c r="D4510" s="8"/>
    </row>
    <row r="4511" spans="1:4" x14ac:dyDescent="0.2">
      <c r="A4511" s="138"/>
      <c r="D4511" s="8"/>
    </row>
    <row r="4512" spans="1:4" x14ac:dyDescent="0.2">
      <c r="A4512" s="138"/>
      <c r="D4512" s="8"/>
    </row>
    <row r="4513" spans="1:4" x14ac:dyDescent="0.2">
      <c r="A4513" s="138"/>
      <c r="D4513" s="8"/>
    </row>
    <row r="4514" spans="1:4" x14ac:dyDescent="0.2">
      <c r="A4514" s="138"/>
      <c r="D4514" s="8"/>
    </row>
    <row r="4515" spans="1:4" x14ac:dyDescent="0.2">
      <c r="A4515" s="138"/>
      <c r="D4515" s="8"/>
    </row>
    <row r="4516" spans="1:4" x14ac:dyDescent="0.2">
      <c r="A4516" s="138"/>
      <c r="D4516" s="8"/>
    </row>
    <row r="4517" spans="1:4" x14ac:dyDescent="0.2">
      <c r="A4517" s="138"/>
      <c r="D4517" s="8"/>
    </row>
    <row r="4518" spans="1:4" x14ac:dyDescent="0.2">
      <c r="A4518" s="138"/>
      <c r="D4518" s="8"/>
    </row>
    <row r="4519" spans="1:4" x14ac:dyDescent="0.2">
      <c r="A4519" s="138"/>
      <c r="D4519" s="8"/>
    </row>
    <row r="4520" spans="1:4" x14ac:dyDescent="0.2">
      <c r="A4520" s="138"/>
      <c r="D4520" s="8"/>
    </row>
    <row r="4521" spans="1:4" x14ac:dyDescent="0.2">
      <c r="A4521" s="138"/>
      <c r="D4521" s="8"/>
    </row>
    <row r="4522" spans="1:4" x14ac:dyDescent="0.2">
      <c r="A4522" s="138"/>
      <c r="D4522" s="8"/>
    </row>
    <row r="4523" spans="1:4" x14ac:dyDescent="0.2">
      <c r="A4523" s="138"/>
      <c r="D4523" s="8"/>
    </row>
    <row r="4524" spans="1:4" x14ac:dyDescent="0.2">
      <c r="A4524" s="138"/>
      <c r="D4524" s="8"/>
    </row>
    <row r="4525" spans="1:4" x14ac:dyDescent="0.2">
      <c r="A4525" s="138"/>
      <c r="D4525" s="8"/>
    </row>
    <row r="4526" spans="1:4" x14ac:dyDescent="0.2">
      <c r="A4526" s="138"/>
      <c r="D4526" s="8"/>
    </row>
    <row r="4527" spans="1:4" x14ac:dyDescent="0.2">
      <c r="A4527" s="138"/>
      <c r="D4527" s="8"/>
    </row>
    <row r="4528" spans="1:4" x14ac:dyDescent="0.2">
      <c r="A4528" s="138"/>
      <c r="D4528" s="8"/>
    </row>
    <row r="4529" spans="1:4" x14ac:dyDescent="0.2">
      <c r="A4529" s="138"/>
      <c r="D4529" s="8"/>
    </row>
    <row r="4530" spans="1:4" x14ac:dyDescent="0.2">
      <c r="A4530" s="138"/>
      <c r="D4530" s="8"/>
    </row>
    <row r="4531" spans="1:4" x14ac:dyDescent="0.2">
      <c r="A4531" s="138"/>
      <c r="D4531" s="8"/>
    </row>
    <row r="4532" spans="1:4" x14ac:dyDescent="0.2">
      <c r="A4532" s="138"/>
      <c r="D4532" s="8"/>
    </row>
    <row r="4533" spans="1:4" x14ac:dyDescent="0.2">
      <c r="A4533" s="138"/>
      <c r="D4533" s="8"/>
    </row>
    <row r="4534" spans="1:4" x14ac:dyDescent="0.2">
      <c r="A4534" s="138"/>
      <c r="D4534" s="8"/>
    </row>
    <row r="4535" spans="1:4" x14ac:dyDescent="0.2">
      <c r="A4535" s="138"/>
      <c r="D4535" s="8"/>
    </row>
    <row r="4536" spans="1:4" x14ac:dyDescent="0.2">
      <c r="A4536" s="138"/>
      <c r="D4536" s="8"/>
    </row>
    <row r="4537" spans="1:4" x14ac:dyDescent="0.2">
      <c r="A4537" s="138"/>
      <c r="D4537" s="8"/>
    </row>
    <row r="4538" spans="1:4" x14ac:dyDescent="0.2">
      <c r="A4538" s="138"/>
      <c r="D4538" s="8"/>
    </row>
    <row r="4539" spans="1:4" x14ac:dyDescent="0.2">
      <c r="A4539" s="138"/>
      <c r="D4539" s="8"/>
    </row>
    <row r="4540" spans="1:4" x14ac:dyDescent="0.2">
      <c r="A4540" s="138"/>
      <c r="D4540" s="8"/>
    </row>
    <row r="4541" spans="1:4" x14ac:dyDescent="0.2">
      <c r="A4541" s="138"/>
      <c r="D4541" s="8"/>
    </row>
    <row r="4542" spans="1:4" x14ac:dyDescent="0.2">
      <c r="A4542" s="138"/>
      <c r="D4542" s="8"/>
    </row>
    <row r="4543" spans="1:4" x14ac:dyDescent="0.2">
      <c r="A4543" s="138"/>
      <c r="D4543" s="8"/>
    </row>
    <row r="4544" spans="1:4" x14ac:dyDescent="0.2">
      <c r="A4544" s="138"/>
      <c r="D4544" s="8"/>
    </row>
    <row r="4545" spans="1:4" x14ac:dyDescent="0.2">
      <c r="A4545" s="138"/>
      <c r="D4545" s="8"/>
    </row>
    <row r="4546" spans="1:4" x14ac:dyDescent="0.2">
      <c r="A4546" s="138"/>
      <c r="D4546" s="8"/>
    </row>
    <row r="4547" spans="1:4" x14ac:dyDescent="0.2">
      <c r="A4547" s="138"/>
      <c r="D4547" s="8"/>
    </row>
    <row r="4548" spans="1:4" x14ac:dyDescent="0.2">
      <c r="A4548" s="138"/>
      <c r="D4548" s="8"/>
    </row>
    <row r="4549" spans="1:4" x14ac:dyDescent="0.2">
      <c r="A4549" s="138"/>
      <c r="D4549" s="8"/>
    </row>
    <row r="4550" spans="1:4" x14ac:dyDescent="0.2">
      <c r="A4550" s="138"/>
      <c r="D4550" s="8"/>
    </row>
    <row r="4551" spans="1:4" x14ac:dyDescent="0.2">
      <c r="A4551" s="138"/>
      <c r="D4551" s="8"/>
    </row>
    <row r="4552" spans="1:4" x14ac:dyDescent="0.2">
      <c r="A4552" s="138"/>
      <c r="D4552" s="8"/>
    </row>
    <row r="4553" spans="1:4" x14ac:dyDescent="0.2">
      <c r="A4553" s="138"/>
      <c r="D4553" s="8"/>
    </row>
    <row r="4554" spans="1:4" x14ac:dyDescent="0.2">
      <c r="A4554" s="138"/>
      <c r="D4554" s="8"/>
    </row>
    <row r="4555" spans="1:4" x14ac:dyDescent="0.2">
      <c r="A4555" s="138"/>
      <c r="D4555" s="8"/>
    </row>
    <row r="4556" spans="1:4" x14ac:dyDescent="0.2">
      <c r="A4556" s="138"/>
      <c r="D4556" s="8"/>
    </row>
    <row r="4557" spans="1:4" x14ac:dyDescent="0.2">
      <c r="A4557" s="138"/>
      <c r="D4557" s="8"/>
    </row>
    <row r="4558" spans="1:4" x14ac:dyDescent="0.2">
      <c r="A4558" s="138"/>
      <c r="D4558" s="8"/>
    </row>
    <row r="4559" spans="1:4" x14ac:dyDescent="0.2">
      <c r="A4559" s="138"/>
      <c r="D4559" s="8"/>
    </row>
    <row r="4560" spans="1:4" x14ac:dyDescent="0.2">
      <c r="A4560" s="138"/>
      <c r="D4560" s="8"/>
    </row>
    <row r="4561" spans="1:4" x14ac:dyDescent="0.2">
      <c r="A4561" s="138"/>
      <c r="D4561" s="8"/>
    </row>
    <row r="4562" spans="1:4" x14ac:dyDescent="0.2">
      <c r="A4562" s="138"/>
      <c r="D4562" s="8"/>
    </row>
    <row r="4563" spans="1:4" x14ac:dyDescent="0.2">
      <c r="A4563" s="138"/>
      <c r="D4563" s="8"/>
    </row>
    <row r="4564" spans="1:4" x14ac:dyDescent="0.2">
      <c r="A4564" s="138"/>
      <c r="D4564" s="8"/>
    </row>
    <row r="4565" spans="1:4" x14ac:dyDescent="0.2">
      <c r="A4565" s="138"/>
      <c r="D4565" s="8"/>
    </row>
    <row r="4566" spans="1:4" x14ac:dyDescent="0.2">
      <c r="A4566" s="138"/>
      <c r="D4566" s="8"/>
    </row>
    <row r="4567" spans="1:4" x14ac:dyDescent="0.2">
      <c r="A4567" s="138"/>
      <c r="D4567" s="8"/>
    </row>
    <row r="4568" spans="1:4" x14ac:dyDescent="0.2">
      <c r="A4568" s="138"/>
      <c r="D4568" s="8"/>
    </row>
    <row r="4569" spans="1:4" x14ac:dyDescent="0.2">
      <c r="A4569" s="138"/>
      <c r="D4569" s="8"/>
    </row>
    <row r="4570" spans="1:4" x14ac:dyDescent="0.2">
      <c r="A4570" s="138"/>
      <c r="D4570" s="8"/>
    </row>
    <row r="4571" spans="1:4" x14ac:dyDescent="0.2">
      <c r="A4571" s="138"/>
      <c r="D4571" s="8"/>
    </row>
    <row r="4572" spans="1:4" x14ac:dyDescent="0.2">
      <c r="A4572" s="138"/>
      <c r="D4572" s="8"/>
    </row>
    <row r="4573" spans="1:4" x14ac:dyDescent="0.2">
      <c r="A4573" s="138"/>
      <c r="D4573" s="8"/>
    </row>
    <row r="4574" spans="1:4" x14ac:dyDescent="0.2">
      <c r="A4574" s="138"/>
      <c r="D4574" s="8"/>
    </row>
    <row r="4575" spans="1:4" x14ac:dyDescent="0.2">
      <c r="A4575" s="138"/>
      <c r="D4575" s="8"/>
    </row>
    <row r="4576" spans="1:4" x14ac:dyDescent="0.2">
      <c r="A4576" s="138"/>
      <c r="D4576" s="8"/>
    </row>
    <row r="4577" spans="1:4" x14ac:dyDescent="0.2">
      <c r="A4577" s="138"/>
      <c r="D4577" s="8"/>
    </row>
    <row r="4578" spans="1:4" x14ac:dyDescent="0.2">
      <c r="A4578" s="138"/>
      <c r="D4578" s="8"/>
    </row>
    <row r="4579" spans="1:4" x14ac:dyDescent="0.2">
      <c r="A4579" s="138"/>
      <c r="D4579" s="8"/>
    </row>
    <row r="4580" spans="1:4" x14ac:dyDescent="0.2">
      <c r="A4580" s="138"/>
      <c r="D4580" s="8"/>
    </row>
    <row r="4581" spans="1:4" x14ac:dyDescent="0.2">
      <c r="A4581" s="138"/>
      <c r="D4581" s="8"/>
    </row>
    <row r="4582" spans="1:4" x14ac:dyDescent="0.2">
      <c r="A4582" s="138"/>
      <c r="D4582" s="8"/>
    </row>
    <row r="4583" spans="1:4" x14ac:dyDescent="0.2">
      <c r="A4583" s="138"/>
      <c r="D4583" s="8"/>
    </row>
    <row r="4584" spans="1:4" x14ac:dyDescent="0.2">
      <c r="A4584" s="138"/>
      <c r="D4584" s="8"/>
    </row>
    <row r="4585" spans="1:4" x14ac:dyDescent="0.2">
      <c r="A4585" s="138"/>
      <c r="D4585" s="8"/>
    </row>
    <row r="4586" spans="1:4" x14ac:dyDescent="0.2">
      <c r="A4586" s="138"/>
      <c r="D4586" s="8"/>
    </row>
    <row r="4587" spans="1:4" x14ac:dyDescent="0.2">
      <c r="A4587" s="138"/>
      <c r="D4587" s="8"/>
    </row>
    <row r="4588" spans="1:4" x14ac:dyDescent="0.2">
      <c r="A4588" s="138"/>
      <c r="D4588" s="8"/>
    </row>
    <row r="4589" spans="1:4" x14ac:dyDescent="0.2">
      <c r="A4589" s="138"/>
      <c r="D4589" s="8"/>
    </row>
    <row r="4590" spans="1:4" x14ac:dyDescent="0.2">
      <c r="A4590" s="138"/>
      <c r="D4590" s="8"/>
    </row>
    <row r="4591" spans="1:4" x14ac:dyDescent="0.2">
      <c r="A4591" s="138"/>
      <c r="D4591" s="8"/>
    </row>
    <row r="4592" spans="1:4" x14ac:dyDescent="0.2">
      <c r="A4592" s="138"/>
      <c r="D4592" s="8"/>
    </row>
    <row r="4593" spans="1:4" x14ac:dyDescent="0.2">
      <c r="A4593" s="138"/>
      <c r="D4593" s="8"/>
    </row>
    <row r="4594" spans="1:4" x14ac:dyDescent="0.2">
      <c r="A4594" s="138"/>
      <c r="D4594" s="8"/>
    </row>
    <row r="4595" spans="1:4" x14ac:dyDescent="0.2">
      <c r="A4595" s="138"/>
      <c r="D4595" s="8"/>
    </row>
    <row r="4596" spans="1:4" x14ac:dyDescent="0.2">
      <c r="A4596" s="138"/>
      <c r="D4596" s="8"/>
    </row>
    <row r="4597" spans="1:4" x14ac:dyDescent="0.2">
      <c r="A4597" s="138"/>
      <c r="D4597" s="8"/>
    </row>
    <row r="4598" spans="1:4" x14ac:dyDescent="0.2">
      <c r="A4598" s="138"/>
      <c r="D4598" s="8"/>
    </row>
    <row r="4599" spans="1:4" x14ac:dyDescent="0.2">
      <c r="A4599" s="138"/>
      <c r="D4599" s="8"/>
    </row>
    <row r="4600" spans="1:4" x14ac:dyDescent="0.2">
      <c r="A4600" s="138"/>
      <c r="D4600" s="8"/>
    </row>
    <row r="4601" spans="1:4" x14ac:dyDescent="0.2">
      <c r="A4601" s="138"/>
      <c r="D4601" s="8"/>
    </row>
    <row r="4602" spans="1:4" x14ac:dyDescent="0.2">
      <c r="A4602" s="138"/>
      <c r="D4602" s="8"/>
    </row>
    <row r="4603" spans="1:4" x14ac:dyDescent="0.2">
      <c r="A4603" s="138"/>
      <c r="D4603" s="8"/>
    </row>
    <row r="4604" spans="1:4" x14ac:dyDescent="0.2">
      <c r="A4604" s="138"/>
      <c r="D4604" s="8"/>
    </row>
    <row r="4605" spans="1:4" x14ac:dyDescent="0.2">
      <c r="A4605" s="138"/>
      <c r="D4605" s="8"/>
    </row>
    <row r="4606" spans="1:4" x14ac:dyDescent="0.2">
      <c r="A4606" s="138"/>
      <c r="D4606" s="8"/>
    </row>
    <row r="4607" spans="1:4" x14ac:dyDescent="0.2">
      <c r="A4607" s="138"/>
      <c r="D4607" s="8"/>
    </row>
    <row r="4608" spans="1:4" x14ac:dyDescent="0.2">
      <c r="A4608" s="138"/>
      <c r="D4608" s="8"/>
    </row>
    <row r="4609" spans="1:4" x14ac:dyDescent="0.2">
      <c r="A4609" s="138"/>
      <c r="D4609" s="8"/>
    </row>
    <row r="4610" spans="1:4" x14ac:dyDescent="0.2">
      <c r="A4610" s="138"/>
      <c r="D4610" s="8"/>
    </row>
    <row r="4611" spans="1:4" x14ac:dyDescent="0.2">
      <c r="A4611" s="138"/>
      <c r="D4611" s="8"/>
    </row>
    <row r="4612" spans="1:4" x14ac:dyDescent="0.2">
      <c r="A4612" s="138"/>
      <c r="D4612" s="8"/>
    </row>
    <row r="4613" spans="1:4" x14ac:dyDescent="0.2">
      <c r="A4613" s="138"/>
      <c r="D4613" s="8"/>
    </row>
    <row r="4614" spans="1:4" x14ac:dyDescent="0.2">
      <c r="A4614" s="138"/>
      <c r="D4614" s="8"/>
    </row>
    <row r="4615" spans="1:4" x14ac:dyDescent="0.2">
      <c r="A4615" s="138"/>
      <c r="D4615" s="8"/>
    </row>
    <row r="4616" spans="1:4" x14ac:dyDescent="0.2">
      <c r="A4616" s="138"/>
      <c r="D4616" s="8"/>
    </row>
    <row r="4617" spans="1:4" x14ac:dyDescent="0.2">
      <c r="A4617" s="138"/>
      <c r="D4617" s="8"/>
    </row>
    <row r="4618" spans="1:4" x14ac:dyDescent="0.2">
      <c r="A4618" s="138"/>
      <c r="D4618" s="8"/>
    </row>
    <row r="4619" spans="1:4" x14ac:dyDescent="0.2">
      <c r="A4619" s="138"/>
      <c r="D4619" s="8"/>
    </row>
    <row r="4620" spans="1:4" x14ac:dyDescent="0.2">
      <c r="A4620" s="138"/>
      <c r="D4620" s="8"/>
    </row>
    <row r="4621" spans="1:4" x14ac:dyDescent="0.2">
      <c r="A4621" s="138"/>
      <c r="D4621" s="8"/>
    </row>
    <row r="4622" spans="1:4" x14ac:dyDescent="0.2">
      <c r="A4622" s="138"/>
      <c r="D4622" s="8"/>
    </row>
    <row r="4623" spans="1:4" x14ac:dyDescent="0.2">
      <c r="A4623" s="138"/>
      <c r="D4623" s="8"/>
    </row>
    <row r="4624" spans="1:4" x14ac:dyDescent="0.2">
      <c r="A4624" s="138"/>
      <c r="D4624" s="8"/>
    </row>
    <row r="4625" spans="1:4" x14ac:dyDescent="0.2">
      <c r="A4625" s="138"/>
      <c r="D4625" s="8"/>
    </row>
    <row r="4626" spans="1:4" x14ac:dyDescent="0.2">
      <c r="A4626" s="138"/>
      <c r="D4626" s="8"/>
    </row>
    <row r="4627" spans="1:4" x14ac:dyDescent="0.2">
      <c r="A4627" s="138"/>
      <c r="D4627" s="8"/>
    </row>
    <row r="4628" spans="1:4" x14ac:dyDescent="0.2">
      <c r="A4628" s="138"/>
      <c r="D4628" s="8"/>
    </row>
    <row r="4629" spans="1:4" x14ac:dyDescent="0.2">
      <c r="A4629" s="138"/>
      <c r="D4629" s="8"/>
    </row>
    <row r="4630" spans="1:4" x14ac:dyDescent="0.2">
      <c r="A4630" s="138"/>
      <c r="D4630" s="8"/>
    </row>
    <row r="4631" spans="1:4" x14ac:dyDescent="0.2">
      <c r="A4631" s="138"/>
      <c r="D4631" s="8"/>
    </row>
    <row r="4632" spans="1:4" x14ac:dyDescent="0.2">
      <c r="A4632" s="138"/>
      <c r="D4632" s="8"/>
    </row>
    <row r="4633" spans="1:4" x14ac:dyDescent="0.2">
      <c r="A4633" s="138"/>
      <c r="D4633" s="8"/>
    </row>
    <row r="4634" spans="1:4" x14ac:dyDescent="0.2">
      <c r="A4634" s="138"/>
      <c r="D4634" s="8"/>
    </row>
    <row r="4635" spans="1:4" x14ac:dyDescent="0.2">
      <c r="A4635" s="138"/>
      <c r="D4635" s="8"/>
    </row>
    <row r="4636" spans="1:4" x14ac:dyDescent="0.2">
      <c r="A4636" s="138"/>
      <c r="D4636" s="8"/>
    </row>
    <row r="4637" spans="1:4" x14ac:dyDescent="0.2">
      <c r="A4637" s="138"/>
      <c r="D4637" s="8"/>
    </row>
    <row r="4638" spans="1:4" x14ac:dyDescent="0.2">
      <c r="A4638" s="138"/>
      <c r="D4638" s="8"/>
    </row>
    <row r="4639" spans="1:4" x14ac:dyDescent="0.2">
      <c r="A4639" s="138"/>
      <c r="D4639" s="8"/>
    </row>
    <row r="4640" spans="1:4" x14ac:dyDescent="0.2">
      <c r="A4640" s="138"/>
      <c r="D4640" s="8"/>
    </row>
    <row r="4641" spans="1:4" x14ac:dyDescent="0.2">
      <c r="A4641" s="138"/>
      <c r="D4641" s="8"/>
    </row>
    <row r="4642" spans="1:4" x14ac:dyDescent="0.2">
      <c r="A4642" s="138"/>
      <c r="D4642" s="8"/>
    </row>
    <row r="4643" spans="1:4" x14ac:dyDescent="0.2">
      <c r="A4643" s="138"/>
      <c r="D4643" s="8"/>
    </row>
    <row r="4644" spans="1:4" x14ac:dyDescent="0.2">
      <c r="A4644" s="138"/>
      <c r="D4644" s="8"/>
    </row>
    <row r="4645" spans="1:4" x14ac:dyDescent="0.2">
      <c r="A4645" s="138"/>
      <c r="D4645" s="8"/>
    </row>
    <row r="4646" spans="1:4" x14ac:dyDescent="0.2">
      <c r="A4646" s="138"/>
      <c r="D4646" s="8"/>
    </row>
    <row r="4647" spans="1:4" x14ac:dyDescent="0.2">
      <c r="A4647" s="138"/>
      <c r="D4647" s="8"/>
    </row>
    <row r="4648" spans="1:4" x14ac:dyDescent="0.2">
      <c r="A4648" s="138"/>
      <c r="D4648" s="8"/>
    </row>
    <row r="4649" spans="1:4" x14ac:dyDescent="0.2">
      <c r="A4649" s="138"/>
      <c r="D4649" s="8"/>
    </row>
    <row r="4650" spans="1:4" x14ac:dyDescent="0.2">
      <c r="A4650" s="138"/>
      <c r="D4650" s="8"/>
    </row>
    <row r="4651" spans="1:4" x14ac:dyDescent="0.2">
      <c r="A4651" s="138"/>
      <c r="D4651" s="8"/>
    </row>
    <row r="4652" spans="1:4" x14ac:dyDescent="0.2">
      <c r="A4652" s="138"/>
      <c r="D4652" s="8"/>
    </row>
    <row r="4653" spans="1:4" x14ac:dyDescent="0.2">
      <c r="A4653" s="138"/>
      <c r="D4653" s="8"/>
    </row>
    <row r="4654" spans="1:4" x14ac:dyDescent="0.2">
      <c r="A4654" s="138"/>
      <c r="D4654" s="8"/>
    </row>
    <row r="4655" spans="1:4" x14ac:dyDescent="0.2">
      <c r="A4655" s="138"/>
      <c r="D4655" s="8"/>
    </row>
    <row r="4656" spans="1:4" x14ac:dyDescent="0.2">
      <c r="A4656" s="138"/>
      <c r="D4656" s="8"/>
    </row>
    <row r="4657" spans="1:4" x14ac:dyDescent="0.2">
      <c r="A4657" s="138"/>
      <c r="D4657" s="8"/>
    </row>
    <row r="4658" spans="1:4" x14ac:dyDescent="0.2">
      <c r="A4658" s="138"/>
      <c r="D4658" s="8"/>
    </row>
    <row r="4659" spans="1:4" x14ac:dyDescent="0.2">
      <c r="A4659" s="138"/>
      <c r="D4659" s="8"/>
    </row>
    <row r="4660" spans="1:4" x14ac:dyDescent="0.2">
      <c r="A4660" s="138"/>
      <c r="D4660" s="8"/>
    </row>
    <row r="4661" spans="1:4" x14ac:dyDescent="0.2">
      <c r="A4661" s="138"/>
      <c r="D4661" s="8"/>
    </row>
    <row r="4662" spans="1:4" x14ac:dyDescent="0.2">
      <c r="A4662" s="138"/>
      <c r="D4662" s="8"/>
    </row>
    <row r="4663" spans="1:4" x14ac:dyDescent="0.2">
      <c r="A4663" s="138"/>
      <c r="D4663" s="8"/>
    </row>
    <row r="4664" spans="1:4" x14ac:dyDescent="0.2">
      <c r="A4664" s="138"/>
      <c r="D4664" s="8"/>
    </row>
    <row r="4665" spans="1:4" x14ac:dyDescent="0.2">
      <c r="A4665" s="138"/>
      <c r="D4665" s="8"/>
    </row>
    <row r="4666" spans="1:4" x14ac:dyDescent="0.2">
      <c r="A4666" s="138"/>
      <c r="D4666" s="8"/>
    </row>
    <row r="4667" spans="1:4" x14ac:dyDescent="0.2">
      <c r="A4667" s="138"/>
      <c r="D4667" s="8"/>
    </row>
    <row r="4668" spans="1:4" x14ac:dyDescent="0.2">
      <c r="A4668" s="138"/>
      <c r="D4668" s="8"/>
    </row>
    <row r="4669" spans="1:4" x14ac:dyDescent="0.2">
      <c r="A4669" s="138"/>
      <c r="D4669" s="8"/>
    </row>
    <row r="4670" spans="1:4" x14ac:dyDescent="0.2">
      <c r="A4670" s="138"/>
      <c r="D4670" s="8"/>
    </row>
    <row r="4671" spans="1:4" x14ac:dyDescent="0.2">
      <c r="A4671" s="138"/>
      <c r="D4671" s="8"/>
    </row>
    <row r="4672" spans="1:4" x14ac:dyDescent="0.2">
      <c r="A4672" s="138"/>
      <c r="D4672" s="8"/>
    </row>
    <row r="4673" spans="1:4" x14ac:dyDescent="0.2">
      <c r="A4673" s="138"/>
      <c r="D4673" s="8"/>
    </row>
    <row r="4674" spans="1:4" x14ac:dyDescent="0.2">
      <c r="A4674" s="138"/>
      <c r="D4674" s="8"/>
    </row>
    <row r="4675" spans="1:4" x14ac:dyDescent="0.2">
      <c r="A4675" s="138"/>
      <c r="D4675" s="8"/>
    </row>
    <row r="4676" spans="1:4" x14ac:dyDescent="0.2">
      <c r="A4676" s="138"/>
      <c r="D4676" s="8"/>
    </row>
    <row r="4677" spans="1:4" x14ac:dyDescent="0.2">
      <c r="A4677" s="138"/>
      <c r="D4677" s="8"/>
    </row>
    <row r="4678" spans="1:4" x14ac:dyDescent="0.2">
      <c r="A4678" s="138"/>
      <c r="D4678" s="8"/>
    </row>
    <row r="4679" spans="1:4" x14ac:dyDescent="0.2">
      <c r="A4679" s="138"/>
      <c r="D4679" s="8"/>
    </row>
    <row r="4680" spans="1:4" x14ac:dyDescent="0.2">
      <c r="A4680" s="138"/>
      <c r="D4680" s="8"/>
    </row>
    <row r="4681" spans="1:4" x14ac:dyDescent="0.2">
      <c r="A4681" s="138"/>
      <c r="D4681" s="8"/>
    </row>
    <row r="4682" spans="1:4" x14ac:dyDescent="0.2">
      <c r="A4682" s="138"/>
      <c r="D4682" s="8"/>
    </row>
    <row r="4683" spans="1:4" x14ac:dyDescent="0.2">
      <c r="A4683" s="138"/>
      <c r="D4683" s="8"/>
    </row>
    <row r="4684" spans="1:4" x14ac:dyDescent="0.2">
      <c r="A4684" s="138"/>
      <c r="D4684" s="8"/>
    </row>
    <row r="4685" spans="1:4" x14ac:dyDescent="0.2">
      <c r="A4685" s="138"/>
      <c r="D4685" s="8"/>
    </row>
    <row r="4686" spans="1:4" x14ac:dyDescent="0.2">
      <c r="A4686" s="138"/>
      <c r="D4686" s="8"/>
    </row>
    <row r="4687" spans="1:4" x14ac:dyDescent="0.2">
      <c r="A4687" s="138"/>
      <c r="D4687" s="8"/>
    </row>
    <row r="4688" spans="1:4" x14ac:dyDescent="0.2">
      <c r="A4688" s="138"/>
      <c r="D4688" s="8"/>
    </row>
    <row r="4689" spans="1:4" x14ac:dyDescent="0.2">
      <c r="A4689" s="138"/>
      <c r="D4689" s="8"/>
    </row>
    <row r="4690" spans="1:4" x14ac:dyDescent="0.2">
      <c r="A4690" s="138"/>
      <c r="D4690" s="8"/>
    </row>
    <row r="4691" spans="1:4" x14ac:dyDescent="0.2">
      <c r="A4691" s="138"/>
      <c r="D4691" s="8"/>
    </row>
    <row r="4692" spans="1:4" x14ac:dyDescent="0.2">
      <c r="A4692" s="138"/>
      <c r="D4692" s="8"/>
    </row>
    <row r="4693" spans="1:4" x14ac:dyDescent="0.2">
      <c r="A4693" s="138"/>
      <c r="D4693" s="8"/>
    </row>
    <row r="4694" spans="1:4" x14ac:dyDescent="0.2">
      <c r="A4694" s="138"/>
      <c r="D4694" s="8"/>
    </row>
    <row r="4695" spans="1:4" x14ac:dyDescent="0.2">
      <c r="A4695" s="138"/>
      <c r="D4695" s="8"/>
    </row>
    <row r="4696" spans="1:4" x14ac:dyDescent="0.2">
      <c r="A4696" s="138"/>
      <c r="D4696" s="8"/>
    </row>
    <row r="4697" spans="1:4" x14ac:dyDescent="0.2">
      <c r="A4697" s="138"/>
      <c r="D4697" s="8"/>
    </row>
    <row r="4698" spans="1:4" x14ac:dyDescent="0.2">
      <c r="A4698" s="138"/>
      <c r="D4698" s="8"/>
    </row>
    <row r="4699" spans="1:4" x14ac:dyDescent="0.2">
      <c r="A4699" s="138"/>
      <c r="D4699" s="8"/>
    </row>
    <row r="4700" spans="1:4" x14ac:dyDescent="0.2">
      <c r="A4700" s="138"/>
      <c r="D4700" s="8"/>
    </row>
    <row r="4701" spans="1:4" x14ac:dyDescent="0.2">
      <c r="A4701" s="138"/>
      <c r="D4701" s="8"/>
    </row>
    <row r="4702" spans="1:4" x14ac:dyDescent="0.2">
      <c r="A4702" s="138"/>
      <c r="D4702" s="8"/>
    </row>
    <row r="4703" spans="1:4" x14ac:dyDescent="0.2">
      <c r="A4703" s="138"/>
      <c r="D4703" s="8"/>
    </row>
    <row r="4704" spans="1:4" x14ac:dyDescent="0.2">
      <c r="A4704" s="138"/>
      <c r="D4704" s="8"/>
    </row>
    <row r="4705" spans="1:4" x14ac:dyDescent="0.2">
      <c r="A4705" s="138"/>
      <c r="D4705" s="8"/>
    </row>
    <row r="4706" spans="1:4" x14ac:dyDescent="0.2">
      <c r="A4706" s="138"/>
      <c r="D4706" s="8"/>
    </row>
    <row r="4707" spans="1:4" x14ac:dyDescent="0.2">
      <c r="A4707" s="138"/>
      <c r="D4707" s="8"/>
    </row>
    <row r="4708" spans="1:4" x14ac:dyDescent="0.2">
      <c r="A4708" s="138"/>
      <c r="D4708" s="8"/>
    </row>
    <row r="4709" spans="1:4" x14ac:dyDescent="0.2">
      <c r="A4709" s="138"/>
      <c r="D4709" s="8"/>
    </row>
    <row r="4710" spans="1:4" x14ac:dyDescent="0.2">
      <c r="A4710" s="138"/>
      <c r="D4710" s="8"/>
    </row>
    <row r="4711" spans="1:4" x14ac:dyDescent="0.2">
      <c r="A4711" s="138"/>
      <c r="D4711" s="8"/>
    </row>
    <row r="4712" spans="1:4" x14ac:dyDescent="0.2">
      <c r="A4712" s="138"/>
      <c r="D4712" s="8"/>
    </row>
    <row r="4713" spans="1:4" x14ac:dyDescent="0.2">
      <c r="A4713" s="138"/>
      <c r="D4713" s="8"/>
    </row>
    <row r="4714" spans="1:4" x14ac:dyDescent="0.2">
      <c r="A4714" s="138"/>
      <c r="D4714" s="8"/>
    </row>
    <row r="4715" spans="1:4" x14ac:dyDescent="0.2">
      <c r="A4715" s="138"/>
      <c r="D4715" s="8"/>
    </row>
    <row r="4716" spans="1:4" x14ac:dyDescent="0.2">
      <c r="A4716" s="138"/>
      <c r="D4716" s="8"/>
    </row>
    <row r="4717" spans="1:4" x14ac:dyDescent="0.2">
      <c r="A4717" s="138"/>
      <c r="D4717" s="8"/>
    </row>
    <row r="4718" spans="1:4" x14ac:dyDescent="0.2">
      <c r="A4718" s="138"/>
      <c r="D4718" s="8"/>
    </row>
    <row r="4719" spans="1:4" x14ac:dyDescent="0.2">
      <c r="A4719" s="138"/>
      <c r="D4719" s="8"/>
    </row>
    <row r="4720" spans="1:4" x14ac:dyDescent="0.2">
      <c r="A4720" s="138"/>
      <c r="D4720" s="8"/>
    </row>
    <row r="4721" spans="1:4" x14ac:dyDescent="0.2">
      <c r="A4721" s="138"/>
      <c r="D4721" s="8"/>
    </row>
    <row r="4722" spans="1:4" x14ac:dyDescent="0.2">
      <c r="A4722" s="138"/>
      <c r="D4722" s="8"/>
    </row>
    <row r="4723" spans="1:4" x14ac:dyDescent="0.2">
      <c r="A4723" s="138"/>
      <c r="D4723" s="8"/>
    </row>
    <row r="4724" spans="1:4" x14ac:dyDescent="0.2">
      <c r="A4724" s="138"/>
      <c r="D4724" s="8"/>
    </row>
    <row r="4725" spans="1:4" x14ac:dyDescent="0.2">
      <c r="A4725" s="138"/>
      <c r="D4725" s="8"/>
    </row>
    <row r="4726" spans="1:4" x14ac:dyDescent="0.2">
      <c r="A4726" s="138"/>
      <c r="D4726" s="8"/>
    </row>
    <row r="4727" spans="1:4" x14ac:dyDescent="0.2">
      <c r="A4727" s="138"/>
      <c r="D4727" s="8"/>
    </row>
    <row r="4728" spans="1:4" x14ac:dyDescent="0.2">
      <c r="A4728" s="138"/>
      <c r="D4728" s="8"/>
    </row>
    <row r="4729" spans="1:4" x14ac:dyDescent="0.2">
      <c r="A4729" s="138"/>
      <c r="D4729" s="8"/>
    </row>
    <row r="4730" spans="1:4" x14ac:dyDescent="0.2">
      <c r="A4730" s="138"/>
      <c r="D4730" s="8"/>
    </row>
    <row r="4731" spans="1:4" x14ac:dyDescent="0.2">
      <c r="A4731" s="138"/>
      <c r="D4731" s="8"/>
    </row>
    <row r="4732" spans="1:4" x14ac:dyDescent="0.2">
      <c r="A4732" s="138"/>
      <c r="D4732" s="8"/>
    </row>
    <row r="4733" spans="1:4" x14ac:dyDescent="0.2">
      <c r="A4733" s="138"/>
      <c r="D4733" s="8"/>
    </row>
    <row r="4734" spans="1:4" x14ac:dyDescent="0.2">
      <c r="A4734" s="138"/>
      <c r="D4734" s="8"/>
    </row>
    <row r="4735" spans="1:4" x14ac:dyDescent="0.2">
      <c r="A4735" s="138"/>
      <c r="D4735" s="8"/>
    </row>
    <row r="4736" spans="1:4" x14ac:dyDescent="0.2">
      <c r="A4736" s="138"/>
      <c r="D4736" s="8"/>
    </row>
    <row r="4737" spans="1:4" x14ac:dyDescent="0.2">
      <c r="A4737" s="138"/>
      <c r="D4737" s="8"/>
    </row>
    <row r="4738" spans="1:4" x14ac:dyDescent="0.2">
      <c r="A4738" s="138"/>
      <c r="D4738" s="8"/>
    </row>
    <row r="4739" spans="1:4" x14ac:dyDescent="0.2">
      <c r="A4739" s="138"/>
      <c r="D4739" s="8"/>
    </row>
    <row r="4740" spans="1:4" x14ac:dyDescent="0.2">
      <c r="A4740" s="138"/>
      <c r="D4740" s="8"/>
    </row>
    <row r="4741" spans="1:4" x14ac:dyDescent="0.2">
      <c r="A4741" s="138"/>
      <c r="D4741" s="8"/>
    </row>
    <row r="4742" spans="1:4" x14ac:dyDescent="0.2">
      <c r="A4742" s="138"/>
      <c r="D4742" s="8"/>
    </row>
    <row r="4743" spans="1:4" x14ac:dyDescent="0.2">
      <c r="A4743" s="138"/>
      <c r="D4743" s="8"/>
    </row>
    <row r="4744" spans="1:4" x14ac:dyDescent="0.2">
      <c r="A4744" s="138"/>
      <c r="D4744" s="8"/>
    </row>
    <row r="4745" spans="1:4" x14ac:dyDescent="0.2">
      <c r="A4745" s="138"/>
      <c r="D4745" s="8"/>
    </row>
    <row r="4746" spans="1:4" x14ac:dyDescent="0.2">
      <c r="A4746" s="138"/>
      <c r="D4746" s="8"/>
    </row>
    <row r="4747" spans="1:4" x14ac:dyDescent="0.2">
      <c r="A4747" s="138"/>
      <c r="D4747" s="8"/>
    </row>
    <row r="4748" spans="1:4" x14ac:dyDescent="0.2">
      <c r="A4748" s="138"/>
      <c r="D4748" s="8"/>
    </row>
    <row r="4749" spans="1:4" x14ac:dyDescent="0.2">
      <c r="A4749" s="138"/>
      <c r="D4749" s="8"/>
    </row>
    <row r="4750" spans="1:4" x14ac:dyDescent="0.2">
      <c r="A4750" s="138"/>
      <c r="D4750" s="8"/>
    </row>
    <row r="4751" spans="1:4" x14ac:dyDescent="0.2">
      <c r="A4751" s="138"/>
      <c r="D4751" s="8"/>
    </row>
    <row r="4752" spans="1:4" x14ac:dyDescent="0.2">
      <c r="A4752" s="138"/>
      <c r="D4752" s="8"/>
    </row>
    <row r="4753" spans="1:4" x14ac:dyDescent="0.2">
      <c r="A4753" s="138"/>
      <c r="D4753" s="8"/>
    </row>
    <row r="4754" spans="1:4" x14ac:dyDescent="0.2">
      <c r="A4754" s="138"/>
      <c r="D4754" s="8"/>
    </row>
    <row r="4755" spans="1:4" x14ac:dyDescent="0.2">
      <c r="A4755" s="138"/>
      <c r="D4755" s="8"/>
    </row>
    <row r="4756" spans="1:4" x14ac:dyDescent="0.2">
      <c r="A4756" s="138"/>
      <c r="D4756" s="8"/>
    </row>
    <row r="4757" spans="1:4" x14ac:dyDescent="0.2">
      <c r="A4757" s="138"/>
      <c r="D4757" s="8"/>
    </row>
    <row r="4758" spans="1:4" x14ac:dyDescent="0.2">
      <c r="A4758" s="138"/>
      <c r="D4758" s="8"/>
    </row>
    <row r="4759" spans="1:4" x14ac:dyDescent="0.2">
      <c r="A4759" s="138"/>
      <c r="D4759" s="8"/>
    </row>
    <row r="4760" spans="1:4" x14ac:dyDescent="0.2">
      <c r="A4760" s="138"/>
      <c r="D4760" s="8"/>
    </row>
    <row r="4761" spans="1:4" x14ac:dyDescent="0.2">
      <c r="A4761" s="138"/>
      <c r="D4761" s="8"/>
    </row>
    <row r="4762" spans="1:4" x14ac:dyDescent="0.2">
      <c r="A4762" s="138"/>
      <c r="D4762" s="8"/>
    </row>
    <row r="4763" spans="1:4" x14ac:dyDescent="0.2">
      <c r="A4763" s="138"/>
      <c r="D4763" s="8"/>
    </row>
    <row r="4764" spans="1:4" x14ac:dyDescent="0.2">
      <c r="A4764" s="138"/>
      <c r="D4764" s="8"/>
    </row>
    <row r="4765" spans="1:4" x14ac:dyDescent="0.2">
      <c r="A4765" s="138"/>
      <c r="D4765" s="8"/>
    </row>
    <row r="4766" spans="1:4" x14ac:dyDescent="0.2">
      <c r="A4766" s="138"/>
      <c r="D4766" s="8"/>
    </row>
    <row r="4767" spans="1:4" x14ac:dyDescent="0.2">
      <c r="A4767" s="138"/>
      <c r="D4767" s="8"/>
    </row>
    <row r="4768" spans="1:4" x14ac:dyDescent="0.2">
      <c r="A4768" s="138"/>
      <c r="D4768" s="8"/>
    </row>
    <row r="4769" spans="1:4" x14ac:dyDescent="0.2">
      <c r="A4769" s="138"/>
      <c r="D4769" s="8"/>
    </row>
    <row r="4770" spans="1:4" x14ac:dyDescent="0.2">
      <c r="A4770" s="138"/>
      <c r="D4770" s="8"/>
    </row>
    <row r="4771" spans="1:4" x14ac:dyDescent="0.2">
      <c r="A4771" s="138"/>
      <c r="D4771" s="8"/>
    </row>
    <row r="4772" spans="1:4" x14ac:dyDescent="0.2">
      <c r="A4772" s="138"/>
      <c r="D4772" s="8"/>
    </row>
    <row r="4773" spans="1:4" x14ac:dyDescent="0.2">
      <c r="A4773" s="138"/>
      <c r="D4773" s="8"/>
    </row>
    <row r="4774" spans="1:4" x14ac:dyDescent="0.2">
      <c r="A4774" s="138"/>
      <c r="D4774" s="8"/>
    </row>
    <row r="4775" spans="1:4" x14ac:dyDescent="0.2">
      <c r="A4775" s="138"/>
      <c r="D4775" s="8"/>
    </row>
    <row r="4776" spans="1:4" x14ac:dyDescent="0.2">
      <c r="A4776" s="138"/>
      <c r="D4776" s="8"/>
    </row>
    <row r="4777" spans="1:4" x14ac:dyDescent="0.2">
      <c r="A4777" s="138"/>
      <c r="D4777" s="8"/>
    </row>
    <row r="4778" spans="1:4" x14ac:dyDescent="0.2">
      <c r="A4778" s="138"/>
      <c r="D4778" s="8"/>
    </row>
    <row r="4779" spans="1:4" x14ac:dyDescent="0.2">
      <c r="A4779" s="138"/>
      <c r="D4779" s="8"/>
    </row>
    <row r="4780" spans="1:4" x14ac:dyDescent="0.2">
      <c r="A4780" s="138"/>
      <c r="D4780" s="8"/>
    </row>
    <row r="4781" spans="1:4" x14ac:dyDescent="0.2">
      <c r="A4781" s="138"/>
      <c r="D4781" s="8"/>
    </row>
    <row r="4782" spans="1:4" x14ac:dyDescent="0.2">
      <c r="A4782" s="138"/>
      <c r="D4782" s="8"/>
    </row>
    <row r="4783" spans="1:4" x14ac:dyDescent="0.2">
      <c r="A4783" s="138"/>
      <c r="D4783" s="8"/>
    </row>
    <row r="4784" spans="1:4" x14ac:dyDescent="0.2">
      <c r="A4784" s="138"/>
      <c r="D4784" s="8"/>
    </row>
    <row r="4785" spans="1:4" x14ac:dyDescent="0.2">
      <c r="A4785" s="138"/>
      <c r="D4785" s="8"/>
    </row>
    <row r="4786" spans="1:4" x14ac:dyDescent="0.2">
      <c r="A4786" s="138"/>
      <c r="D4786" s="8"/>
    </row>
    <row r="4787" spans="1:4" x14ac:dyDescent="0.2">
      <c r="A4787" s="138"/>
      <c r="D4787" s="8"/>
    </row>
    <row r="4788" spans="1:4" x14ac:dyDescent="0.2">
      <c r="A4788" s="138"/>
      <c r="D4788" s="8"/>
    </row>
    <row r="4789" spans="1:4" x14ac:dyDescent="0.2">
      <c r="A4789" s="138"/>
      <c r="D4789" s="8"/>
    </row>
    <row r="4790" spans="1:4" x14ac:dyDescent="0.2">
      <c r="A4790" s="138"/>
      <c r="D4790" s="8"/>
    </row>
    <row r="4791" spans="1:4" x14ac:dyDescent="0.2">
      <c r="A4791" s="138"/>
      <c r="D4791" s="8"/>
    </row>
    <row r="4792" spans="1:4" x14ac:dyDescent="0.2">
      <c r="A4792" s="138"/>
      <c r="D4792" s="8"/>
    </row>
    <row r="4793" spans="1:4" x14ac:dyDescent="0.2">
      <c r="A4793" s="138"/>
      <c r="D4793" s="8"/>
    </row>
    <row r="4794" spans="1:4" x14ac:dyDescent="0.2">
      <c r="A4794" s="138"/>
      <c r="D4794" s="8"/>
    </row>
    <row r="4795" spans="1:4" x14ac:dyDescent="0.2">
      <c r="A4795" s="138"/>
      <c r="D4795" s="8"/>
    </row>
    <row r="4796" spans="1:4" x14ac:dyDescent="0.2">
      <c r="A4796" s="138"/>
      <c r="D4796" s="8"/>
    </row>
    <row r="4797" spans="1:4" x14ac:dyDescent="0.2">
      <c r="A4797" s="138"/>
      <c r="D4797" s="8"/>
    </row>
    <row r="4798" spans="1:4" x14ac:dyDescent="0.2">
      <c r="A4798" s="138"/>
      <c r="D4798" s="8"/>
    </row>
    <row r="4799" spans="1:4" x14ac:dyDescent="0.2">
      <c r="A4799" s="138"/>
      <c r="D4799" s="8"/>
    </row>
    <row r="4800" spans="1:4" x14ac:dyDescent="0.2">
      <c r="A4800" s="138"/>
      <c r="D4800" s="8"/>
    </row>
    <row r="4801" spans="1:4" x14ac:dyDescent="0.2">
      <c r="A4801" s="138"/>
      <c r="D4801" s="8"/>
    </row>
    <row r="4802" spans="1:4" x14ac:dyDescent="0.2">
      <c r="A4802" s="138"/>
      <c r="D4802" s="8"/>
    </row>
    <row r="4803" spans="1:4" x14ac:dyDescent="0.2">
      <c r="A4803" s="138"/>
      <c r="D4803" s="8"/>
    </row>
    <row r="4804" spans="1:4" x14ac:dyDescent="0.2">
      <c r="A4804" s="138"/>
      <c r="D4804" s="8"/>
    </row>
    <row r="4805" spans="1:4" x14ac:dyDescent="0.2">
      <c r="A4805" s="138"/>
      <c r="D4805" s="8"/>
    </row>
    <row r="4806" spans="1:4" x14ac:dyDescent="0.2">
      <c r="A4806" s="138"/>
      <c r="D4806" s="8"/>
    </row>
    <row r="4807" spans="1:4" x14ac:dyDescent="0.2">
      <c r="A4807" s="138"/>
      <c r="D4807" s="8"/>
    </row>
    <row r="4808" spans="1:4" x14ac:dyDescent="0.2">
      <c r="A4808" s="138"/>
      <c r="D4808" s="8"/>
    </row>
    <row r="4809" spans="1:4" x14ac:dyDescent="0.2">
      <c r="A4809" s="138"/>
      <c r="D4809" s="8"/>
    </row>
    <row r="4810" spans="1:4" x14ac:dyDescent="0.2">
      <c r="A4810" s="138"/>
      <c r="D4810" s="8"/>
    </row>
    <row r="4811" spans="1:4" x14ac:dyDescent="0.2">
      <c r="A4811" s="138"/>
      <c r="D4811" s="8"/>
    </row>
    <row r="4812" spans="1:4" x14ac:dyDescent="0.2">
      <c r="A4812" s="138"/>
      <c r="D4812" s="8"/>
    </row>
    <row r="4813" spans="1:4" x14ac:dyDescent="0.2">
      <c r="A4813" s="138"/>
      <c r="D4813" s="8"/>
    </row>
    <row r="4814" spans="1:4" x14ac:dyDescent="0.2">
      <c r="A4814" s="138"/>
      <c r="D4814" s="8"/>
    </row>
    <row r="4815" spans="1:4" x14ac:dyDescent="0.2">
      <c r="A4815" s="138"/>
      <c r="D4815" s="8"/>
    </row>
    <row r="4816" spans="1:4" x14ac:dyDescent="0.2">
      <c r="A4816" s="138"/>
      <c r="D4816" s="8"/>
    </row>
    <row r="4817" spans="1:4" x14ac:dyDescent="0.2">
      <c r="A4817" s="138"/>
      <c r="D4817" s="8"/>
    </row>
    <row r="4818" spans="1:4" x14ac:dyDescent="0.2">
      <c r="A4818" s="138"/>
      <c r="D4818" s="8"/>
    </row>
    <row r="4819" spans="1:4" x14ac:dyDescent="0.2">
      <c r="A4819" s="138"/>
      <c r="D4819" s="8"/>
    </row>
    <row r="4820" spans="1:4" x14ac:dyDescent="0.2">
      <c r="A4820" s="138"/>
      <c r="D4820" s="8"/>
    </row>
    <row r="4821" spans="1:4" x14ac:dyDescent="0.2">
      <c r="A4821" s="138"/>
      <c r="D4821" s="8"/>
    </row>
    <row r="4822" spans="1:4" x14ac:dyDescent="0.2">
      <c r="A4822" s="138"/>
      <c r="D4822" s="8"/>
    </row>
    <row r="4823" spans="1:4" x14ac:dyDescent="0.2">
      <c r="A4823" s="138"/>
      <c r="D4823" s="8"/>
    </row>
    <row r="4824" spans="1:4" x14ac:dyDescent="0.2">
      <c r="A4824" s="138"/>
      <c r="D4824" s="8"/>
    </row>
    <row r="4825" spans="1:4" x14ac:dyDescent="0.2">
      <c r="A4825" s="138"/>
      <c r="D4825" s="8"/>
    </row>
    <row r="4826" spans="1:4" x14ac:dyDescent="0.2">
      <c r="A4826" s="138"/>
      <c r="D4826" s="8"/>
    </row>
    <row r="4827" spans="1:4" x14ac:dyDescent="0.2">
      <c r="A4827" s="138"/>
      <c r="D4827" s="8"/>
    </row>
    <row r="4828" spans="1:4" x14ac:dyDescent="0.2">
      <c r="A4828" s="138"/>
      <c r="D4828" s="8"/>
    </row>
    <row r="4829" spans="1:4" x14ac:dyDescent="0.2">
      <c r="A4829" s="138"/>
      <c r="D4829" s="8"/>
    </row>
    <row r="4830" spans="1:4" x14ac:dyDescent="0.2">
      <c r="A4830" s="138"/>
      <c r="D4830" s="8"/>
    </row>
    <row r="4831" spans="1:4" x14ac:dyDescent="0.2">
      <c r="A4831" s="138"/>
      <c r="D4831" s="8"/>
    </row>
    <row r="4832" spans="1:4" x14ac:dyDescent="0.2">
      <c r="A4832" s="138"/>
      <c r="D4832" s="8"/>
    </row>
    <row r="4833" spans="1:4" x14ac:dyDescent="0.2">
      <c r="A4833" s="138"/>
      <c r="D4833" s="8"/>
    </row>
    <row r="4834" spans="1:4" x14ac:dyDescent="0.2">
      <c r="A4834" s="138"/>
      <c r="D4834" s="8"/>
    </row>
    <row r="4835" spans="1:4" x14ac:dyDescent="0.2">
      <c r="A4835" s="138"/>
      <c r="D4835" s="8"/>
    </row>
    <row r="4836" spans="1:4" x14ac:dyDescent="0.2">
      <c r="A4836" s="138"/>
      <c r="D4836" s="8"/>
    </row>
    <row r="4837" spans="1:4" x14ac:dyDescent="0.2">
      <c r="A4837" s="138"/>
      <c r="D4837" s="8"/>
    </row>
    <row r="4838" spans="1:4" x14ac:dyDescent="0.2">
      <c r="A4838" s="138"/>
      <c r="D4838" s="8"/>
    </row>
    <row r="4839" spans="1:4" x14ac:dyDescent="0.2">
      <c r="A4839" s="138"/>
      <c r="D4839" s="8"/>
    </row>
    <row r="4840" spans="1:4" x14ac:dyDescent="0.2">
      <c r="A4840" s="138"/>
      <c r="D4840" s="8"/>
    </row>
    <row r="4841" spans="1:4" x14ac:dyDescent="0.2">
      <c r="A4841" s="138"/>
      <c r="D4841" s="8"/>
    </row>
    <row r="4842" spans="1:4" x14ac:dyDescent="0.2">
      <c r="A4842" s="138"/>
      <c r="D4842" s="8"/>
    </row>
    <row r="4843" spans="1:4" x14ac:dyDescent="0.2">
      <c r="A4843" s="138"/>
      <c r="D4843" s="8"/>
    </row>
    <row r="4844" spans="1:4" x14ac:dyDescent="0.2">
      <c r="A4844" s="138"/>
      <c r="D4844" s="8"/>
    </row>
    <row r="4845" spans="1:4" x14ac:dyDescent="0.2">
      <c r="A4845" s="138"/>
      <c r="D4845" s="8"/>
    </row>
    <row r="4846" spans="1:4" x14ac:dyDescent="0.2">
      <c r="A4846" s="138"/>
      <c r="D4846" s="8"/>
    </row>
    <row r="4847" spans="1:4" x14ac:dyDescent="0.2">
      <c r="A4847" s="138"/>
      <c r="D4847" s="8"/>
    </row>
    <row r="4848" spans="1:4" x14ac:dyDescent="0.2">
      <c r="A4848" s="138"/>
      <c r="D4848" s="8"/>
    </row>
    <row r="4849" spans="1:4" x14ac:dyDescent="0.2">
      <c r="A4849" s="138"/>
      <c r="D4849" s="8"/>
    </row>
    <row r="4850" spans="1:4" x14ac:dyDescent="0.2">
      <c r="A4850" s="138"/>
      <c r="D4850" s="8"/>
    </row>
    <row r="4851" spans="1:4" x14ac:dyDescent="0.2">
      <c r="A4851" s="138"/>
      <c r="D4851" s="8"/>
    </row>
    <row r="4852" spans="1:4" x14ac:dyDescent="0.2">
      <c r="A4852" s="138"/>
      <c r="D4852" s="8"/>
    </row>
    <row r="4853" spans="1:4" x14ac:dyDescent="0.2">
      <c r="A4853" s="138"/>
      <c r="D4853" s="8"/>
    </row>
    <row r="4854" spans="1:4" x14ac:dyDescent="0.2">
      <c r="A4854" s="138"/>
      <c r="D4854" s="8"/>
    </row>
    <row r="4855" spans="1:4" x14ac:dyDescent="0.2">
      <c r="A4855" s="138"/>
      <c r="D4855" s="8"/>
    </row>
    <row r="4856" spans="1:4" x14ac:dyDescent="0.2">
      <c r="A4856" s="138"/>
      <c r="D4856" s="8"/>
    </row>
    <row r="4857" spans="1:4" x14ac:dyDescent="0.2">
      <c r="A4857" s="138"/>
      <c r="D4857" s="8"/>
    </row>
    <row r="4858" spans="1:4" x14ac:dyDescent="0.2">
      <c r="A4858" s="138"/>
      <c r="D4858" s="8"/>
    </row>
    <row r="4859" spans="1:4" x14ac:dyDescent="0.2">
      <c r="A4859" s="138"/>
      <c r="D4859" s="8"/>
    </row>
    <row r="4860" spans="1:4" x14ac:dyDescent="0.2">
      <c r="A4860" s="138"/>
      <c r="D4860" s="8"/>
    </row>
    <row r="4861" spans="1:4" x14ac:dyDescent="0.2">
      <c r="A4861" s="138"/>
      <c r="D4861" s="8"/>
    </row>
    <row r="4862" spans="1:4" x14ac:dyDescent="0.2">
      <c r="A4862" s="138"/>
      <c r="D4862" s="8"/>
    </row>
    <row r="4863" spans="1:4" x14ac:dyDescent="0.2">
      <c r="A4863" s="138"/>
      <c r="D4863" s="8"/>
    </row>
    <row r="4864" spans="1:4" x14ac:dyDescent="0.2">
      <c r="A4864" s="138"/>
      <c r="D4864" s="8"/>
    </row>
    <row r="4865" spans="1:4" x14ac:dyDescent="0.2">
      <c r="A4865" s="138"/>
      <c r="D4865" s="8"/>
    </row>
    <row r="4866" spans="1:4" x14ac:dyDescent="0.2">
      <c r="A4866" s="138"/>
      <c r="D4866" s="8"/>
    </row>
    <row r="4867" spans="1:4" x14ac:dyDescent="0.2">
      <c r="A4867" s="138"/>
      <c r="D4867" s="8"/>
    </row>
    <row r="4868" spans="1:4" x14ac:dyDescent="0.2">
      <c r="A4868" s="138"/>
      <c r="D4868" s="8"/>
    </row>
    <row r="4869" spans="1:4" x14ac:dyDescent="0.2">
      <c r="A4869" s="138"/>
      <c r="D4869" s="8"/>
    </row>
    <row r="4870" spans="1:4" x14ac:dyDescent="0.2">
      <c r="A4870" s="138"/>
      <c r="D4870" s="8"/>
    </row>
    <row r="4871" spans="1:4" x14ac:dyDescent="0.2">
      <c r="A4871" s="138"/>
      <c r="D4871" s="8"/>
    </row>
    <row r="4872" spans="1:4" x14ac:dyDescent="0.2">
      <c r="A4872" s="138"/>
      <c r="D4872" s="8"/>
    </row>
    <row r="4873" spans="1:4" x14ac:dyDescent="0.2">
      <c r="A4873" s="138"/>
      <c r="D4873" s="8"/>
    </row>
    <row r="4874" spans="1:4" x14ac:dyDescent="0.2">
      <c r="A4874" s="138"/>
      <c r="D4874" s="8"/>
    </row>
    <row r="4875" spans="1:4" x14ac:dyDescent="0.2">
      <c r="A4875" s="138"/>
      <c r="D4875" s="8"/>
    </row>
    <row r="4876" spans="1:4" x14ac:dyDescent="0.2">
      <c r="A4876" s="138"/>
      <c r="D4876" s="8"/>
    </row>
    <row r="4877" spans="1:4" x14ac:dyDescent="0.2">
      <c r="A4877" s="138"/>
      <c r="D4877" s="8"/>
    </row>
    <row r="4878" spans="1:4" x14ac:dyDescent="0.2">
      <c r="A4878" s="138"/>
      <c r="D4878" s="8"/>
    </row>
    <row r="4879" spans="1:4" x14ac:dyDescent="0.2">
      <c r="A4879" s="138"/>
      <c r="D4879" s="8"/>
    </row>
    <row r="4880" spans="1:4" x14ac:dyDescent="0.2">
      <c r="A4880" s="138"/>
      <c r="D4880" s="8"/>
    </row>
    <row r="4881" spans="1:4" x14ac:dyDescent="0.2">
      <c r="A4881" s="138"/>
      <c r="D4881" s="8"/>
    </row>
    <row r="4882" spans="1:4" x14ac:dyDescent="0.2">
      <c r="A4882" s="138"/>
      <c r="D4882" s="8"/>
    </row>
    <row r="4883" spans="1:4" x14ac:dyDescent="0.2">
      <c r="A4883" s="138"/>
      <c r="D4883" s="8"/>
    </row>
    <row r="4884" spans="1:4" x14ac:dyDescent="0.2">
      <c r="A4884" s="138"/>
      <c r="D4884" s="8"/>
    </row>
    <row r="4885" spans="1:4" x14ac:dyDescent="0.2">
      <c r="A4885" s="138"/>
      <c r="D4885" s="8"/>
    </row>
    <row r="4886" spans="1:4" x14ac:dyDescent="0.2">
      <c r="A4886" s="138"/>
      <c r="D4886" s="8"/>
    </row>
    <row r="4887" spans="1:4" x14ac:dyDescent="0.2">
      <c r="A4887" s="138"/>
      <c r="D4887" s="8"/>
    </row>
    <row r="4888" spans="1:4" x14ac:dyDescent="0.2">
      <c r="A4888" s="138"/>
      <c r="D4888" s="8"/>
    </row>
    <row r="4889" spans="1:4" x14ac:dyDescent="0.2">
      <c r="A4889" s="138"/>
      <c r="D4889" s="8"/>
    </row>
    <row r="4890" spans="1:4" x14ac:dyDescent="0.2">
      <c r="A4890" s="138"/>
      <c r="D4890" s="8"/>
    </row>
    <row r="4891" spans="1:4" x14ac:dyDescent="0.2">
      <c r="A4891" s="138"/>
      <c r="D4891" s="8"/>
    </row>
    <row r="4892" spans="1:4" x14ac:dyDescent="0.2">
      <c r="A4892" s="138"/>
      <c r="D4892" s="8"/>
    </row>
    <row r="4893" spans="1:4" x14ac:dyDescent="0.2">
      <c r="A4893" s="138"/>
      <c r="D4893" s="8"/>
    </row>
    <row r="4894" spans="1:4" x14ac:dyDescent="0.2">
      <c r="A4894" s="138"/>
      <c r="D4894" s="8"/>
    </row>
    <row r="4895" spans="1:4" x14ac:dyDescent="0.2">
      <c r="A4895" s="138"/>
      <c r="D4895" s="8"/>
    </row>
    <row r="4896" spans="1:4" x14ac:dyDescent="0.2">
      <c r="A4896" s="138"/>
      <c r="D4896" s="8"/>
    </row>
    <row r="4897" spans="1:4" x14ac:dyDescent="0.2">
      <c r="A4897" s="138"/>
      <c r="D4897" s="8"/>
    </row>
    <row r="4898" spans="1:4" x14ac:dyDescent="0.2">
      <c r="A4898" s="138"/>
      <c r="D4898" s="8"/>
    </row>
    <row r="4899" spans="1:4" x14ac:dyDescent="0.2">
      <c r="A4899" s="138"/>
      <c r="D4899" s="8"/>
    </row>
    <row r="4900" spans="1:4" x14ac:dyDescent="0.2">
      <c r="A4900" s="138"/>
      <c r="D4900" s="8"/>
    </row>
    <row r="4901" spans="1:4" x14ac:dyDescent="0.2">
      <c r="A4901" s="138"/>
      <c r="D4901" s="8"/>
    </row>
    <row r="4902" spans="1:4" x14ac:dyDescent="0.2">
      <c r="A4902" s="138"/>
      <c r="D4902" s="8"/>
    </row>
    <row r="4903" spans="1:4" x14ac:dyDescent="0.2">
      <c r="A4903" s="138"/>
      <c r="D4903" s="8"/>
    </row>
    <row r="4904" spans="1:4" x14ac:dyDescent="0.2">
      <c r="A4904" s="138"/>
      <c r="D4904" s="8"/>
    </row>
    <row r="4905" spans="1:4" x14ac:dyDescent="0.2">
      <c r="A4905" s="138"/>
      <c r="D4905" s="8"/>
    </row>
    <row r="4906" spans="1:4" x14ac:dyDescent="0.2">
      <c r="A4906" s="138"/>
      <c r="D4906" s="8"/>
    </row>
    <row r="4907" spans="1:4" x14ac:dyDescent="0.2">
      <c r="A4907" s="138"/>
      <c r="D4907" s="8"/>
    </row>
    <row r="4908" spans="1:4" x14ac:dyDescent="0.2">
      <c r="A4908" s="138"/>
      <c r="D4908" s="8"/>
    </row>
    <row r="4909" spans="1:4" x14ac:dyDescent="0.2">
      <c r="A4909" s="138"/>
      <c r="D4909" s="8"/>
    </row>
    <row r="4910" spans="1:4" x14ac:dyDescent="0.2">
      <c r="A4910" s="138"/>
      <c r="D4910" s="8"/>
    </row>
    <row r="4911" spans="1:4" x14ac:dyDescent="0.2">
      <c r="A4911" s="138"/>
      <c r="D4911" s="8"/>
    </row>
    <row r="4912" spans="1:4" x14ac:dyDescent="0.2">
      <c r="A4912" s="138"/>
      <c r="D4912" s="8"/>
    </row>
    <row r="4913" spans="1:4" x14ac:dyDescent="0.2">
      <c r="A4913" s="138"/>
      <c r="D4913" s="8"/>
    </row>
    <row r="4914" spans="1:4" x14ac:dyDescent="0.2">
      <c r="A4914" s="138"/>
      <c r="D4914" s="8"/>
    </row>
    <row r="4915" spans="1:4" x14ac:dyDescent="0.2">
      <c r="A4915" s="138"/>
      <c r="D4915" s="8"/>
    </row>
    <row r="4916" spans="1:4" x14ac:dyDescent="0.2">
      <c r="A4916" s="138"/>
      <c r="D4916" s="8"/>
    </row>
    <row r="4917" spans="1:4" x14ac:dyDescent="0.2">
      <c r="A4917" s="138"/>
      <c r="D4917" s="8"/>
    </row>
    <row r="4918" spans="1:4" x14ac:dyDescent="0.2">
      <c r="A4918" s="138"/>
      <c r="D4918" s="8"/>
    </row>
    <row r="4919" spans="1:4" x14ac:dyDescent="0.2">
      <c r="A4919" s="138"/>
      <c r="D4919" s="8"/>
    </row>
    <row r="4920" spans="1:4" x14ac:dyDescent="0.2">
      <c r="A4920" s="138"/>
      <c r="D4920" s="8"/>
    </row>
    <row r="4921" spans="1:4" x14ac:dyDescent="0.2">
      <c r="A4921" s="138"/>
      <c r="D4921" s="8"/>
    </row>
    <row r="4922" spans="1:4" x14ac:dyDescent="0.2">
      <c r="A4922" s="138"/>
      <c r="D4922" s="8"/>
    </row>
    <row r="4923" spans="1:4" x14ac:dyDescent="0.2">
      <c r="A4923" s="138"/>
      <c r="D4923" s="8"/>
    </row>
    <row r="4924" spans="1:4" x14ac:dyDescent="0.2">
      <c r="A4924" s="138"/>
      <c r="D4924" s="8"/>
    </row>
    <row r="4925" spans="1:4" x14ac:dyDescent="0.2">
      <c r="A4925" s="138"/>
      <c r="D4925" s="8"/>
    </row>
    <row r="4926" spans="1:4" x14ac:dyDescent="0.2">
      <c r="A4926" s="138"/>
      <c r="D4926" s="8"/>
    </row>
    <row r="4927" spans="1:4" x14ac:dyDescent="0.2">
      <c r="A4927" s="138"/>
      <c r="D4927" s="8"/>
    </row>
    <row r="4928" spans="1:4" x14ac:dyDescent="0.2">
      <c r="A4928" s="138"/>
      <c r="D4928" s="8"/>
    </row>
    <row r="4929" spans="1:4" x14ac:dyDescent="0.2">
      <c r="A4929" s="138"/>
      <c r="D4929" s="8"/>
    </row>
    <row r="4930" spans="1:4" x14ac:dyDescent="0.2">
      <c r="A4930" s="138"/>
      <c r="D4930" s="8"/>
    </row>
    <row r="4931" spans="1:4" x14ac:dyDescent="0.2">
      <c r="A4931" s="138"/>
      <c r="D4931" s="8"/>
    </row>
    <row r="4932" spans="1:4" x14ac:dyDescent="0.2">
      <c r="A4932" s="138"/>
      <c r="D4932" s="8"/>
    </row>
    <row r="4933" spans="1:4" x14ac:dyDescent="0.2">
      <c r="A4933" s="138"/>
      <c r="D4933" s="8"/>
    </row>
    <row r="4934" spans="1:4" x14ac:dyDescent="0.2">
      <c r="A4934" s="138"/>
      <c r="D4934" s="8"/>
    </row>
    <row r="4935" spans="1:4" x14ac:dyDescent="0.2">
      <c r="A4935" s="138"/>
      <c r="D4935" s="8"/>
    </row>
    <row r="4936" spans="1:4" x14ac:dyDescent="0.2">
      <c r="A4936" s="138"/>
      <c r="D4936" s="8"/>
    </row>
    <row r="4937" spans="1:4" x14ac:dyDescent="0.2">
      <c r="A4937" s="138"/>
      <c r="D4937" s="8"/>
    </row>
    <row r="4938" spans="1:4" x14ac:dyDescent="0.2">
      <c r="A4938" s="138"/>
      <c r="D4938" s="8"/>
    </row>
    <row r="4939" spans="1:4" x14ac:dyDescent="0.2">
      <c r="A4939" s="138"/>
      <c r="D4939" s="8"/>
    </row>
    <row r="4940" spans="1:4" x14ac:dyDescent="0.2">
      <c r="A4940" s="138"/>
      <c r="D4940" s="8"/>
    </row>
    <row r="4941" spans="1:4" x14ac:dyDescent="0.2">
      <c r="A4941" s="138"/>
      <c r="D4941" s="8"/>
    </row>
    <row r="4942" spans="1:4" x14ac:dyDescent="0.2">
      <c r="A4942" s="138"/>
      <c r="D4942" s="8"/>
    </row>
    <row r="4943" spans="1:4" x14ac:dyDescent="0.2">
      <c r="A4943" s="138"/>
      <c r="D4943" s="8"/>
    </row>
    <row r="4944" spans="1:4" x14ac:dyDescent="0.2">
      <c r="A4944" s="138"/>
      <c r="D4944" s="8"/>
    </row>
    <row r="4945" spans="1:4" x14ac:dyDescent="0.2">
      <c r="A4945" s="138"/>
      <c r="D4945" s="8"/>
    </row>
    <row r="4946" spans="1:4" x14ac:dyDescent="0.2">
      <c r="A4946" s="138"/>
      <c r="D4946" s="8"/>
    </row>
    <row r="4947" spans="1:4" x14ac:dyDescent="0.2">
      <c r="A4947" s="138"/>
      <c r="D4947" s="8"/>
    </row>
    <row r="4948" spans="1:4" x14ac:dyDescent="0.2">
      <c r="A4948" s="138"/>
      <c r="D4948" s="8"/>
    </row>
    <row r="4949" spans="1:4" x14ac:dyDescent="0.2">
      <c r="A4949" s="138"/>
      <c r="D4949" s="8"/>
    </row>
    <row r="4950" spans="1:4" x14ac:dyDescent="0.2">
      <c r="A4950" s="138"/>
      <c r="D4950" s="8"/>
    </row>
    <row r="4951" spans="1:4" x14ac:dyDescent="0.2">
      <c r="A4951" s="138"/>
      <c r="D4951" s="8"/>
    </row>
    <row r="4952" spans="1:4" x14ac:dyDescent="0.2">
      <c r="A4952" s="138"/>
      <c r="D4952" s="8"/>
    </row>
    <row r="4953" spans="1:4" x14ac:dyDescent="0.2">
      <c r="A4953" s="138"/>
      <c r="D4953" s="8"/>
    </row>
    <row r="4954" spans="1:4" x14ac:dyDescent="0.2">
      <c r="A4954" s="138"/>
      <c r="D4954" s="8"/>
    </row>
    <row r="4955" spans="1:4" x14ac:dyDescent="0.2">
      <c r="A4955" s="138"/>
      <c r="D4955" s="8"/>
    </row>
    <row r="4956" spans="1:4" x14ac:dyDescent="0.2">
      <c r="A4956" s="138"/>
      <c r="D4956" s="8"/>
    </row>
    <row r="4957" spans="1:4" x14ac:dyDescent="0.2">
      <c r="A4957" s="138"/>
      <c r="D4957" s="8"/>
    </row>
    <row r="4958" spans="1:4" x14ac:dyDescent="0.2">
      <c r="A4958" s="138"/>
      <c r="D4958" s="8"/>
    </row>
    <row r="4959" spans="1:4" x14ac:dyDescent="0.2">
      <c r="A4959" s="138"/>
      <c r="D4959" s="8"/>
    </row>
    <row r="4960" spans="1:4" x14ac:dyDescent="0.2">
      <c r="A4960" s="138"/>
      <c r="D4960" s="8"/>
    </row>
    <row r="4961" spans="1:4" x14ac:dyDescent="0.2">
      <c r="A4961" s="138"/>
      <c r="D4961" s="8"/>
    </row>
    <row r="4962" spans="1:4" x14ac:dyDescent="0.2">
      <c r="A4962" s="138"/>
      <c r="D4962" s="8"/>
    </row>
    <row r="4963" spans="1:4" x14ac:dyDescent="0.2">
      <c r="A4963" s="138"/>
      <c r="D4963" s="8"/>
    </row>
    <row r="4964" spans="1:4" x14ac:dyDescent="0.2">
      <c r="A4964" s="138"/>
      <c r="D4964" s="8"/>
    </row>
    <row r="4965" spans="1:4" x14ac:dyDescent="0.2">
      <c r="A4965" s="138"/>
      <c r="D4965" s="8"/>
    </row>
    <row r="4966" spans="1:4" x14ac:dyDescent="0.2">
      <c r="A4966" s="138"/>
      <c r="D4966" s="8"/>
    </row>
    <row r="4967" spans="1:4" x14ac:dyDescent="0.2">
      <c r="A4967" s="138"/>
      <c r="D4967" s="8"/>
    </row>
    <row r="4968" spans="1:4" x14ac:dyDescent="0.2">
      <c r="A4968" s="138"/>
      <c r="D4968" s="8"/>
    </row>
    <row r="4969" spans="1:4" x14ac:dyDescent="0.2">
      <c r="A4969" s="138"/>
      <c r="D4969" s="8"/>
    </row>
    <row r="4970" spans="1:4" x14ac:dyDescent="0.2">
      <c r="A4970" s="138"/>
      <c r="D4970" s="8"/>
    </row>
    <row r="4971" spans="1:4" x14ac:dyDescent="0.2">
      <c r="A4971" s="138"/>
      <c r="D4971" s="8"/>
    </row>
    <row r="4972" spans="1:4" x14ac:dyDescent="0.2">
      <c r="A4972" s="138"/>
      <c r="D4972" s="8"/>
    </row>
    <row r="4973" spans="1:4" x14ac:dyDescent="0.2">
      <c r="A4973" s="138"/>
      <c r="D4973" s="8"/>
    </row>
    <row r="4974" spans="1:4" x14ac:dyDescent="0.2">
      <c r="A4974" s="138"/>
      <c r="D4974" s="8"/>
    </row>
    <row r="4975" spans="1:4" x14ac:dyDescent="0.2">
      <c r="A4975" s="138"/>
      <c r="D4975" s="8"/>
    </row>
    <row r="4976" spans="1:4" x14ac:dyDescent="0.2">
      <c r="A4976" s="138"/>
      <c r="D4976" s="8"/>
    </row>
    <row r="4977" spans="1:4" x14ac:dyDescent="0.2">
      <c r="A4977" s="138"/>
      <c r="D4977" s="8"/>
    </row>
    <row r="4978" spans="1:4" x14ac:dyDescent="0.2">
      <c r="A4978" s="138"/>
      <c r="D4978" s="8"/>
    </row>
    <row r="4979" spans="1:4" x14ac:dyDescent="0.2">
      <c r="A4979" s="138"/>
      <c r="D4979" s="8"/>
    </row>
    <row r="4980" spans="1:4" x14ac:dyDescent="0.2">
      <c r="A4980" s="138"/>
      <c r="D4980" s="8"/>
    </row>
    <row r="4981" spans="1:4" x14ac:dyDescent="0.2">
      <c r="A4981" s="138"/>
      <c r="D4981" s="8"/>
    </row>
    <row r="4982" spans="1:4" x14ac:dyDescent="0.2">
      <c r="A4982" s="138"/>
      <c r="D4982" s="8"/>
    </row>
    <row r="4983" spans="1:4" x14ac:dyDescent="0.2">
      <c r="A4983" s="138"/>
      <c r="D4983" s="8"/>
    </row>
    <row r="4984" spans="1:4" x14ac:dyDescent="0.2">
      <c r="A4984" s="138"/>
      <c r="D4984" s="8"/>
    </row>
    <row r="4985" spans="1:4" x14ac:dyDescent="0.2">
      <c r="A4985" s="138"/>
      <c r="D4985" s="8"/>
    </row>
    <row r="4986" spans="1:4" x14ac:dyDescent="0.2">
      <c r="A4986" s="138"/>
      <c r="D4986" s="8"/>
    </row>
    <row r="4987" spans="1:4" x14ac:dyDescent="0.2">
      <c r="A4987" s="138"/>
      <c r="D4987" s="8"/>
    </row>
    <row r="4988" spans="1:4" x14ac:dyDescent="0.2">
      <c r="A4988" s="138"/>
      <c r="D4988" s="8"/>
    </row>
    <row r="4989" spans="1:4" x14ac:dyDescent="0.2">
      <c r="A4989" s="138"/>
      <c r="D4989" s="8"/>
    </row>
    <row r="4990" spans="1:4" x14ac:dyDescent="0.2">
      <c r="A4990" s="138"/>
      <c r="D4990" s="8"/>
    </row>
    <row r="4991" spans="1:4" x14ac:dyDescent="0.2">
      <c r="A4991" s="138"/>
      <c r="D4991" s="8"/>
    </row>
    <row r="4992" spans="1:4" x14ac:dyDescent="0.2">
      <c r="A4992" s="138"/>
      <c r="D4992" s="8"/>
    </row>
    <row r="4993" spans="1:4" x14ac:dyDescent="0.2">
      <c r="A4993" s="138"/>
      <c r="D4993" s="8"/>
    </row>
    <row r="4994" spans="1:4" x14ac:dyDescent="0.2">
      <c r="A4994" s="138"/>
      <c r="D4994" s="8"/>
    </row>
    <row r="4995" spans="1:4" x14ac:dyDescent="0.2">
      <c r="A4995" s="138"/>
      <c r="D4995" s="8"/>
    </row>
    <row r="4996" spans="1:4" x14ac:dyDescent="0.2">
      <c r="A4996" s="138"/>
      <c r="D4996" s="8"/>
    </row>
    <row r="4997" spans="1:4" x14ac:dyDescent="0.2">
      <c r="A4997" s="138"/>
      <c r="D4997" s="8"/>
    </row>
    <row r="4998" spans="1:4" x14ac:dyDescent="0.2">
      <c r="A4998" s="138"/>
      <c r="D4998" s="8"/>
    </row>
    <row r="4999" spans="1:4" x14ac:dyDescent="0.2">
      <c r="A4999" s="138"/>
      <c r="D4999" s="8"/>
    </row>
    <row r="5000" spans="1:4" x14ac:dyDescent="0.2">
      <c r="A5000" s="138"/>
      <c r="D5000" s="8"/>
    </row>
  </sheetData>
  <mergeCells count="197">
    <mergeCell ref="A1:G1"/>
    <mergeCell ref="C2:G2"/>
    <mergeCell ref="C3:G3"/>
    <mergeCell ref="C4:G4"/>
    <mergeCell ref="C5:G5"/>
    <mergeCell ref="C6:G6"/>
    <mergeCell ref="B41:G41"/>
    <mergeCell ref="B43:G43"/>
    <mergeCell ref="B45:G45"/>
    <mergeCell ref="B47:G47"/>
    <mergeCell ref="B49:G49"/>
    <mergeCell ref="B53:G53"/>
    <mergeCell ref="C7:G7"/>
    <mergeCell ref="B14:G14"/>
    <mergeCell ref="B18:G18"/>
    <mergeCell ref="B35:G35"/>
    <mergeCell ref="B37:G37"/>
    <mergeCell ref="B39:G39"/>
    <mergeCell ref="B111:G111"/>
    <mergeCell ref="B126:G126"/>
    <mergeCell ref="B128:G128"/>
    <mergeCell ref="B136:G136"/>
    <mergeCell ref="B138:G138"/>
    <mergeCell ref="B140:G140"/>
    <mergeCell ref="B69:G69"/>
    <mergeCell ref="B72:G72"/>
    <mergeCell ref="B75:G75"/>
    <mergeCell ref="B77:G77"/>
    <mergeCell ref="B85:G85"/>
    <mergeCell ref="B95:G95"/>
    <mergeCell ref="B177:G177"/>
    <mergeCell ref="B180:G180"/>
    <mergeCell ref="B182:G182"/>
    <mergeCell ref="B184:G184"/>
    <mergeCell ref="B186:G186"/>
    <mergeCell ref="B188:G188"/>
    <mergeCell ref="B145:G145"/>
    <mergeCell ref="B148:G148"/>
    <mergeCell ref="B152:G152"/>
    <mergeCell ref="B165:G165"/>
    <mergeCell ref="B170:G170"/>
    <mergeCell ref="B173:G173"/>
    <mergeCell ref="B207:G207"/>
    <mergeCell ref="B210:G210"/>
    <mergeCell ref="B218:G218"/>
    <mergeCell ref="B247:G247"/>
    <mergeCell ref="B253:G253"/>
    <mergeCell ref="B257:G257"/>
    <mergeCell ref="B190:G190"/>
    <mergeCell ref="B192:G192"/>
    <mergeCell ref="B194:G194"/>
    <mergeCell ref="B197:G197"/>
    <mergeCell ref="B200:G200"/>
    <mergeCell ref="B203:G203"/>
    <mergeCell ref="B284:G284"/>
    <mergeCell ref="B286:G286"/>
    <mergeCell ref="B288:G288"/>
    <mergeCell ref="B290:G290"/>
    <mergeCell ref="B296:G296"/>
    <mergeCell ref="B299:G299"/>
    <mergeCell ref="B260:G260"/>
    <mergeCell ref="B262:G262"/>
    <mergeCell ref="B268:G268"/>
    <mergeCell ref="B273:G273"/>
    <mergeCell ref="B275:G275"/>
    <mergeCell ref="B279:G279"/>
    <mergeCell ref="B345:G345"/>
    <mergeCell ref="B347:G347"/>
    <mergeCell ref="B351:G351"/>
    <mergeCell ref="B359:G359"/>
    <mergeCell ref="B363:G363"/>
    <mergeCell ref="B369:G369"/>
    <mergeCell ref="B314:G314"/>
    <mergeCell ref="B329:G329"/>
    <mergeCell ref="B331:G331"/>
    <mergeCell ref="B335:G335"/>
    <mergeCell ref="B338:G338"/>
    <mergeCell ref="B341:G341"/>
    <mergeCell ref="B391:G391"/>
    <mergeCell ref="B394:G394"/>
    <mergeCell ref="B398:G398"/>
    <mergeCell ref="B401:G401"/>
    <mergeCell ref="B412:G412"/>
    <mergeCell ref="B415:G415"/>
    <mergeCell ref="B373:G373"/>
    <mergeCell ref="B375:G375"/>
    <mergeCell ref="B378:G378"/>
    <mergeCell ref="B382:G382"/>
    <mergeCell ref="B386:G386"/>
    <mergeCell ref="B388:G388"/>
    <mergeCell ref="B437:G437"/>
    <mergeCell ref="B439:G439"/>
    <mergeCell ref="B443:G443"/>
    <mergeCell ref="B445:G445"/>
    <mergeCell ref="B447:G447"/>
    <mergeCell ref="B449:G449"/>
    <mergeCell ref="B417:G417"/>
    <mergeCell ref="B422:G422"/>
    <mergeCell ref="B425:G425"/>
    <mergeCell ref="B428:G428"/>
    <mergeCell ref="B431:G431"/>
    <mergeCell ref="B434:G434"/>
    <mergeCell ref="B463:G463"/>
    <mergeCell ref="B465:G465"/>
    <mergeCell ref="B467:G467"/>
    <mergeCell ref="B469:G469"/>
    <mergeCell ref="B471:G471"/>
    <mergeCell ref="B473:G473"/>
    <mergeCell ref="B451:G451"/>
    <mergeCell ref="B453:G453"/>
    <mergeCell ref="B455:G455"/>
    <mergeCell ref="B457:G457"/>
    <mergeCell ref="B459:G459"/>
    <mergeCell ref="B461:G461"/>
    <mergeCell ref="B487:G487"/>
    <mergeCell ref="B489:G489"/>
    <mergeCell ref="B491:G491"/>
    <mergeCell ref="B493:G493"/>
    <mergeCell ref="B495:G495"/>
    <mergeCell ref="B497:G497"/>
    <mergeCell ref="B475:G475"/>
    <mergeCell ref="B477:G477"/>
    <mergeCell ref="B479:G479"/>
    <mergeCell ref="B481:G481"/>
    <mergeCell ref="B483:G483"/>
    <mergeCell ref="B485:G485"/>
    <mergeCell ref="B515:G515"/>
    <mergeCell ref="B519:G519"/>
    <mergeCell ref="B523:G523"/>
    <mergeCell ref="B529:G529"/>
    <mergeCell ref="B532:G532"/>
    <mergeCell ref="B536:G536"/>
    <mergeCell ref="B499:G499"/>
    <mergeCell ref="B501:G501"/>
    <mergeCell ref="B505:G505"/>
    <mergeCell ref="B509:G509"/>
    <mergeCell ref="B511:G511"/>
    <mergeCell ref="B513:G513"/>
    <mergeCell ref="B552:G552"/>
    <mergeCell ref="B555:G555"/>
    <mergeCell ref="B559:G559"/>
    <mergeCell ref="B561:G561"/>
    <mergeCell ref="B563:G563"/>
    <mergeCell ref="B565:G565"/>
    <mergeCell ref="B538:G538"/>
    <mergeCell ref="B540:G540"/>
    <mergeCell ref="B542:G542"/>
    <mergeCell ref="B544:G544"/>
    <mergeCell ref="B546:G546"/>
    <mergeCell ref="B550:G550"/>
    <mergeCell ref="B587:G587"/>
    <mergeCell ref="B590:G590"/>
    <mergeCell ref="B593:G593"/>
    <mergeCell ref="B596:G596"/>
    <mergeCell ref="B599:G599"/>
    <mergeCell ref="B601:G601"/>
    <mergeCell ref="B567:G567"/>
    <mergeCell ref="B572:G572"/>
    <mergeCell ref="B575:G575"/>
    <mergeCell ref="B578:G578"/>
    <mergeCell ref="B580:G580"/>
    <mergeCell ref="B584:G584"/>
    <mergeCell ref="B617:G617"/>
    <mergeCell ref="B621:G621"/>
    <mergeCell ref="B623:G623"/>
    <mergeCell ref="B625:G625"/>
    <mergeCell ref="B627:G627"/>
    <mergeCell ref="B631:G631"/>
    <mergeCell ref="B605:G605"/>
    <mergeCell ref="B607:G607"/>
    <mergeCell ref="B609:G609"/>
    <mergeCell ref="B611:G611"/>
    <mergeCell ref="B613:G613"/>
    <mergeCell ref="B615:G615"/>
    <mergeCell ref="B651:G651"/>
    <mergeCell ref="B653:G653"/>
    <mergeCell ref="B656:G656"/>
    <mergeCell ref="B660:G660"/>
    <mergeCell ref="B662:G662"/>
    <mergeCell ref="B667:G667"/>
    <mergeCell ref="B633:G633"/>
    <mergeCell ref="B637:G637"/>
    <mergeCell ref="B640:G640"/>
    <mergeCell ref="B642:G642"/>
    <mergeCell ref="B644:G644"/>
    <mergeCell ref="B649:G649"/>
    <mergeCell ref="B703:G703"/>
    <mergeCell ref="B705:G705"/>
    <mergeCell ref="B709:G709"/>
    <mergeCell ref="B711:G711"/>
    <mergeCell ref="B715:G715"/>
    <mergeCell ref="B669:G669"/>
    <mergeCell ref="B674:G674"/>
    <mergeCell ref="B676:G676"/>
    <mergeCell ref="B680:G680"/>
    <mergeCell ref="B698:G698"/>
    <mergeCell ref="B700:G700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D100-B719-494C-BD5A-122D739021E1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36" customWidth="1"/>
    <col min="3" max="3" width="63.7109375" style="136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21" max="24" width="0" hidden="1" customWidth="1"/>
    <col min="29" max="33" width="0" hidden="1" customWidth="1"/>
    <col min="34" max="34" width="112.5703125" hidden="1" customWidth="1"/>
    <col min="35" max="36" width="81.42578125" hidden="1" customWidth="1"/>
    <col min="37" max="39" width="0" hidden="1" customWidth="1"/>
  </cols>
  <sheetData>
    <row r="1" spans="1:60" ht="15.95" customHeight="1" x14ac:dyDescent="0.25">
      <c r="A1" s="228" t="s">
        <v>254</v>
      </c>
      <c r="B1" s="228"/>
      <c r="C1" s="228"/>
      <c r="D1" s="228"/>
      <c r="E1" s="228"/>
      <c r="F1" s="228"/>
      <c r="G1" s="228"/>
      <c r="AE1" t="s">
        <v>166</v>
      </c>
    </row>
    <row r="2" spans="1:60" ht="15.95" customHeight="1" x14ac:dyDescent="0.2">
      <c r="A2" s="139" t="s">
        <v>7</v>
      </c>
      <c r="B2" s="140" t="s">
        <v>45</v>
      </c>
      <c r="C2" s="229" t="s">
        <v>46</v>
      </c>
      <c r="D2" s="230"/>
      <c r="E2" s="230"/>
      <c r="F2" s="230"/>
      <c r="G2" s="231"/>
      <c r="AE2" t="s">
        <v>167</v>
      </c>
    </row>
    <row r="3" spans="1:60" ht="15.95" hidden="1" customHeight="1" x14ac:dyDescent="0.2">
      <c r="A3" s="139" t="s">
        <v>8</v>
      </c>
      <c r="B3" s="140"/>
      <c r="C3" s="230"/>
      <c r="D3" s="230"/>
      <c r="E3" s="230"/>
      <c r="F3" s="230"/>
      <c r="G3" s="231"/>
      <c r="AE3" t="s">
        <v>168</v>
      </c>
    </row>
    <row r="4" spans="1:60" ht="15.95" hidden="1" customHeight="1" x14ac:dyDescent="0.2">
      <c r="A4" s="139" t="s">
        <v>9</v>
      </c>
      <c r="B4" s="140" t="s">
        <v>43</v>
      </c>
      <c r="C4" s="229" t="s">
        <v>44</v>
      </c>
      <c r="D4" s="230"/>
      <c r="E4" s="230"/>
      <c r="F4" s="230"/>
      <c r="G4" s="231"/>
      <c r="AE4" t="s">
        <v>169</v>
      </c>
    </row>
    <row r="5" spans="1:60" ht="15.95" hidden="1" customHeight="1" x14ac:dyDescent="0.2">
      <c r="A5" s="139" t="s">
        <v>170</v>
      </c>
      <c r="B5" s="140" t="s">
        <v>43</v>
      </c>
      <c r="C5" s="229" t="s">
        <v>44</v>
      </c>
      <c r="D5" s="229"/>
      <c r="E5" s="229"/>
      <c r="F5" s="229"/>
      <c r="G5" s="23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5" customHeight="1" x14ac:dyDescent="0.2">
      <c r="A6" s="139" t="s">
        <v>170</v>
      </c>
      <c r="B6" s="142" t="s">
        <v>49</v>
      </c>
      <c r="C6" s="229" t="s">
        <v>50</v>
      </c>
      <c r="D6" s="229"/>
      <c r="E6" s="229"/>
      <c r="F6" s="229"/>
      <c r="G6" s="23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5" customHeight="1" x14ac:dyDescent="0.2">
      <c r="A7" s="143" t="s">
        <v>170</v>
      </c>
      <c r="B7" s="144" t="s">
        <v>53</v>
      </c>
      <c r="C7" s="226" t="s">
        <v>54</v>
      </c>
      <c r="D7" s="226"/>
      <c r="E7" s="226"/>
      <c r="F7" s="226"/>
      <c r="G7" s="22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">
      <c r="A8" s="138"/>
      <c r="D8" s="8"/>
    </row>
    <row r="9" spans="1:60" ht="38.25" x14ac:dyDescent="0.2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">
      <c r="A11" s="157" t="s">
        <v>198</v>
      </c>
      <c r="B11" s="170" t="s">
        <v>119</v>
      </c>
      <c r="C11" s="170" t="s">
        <v>120</v>
      </c>
      <c r="D11" s="171"/>
      <c r="E11" s="172"/>
      <c r="F11" s="173"/>
      <c r="G11" s="174">
        <f>SUMIF(AE12:AE71,"&lt;&gt;NOR",G12:G71)</f>
        <v>0</v>
      </c>
      <c r="H11" s="173"/>
      <c r="I11" s="173">
        <f>SUM(I12:I71)</f>
        <v>0</v>
      </c>
      <c r="J11" s="173"/>
      <c r="K11" s="173">
        <f>SUM(K12:K71)</f>
        <v>0</v>
      </c>
      <c r="L11" s="173"/>
      <c r="M11" s="173">
        <f>SUM(M12:M71)</f>
        <v>0</v>
      </c>
      <c r="N11" s="173"/>
      <c r="O11" s="173">
        <f>SUM(O12:O71)</f>
        <v>29.740000000000002</v>
      </c>
      <c r="P11" s="173"/>
      <c r="Q11" s="173">
        <f>SUM(Q12:Q71)</f>
        <v>0</v>
      </c>
      <c r="R11" s="175"/>
      <c r="S11" s="175"/>
      <c r="T11" s="173"/>
      <c r="U11" s="173"/>
      <c r="V11" s="173">
        <f>SUM(V12:V71)</f>
        <v>204.64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">
      <c r="A12" s="177">
        <v>1</v>
      </c>
      <c r="B12" s="178" t="s">
        <v>1100</v>
      </c>
      <c r="C12" s="178" t="s">
        <v>1101</v>
      </c>
      <c r="D12" s="179" t="s">
        <v>306</v>
      </c>
      <c r="E12" s="180">
        <v>22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3.8000000000000002E-4</v>
      </c>
      <c r="O12" s="181">
        <f>ROUND(E12*N12,2)</f>
        <v>0.01</v>
      </c>
      <c r="P12" s="181">
        <v>0</v>
      </c>
      <c r="Q12" s="181">
        <f>ROUND(E12*P12,2)</f>
        <v>0</v>
      </c>
      <c r="R12" s="182" t="s">
        <v>918</v>
      </c>
      <c r="S12" s="182" t="s">
        <v>204</v>
      </c>
      <c r="T12" s="181" t="s">
        <v>260</v>
      </c>
      <c r="U12" s="181">
        <v>0.32</v>
      </c>
      <c r="V12" s="181">
        <f>ROUND(E12*U12,2)</f>
        <v>7.04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670</v>
      </c>
      <c r="AF12" s="154" t="s">
        <v>1102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">
      <c r="A14" s="177">
        <v>2</v>
      </c>
      <c r="B14" s="178" t="s">
        <v>1103</v>
      </c>
      <c r="C14" s="178" t="s">
        <v>1104</v>
      </c>
      <c r="D14" s="179" t="s">
        <v>306</v>
      </c>
      <c r="E14" s="180">
        <v>20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4.6999999999999999E-4</v>
      </c>
      <c r="O14" s="181">
        <f>ROUND(E14*N14,2)</f>
        <v>0.01</v>
      </c>
      <c r="P14" s="181">
        <v>0</v>
      </c>
      <c r="Q14" s="181">
        <f>ROUND(E14*P14,2)</f>
        <v>0</v>
      </c>
      <c r="R14" s="182" t="s">
        <v>918</v>
      </c>
      <c r="S14" s="182" t="s">
        <v>204</v>
      </c>
      <c r="T14" s="181" t="s">
        <v>260</v>
      </c>
      <c r="U14" s="181">
        <v>0.35899999999999999</v>
      </c>
      <c r="V14" s="181">
        <f>ROUND(E14*U14,2)</f>
        <v>7.18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670</v>
      </c>
      <c r="AF14" s="154" t="s">
        <v>1105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">
      <c r="A16" s="177">
        <v>3</v>
      </c>
      <c r="B16" s="178" t="s">
        <v>1106</v>
      </c>
      <c r="C16" s="178" t="s">
        <v>1107</v>
      </c>
      <c r="D16" s="179" t="s">
        <v>306</v>
      </c>
      <c r="E16" s="180">
        <v>13</v>
      </c>
      <c r="F16" s="183"/>
      <c r="G16" s="181">
        <f>ROUND(E16*F16,2)</f>
        <v>0</v>
      </c>
      <c r="H16" s="183"/>
      <c r="I16" s="181">
        <f>ROUND(E16*H16,2)</f>
        <v>0</v>
      </c>
      <c r="J16" s="183"/>
      <c r="K16" s="181">
        <f>ROUND(E16*J16,2)</f>
        <v>0</v>
      </c>
      <c r="L16" s="181">
        <v>21</v>
      </c>
      <c r="M16" s="181">
        <f>G16*(1+L16/100)</f>
        <v>0</v>
      </c>
      <c r="N16" s="181">
        <v>6.9999999999999999E-4</v>
      </c>
      <c r="O16" s="181">
        <f>ROUND(E16*N16,2)</f>
        <v>0.01</v>
      </c>
      <c r="P16" s="181">
        <v>0</v>
      </c>
      <c r="Q16" s="181">
        <f>ROUND(E16*P16,2)</f>
        <v>0</v>
      </c>
      <c r="R16" s="182" t="s">
        <v>918</v>
      </c>
      <c r="S16" s="182" t="s">
        <v>204</v>
      </c>
      <c r="T16" s="181" t="s">
        <v>260</v>
      </c>
      <c r="U16" s="181">
        <v>0.45200000000000001</v>
      </c>
      <c r="V16" s="181">
        <f>ROUND(E16*U16,2)</f>
        <v>5.88</v>
      </c>
      <c r="W16" s="182"/>
      <c r="X16" s="182"/>
      <c r="Y16" s="154"/>
      <c r="Z16" s="154"/>
      <c r="AA16" s="154"/>
      <c r="AB16" s="154"/>
      <c r="AC16" s="154"/>
      <c r="AD16" s="154"/>
      <c r="AE16" s="154" t="s">
        <v>670</v>
      </c>
      <c r="AF16" s="154" t="s">
        <v>1108</v>
      </c>
      <c r="AG16" s="154"/>
      <c r="AH16" s="185"/>
      <c r="AI16" s="185"/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">
      <c r="A17" s="155"/>
      <c r="B17" s="224"/>
      <c r="C17" s="224"/>
      <c r="D17" s="225"/>
      <c r="E17" s="225"/>
      <c r="F17" s="225"/>
      <c r="G17" s="225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208</v>
      </c>
      <c r="AF17" s="154"/>
      <c r="AG17" s="154"/>
      <c r="AH17" s="185"/>
      <c r="AI17" s="185"/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">
      <c r="A18" s="177">
        <v>4</v>
      </c>
      <c r="B18" s="178" t="s">
        <v>1109</v>
      </c>
      <c r="C18" s="178" t="s">
        <v>1110</v>
      </c>
      <c r="D18" s="179" t="s">
        <v>306</v>
      </c>
      <c r="E18" s="180">
        <v>38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1.5200000000000001E-3</v>
      </c>
      <c r="O18" s="181">
        <f>ROUND(E18*N18,2)</f>
        <v>0.06</v>
      </c>
      <c r="P18" s="181">
        <v>0</v>
      </c>
      <c r="Q18" s="181">
        <f>ROUND(E18*P18,2)</f>
        <v>0</v>
      </c>
      <c r="R18" s="182" t="s">
        <v>918</v>
      </c>
      <c r="S18" s="182" t="s">
        <v>204</v>
      </c>
      <c r="T18" s="181" t="s">
        <v>260</v>
      </c>
      <c r="U18" s="181">
        <v>1.173</v>
      </c>
      <c r="V18" s="181">
        <f>ROUND(E18*U18,2)</f>
        <v>44.57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670</v>
      </c>
      <c r="AF18" s="154" t="s">
        <v>1111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77">
        <v>5</v>
      </c>
      <c r="B20" s="178" t="s">
        <v>1112</v>
      </c>
      <c r="C20" s="178" t="s">
        <v>1113</v>
      </c>
      <c r="D20" s="179" t="s">
        <v>306</v>
      </c>
      <c r="E20" s="180">
        <v>39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1.7700000000000001E-3</v>
      </c>
      <c r="O20" s="181">
        <f>ROUND(E20*N20,2)</f>
        <v>7.0000000000000007E-2</v>
      </c>
      <c r="P20" s="181">
        <v>0</v>
      </c>
      <c r="Q20" s="181">
        <f>ROUND(E20*P20,2)</f>
        <v>0</v>
      </c>
      <c r="R20" s="182" t="s">
        <v>918</v>
      </c>
      <c r="S20" s="182" t="s">
        <v>204</v>
      </c>
      <c r="T20" s="181" t="s">
        <v>260</v>
      </c>
      <c r="U20" s="181">
        <v>0.35589999999999999</v>
      </c>
      <c r="V20" s="181">
        <f>ROUND(E20*U20,2)</f>
        <v>13.88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670</v>
      </c>
      <c r="AF20" s="154" t="s">
        <v>1114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77">
        <v>6</v>
      </c>
      <c r="B22" s="178" t="s">
        <v>1115</v>
      </c>
      <c r="C22" s="178" t="s">
        <v>1116</v>
      </c>
      <c r="D22" s="179" t="s">
        <v>306</v>
      </c>
      <c r="E22" s="180">
        <v>50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1.99E-3</v>
      </c>
      <c r="O22" s="181">
        <f>ROUND(E22*N22,2)</f>
        <v>0.1</v>
      </c>
      <c r="P22" s="181">
        <v>0</v>
      </c>
      <c r="Q22" s="181">
        <f>ROUND(E22*P22,2)</f>
        <v>0</v>
      </c>
      <c r="R22" s="182" t="s">
        <v>918</v>
      </c>
      <c r="S22" s="182" t="s">
        <v>204</v>
      </c>
      <c r="T22" s="181" t="s">
        <v>260</v>
      </c>
      <c r="U22" s="181">
        <v>0.43490000000000001</v>
      </c>
      <c r="V22" s="181">
        <f>ROUND(E22*U22,2)</f>
        <v>21.75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670</v>
      </c>
      <c r="AF22" s="154" t="s">
        <v>1117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77">
        <v>7</v>
      </c>
      <c r="B24" s="178" t="s">
        <v>1118</v>
      </c>
      <c r="C24" s="178" t="s">
        <v>1119</v>
      </c>
      <c r="D24" s="179" t="s">
        <v>306</v>
      </c>
      <c r="E24" s="180">
        <v>22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2.9499999999999999E-3</v>
      </c>
      <c r="O24" s="181">
        <f>ROUND(E24*N24,2)</f>
        <v>0.06</v>
      </c>
      <c r="P24" s="181">
        <v>0</v>
      </c>
      <c r="Q24" s="181">
        <f>ROUND(E24*P24,2)</f>
        <v>0</v>
      </c>
      <c r="R24" s="182" t="s">
        <v>918</v>
      </c>
      <c r="S24" s="182" t="s">
        <v>204</v>
      </c>
      <c r="T24" s="181" t="s">
        <v>260</v>
      </c>
      <c r="U24" s="181">
        <v>0.44209999999999999</v>
      </c>
      <c r="V24" s="181">
        <f>ROUND(E24*U24,2)</f>
        <v>9.73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670</v>
      </c>
      <c r="AF24" s="154" t="s">
        <v>1120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ht="33.75" outlineLevel="1" x14ac:dyDescent="0.2">
      <c r="A26" s="177">
        <v>8</v>
      </c>
      <c r="B26" s="178" t="s">
        <v>1121</v>
      </c>
      <c r="C26" s="178" t="s">
        <v>1122</v>
      </c>
      <c r="D26" s="179" t="s">
        <v>306</v>
      </c>
      <c r="E26" s="180">
        <v>15</v>
      </c>
      <c r="F26" s="183"/>
      <c r="G26" s="181">
        <f>ROUND(E26*F26,2)</f>
        <v>0</v>
      </c>
      <c r="H26" s="183"/>
      <c r="I26" s="181">
        <f>ROUND(E26*H26,2)</f>
        <v>0</v>
      </c>
      <c r="J26" s="183"/>
      <c r="K26" s="181">
        <f>ROUND(E26*J26,2)</f>
        <v>0</v>
      </c>
      <c r="L26" s="181">
        <v>21</v>
      </c>
      <c r="M26" s="181">
        <f>G26*(1+L26/100)</f>
        <v>0</v>
      </c>
      <c r="N26" s="181">
        <v>1.6900000000000001E-3</v>
      </c>
      <c r="O26" s="181">
        <f>ROUND(E26*N26,2)</f>
        <v>0.03</v>
      </c>
      <c r="P26" s="181">
        <v>0</v>
      </c>
      <c r="Q26" s="181">
        <f>ROUND(E26*P26,2)</f>
        <v>0</v>
      </c>
      <c r="R26" s="182" t="s">
        <v>918</v>
      </c>
      <c r="S26" s="182" t="s">
        <v>204</v>
      </c>
      <c r="T26" s="181" t="s">
        <v>260</v>
      </c>
      <c r="U26" s="181">
        <v>0.79700000000000004</v>
      </c>
      <c r="V26" s="181">
        <f>ROUND(E26*U26,2)</f>
        <v>11.96</v>
      </c>
      <c r="W26" s="182"/>
      <c r="X26" s="182"/>
      <c r="Y26" s="154"/>
      <c r="Z26" s="154"/>
      <c r="AA26" s="154"/>
      <c r="AB26" s="154"/>
      <c r="AC26" s="154"/>
      <c r="AD26" s="154"/>
      <c r="AE26" s="154" t="s">
        <v>670</v>
      </c>
      <c r="AF26" s="154" t="s">
        <v>1123</v>
      </c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55"/>
      <c r="B27" s="224"/>
      <c r="C27" s="224"/>
      <c r="D27" s="225"/>
      <c r="E27" s="225"/>
      <c r="F27" s="225"/>
      <c r="G27" s="225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208</v>
      </c>
      <c r="AF27" s="154"/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">
      <c r="A28" s="177">
        <v>9</v>
      </c>
      <c r="B28" s="178" t="s">
        <v>1124</v>
      </c>
      <c r="C28" s="178" t="s">
        <v>1125</v>
      </c>
      <c r="D28" s="179" t="s">
        <v>466</v>
      </c>
      <c r="E28" s="180">
        <v>18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2" t="s">
        <v>918</v>
      </c>
      <c r="S28" s="182" t="s">
        <v>204</v>
      </c>
      <c r="T28" s="181" t="s">
        <v>260</v>
      </c>
      <c r="U28" s="181">
        <v>0.157</v>
      </c>
      <c r="V28" s="181">
        <f>ROUND(E28*U28,2)</f>
        <v>2.83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670</v>
      </c>
      <c r="AF28" s="154" t="s">
        <v>1126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77">
        <v>10</v>
      </c>
      <c r="B30" s="178" t="s">
        <v>1127</v>
      </c>
      <c r="C30" s="178" t="s">
        <v>1128</v>
      </c>
      <c r="D30" s="179" t="s">
        <v>466</v>
      </c>
      <c r="E30" s="180">
        <v>7</v>
      </c>
      <c r="F30" s="183"/>
      <c r="G30" s="181">
        <f>ROUND(E30*F30,2)</f>
        <v>0</v>
      </c>
      <c r="H30" s="183"/>
      <c r="I30" s="181">
        <f>ROUND(E30*H30,2)</f>
        <v>0</v>
      </c>
      <c r="J30" s="183"/>
      <c r="K30" s="181">
        <f>ROUND(E30*J30,2)</f>
        <v>0</v>
      </c>
      <c r="L30" s="181">
        <v>21</v>
      </c>
      <c r="M30" s="181">
        <f>G30*(1+L30/100)</f>
        <v>0</v>
      </c>
      <c r="N30" s="181">
        <v>0</v>
      </c>
      <c r="O30" s="181">
        <f>ROUND(E30*N30,2)</f>
        <v>0</v>
      </c>
      <c r="P30" s="181">
        <v>0</v>
      </c>
      <c r="Q30" s="181">
        <f>ROUND(E30*P30,2)</f>
        <v>0</v>
      </c>
      <c r="R30" s="182" t="s">
        <v>918</v>
      </c>
      <c r="S30" s="182" t="s">
        <v>204</v>
      </c>
      <c r="T30" s="181" t="s">
        <v>260</v>
      </c>
      <c r="U30" s="181">
        <v>0.17399999999999999</v>
      </c>
      <c r="V30" s="181">
        <f>ROUND(E30*U30,2)</f>
        <v>1.22</v>
      </c>
      <c r="W30" s="182"/>
      <c r="X30" s="182"/>
      <c r="Y30" s="154"/>
      <c r="Z30" s="154"/>
      <c r="AA30" s="154"/>
      <c r="AB30" s="154"/>
      <c r="AC30" s="154"/>
      <c r="AD30" s="154"/>
      <c r="AE30" s="154" t="s">
        <v>670</v>
      </c>
      <c r="AF30" s="154" t="s">
        <v>1129</v>
      </c>
      <c r="AG30" s="154"/>
      <c r="AH30" s="185"/>
      <c r="AI30" s="185"/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224"/>
      <c r="C31" s="224"/>
      <c r="D31" s="225"/>
      <c r="E31" s="225"/>
      <c r="F31" s="225"/>
      <c r="G31" s="225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208</v>
      </c>
      <c r="AF31" s="154"/>
      <c r="AG31" s="154"/>
      <c r="AH31" s="185"/>
      <c r="AI31" s="185"/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">
      <c r="A32" s="177">
        <v>11</v>
      </c>
      <c r="B32" s="178" t="s">
        <v>1130</v>
      </c>
      <c r="C32" s="178" t="s">
        <v>1131</v>
      </c>
      <c r="D32" s="179" t="s">
        <v>466</v>
      </c>
      <c r="E32" s="180">
        <v>11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0</v>
      </c>
      <c r="O32" s="181">
        <f>ROUND(E32*N32,2)</f>
        <v>0</v>
      </c>
      <c r="P32" s="181">
        <v>0</v>
      </c>
      <c r="Q32" s="181">
        <f>ROUND(E32*P32,2)</f>
        <v>0</v>
      </c>
      <c r="R32" s="182" t="s">
        <v>918</v>
      </c>
      <c r="S32" s="182" t="s">
        <v>204</v>
      </c>
      <c r="T32" s="181" t="s">
        <v>260</v>
      </c>
      <c r="U32" s="181">
        <v>0.25900000000000001</v>
      </c>
      <c r="V32" s="181">
        <f>ROUND(E32*U32,2)</f>
        <v>2.85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670</v>
      </c>
      <c r="AF32" s="154" t="s">
        <v>1132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ht="33.75" outlineLevel="1" x14ac:dyDescent="0.2">
      <c r="A34" s="177">
        <v>12</v>
      </c>
      <c r="B34" s="178" t="s">
        <v>1133</v>
      </c>
      <c r="C34" s="178" t="s">
        <v>1134</v>
      </c>
      <c r="D34" s="179" t="s">
        <v>466</v>
      </c>
      <c r="E34" s="180">
        <v>3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7.5000000000000002E-4</v>
      </c>
      <c r="O34" s="181">
        <f>ROUND(E34*N34,2)</f>
        <v>0</v>
      </c>
      <c r="P34" s="181">
        <v>0</v>
      </c>
      <c r="Q34" s="181">
        <f>ROUND(E34*P34,2)</f>
        <v>0</v>
      </c>
      <c r="R34" s="182" t="s">
        <v>918</v>
      </c>
      <c r="S34" s="182" t="s">
        <v>204</v>
      </c>
      <c r="T34" s="181" t="s">
        <v>260</v>
      </c>
      <c r="U34" s="181">
        <v>0.2</v>
      </c>
      <c r="V34" s="181">
        <f>ROUND(E34*U34,2)</f>
        <v>0.6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670</v>
      </c>
      <c r="AF34" s="154" t="s">
        <v>1135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ht="22.5" outlineLevel="1" x14ac:dyDescent="0.2">
      <c r="A36" s="177">
        <v>13</v>
      </c>
      <c r="B36" s="178" t="s">
        <v>1136</v>
      </c>
      <c r="C36" s="178" t="s">
        <v>1137</v>
      </c>
      <c r="D36" s="179" t="s">
        <v>466</v>
      </c>
      <c r="E36" s="180">
        <v>3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1.5499999999999999E-3</v>
      </c>
      <c r="O36" s="181">
        <f>ROUND(E36*N36,2)</f>
        <v>0</v>
      </c>
      <c r="P36" s="181">
        <v>0</v>
      </c>
      <c r="Q36" s="181">
        <f>ROUND(E36*P36,2)</f>
        <v>0</v>
      </c>
      <c r="R36" s="182" t="s">
        <v>918</v>
      </c>
      <c r="S36" s="182" t="s">
        <v>204</v>
      </c>
      <c r="T36" s="181" t="s">
        <v>260</v>
      </c>
      <c r="U36" s="181">
        <v>0.154</v>
      </c>
      <c r="V36" s="181">
        <f>ROUND(E36*U36,2)</f>
        <v>0.46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670</v>
      </c>
      <c r="AF36" s="154" t="s">
        <v>1138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ht="33.75" outlineLevel="1" x14ac:dyDescent="0.2">
      <c r="A38" s="177">
        <v>14</v>
      </c>
      <c r="B38" s="178" t="s">
        <v>1139</v>
      </c>
      <c r="C38" s="178" t="s">
        <v>1140</v>
      </c>
      <c r="D38" s="179" t="s">
        <v>466</v>
      </c>
      <c r="E38" s="180">
        <v>3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4.8999999999999998E-4</v>
      </c>
      <c r="O38" s="181">
        <f>ROUND(E38*N38,2)</f>
        <v>0</v>
      </c>
      <c r="P38" s="181">
        <v>0</v>
      </c>
      <c r="Q38" s="181">
        <f>ROUND(E38*P38,2)</f>
        <v>0</v>
      </c>
      <c r="R38" s="182" t="s">
        <v>918</v>
      </c>
      <c r="S38" s="182" t="s">
        <v>204</v>
      </c>
      <c r="T38" s="181" t="s">
        <v>260</v>
      </c>
      <c r="U38" s="181">
        <v>0.13300000000000001</v>
      </c>
      <c r="V38" s="181">
        <f>ROUND(E38*U38,2)</f>
        <v>0.4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670</v>
      </c>
      <c r="AF38" s="154" t="s">
        <v>1141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ht="22.5" outlineLevel="1" x14ac:dyDescent="0.2">
      <c r="A40" s="177">
        <v>15</v>
      </c>
      <c r="B40" s="178" t="s">
        <v>1142</v>
      </c>
      <c r="C40" s="178" t="s">
        <v>1143</v>
      </c>
      <c r="D40" s="179" t="s">
        <v>466</v>
      </c>
      <c r="E40" s="180">
        <v>1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8.0000000000000007E-5</v>
      </c>
      <c r="O40" s="181">
        <f>ROUND(E40*N40,2)</f>
        <v>0</v>
      </c>
      <c r="P40" s="181">
        <v>0</v>
      </c>
      <c r="Q40" s="181">
        <f>ROUND(E40*P40,2)</f>
        <v>0</v>
      </c>
      <c r="R40" s="182" t="s">
        <v>918</v>
      </c>
      <c r="S40" s="182" t="s">
        <v>204</v>
      </c>
      <c r="T40" s="181" t="s">
        <v>260</v>
      </c>
      <c r="U40" s="181">
        <v>0.13300000000000001</v>
      </c>
      <c r="V40" s="181">
        <f>ROUND(E40*U40,2)</f>
        <v>0.13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670</v>
      </c>
      <c r="AF40" s="154" t="s">
        <v>1144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">
      <c r="A42" s="177">
        <v>16</v>
      </c>
      <c r="B42" s="178" t="s">
        <v>1145</v>
      </c>
      <c r="C42" s="178" t="s">
        <v>1146</v>
      </c>
      <c r="D42" s="179" t="s">
        <v>466</v>
      </c>
      <c r="E42" s="180">
        <v>2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2.7E-4</v>
      </c>
      <c r="O42" s="181">
        <f>ROUND(E42*N42,2)</f>
        <v>0</v>
      </c>
      <c r="P42" s="181">
        <v>0</v>
      </c>
      <c r="Q42" s="181">
        <f>ROUND(E42*P42,2)</f>
        <v>0</v>
      </c>
      <c r="R42" s="182" t="s">
        <v>918</v>
      </c>
      <c r="S42" s="182" t="s">
        <v>204</v>
      </c>
      <c r="T42" s="181" t="s">
        <v>260</v>
      </c>
      <c r="U42" s="181">
        <v>0.33300000000000002</v>
      </c>
      <c r="V42" s="181">
        <f>ROUND(E42*U42,2)</f>
        <v>0.67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1147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">
      <c r="A44" s="177">
        <v>17</v>
      </c>
      <c r="B44" s="178" t="s">
        <v>1148</v>
      </c>
      <c r="C44" s="178" t="s">
        <v>1149</v>
      </c>
      <c r="D44" s="179" t="s">
        <v>306</v>
      </c>
      <c r="E44" s="180">
        <v>251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0</v>
      </c>
      <c r="O44" s="181">
        <f>ROUND(E44*N44,2)</f>
        <v>0</v>
      </c>
      <c r="P44" s="181">
        <v>0</v>
      </c>
      <c r="Q44" s="181">
        <f>ROUND(E44*P44,2)</f>
        <v>0</v>
      </c>
      <c r="R44" s="182" t="s">
        <v>918</v>
      </c>
      <c r="S44" s="182" t="s">
        <v>204</v>
      </c>
      <c r="T44" s="181" t="s">
        <v>260</v>
      </c>
      <c r="U44" s="181">
        <v>5.8999999999999997E-2</v>
      </c>
      <c r="V44" s="181">
        <f>ROUND(E44*U44,2)</f>
        <v>14.81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670</v>
      </c>
      <c r="AF44" s="154" t="s">
        <v>1150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ht="33.75" outlineLevel="1" x14ac:dyDescent="0.2">
      <c r="A46" s="177">
        <v>18</v>
      </c>
      <c r="B46" s="178" t="s">
        <v>1151</v>
      </c>
      <c r="C46" s="178" t="s">
        <v>1152</v>
      </c>
      <c r="D46" s="179" t="s">
        <v>466</v>
      </c>
      <c r="E46" s="180">
        <v>2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2.7999999999999998E-4</v>
      </c>
      <c r="O46" s="181">
        <f>ROUND(E46*N46,2)</f>
        <v>0</v>
      </c>
      <c r="P46" s="181">
        <v>0</v>
      </c>
      <c r="Q46" s="181">
        <f>ROUND(E46*P46,2)</f>
        <v>0</v>
      </c>
      <c r="R46" s="182" t="s">
        <v>918</v>
      </c>
      <c r="S46" s="182" t="s">
        <v>204</v>
      </c>
      <c r="T46" s="181" t="s">
        <v>260</v>
      </c>
      <c r="U46" s="181">
        <v>0.246</v>
      </c>
      <c r="V46" s="181">
        <f>ROUND(E46*U46,2)</f>
        <v>0.49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670</v>
      </c>
      <c r="AF46" s="154" t="s">
        <v>1153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outlineLevel="1" x14ac:dyDescent="0.2">
      <c r="A48" s="177">
        <v>19</v>
      </c>
      <c r="B48" s="178" t="s">
        <v>1154</v>
      </c>
      <c r="C48" s="178" t="s">
        <v>1155</v>
      </c>
      <c r="D48" s="179" t="s">
        <v>466</v>
      </c>
      <c r="E48" s="180">
        <v>2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0</v>
      </c>
      <c r="O48" s="181">
        <f>ROUND(E48*N48,2)</f>
        <v>0</v>
      </c>
      <c r="P48" s="181">
        <v>0</v>
      </c>
      <c r="Q48" s="181">
        <f>ROUND(E48*P48,2)</f>
        <v>0</v>
      </c>
      <c r="R48" s="182"/>
      <c r="S48" s="182" t="s">
        <v>223</v>
      </c>
      <c r="T48" s="181" t="s">
        <v>205</v>
      </c>
      <c r="U48" s="181">
        <v>0</v>
      </c>
      <c r="V48" s="181">
        <f>ROUND(E48*U48,2)</f>
        <v>0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670</v>
      </c>
      <c r="AF48" s="154" t="s">
        <v>1156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">
      <c r="A50" s="177">
        <v>20</v>
      </c>
      <c r="B50" s="178" t="s">
        <v>1157</v>
      </c>
      <c r="C50" s="178" t="s">
        <v>1158</v>
      </c>
      <c r="D50" s="179" t="s">
        <v>466</v>
      </c>
      <c r="E50" s="180">
        <v>6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0</v>
      </c>
      <c r="O50" s="181">
        <f>ROUND(E50*N50,2)</f>
        <v>0</v>
      </c>
      <c r="P50" s="181">
        <v>0</v>
      </c>
      <c r="Q50" s="181">
        <f>ROUND(E50*P50,2)</f>
        <v>0</v>
      </c>
      <c r="R50" s="182"/>
      <c r="S50" s="182" t="s">
        <v>223</v>
      </c>
      <c r="T50" s="181" t="s">
        <v>205</v>
      </c>
      <c r="U50" s="181">
        <v>0</v>
      </c>
      <c r="V50" s="181">
        <f>ROUND(E50*U50,2)</f>
        <v>0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1159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">
      <c r="A52" s="177">
        <v>21</v>
      </c>
      <c r="B52" s="178" t="s">
        <v>1160</v>
      </c>
      <c r="C52" s="178" t="s">
        <v>1161</v>
      </c>
      <c r="D52" s="179" t="s">
        <v>466</v>
      </c>
      <c r="E52" s="180">
        <v>2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0</v>
      </c>
      <c r="O52" s="181">
        <f>ROUND(E52*N52,2)</f>
        <v>0</v>
      </c>
      <c r="P52" s="181">
        <v>0</v>
      </c>
      <c r="Q52" s="181">
        <f>ROUND(E52*P52,2)</f>
        <v>0</v>
      </c>
      <c r="R52" s="182"/>
      <c r="S52" s="182" t="s">
        <v>223</v>
      </c>
      <c r="T52" s="181" t="s">
        <v>205</v>
      </c>
      <c r="U52" s="181">
        <v>0</v>
      </c>
      <c r="V52" s="181">
        <f>ROUND(E52*U52,2)</f>
        <v>0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670</v>
      </c>
      <c r="AF52" s="154" t="s">
        <v>1162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">
      <c r="A54" s="177">
        <v>22</v>
      </c>
      <c r="B54" s="178" t="s">
        <v>1163</v>
      </c>
      <c r="C54" s="178" t="s">
        <v>1164</v>
      </c>
      <c r="D54" s="179" t="s">
        <v>306</v>
      </c>
      <c r="E54" s="180">
        <v>28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3.1E-4</v>
      </c>
      <c r="O54" s="181">
        <f>ROUND(E54*N54,2)</f>
        <v>0.01</v>
      </c>
      <c r="P54" s="181">
        <v>0</v>
      </c>
      <c r="Q54" s="181">
        <f>ROUND(E54*P54,2)</f>
        <v>0</v>
      </c>
      <c r="R54" s="182"/>
      <c r="S54" s="182" t="s">
        <v>223</v>
      </c>
      <c r="T54" s="181" t="s">
        <v>205</v>
      </c>
      <c r="U54" s="181">
        <v>0.247</v>
      </c>
      <c r="V54" s="181">
        <f>ROUND(E54*U54,2)</f>
        <v>6.92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670</v>
      </c>
      <c r="AF54" s="154" t="s">
        <v>1165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">
      <c r="A56" s="177">
        <v>23</v>
      </c>
      <c r="B56" s="178" t="s">
        <v>1166</v>
      </c>
      <c r="C56" s="178" t="s">
        <v>1167</v>
      </c>
      <c r="D56" s="179" t="s">
        <v>466</v>
      </c>
      <c r="E56" s="180">
        <v>1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0</v>
      </c>
      <c r="O56" s="181">
        <f>ROUND(E56*N56,2)</f>
        <v>0</v>
      </c>
      <c r="P56" s="181">
        <v>0</v>
      </c>
      <c r="Q56" s="181">
        <f>ROUND(E56*P56,2)</f>
        <v>0</v>
      </c>
      <c r="R56" s="182" t="s">
        <v>1168</v>
      </c>
      <c r="S56" s="182" t="s">
        <v>204</v>
      </c>
      <c r="T56" s="181" t="s">
        <v>260</v>
      </c>
      <c r="U56" s="181">
        <v>2.35</v>
      </c>
      <c r="V56" s="181">
        <f>ROUND(E56*U56,2)</f>
        <v>2.35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670</v>
      </c>
      <c r="AF56" s="154" t="s">
        <v>1169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ht="22.5" outlineLevel="1" x14ac:dyDescent="0.2">
      <c r="A58" s="177">
        <v>24</v>
      </c>
      <c r="B58" s="178" t="s">
        <v>1170</v>
      </c>
      <c r="C58" s="178" t="s">
        <v>1171</v>
      </c>
      <c r="D58" s="179" t="s">
        <v>466</v>
      </c>
      <c r="E58" s="180">
        <v>1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6.5320000000000003E-2</v>
      </c>
      <c r="O58" s="181">
        <f>ROUND(E58*N58,2)</f>
        <v>7.0000000000000007E-2</v>
      </c>
      <c r="P58" s="181">
        <v>0</v>
      </c>
      <c r="Q58" s="181">
        <f>ROUND(E58*P58,2)</f>
        <v>0</v>
      </c>
      <c r="R58" s="182" t="s">
        <v>307</v>
      </c>
      <c r="S58" s="182" t="s">
        <v>204</v>
      </c>
      <c r="T58" s="181" t="s">
        <v>260</v>
      </c>
      <c r="U58" s="181">
        <v>1.3438099999999999</v>
      </c>
      <c r="V58" s="181">
        <f>ROUND(E58*U58,2)</f>
        <v>1.34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240</v>
      </c>
      <c r="AF58" s="154" t="s">
        <v>1172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ht="22.5" outlineLevel="1" x14ac:dyDescent="0.2">
      <c r="A60" s="177">
        <v>25</v>
      </c>
      <c r="B60" s="178" t="s">
        <v>1173</v>
      </c>
      <c r="C60" s="178" t="s">
        <v>1174</v>
      </c>
      <c r="D60" s="179" t="s">
        <v>466</v>
      </c>
      <c r="E60" s="180">
        <v>1</v>
      </c>
      <c r="F60" s="183"/>
      <c r="G60" s="181">
        <f>ROUND(E60*F60,2)</f>
        <v>0</v>
      </c>
      <c r="H60" s="183"/>
      <c r="I60" s="181">
        <f>ROUND(E60*H60,2)</f>
        <v>0</v>
      </c>
      <c r="J60" s="183"/>
      <c r="K60" s="181">
        <f>ROUND(E60*J60,2)</f>
        <v>0</v>
      </c>
      <c r="L60" s="181">
        <v>21</v>
      </c>
      <c r="M60" s="181">
        <f>G60*(1+L60/100)</f>
        <v>0</v>
      </c>
      <c r="N60" s="181">
        <v>0.15422</v>
      </c>
      <c r="O60" s="181">
        <f>ROUND(E60*N60,2)</f>
        <v>0.15</v>
      </c>
      <c r="P60" s="181">
        <v>0</v>
      </c>
      <c r="Q60" s="181">
        <f>ROUND(E60*P60,2)</f>
        <v>0</v>
      </c>
      <c r="R60" s="182" t="s">
        <v>307</v>
      </c>
      <c r="S60" s="182" t="s">
        <v>204</v>
      </c>
      <c r="T60" s="181" t="s">
        <v>260</v>
      </c>
      <c r="U60" s="181">
        <v>2.37662</v>
      </c>
      <c r="V60" s="181">
        <f>ROUND(E60*U60,2)</f>
        <v>2.38</v>
      </c>
      <c r="W60" s="182"/>
      <c r="X60" s="182"/>
      <c r="Y60" s="154"/>
      <c r="Z60" s="154"/>
      <c r="AA60" s="154"/>
      <c r="AB60" s="154"/>
      <c r="AC60" s="154"/>
      <c r="AD60" s="154"/>
      <c r="AE60" s="154" t="s">
        <v>240</v>
      </c>
      <c r="AF60" s="154" t="s">
        <v>1175</v>
      </c>
      <c r="AG60" s="154"/>
      <c r="AH60" s="185"/>
      <c r="AI60" s="185"/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224"/>
      <c r="C61" s="224"/>
      <c r="D61" s="225"/>
      <c r="E61" s="225"/>
      <c r="F61" s="225"/>
      <c r="G61" s="225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208</v>
      </c>
      <c r="AF61" s="154"/>
      <c r="AG61" s="154"/>
      <c r="AH61" s="185"/>
      <c r="AI61" s="185"/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">
      <c r="A62" s="177">
        <v>26</v>
      </c>
      <c r="B62" s="178" t="s">
        <v>1176</v>
      </c>
      <c r="C62" s="178" t="s">
        <v>1177</v>
      </c>
      <c r="D62" s="179" t="s">
        <v>306</v>
      </c>
      <c r="E62" s="180">
        <v>1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0.90902000000000005</v>
      </c>
      <c r="O62" s="181">
        <f>ROUND(E62*N62,2)</f>
        <v>0.91</v>
      </c>
      <c r="P62" s="181">
        <v>0</v>
      </c>
      <c r="Q62" s="181">
        <f>ROUND(E62*P62,2)</f>
        <v>0</v>
      </c>
      <c r="R62" s="182" t="s">
        <v>307</v>
      </c>
      <c r="S62" s="182" t="s">
        <v>204</v>
      </c>
      <c r="T62" s="181" t="s">
        <v>260</v>
      </c>
      <c r="U62" s="181">
        <v>1.35029</v>
      </c>
      <c r="V62" s="181">
        <f>ROUND(E62*U62,2)</f>
        <v>1.35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240</v>
      </c>
      <c r="AF62" s="154" t="s">
        <v>1178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">
      <c r="A64" s="177">
        <v>27</v>
      </c>
      <c r="B64" s="178" t="s">
        <v>1176</v>
      </c>
      <c r="C64" s="178" t="s">
        <v>1177</v>
      </c>
      <c r="D64" s="179" t="s">
        <v>306</v>
      </c>
      <c r="E64" s="180">
        <v>7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0.90902000000000005</v>
      </c>
      <c r="O64" s="181">
        <f>ROUND(E64*N64,2)</f>
        <v>6.36</v>
      </c>
      <c r="P64" s="181">
        <v>0</v>
      </c>
      <c r="Q64" s="181">
        <f>ROUND(E64*P64,2)</f>
        <v>0</v>
      </c>
      <c r="R64" s="182" t="s">
        <v>307</v>
      </c>
      <c r="S64" s="182" t="s">
        <v>204</v>
      </c>
      <c r="T64" s="181" t="s">
        <v>260</v>
      </c>
      <c r="U64" s="181">
        <v>1.35029</v>
      </c>
      <c r="V64" s="181">
        <f>ROUND(E64*U64,2)</f>
        <v>9.4499999999999993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240</v>
      </c>
      <c r="AF64" s="154" t="s">
        <v>1179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77">
        <v>28</v>
      </c>
      <c r="B66" s="178" t="s">
        <v>1176</v>
      </c>
      <c r="C66" s="178" t="s">
        <v>1177</v>
      </c>
      <c r="D66" s="179" t="s">
        <v>306</v>
      </c>
      <c r="E66" s="180">
        <v>24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0.90902000000000005</v>
      </c>
      <c r="O66" s="181">
        <f>ROUND(E66*N66,2)</f>
        <v>21.82</v>
      </c>
      <c r="P66" s="181">
        <v>0</v>
      </c>
      <c r="Q66" s="181">
        <f>ROUND(E66*P66,2)</f>
        <v>0</v>
      </c>
      <c r="R66" s="182" t="s">
        <v>307</v>
      </c>
      <c r="S66" s="182" t="s">
        <v>204</v>
      </c>
      <c r="T66" s="181" t="s">
        <v>260</v>
      </c>
      <c r="U66" s="181">
        <v>1.35029</v>
      </c>
      <c r="V66" s="181">
        <f>ROUND(E66*U66,2)</f>
        <v>32.409999999999997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240</v>
      </c>
      <c r="AF66" s="154" t="s">
        <v>1180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">
      <c r="A68" s="177">
        <v>29</v>
      </c>
      <c r="B68" s="178" t="s">
        <v>1181</v>
      </c>
      <c r="C68" s="178" t="s">
        <v>1182</v>
      </c>
      <c r="D68" s="179" t="s">
        <v>466</v>
      </c>
      <c r="E68" s="180">
        <v>1</v>
      </c>
      <c r="F68" s="183"/>
      <c r="G68" s="181">
        <f>ROUND(E68*F68,2)</f>
        <v>0</v>
      </c>
      <c r="H68" s="183"/>
      <c r="I68" s="181">
        <f>ROUND(E68*H68,2)</f>
        <v>0</v>
      </c>
      <c r="J68" s="183"/>
      <c r="K68" s="181">
        <f>ROUND(E68*J68,2)</f>
        <v>0</v>
      </c>
      <c r="L68" s="181">
        <v>21</v>
      </c>
      <c r="M68" s="181">
        <f>G68*(1+L68/100)</f>
        <v>0</v>
      </c>
      <c r="N68" s="181">
        <v>6.5320000000000003E-2</v>
      </c>
      <c r="O68" s="181">
        <f>ROUND(E68*N68,2)</f>
        <v>7.0000000000000007E-2</v>
      </c>
      <c r="P68" s="181">
        <v>0</v>
      </c>
      <c r="Q68" s="181">
        <f>ROUND(E68*P68,2)</f>
        <v>0</v>
      </c>
      <c r="R68" s="182"/>
      <c r="S68" s="182" t="s">
        <v>223</v>
      </c>
      <c r="T68" s="181" t="s">
        <v>205</v>
      </c>
      <c r="U68" s="181">
        <v>1.9938100000000001</v>
      </c>
      <c r="V68" s="181">
        <f>ROUND(E68*U68,2)</f>
        <v>1.99</v>
      </c>
      <c r="W68" s="182"/>
      <c r="X68" s="182"/>
      <c r="Y68" s="154"/>
      <c r="Z68" s="154"/>
      <c r="AA68" s="154"/>
      <c r="AB68" s="154"/>
      <c r="AC68" s="154"/>
      <c r="AD68" s="154"/>
      <c r="AE68" s="154" t="s">
        <v>240</v>
      </c>
      <c r="AF68" s="154" t="s">
        <v>1183</v>
      </c>
      <c r="AG68" s="154"/>
      <c r="AH68" s="185"/>
      <c r="AI68" s="185"/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">
      <c r="A70" s="177">
        <v>30</v>
      </c>
      <c r="B70" s="178" t="s">
        <v>1184</v>
      </c>
      <c r="C70" s="178" t="s">
        <v>1185</v>
      </c>
      <c r="D70" s="179" t="s">
        <v>0</v>
      </c>
      <c r="E70" s="180">
        <v>0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0</v>
      </c>
      <c r="O70" s="181">
        <f>ROUND(E70*N70,2)</f>
        <v>0</v>
      </c>
      <c r="P70" s="181">
        <v>0</v>
      </c>
      <c r="Q70" s="181">
        <f>ROUND(E70*P70,2)</f>
        <v>0</v>
      </c>
      <c r="R70" s="182" t="s">
        <v>918</v>
      </c>
      <c r="S70" s="182" t="s">
        <v>204</v>
      </c>
      <c r="T70" s="181" t="s">
        <v>260</v>
      </c>
      <c r="U70" s="181">
        <v>0</v>
      </c>
      <c r="V70" s="181">
        <f>ROUND(E70*U70,2)</f>
        <v>0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870</v>
      </c>
      <c r="AF70" s="154" t="s">
        <v>1186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x14ac:dyDescent="0.2">
      <c r="A72" s="141"/>
      <c r="B72" s="158"/>
      <c r="C72" s="158"/>
      <c r="D72" s="160"/>
      <c r="E72" s="161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3"/>
      <c r="S72" s="163"/>
      <c r="T72" s="162"/>
      <c r="U72" s="162"/>
      <c r="V72" s="162"/>
      <c r="W72" s="163"/>
      <c r="X72" s="163"/>
      <c r="AH72" s="184"/>
      <c r="AI72" s="184"/>
      <c r="AJ72" s="186"/>
    </row>
    <row r="73" spans="1:60" x14ac:dyDescent="0.2">
      <c r="A73" s="157" t="s">
        <v>198</v>
      </c>
      <c r="B73" s="170" t="s">
        <v>121</v>
      </c>
      <c r="C73" s="170" t="s">
        <v>122</v>
      </c>
      <c r="D73" s="171"/>
      <c r="E73" s="172"/>
      <c r="F73" s="173"/>
      <c r="G73" s="174">
        <f>SUMIF(AE74:AE107,"&lt;&gt;NOR",G74:G107)</f>
        <v>0</v>
      </c>
      <c r="H73" s="173"/>
      <c r="I73" s="173">
        <f>SUM(I74:I107)</f>
        <v>0</v>
      </c>
      <c r="J73" s="173"/>
      <c r="K73" s="173">
        <f>SUM(K74:K107)</f>
        <v>0</v>
      </c>
      <c r="L73" s="173"/>
      <c r="M73" s="173">
        <f>SUM(M74:M107)</f>
        <v>0</v>
      </c>
      <c r="N73" s="173"/>
      <c r="O73" s="173">
        <f>SUM(O74:O107)</f>
        <v>14.389999999999999</v>
      </c>
      <c r="P73" s="173"/>
      <c r="Q73" s="173">
        <f>SUM(Q74:Q107)</f>
        <v>0.03</v>
      </c>
      <c r="R73" s="175"/>
      <c r="S73" s="175"/>
      <c r="T73" s="173"/>
      <c r="U73" s="173"/>
      <c r="V73" s="173">
        <f>SUM(V74:V107)</f>
        <v>86.6</v>
      </c>
      <c r="W73" s="175"/>
      <c r="X73" s="176"/>
      <c r="AE73" t="s">
        <v>199</v>
      </c>
      <c r="AH73" s="184"/>
      <c r="AI73" s="184"/>
      <c r="AJ73" s="186"/>
    </row>
    <row r="74" spans="1:60" outlineLevel="1" x14ac:dyDescent="0.2">
      <c r="A74" s="177">
        <v>31</v>
      </c>
      <c r="B74" s="178" t="s">
        <v>265</v>
      </c>
      <c r="C74" s="178" t="s">
        <v>266</v>
      </c>
      <c r="D74" s="179" t="s">
        <v>258</v>
      </c>
      <c r="E74" s="180">
        <v>75.7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2" t="s">
        <v>259</v>
      </c>
      <c r="S74" s="182" t="s">
        <v>204</v>
      </c>
      <c r="T74" s="181" t="s">
        <v>260</v>
      </c>
      <c r="U74" s="181">
        <v>0.12</v>
      </c>
      <c r="V74" s="181">
        <f>ROUND(E74*U74,2)</f>
        <v>9.08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670</v>
      </c>
      <c r="AF74" s="154" t="s">
        <v>1187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">
      <c r="A76" s="177">
        <v>32</v>
      </c>
      <c r="B76" s="178" t="s">
        <v>1188</v>
      </c>
      <c r="C76" s="178" t="s">
        <v>1189</v>
      </c>
      <c r="D76" s="179" t="s">
        <v>316</v>
      </c>
      <c r="E76" s="180">
        <v>72.599999999999994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1.49E-3</v>
      </c>
      <c r="O76" s="181">
        <f>ROUND(E76*N76,2)</f>
        <v>0.11</v>
      </c>
      <c r="P76" s="181">
        <v>0</v>
      </c>
      <c r="Q76" s="181">
        <f>ROUND(E76*P76,2)</f>
        <v>0</v>
      </c>
      <c r="R76" s="182" t="s">
        <v>259</v>
      </c>
      <c r="S76" s="182" t="s">
        <v>204</v>
      </c>
      <c r="T76" s="181" t="s">
        <v>260</v>
      </c>
      <c r="U76" s="181">
        <v>0.32300000000000001</v>
      </c>
      <c r="V76" s="181">
        <f>ROUND(E76*U76,2)</f>
        <v>23.45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670</v>
      </c>
      <c r="AF76" s="154" t="s">
        <v>1190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outlineLevel="1" x14ac:dyDescent="0.2">
      <c r="A78" s="177">
        <v>33</v>
      </c>
      <c r="B78" s="178" t="s">
        <v>1191</v>
      </c>
      <c r="C78" s="178" t="s">
        <v>1192</v>
      </c>
      <c r="D78" s="179" t="s">
        <v>316</v>
      </c>
      <c r="E78" s="180">
        <v>72.599999999999994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0</v>
      </c>
      <c r="O78" s="181">
        <f>ROUND(E78*N78,2)</f>
        <v>0</v>
      </c>
      <c r="P78" s="181">
        <v>0</v>
      </c>
      <c r="Q78" s="181">
        <f>ROUND(E78*P78,2)</f>
        <v>0</v>
      </c>
      <c r="R78" s="182" t="s">
        <v>259</v>
      </c>
      <c r="S78" s="182" t="s">
        <v>204</v>
      </c>
      <c r="T78" s="181" t="s">
        <v>260</v>
      </c>
      <c r="U78" s="181">
        <v>0.17100000000000001</v>
      </c>
      <c r="V78" s="181">
        <f>ROUND(E78*U78,2)</f>
        <v>12.41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670</v>
      </c>
      <c r="AF78" s="154" t="s">
        <v>1193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/>
      <c r="B79" s="224"/>
      <c r="C79" s="224"/>
      <c r="D79" s="225"/>
      <c r="E79" s="225"/>
      <c r="F79" s="225"/>
      <c r="G79" s="225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208</v>
      </c>
      <c r="AF79" s="154"/>
      <c r="AG79" s="154"/>
      <c r="AH79" s="185"/>
      <c r="AI79" s="185"/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">
      <c r="A80" s="177">
        <v>34</v>
      </c>
      <c r="B80" s="178" t="s">
        <v>1194</v>
      </c>
      <c r="C80" s="178" t="s">
        <v>1195</v>
      </c>
      <c r="D80" s="179" t="s">
        <v>258</v>
      </c>
      <c r="E80" s="180">
        <v>37.799999999999997</v>
      </c>
      <c r="F80" s="183"/>
      <c r="G80" s="181">
        <f>ROUND(E80*F80,2)</f>
        <v>0</v>
      </c>
      <c r="H80" s="183"/>
      <c r="I80" s="181">
        <f>ROUND(E80*H80,2)</f>
        <v>0</v>
      </c>
      <c r="J80" s="183"/>
      <c r="K80" s="181">
        <f>ROUND(E80*J80,2)</f>
        <v>0</v>
      </c>
      <c r="L80" s="181">
        <v>21</v>
      </c>
      <c r="M80" s="181">
        <f>G80*(1+L80/100)</f>
        <v>0</v>
      </c>
      <c r="N80" s="181">
        <v>0</v>
      </c>
      <c r="O80" s="181">
        <f>ROUND(E80*N80,2)</f>
        <v>0</v>
      </c>
      <c r="P80" s="181">
        <v>0</v>
      </c>
      <c r="Q80" s="181">
        <f>ROUND(E80*P80,2)</f>
        <v>0</v>
      </c>
      <c r="R80" s="182" t="s">
        <v>259</v>
      </c>
      <c r="S80" s="182" t="s">
        <v>204</v>
      </c>
      <c r="T80" s="181" t="s">
        <v>260</v>
      </c>
      <c r="U80" s="181">
        <v>0.34499999999999997</v>
      </c>
      <c r="V80" s="181">
        <f>ROUND(E80*U80,2)</f>
        <v>13.04</v>
      </c>
      <c r="W80" s="182"/>
      <c r="X80" s="182"/>
      <c r="Y80" s="154"/>
      <c r="Z80" s="154"/>
      <c r="AA80" s="154"/>
      <c r="AB80" s="154"/>
      <c r="AC80" s="154"/>
      <c r="AD80" s="154"/>
      <c r="AE80" s="154" t="s">
        <v>670</v>
      </c>
      <c r="AF80" s="154" t="s">
        <v>1196</v>
      </c>
      <c r="AG80" s="154"/>
      <c r="AH80" s="185"/>
      <c r="AI80" s="185"/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">
      <c r="A81" s="155"/>
      <c r="B81" s="224"/>
      <c r="C81" s="224"/>
      <c r="D81" s="225"/>
      <c r="E81" s="225"/>
      <c r="F81" s="225"/>
      <c r="G81" s="225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208</v>
      </c>
      <c r="AF81" s="154"/>
      <c r="AG81" s="154"/>
      <c r="AH81" s="185"/>
      <c r="AI81" s="185"/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">
      <c r="A82" s="177">
        <v>35</v>
      </c>
      <c r="B82" s="178" t="s">
        <v>1197</v>
      </c>
      <c r="C82" s="178" t="s">
        <v>1198</v>
      </c>
      <c r="D82" s="179" t="s">
        <v>258</v>
      </c>
      <c r="E82" s="180">
        <v>27.6</v>
      </c>
      <c r="F82" s="183"/>
      <c r="G82" s="181">
        <f>ROUND(E82*F82,2)</f>
        <v>0</v>
      </c>
      <c r="H82" s="183"/>
      <c r="I82" s="181">
        <f>ROUND(E82*H82,2)</f>
        <v>0</v>
      </c>
      <c r="J82" s="183"/>
      <c r="K82" s="181">
        <f>ROUND(E82*J82,2)</f>
        <v>0</v>
      </c>
      <c r="L82" s="181">
        <v>21</v>
      </c>
      <c r="M82" s="181">
        <f>G82*(1+L82/100)</f>
        <v>0</v>
      </c>
      <c r="N82" s="181">
        <v>0</v>
      </c>
      <c r="O82" s="181">
        <f>ROUND(E82*N82,2)</f>
        <v>0</v>
      </c>
      <c r="P82" s="181">
        <v>0</v>
      </c>
      <c r="Q82" s="181">
        <f>ROUND(E82*P82,2)</f>
        <v>0</v>
      </c>
      <c r="R82" s="182" t="s">
        <v>259</v>
      </c>
      <c r="S82" s="182" t="s">
        <v>204</v>
      </c>
      <c r="T82" s="181" t="s">
        <v>260</v>
      </c>
      <c r="U82" s="181">
        <v>1.0999999999999999E-2</v>
      </c>
      <c r="V82" s="181">
        <f>ROUND(E82*U82,2)</f>
        <v>0.3</v>
      </c>
      <c r="W82" s="182"/>
      <c r="X82" s="182"/>
      <c r="Y82" s="154"/>
      <c r="Z82" s="154"/>
      <c r="AA82" s="154"/>
      <c r="AB82" s="154"/>
      <c r="AC82" s="154"/>
      <c r="AD82" s="154"/>
      <c r="AE82" s="154" t="s">
        <v>670</v>
      </c>
      <c r="AF82" s="154" t="s">
        <v>1199</v>
      </c>
      <c r="AG82" s="154"/>
      <c r="AH82" s="185"/>
      <c r="AI82" s="185"/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">
      <c r="A83" s="155"/>
      <c r="B83" s="224"/>
      <c r="C83" s="224"/>
      <c r="D83" s="225"/>
      <c r="E83" s="225"/>
      <c r="F83" s="225"/>
      <c r="G83" s="225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208</v>
      </c>
      <c r="AF83" s="154"/>
      <c r="AG83" s="154"/>
      <c r="AH83" s="185"/>
      <c r="AI83" s="185"/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ht="22.5" outlineLevel="1" x14ac:dyDescent="0.2">
      <c r="A84" s="177">
        <v>36</v>
      </c>
      <c r="B84" s="178" t="s">
        <v>301</v>
      </c>
      <c r="C84" s="178" t="s">
        <v>302</v>
      </c>
      <c r="D84" s="179" t="s">
        <v>258</v>
      </c>
      <c r="E84" s="180">
        <v>43.1</v>
      </c>
      <c r="F84" s="183"/>
      <c r="G84" s="181">
        <f>ROUND(E84*F84,2)</f>
        <v>0</v>
      </c>
      <c r="H84" s="183"/>
      <c r="I84" s="181">
        <f>ROUND(E84*H84,2)</f>
        <v>0</v>
      </c>
      <c r="J84" s="183"/>
      <c r="K84" s="181">
        <f>ROUND(E84*J84,2)</f>
        <v>0</v>
      </c>
      <c r="L84" s="181">
        <v>21</v>
      </c>
      <c r="M84" s="181">
        <f>G84*(1+L84/100)</f>
        <v>0</v>
      </c>
      <c r="N84" s="181">
        <v>0</v>
      </c>
      <c r="O84" s="181">
        <f>ROUND(E84*N84,2)</f>
        <v>0</v>
      </c>
      <c r="P84" s="181">
        <v>0</v>
      </c>
      <c r="Q84" s="181">
        <f>ROUND(E84*P84,2)</f>
        <v>0</v>
      </c>
      <c r="R84" s="182" t="s">
        <v>259</v>
      </c>
      <c r="S84" s="182" t="s">
        <v>204</v>
      </c>
      <c r="T84" s="181" t="s">
        <v>260</v>
      </c>
      <c r="U84" s="181">
        <v>0.20200000000000001</v>
      </c>
      <c r="V84" s="181">
        <f>ROUND(E84*U84,2)</f>
        <v>8.7100000000000009</v>
      </c>
      <c r="W84" s="182"/>
      <c r="X84" s="182"/>
      <c r="Y84" s="154"/>
      <c r="Z84" s="154"/>
      <c r="AA84" s="154"/>
      <c r="AB84" s="154"/>
      <c r="AC84" s="154"/>
      <c r="AD84" s="154"/>
      <c r="AE84" s="154" t="s">
        <v>670</v>
      </c>
      <c r="AF84" s="154" t="s">
        <v>1200</v>
      </c>
      <c r="AG84" s="154"/>
      <c r="AH84" s="185"/>
      <c r="AI84" s="185"/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">
      <c r="A86" s="177">
        <v>37</v>
      </c>
      <c r="B86" s="178" t="s">
        <v>1201</v>
      </c>
      <c r="C86" s="178" t="s">
        <v>1202</v>
      </c>
      <c r="D86" s="179" t="s">
        <v>258</v>
      </c>
      <c r="E86" s="180">
        <v>7.8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1.8180000000000001</v>
      </c>
      <c r="O86" s="181">
        <f>ROUND(E86*N86,2)</f>
        <v>14.18</v>
      </c>
      <c r="P86" s="181">
        <v>0</v>
      </c>
      <c r="Q86" s="181">
        <f>ROUND(E86*P86,2)</f>
        <v>0</v>
      </c>
      <c r="R86" s="182" t="s">
        <v>320</v>
      </c>
      <c r="S86" s="182" t="s">
        <v>204</v>
      </c>
      <c r="T86" s="181" t="s">
        <v>260</v>
      </c>
      <c r="U86" s="181">
        <v>1.085</v>
      </c>
      <c r="V86" s="181">
        <f>ROUND(E86*U86,2)</f>
        <v>8.4600000000000009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670</v>
      </c>
      <c r="AF86" s="154" t="s">
        <v>1203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">
      <c r="A87" s="155"/>
      <c r="B87" s="224"/>
      <c r="C87" s="224"/>
      <c r="D87" s="225"/>
      <c r="E87" s="225"/>
      <c r="F87" s="225"/>
      <c r="G87" s="225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208</v>
      </c>
      <c r="AF87" s="154"/>
      <c r="AG87" s="154"/>
      <c r="AH87" s="185"/>
      <c r="AI87" s="185"/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">
      <c r="A88" s="177">
        <v>38</v>
      </c>
      <c r="B88" s="178" t="s">
        <v>413</v>
      </c>
      <c r="C88" s="178" t="s">
        <v>414</v>
      </c>
      <c r="D88" s="179" t="s">
        <v>316</v>
      </c>
      <c r="E88" s="180">
        <v>54</v>
      </c>
      <c r="F88" s="183"/>
      <c r="G88" s="181">
        <f>ROUND(E88*F88,2)</f>
        <v>0</v>
      </c>
      <c r="H88" s="183"/>
      <c r="I88" s="181">
        <f>ROUND(E88*H88,2)</f>
        <v>0</v>
      </c>
      <c r="J88" s="183"/>
      <c r="K88" s="181">
        <f>ROUND(E88*J88,2)</f>
        <v>0</v>
      </c>
      <c r="L88" s="181">
        <v>21</v>
      </c>
      <c r="M88" s="181">
        <f>G88*(1+L88/100)</f>
        <v>0</v>
      </c>
      <c r="N88" s="181">
        <v>5.0000000000000001E-4</v>
      </c>
      <c r="O88" s="181">
        <f>ROUND(E88*N88,2)</f>
        <v>0.03</v>
      </c>
      <c r="P88" s="181">
        <v>0</v>
      </c>
      <c r="Q88" s="181">
        <f>ROUND(E88*P88,2)</f>
        <v>0</v>
      </c>
      <c r="R88" s="182" t="s">
        <v>320</v>
      </c>
      <c r="S88" s="182" t="s">
        <v>204</v>
      </c>
      <c r="T88" s="181" t="s">
        <v>260</v>
      </c>
      <c r="U88" s="181">
        <v>9.4E-2</v>
      </c>
      <c r="V88" s="181">
        <f>ROUND(E88*U88,2)</f>
        <v>5.08</v>
      </c>
      <c r="W88" s="182"/>
      <c r="X88" s="182"/>
      <c r="Y88" s="154"/>
      <c r="Z88" s="154"/>
      <c r="AA88" s="154"/>
      <c r="AB88" s="154"/>
      <c r="AC88" s="154"/>
      <c r="AD88" s="154"/>
      <c r="AE88" s="154" t="s">
        <v>670</v>
      </c>
      <c r="AF88" s="154" t="s">
        <v>1204</v>
      </c>
      <c r="AG88" s="154"/>
      <c r="AH88" s="185"/>
      <c r="AI88" s="185"/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224"/>
      <c r="C89" s="224"/>
      <c r="D89" s="225"/>
      <c r="E89" s="225"/>
      <c r="F89" s="225"/>
      <c r="G89" s="225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208</v>
      </c>
      <c r="AF89" s="154"/>
      <c r="AG89" s="154"/>
      <c r="AH89" s="185"/>
      <c r="AI89" s="185"/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outlineLevel="1" x14ac:dyDescent="0.2">
      <c r="A90" s="177">
        <v>39</v>
      </c>
      <c r="B90" s="178" t="s">
        <v>1205</v>
      </c>
      <c r="C90" s="178" t="s">
        <v>1206</v>
      </c>
      <c r="D90" s="179" t="s">
        <v>306</v>
      </c>
      <c r="E90" s="180">
        <v>17</v>
      </c>
      <c r="F90" s="183"/>
      <c r="G90" s="181">
        <f>ROUND(E90*F90,2)</f>
        <v>0</v>
      </c>
      <c r="H90" s="183"/>
      <c r="I90" s="181">
        <f>ROUND(E90*H90,2)</f>
        <v>0</v>
      </c>
      <c r="J90" s="183"/>
      <c r="K90" s="181">
        <f>ROUND(E90*J90,2)</f>
        <v>0</v>
      </c>
      <c r="L90" s="181">
        <v>21</v>
      </c>
      <c r="M90" s="181">
        <f>G90*(1+L90/100)</f>
        <v>0</v>
      </c>
      <c r="N90" s="181">
        <v>0</v>
      </c>
      <c r="O90" s="181">
        <f>ROUND(E90*N90,2)</f>
        <v>0</v>
      </c>
      <c r="P90" s="181">
        <v>0</v>
      </c>
      <c r="Q90" s="181">
        <f>ROUND(E90*P90,2)</f>
        <v>0</v>
      </c>
      <c r="R90" s="182" t="s">
        <v>1207</v>
      </c>
      <c r="S90" s="182" t="s">
        <v>204</v>
      </c>
      <c r="T90" s="181" t="s">
        <v>260</v>
      </c>
      <c r="U90" s="181">
        <v>3.3000000000000002E-2</v>
      </c>
      <c r="V90" s="181">
        <f>ROUND(E90*U90,2)</f>
        <v>0.56000000000000005</v>
      </c>
      <c r="W90" s="182"/>
      <c r="X90" s="182"/>
      <c r="Y90" s="154"/>
      <c r="Z90" s="154"/>
      <c r="AA90" s="154"/>
      <c r="AB90" s="154"/>
      <c r="AC90" s="154"/>
      <c r="AD90" s="154"/>
      <c r="AE90" s="154" t="s">
        <v>670</v>
      </c>
      <c r="AF90" s="154" t="s">
        <v>1208</v>
      </c>
      <c r="AG90" s="154"/>
      <c r="AH90" s="185"/>
      <c r="AI90" s="185"/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">
      <c r="A91" s="155"/>
      <c r="B91" s="224"/>
      <c r="C91" s="224"/>
      <c r="D91" s="225"/>
      <c r="E91" s="225"/>
      <c r="F91" s="225"/>
      <c r="G91" s="225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208</v>
      </c>
      <c r="AF91" s="154"/>
      <c r="AG91" s="154"/>
      <c r="AH91" s="185"/>
      <c r="AI91" s="185"/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">
      <c r="A92" s="177">
        <v>40</v>
      </c>
      <c r="B92" s="178" t="s">
        <v>1209</v>
      </c>
      <c r="C92" s="178" t="s">
        <v>1210</v>
      </c>
      <c r="D92" s="179" t="s">
        <v>306</v>
      </c>
      <c r="E92" s="180">
        <v>0.3</v>
      </c>
      <c r="F92" s="183"/>
      <c r="G92" s="181">
        <f>ROUND(E92*F92,2)</f>
        <v>0</v>
      </c>
      <c r="H92" s="183"/>
      <c r="I92" s="181">
        <f>ROUND(E92*H92,2)</f>
        <v>0</v>
      </c>
      <c r="J92" s="183"/>
      <c r="K92" s="181">
        <f>ROUND(E92*J92,2)</f>
        <v>0</v>
      </c>
      <c r="L92" s="181">
        <v>21</v>
      </c>
      <c r="M92" s="181">
        <f>G92*(1+L92/100)</f>
        <v>0</v>
      </c>
      <c r="N92" s="181">
        <v>0</v>
      </c>
      <c r="O92" s="181">
        <f>ROUND(E92*N92,2)</f>
        <v>0</v>
      </c>
      <c r="P92" s="181">
        <v>3.3169999999999998E-2</v>
      </c>
      <c r="Q92" s="181">
        <f>ROUND(E92*P92,2)</f>
        <v>0.01</v>
      </c>
      <c r="R92" s="182" t="s">
        <v>1211</v>
      </c>
      <c r="S92" s="182" t="s">
        <v>204</v>
      </c>
      <c r="T92" s="181" t="s">
        <v>260</v>
      </c>
      <c r="U92" s="181">
        <v>3.9</v>
      </c>
      <c r="V92" s="181">
        <f>ROUND(E92*U92,2)</f>
        <v>1.17</v>
      </c>
      <c r="W92" s="182"/>
      <c r="X92" s="182"/>
      <c r="Y92" s="154"/>
      <c r="Z92" s="154"/>
      <c r="AA92" s="154"/>
      <c r="AB92" s="154"/>
      <c r="AC92" s="154"/>
      <c r="AD92" s="154"/>
      <c r="AE92" s="154" t="s">
        <v>670</v>
      </c>
      <c r="AF92" s="154" t="s">
        <v>1212</v>
      </c>
      <c r="AG92" s="154"/>
      <c r="AH92" s="185"/>
      <c r="AI92" s="185"/>
      <c r="AJ92" s="187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">
      <c r="A93" s="155"/>
      <c r="B93" s="224"/>
      <c r="C93" s="224"/>
      <c r="D93" s="225"/>
      <c r="E93" s="225"/>
      <c r="F93" s="225"/>
      <c r="G93" s="225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5"/>
      <c r="S93" s="165"/>
      <c r="T93" s="164"/>
      <c r="U93" s="164"/>
      <c r="V93" s="164"/>
      <c r="W93" s="165"/>
      <c r="X93" s="165"/>
      <c r="Y93" s="154"/>
      <c r="Z93" s="154"/>
      <c r="AA93" s="154"/>
      <c r="AB93" s="154"/>
      <c r="AC93" s="154"/>
      <c r="AD93" s="154"/>
      <c r="AE93" s="154" t="s">
        <v>208</v>
      </c>
      <c r="AF93" s="154"/>
      <c r="AG93" s="154"/>
      <c r="AH93" s="185"/>
      <c r="AI93" s="185"/>
      <c r="AJ93" s="187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">
      <c r="A94" s="177">
        <v>41</v>
      </c>
      <c r="B94" s="178" t="s">
        <v>1213</v>
      </c>
      <c r="C94" s="178" t="s">
        <v>1214</v>
      </c>
      <c r="D94" s="179" t="s">
        <v>306</v>
      </c>
      <c r="E94" s="180">
        <v>0.3</v>
      </c>
      <c r="F94" s="183"/>
      <c r="G94" s="181">
        <f>ROUND(E94*F94,2)</f>
        <v>0</v>
      </c>
      <c r="H94" s="183"/>
      <c r="I94" s="181">
        <f>ROUND(E94*H94,2)</f>
        <v>0</v>
      </c>
      <c r="J94" s="183"/>
      <c r="K94" s="181">
        <f>ROUND(E94*J94,2)</f>
        <v>0</v>
      </c>
      <c r="L94" s="181">
        <v>21</v>
      </c>
      <c r="M94" s="181">
        <f>G94*(1+L94/100)</f>
        <v>0</v>
      </c>
      <c r="N94" s="181">
        <v>0</v>
      </c>
      <c r="O94" s="181">
        <f>ROUND(E94*N94,2)</f>
        <v>0</v>
      </c>
      <c r="P94" s="181">
        <v>5.024E-2</v>
      </c>
      <c r="Q94" s="181">
        <f>ROUND(E94*P94,2)</f>
        <v>0.02</v>
      </c>
      <c r="R94" s="182" t="s">
        <v>1211</v>
      </c>
      <c r="S94" s="182" t="s">
        <v>204</v>
      </c>
      <c r="T94" s="181" t="s">
        <v>260</v>
      </c>
      <c r="U94" s="181">
        <v>4.5999999999999996</v>
      </c>
      <c r="V94" s="181">
        <f>ROUND(E94*U94,2)</f>
        <v>1.38</v>
      </c>
      <c r="W94" s="182"/>
      <c r="X94" s="182"/>
      <c r="Y94" s="154"/>
      <c r="Z94" s="154"/>
      <c r="AA94" s="154"/>
      <c r="AB94" s="154"/>
      <c r="AC94" s="154"/>
      <c r="AD94" s="154"/>
      <c r="AE94" s="154" t="s">
        <v>670</v>
      </c>
      <c r="AF94" s="154" t="s">
        <v>1215</v>
      </c>
      <c r="AG94" s="154"/>
      <c r="AH94" s="185"/>
      <c r="AI94" s="185"/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77">
        <v>42</v>
      </c>
      <c r="B96" s="178" t="s">
        <v>1216</v>
      </c>
      <c r="C96" s="178" t="s">
        <v>1217</v>
      </c>
      <c r="D96" s="179" t="s">
        <v>466</v>
      </c>
      <c r="E96" s="180">
        <v>6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0</v>
      </c>
      <c r="O96" s="181">
        <f>ROUND(E96*N96,2)</f>
        <v>0</v>
      </c>
      <c r="P96" s="181">
        <v>0</v>
      </c>
      <c r="Q96" s="181">
        <f>ROUND(E96*P96,2)</f>
        <v>0</v>
      </c>
      <c r="R96" s="182" t="s">
        <v>1168</v>
      </c>
      <c r="S96" s="182" t="s">
        <v>204</v>
      </c>
      <c r="T96" s="181" t="s">
        <v>260</v>
      </c>
      <c r="U96" s="181">
        <v>0.27</v>
      </c>
      <c r="V96" s="181">
        <f>ROUND(E96*U96,2)</f>
        <v>1.62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670</v>
      </c>
      <c r="AF96" s="154" t="s">
        <v>1218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224"/>
      <c r="C97" s="224"/>
      <c r="D97" s="225"/>
      <c r="E97" s="225"/>
      <c r="F97" s="225"/>
      <c r="G97" s="225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208</v>
      </c>
      <c r="AF97" s="154"/>
      <c r="AG97" s="154"/>
      <c r="AH97" s="185"/>
      <c r="AI97" s="185"/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">
      <c r="A98" s="177">
        <v>43</v>
      </c>
      <c r="B98" s="178" t="s">
        <v>1219</v>
      </c>
      <c r="C98" s="178" t="s">
        <v>1220</v>
      </c>
      <c r="D98" s="179" t="s">
        <v>466</v>
      </c>
      <c r="E98" s="180">
        <v>1</v>
      </c>
      <c r="F98" s="183"/>
      <c r="G98" s="181">
        <f>ROUND(E98*F98,2)</f>
        <v>0</v>
      </c>
      <c r="H98" s="183"/>
      <c r="I98" s="181">
        <f>ROUND(E98*H98,2)</f>
        <v>0</v>
      </c>
      <c r="J98" s="183"/>
      <c r="K98" s="181">
        <f>ROUND(E98*J98,2)</f>
        <v>0</v>
      </c>
      <c r="L98" s="181">
        <v>21</v>
      </c>
      <c r="M98" s="181">
        <f>G98*(1+L98/100)</f>
        <v>0</v>
      </c>
      <c r="N98" s="181">
        <v>0</v>
      </c>
      <c r="O98" s="181">
        <f>ROUND(E98*N98,2)</f>
        <v>0</v>
      </c>
      <c r="P98" s="181">
        <v>0</v>
      </c>
      <c r="Q98" s="181">
        <f>ROUND(E98*P98,2)</f>
        <v>0</v>
      </c>
      <c r="R98" s="182"/>
      <c r="S98" s="182" t="s">
        <v>223</v>
      </c>
      <c r="T98" s="181" t="s">
        <v>205</v>
      </c>
      <c r="U98" s="181">
        <v>0</v>
      </c>
      <c r="V98" s="181">
        <f>ROUND(E98*U98,2)</f>
        <v>0</v>
      </c>
      <c r="W98" s="182"/>
      <c r="X98" s="182"/>
      <c r="Y98" s="154"/>
      <c r="Z98" s="154"/>
      <c r="AA98" s="154"/>
      <c r="AB98" s="154"/>
      <c r="AC98" s="154"/>
      <c r="AD98" s="154"/>
      <c r="AE98" s="154" t="s">
        <v>670</v>
      </c>
      <c r="AF98" s="154" t="s">
        <v>1221</v>
      </c>
      <c r="AG98" s="154"/>
      <c r="AH98" s="185"/>
      <c r="AI98" s="185"/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">
      <c r="A99" s="155"/>
      <c r="B99" s="224"/>
      <c r="C99" s="224"/>
      <c r="D99" s="225"/>
      <c r="E99" s="225"/>
      <c r="F99" s="225"/>
      <c r="G99" s="225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208</v>
      </c>
      <c r="AF99" s="154"/>
      <c r="AG99" s="154"/>
      <c r="AH99" s="185"/>
      <c r="AI99" s="185"/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">
      <c r="A100" s="177">
        <v>44</v>
      </c>
      <c r="B100" s="178" t="s">
        <v>1222</v>
      </c>
      <c r="C100" s="178" t="s">
        <v>1223</v>
      </c>
      <c r="D100" s="179" t="s">
        <v>466</v>
      </c>
      <c r="E100" s="180">
        <v>1</v>
      </c>
      <c r="F100" s="183"/>
      <c r="G100" s="181">
        <f>ROUND(E100*F100,2)</f>
        <v>0</v>
      </c>
      <c r="H100" s="183"/>
      <c r="I100" s="181">
        <f>ROUND(E100*H100,2)</f>
        <v>0</v>
      </c>
      <c r="J100" s="183"/>
      <c r="K100" s="181">
        <f>ROUND(E100*J100,2)</f>
        <v>0</v>
      </c>
      <c r="L100" s="181">
        <v>21</v>
      </c>
      <c r="M100" s="181">
        <f>G100*(1+L100/100)</f>
        <v>0</v>
      </c>
      <c r="N100" s="181">
        <v>0</v>
      </c>
      <c r="O100" s="181">
        <f>ROUND(E100*N100,2)</f>
        <v>0</v>
      </c>
      <c r="P100" s="181">
        <v>0</v>
      </c>
      <c r="Q100" s="181">
        <f>ROUND(E100*P100,2)</f>
        <v>0</v>
      </c>
      <c r="R100" s="182"/>
      <c r="S100" s="182" t="s">
        <v>223</v>
      </c>
      <c r="T100" s="181" t="s">
        <v>205</v>
      </c>
      <c r="U100" s="181">
        <v>0</v>
      </c>
      <c r="V100" s="181">
        <f>ROUND(E100*U100,2)</f>
        <v>0</v>
      </c>
      <c r="W100" s="182"/>
      <c r="X100" s="182"/>
      <c r="Y100" s="154"/>
      <c r="Z100" s="154"/>
      <c r="AA100" s="154"/>
      <c r="AB100" s="154"/>
      <c r="AC100" s="154"/>
      <c r="AD100" s="154"/>
      <c r="AE100" s="154" t="s">
        <v>670</v>
      </c>
      <c r="AF100" s="154" t="s">
        <v>1224</v>
      </c>
      <c r="AG100" s="154"/>
      <c r="AH100" s="185"/>
      <c r="AI100" s="185"/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/>
      <c r="B101" s="224"/>
      <c r="C101" s="224"/>
      <c r="D101" s="225"/>
      <c r="E101" s="225"/>
      <c r="F101" s="225"/>
      <c r="G101" s="225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208</v>
      </c>
      <c r="AF101" s="154"/>
      <c r="AG101" s="154"/>
      <c r="AH101" s="185"/>
      <c r="AI101" s="185"/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">
      <c r="A102" s="177">
        <v>45</v>
      </c>
      <c r="B102" s="178" t="s">
        <v>1225</v>
      </c>
      <c r="C102" s="178" t="s">
        <v>1226</v>
      </c>
      <c r="D102" s="179" t="s">
        <v>466</v>
      </c>
      <c r="E102" s="180">
        <v>1</v>
      </c>
      <c r="F102" s="183"/>
      <c r="G102" s="181">
        <f>ROUND(E102*F102,2)</f>
        <v>0</v>
      </c>
      <c r="H102" s="183"/>
      <c r="I102" s="181">
        <f>ROUND(E102*H102,2)</f>
        <v>0</v>
      </c>
      <c r="J102" s="183"/>
      <c r="K102" s="181">
        <f>ROUND(E102*J102,2)</f>
        <v>0</v>
      </c>
      <c r="L102" s="181">
        <v>21</v>
      </c>
      <c r="M102" s="181">
        <f>G102*(1+L102/100)</f>
        <v>0</v>
      </c>
      <c r="N102" s="181">
        <v>0</v>
      </c>
      <c r="O102" s="181">
        <f>ROUND(E102*N102,2)</f>
        <v>0</v>
      </c>
      <c r="P102" s="181">
        <v>0</v>
      </c>
      <c r="Q102" s="181">
        <f>ROUND(E102*P102,2)</f>
        <v>0</v>
      </c>
      <c r="R102" s="182"/>
      <c r="S102" s="182" t="s">
        <v>223</v>
      </c>
      <c r="T102" s="181" t="s">
        <v>205</v>
      </c>
      <c r="U102" s="181">
        <v>0</v>
      </c>
      <c r="V102" s="181">
        <f>ROUND(E102*U102,2)</f>
        <v>0</v>
      </c>
      <c r="W102" s="182"/>
      <c r="X102" s="182"/>
      <c r="Y102" s="154"/>
      <c r="Z102" s="154"/>
      <c r="AA102" s="154"/>
      <c r="AB102" s="154"/>
      <c r="AC102" s="154"/>
      <c r="AD102" s="154"/>
      <c r="AE102" s="154" t="s">
        <v>670</v>
      </c>
      <c r="AF102" s="154" t="s">
        <v>1227</v>
      </c>
      <c r="AG102" s="154"/>
      <c r="AH102" s="185"/>
      <c r="AI102" s="185"/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224"/>
      <c r="C103" s="224"/>
      <c r="D103" s="225"/>
      <c r="E103" s="225"/>
      <c r="F103" s="225"/>
      <c r="G103" s="225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208</v>
      </c>
      <c r="AF103" s="154"/>
      <c r="AG103" s="154"/>
      <c r="AH103" s="185"/>
      <c r="AI103" s="185"/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ht="22.5" outlineLevel="1" x14ac:dyDescent="0.2">
      <c r="A104" s="177">
        <v>46</v>
      </c>
      <c r="B104" s="178" t="s">
        <v>1228</v>
      </c>
      <c r="C104" s="178" t="s">
        <v>1229</v>
      </c>
      <c r="D104" s="179" t="s">
        <v>466</v>
      </c>
      <c r="E104" s="180">
        <v>1</v>
      </c>
      <c r="F104" s="183"/>
      <c r="G104" s="181">
        <f>ROUND(E104*F104,2)</f>
        <v>0</v>
      </c>
      <c r="H104" s="183"/>
      <c r="I104" s="181">
        <f>ROUND(E104*H104,2)</f>
        <v>0</v>
      </c>
      <c r="J104" s="183"/>
      <c r="K104" s="181">
        <f>ROUND(E104*J104,2)</f>
        <v>0</v>
      </c>
      <c r="L104" s="181">
        <v>21</v>
      </c>
      <c r="M104" s="181">
        <f>G104*(1+L104/100)</f>
        <v>0</v>
      </c>
      <c r="N104" s="181">
        <v>5.8529999999999999E-2</v>
      </c>
      <c r="O104" s="181">
        <f>ROUND(E104*N104,2)</f>
        <v>0.06</v>
      </c>
      <c r="P104" s="181">
        <v>0</v>
      </c>
      <c r="Q104" s="181">
        <f>ROUND(E104*P104,2)</f>
        <v>0</v>
      </c>
      <c r="R104" s="182" t="s">
        <v>307</v>
      </c>
      <c r="S104" s="182" t="s">
        <v>204</v>
      </c>
      <c r="T104" s="181" t="s">
        <v>260</v>
      </c>
      <c r="U104" s="181">
        <v>1.34239</v>
      </c>
      <c r="V104" s="181">
        <f>ROUND(E104*U104,2)</f>
        <v>1.34</v>
      </c>
      <c r="W104" s="182"/>
      <c r="X104" s="182"/>
      <c r="Y104" s="154"/>
      <c r="Z104" s="154"/>
      <c r="AA104" s="154"/>
      <c r="AB104" s="154"/>
      <c r="AC104" s="154"/>
      <c r="AD104" s="154"/>
      <c r="AE104" s="154" t="s">
        <v>240</v>
      </c>
      <c r="AF104" s="154" t="s">
        <v>1230</v>
      </c>
      <c r="AG104" s="154"/>
      <c r="AH104" s="185"/>
      <c r="AI104" s="185"/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">
      <c r="A105" s="155"/>
      <c r="B105" s="224"/>
      <c r="C105" s="224"/>
      <c r="D105" s="225"/>
      <c r="E105" s="225"/>
      <c r="F105" s="225"/>
      <c r="G105" s="225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208</v>
      </c>
      <c r="AF105" s="154"/>
      <c r="AG105" s="154"/>
      <c r="AH105" s="185"/>
      <c r="AI105" s="185"/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ht="22.5" outlineLevel="1" x14ac:dyDescent="0.2">
      <c r="A106" s="177">
        <v>47</v>
      </c>
      <c r="B106" s="178" t="s">
        <v>1231</v>
      </c>
      <c r="C106" s="178" t="s">
        <v>1232</v>
      </c>
      <c r="D106" s="179" t="s">
        <v>306</v>
      </c>
      <c r="E106" s="180">
        <v>20</v>
      </c>
      <c r="F106" s="183"/>
      <c r="G106" s="181">
        <f>ROUND(E106*F106,2)</f>
        <v>0</v>
      </c>
      <c r="H106" s="183"/>
      <c r="I106" s="181">
        <f>ROUND(E106*H106,2)</f>
        <v>0</v>
      </c>
      <c r="J106" s="183"/>
      <c r="K106" s="181">
        <f>ROUND(E106*J106,2)</f>
        <v>0</v>
      </c>
      <c r="L106" s="181">
        <v>21</v>
      </c>
      <c r="M106" s="181">
        <f>G106*(1+L106/100)</f>
        <v>0</v>
      </c>
      <c r="N106" s="181">
        <v>5.9999999999999995E-4</v>
      </c>
      <c r="O106" s="181">
        <f>ROUND(E106*N106,2)</f>
        <v>0.01</v>
      </c>
      <c r="P106" s="181">
        <v>0</v>
      </c>
      <c r="Q106" s="181">
        <f>ROUND(E106*P106,2)</f>
        <v>0</v>
      </c>
      <c r="R106" s="182" t="s">
        <v>683</v>
      </c>
      <c r="S106" s="182" t="s">
        <v>204</v>
      </c>
      <c r="T106" s="181" t="s">
        <v>260</v>
      </c>
      <c r="U106" s="181">
        <v>0</v>
      </c>
      <c r="V106" s="181">
        <f>ROUND(E106*U106,2)</f>
        <v>0</v>
      </c>
      <c r="W106" s="182"/>
      <c r="X106" s="182"/>
      <c r="Y106" s="154"/>
      <c r="Z106" s="154"/>
      <c r="AA106" s="154"/>
      <c r="AB106" s="154"/>
      <c r="AC106" s="154"/>
      <c r="AD106" s="154"/>
      <c r="AE106" s="154" t="s">
        <v>312</v>
      </c>
      <c r="AF106" s="154" t="s">
        <v>1233</v>
      </c>
      <c r="AG106" s="154"/>
      <c r="AH106" s="185"/>
      <c r="AI106" s="185"/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">
      <c r="A107" s="155"/>
      <c r="B107" s="224"/>
      <c r="C107" s="224"/>
      <c r="D107" s="225"/>
      <c r="E107" s="225"/>
      <c r="F107" s="225"/>
      <c r="G107" s="225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208</v>
      </c>
      <c r="AF107" s="154"/>
      <c r="AG107" s="154"/>
      <c r="AH107" s="185"/>
      <c r="AI107" s="185"/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x14ac:dyDescent="0.2">
      <c r="A108" s="141"/>
      <c r="B108" s="158"/>
      <c r="C108" s="158"/>
      <c r="D108" s="160"/>
      <c r="E108" s="161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3"/>
      <c r="S108" s="163"/>
      <c r="T108" s="162"/>
      <c r="U108" s="162"/>
      <c r="V108" s="162"/>
      <c r="W108" s="163"/>
      <c r="X108" s="163"/>
      <c r="AH108" s="184"/>
      <c r="AI108" s="184"/>
      <c r="AJ108" s="186"/>
    </row>
    <row r="109" spans="1:60" x14ac:dyDescent="0.2">
      <c r="A109" s="157" t="s">
        <v>198</v>
      </c>
      <c r="B109" s="170" t="s">
        <v>123</v>
      </c>
      <c r="C109" s="170" t="s">
        <v>124</v>
      </c>
      <c r="D109" s="171"/>
      <c r="E109" s="172"/>
      <c r="F109" s="173"/>
      <c r="G109" s="174">
        <f>SUMIF(AE110:AE171,"&lt;&gt;NOR",G110:G171)</f>
        <v>0</v>
      </c>
      <c r="H109" s="173"/>
      <c r="I109" s="173">
        <f>SUM(I110:I171)</f>
        <v>0</v>
      </c>
      <c r="J109" s="173"/>
      <c r="K109" s="173">
        <f>SUM(K110:K171)</f>
        <v>0</v>
      </c>
      <c r="L109" s="173"/>
      <c r="M109" s="173">
        <f>SUM(M110:M171)</f>
        <v>0</v>
      </c>
      <c r="N109" s="173"/>
      <c r="O109" s="173">
        <f>SUM(O110:O171)</f>
        <v>3.36</v>
      </c>
      <c r="P109" s="173"/>
      <c r="Q109" s="173">
        <f>SUM(Q110:Q171)</f>
        <v>0</v>
      </c>
      <c r="R109" s="175"/>
      <c r="S109" s="175"/>
      <c r="T109" s="173"/>
      <c r="U109" s="173"/>
      <c r="V109" s="173">
        <f>SUM(V110:V171)</f>
        <v>169.84</v>
      </c>
      <c r="W109" s="175"/>
      <c r="X109" s="176"/>
      <c r="AE109" t="s">
        <v>199</v>
      </c>
      <c r="AH109" s="184"/>
      <c r="AI109" s="184"/>
      <c r="AJ109" s="186"/>
    </row>
    <row r="110" spans="1:60" ht="22.5" outlineLevel="1" x14ac:dyDescent="0.2">
      <c r="A110" s="177">
        <v>48</v>
      </c>
      <c r="B110" s="178" t="s">
        <v>1234</v>
      </c>
      <c r="C110" s="178" t="s">
        <v>1235</v>
      </c>
      <c r="D110" s="179" t="s">
        <v>306</v>
      </c>
      <c r="E110" s="180">
        <v>18</v>
      </c>
      <c r="F110" s="183"/>
      <c r="G110" s="181">
        <f>ROUND(E110*F110,2)</f>
        <v>0</v>
      </c>
      <c r="H110" s="183"/>
      <c r="I110" s="181">
        <f>ROUND(E110*H110,2)</f>
        <v>0</v>
      </c>
      <c r="J110" s="183"/>
      <c r="K110" s="181">
        <f>ROUND(E110*J110,2)</f>
        <v>0</v>
      </c>
      <c r="L110" s="181">
        <v>21</v>
      </c>
      <c r="M110" s="181">
        <f>G110*(1+L110/100)</f>
        <v>0</v>
      </c>
      <c r="N110" s="181">
        <v>3.9899999999999996E-3</v>
      </c>
      <c r="O110" s="181">
        <f>ROUND(E110*N110,2)</f>
        <v>7.0000000000000007E-2</v>
      </c>
      <c r="P110" s="181">
        <v>0</v>
      </c>
      <c r="Q110" s="181">
        <f>ROUND(E110*P110,2)</f>
        <v>0</v>
      </c>
      <c r="R110" s="182" t="s">
        <v>918</v>
      </c>
      <c r="S110" s="182" t="s">
        <v>204</v>
      </c>
      <c r="T110" s="181" t="s">
        <v>260</v>
      </c>
      <c r="U110" s="181">
        <v>0.54290000000000005</v>
      </c>
      <c r="V110" s="181">
        <f>ROUND(E110*U110,2)</f>
        <v>9.77</v>
      </c>
      <c r="W110" s="182"/>
      <c r="X110" s="182"/>
      <c r="Y110" s="154"/>
      <c r="Z110" s="154"/>
      <c r="AA110" s="154"/>
      <c r="AB110" s="154"/>
      <c r="AC110" s="154"/>
      <c r="AD110" s="154"/>
      <c r="AE110" s="154" t="s">
        <v>670</v>
      </c>
      <c r="AF110" s="154" t="s">
        <v>1236</v>
      </c>
      <c r="AG110" s="154"/>
      <c r="AH110" s="185"/>
      <c r="AI110" s="185"/>
      <c r="AJ110" s="187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">
      <c r="A111" s="155"/>
      <c r="B111" s="224"/>
      <c r="C111" s="224"/>
      <c r="D111" s="225"/>
      <c r="E111" s="225"/>
      <c r="F111" s="225"/>
      <c r="G111" s="225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5"/>
      <c r="S111" s="165"/>
      <c r="T111" s="164"/>
      <c r="U111" s="164"/>
      <c r="V111" s="164"/>
      <c r="W111" s="165"/>
      <c r="X111" s="165"/>
      <c r="Y111" s="154"/>
      <c r="Z111" s="154"/>
      <c r="AA111" s="154"/>
      <c r="AB111" s="154"/>
      <c r="AC111" s="154"/>
      <c r="AD111" s="154"/>
      <c r="AE111" s="154" t="s">
        <v>208</v>
      </c>
      <c r="AF111" s="154"/>
      <c r="AG111" s="154"/>
      <c r="AH111" s="185"/>
      <c r="AI111" s="185"/>
      <c r="AJ111" s="187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ht="22.5" outlineLevel="1" x14ac:dyDescent="0.2">
      <c r="A112" s="177">
        <v>49</v>
      </c>
      <c r="B112" s="178" t="s">
        <v>1237</v>
      </c>
      <c r="C112" s="178" t="s">
        <v>1238</v>
      </c>
      <c r="D112" s="179" t="s">
        <v>306</v>
      </c>
      <c r="E112" s="180">
        <v>98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5.1799999999999997E-3</v>
      </c>
      <c r="O112" s="181">
        <f>ROUND(E112*N112,2)</f>
        <v>0.51</v>
      </c>
      <c r="P112" s="181">
        <v>0</v>
      </c>
      <c r="Q112" s="181">
        <f>ROUND(E112*P112,2)</f>
        <v>0</v>
      </c>
      <c r="R112" s="182" t="s">
        <v>918</v>
      </c>
      <c r="S112" s="182" t="s">
        <v>204</v>
      </c>
      <c r="T112" s="181" t="s">
        <v>260</v>
      </c>
      <c r="U112" s="181">
        <v>0.63429999999999997</v>
      </c>
      <c r="V112" s="181">
        <f>ROUND(E112*U112,2)</f>
        <v>62.16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670</v>
      </c>
      <c r="AF112" s="154" t="s">
        <v>1239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">
      <c r="A113" s="155"/>
      <c r="B113" s="224"/>
      <c r="C113" s="224"/>
      <c r="D113" s="225"/>
      <c r="E113" s="225"/>
      <c r="F113" s="225"/>
      <c r="G113" s="225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208</v>
      </c>
      <c r="AF113" s="154"/>
      <c r="AG113" s="154"/>
      <c r="AH113" s="185"/>
      <c r="AI113" s="185"/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ht="22.5" outlineLevel="1" x14ac:dyDescent="0.2">
      <c r="A114" s="177">
        <v>50</v>
      </c>
      <c r="B114" s="178" t="s">
        <v>1240</v>
      </c>
      <c r="C114" s="178" t="s">
        <v>1241</v>
      </c>
      <c r="D114" s="179" t="s">
        <v>306</v>
      </c>
      <c r="E114" s="180">
        <v>38</v>
      </c>
      <c r="F114" s="183"/>
      <c r="G114" s="181">
        <f>ROUND(E114*F114,2)</f>
        <v>0</v>
      </c>
      <c r="H114" s="183"/>
      <c r="I114" s="181">
        <f>ROUND(E114*H114,2)</f>
        <v>0</v>
      </c>
      <c r="J114" s="183"/>
      <c r="K114" s="181">
        <f>ROUND(E114*J114,2)</f>
        <v>0</v>
      </c>
      <c r="L114" s="181">
        <v>21</v>
      </c>
      <c r="M114" s="181">
        <f>G114*(1+L114/100)</f>
        <v>0</v>
      </c>
      <c r="N114" s="181">
        <v>5.3499999999999997E-3</v>
      </c>
      <c r="O114" s="181">
        <f>ROUND(E114*N114,2)</f>
        <v>0.2</v>
      </c>
      <c r="P114" s="181">
        <v>0</v>
      </c>
      <c r="Q114" s="181">
        <f>ROUND(E114*P114,2)</f>
        <v>0</v>
      </c>
      <c r="R114" s="182" t="s">
        <v>918</v>
      </c>
      <c r="S114" s="182" t="s">
        <v>204</v>
      </c>
      <c r="T114" s="181" t="s">
        <v>260</v>
      </c>
      <c r="U114" s="181">
        <v>0.68279999999999996</v>
      </c>
      <c r="V114" s="181">
        <f>ROUND(E114*U114,2)</f>
        <v>25.95</v>
      </c>
      <c r="W114" s="182"/>
      <c r="X114" s="182"/>
      <c r="Y114" s="154"/>
      <c r="Z114" s="154"/>
      <c r="AA114" s="154"/>
      <c r="AB114" s="154"/>
      <c r="AC114" s="154"/>
      <c r="AD114" s="154"/>
      <c r="AE114" s="154" t="s">
        <v>670</v>
      </c>
      <c r="AF114" s="154" t="s">
        <v>1242</v>
      </c>
      <c r="AG114" s="154"/>
      <c r="AH114" s="185"/>
      <c r="AI114" s="185"/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224"/>
      <c r="C115" s="224"/>
      <c r="D115" s="225"/>
      <c r="E115" s="225"/>
      <c r="F115" s="225"/>
      <c r="G115" s="225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208</v>
      </c>
      <c r="AF115" s="154"/>
      <c r="AG115" s="154"/>
      <c r="AH115" s="185"/>
      <c r="AI115" s="185"/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ht="22.5" outlineLevel="1" x14ac:dyDescent="0.2">
      <c r="A116" s="177">
        <v>51</v>
      </c>
      <c r="B116" s="178" t="s">
        <v>1243</v>
      </c>
      <c r="C116" s="178" t="s">
        <v>1244</v>
      </c>
      <c r="D116" s="179" t="s">
        <v>306</v>
      </c>
      <c r="E116" s="180">
        <v>2</v>
      </c>
      <c r="F116" s="183"/>
      <c r="G116" s="181">
        <f>ROUND(E116*F116,2)</f>
        <v>0</v>
      </c>
      <c r="H116" s="183"/>
      <c r="I116" s="181">
        <f>ROUND(E116*H116,2)</f>
        <v>0</v>
      </c>
      <c r="J116" s="183"/>
      <c r="K116" s="181">
        <f>ROUND(E116*J116,2)</f>
        <v>0</v>
      </c>
      <c r="L116" s="181">
        <v>21</v>
      </c>
      <c r="M116" s="181">
        <f>G116*(1+L116/100)</f>
        <v>0</v>
      </c>
      <c r="N116" s="181">
        <v>5.6299999999999996E-3</v>
      </c>
      <c r="O116" s="181">
        <f>ROUND(E116*N116,2)</f>
        <v>0.01</v>
      </c>
      <c r="P116" s="181">
        <v>0</v>
      </c>
      <c r="Q116" s="181">
        <f>ROUND(E116*P116,2)</f>
        <v>0</v>
      </c>
      <c r="R116" s="182" t="s">
        <v>918</v>
      </c>
      <c r="S116" s="182" t="s">
        <v>204</v>
      </c>
      <c r="T116" s="181" t="s">
        <v>260</v>
      </c>
      <c r="U116" s="181">
        <v>0.75470000000000004</v>
      </c>
      <c r="V116" s="181">
        <f>ROUND(E116*U116,2)</f>
        <v>1.51</v>
      </c>
      <c r="W116" s="182"/>
      <c r="X116" s="182"/>
      <c r="Y116" s="154"/>
      <c r="Z116" s="154"/>
      <c r="AA116" s="154"/>
      <c r="AB116" s="154"/>
      <c r="AC116" s="154"/>
      <c r="AD116" s="154"/>
      <c r="AE116" s="154" t="s">
        <v>670</v>
      </c>
      <c r="AF116" s="154" t="s">
        <v>1245</v>
      </c>
      <c r="AG116" s="154"/>
      <c r="AH116" s="185"/>
      <c r="AI116" s="185"/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/>
      <c r="B117" s="224"/>
      <c r="C117" s="224"/>
      <c r="D117" s="225"/>
      <c r="E117" s="225"/>
      <c r="F117" s="225"/>
      <c r="G117" s="225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208</v>
      </c>
      <c r="AF117" s="154"/>
      <c r="AG117" s="154"/>
      <c r="AH117" s="185"/>
      <c r="AI117" s="185"/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ht="22.5" outlineLevel="1" x14ac:dyDescent="0.2">
      <c r="A118" s="177">
        <v>52</v>
      </c>
      <c r="B118" s="178" t="s">
        <v>1246</v>
      </c>
      <c r="C118" s="178" t="s">
        <v>1247</v>
      </c>
      <c r="D118" s="179" t="s">
        <v>306</v>
      </c>
      <c r="E118" s="180">
        <v>58</v>
      </c>
      <c r="F118" s="183"/>
      <c r="G118" s="181">
        <f>ROUND(E118*F118,2)</f>
        <v>0</v>
      </c>
      <c r="H118" s="183"/>
      <c r="I118" s="181">
        <f>ROUND(E118*H118,2)</f>
        <v>0</v>
      </c>
      <c r="J118" s="183"/>
      <c r="K118" s="181">
        <f>ROUND(E118*J118,2)</f>
        <v>0</v>
      </c>
      <c r="L118" s="181">
        <v>21</v>
      </c>
      <c r="M118" s="181">
        <f>G118*(1+L118/100)</f>
        <v>0</v>
      </c>
      <c r="N118" s="181">
        <v>2.0000000000000002E-5</v>
      </c>
      <c r="O118" s="181">
        <f>ROUND(E118*N118,2)</f>
        <v>0</v>
      </c>
      <c r="P118" s="181">
        <v>0</v>
      </c>
      <c r="Q118" s="181">
        <f>ROUND(E118*P118,2)</f>
        <v>0</v>
      </c>
      <c r="R118" s="182" t="s">
        <v>918</v>
      </c>
      <c r="S118" s="182" t="s">
        <v>204</v>
      </c>
      <c r="T118" s="181" t="s">
        <v>260</v>
      </c>
      <c r="U118" s="181">
        <v>0.129</v>
      </c>
      <c r="V118" s="181">
        <f>ROUND(E118*U118,2)</f>
        <v>7.48</v>
      </c>
      <c r="W118" s="182"/>
      <c r="X118" s="182"/>
      <c r="Y118" s="154"/>
      <c r="Z118" s="154"/>
      <c r="AA118" s="154"/>
      <c r="AB118" s="154"/>
      <c r="AC118" s="154"/>
      <c r="AD118" s="154"/>
      <c r="AE118" s="154" t="s">
        <v>670</v>
      </c>
      <c r="AF118" s="154" t="s">
        <v>1248</v>
      </c>
      <c r="AG118" s="154"/>
      <c r="AH118" s="185"/>
      <c r="AI118" s="185"/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">
      <c r="A119" s="155"/>
      <c r="B119" s="224"/>
      <c r="C119" s="224"/>
      <c r="D119" s="225"/>
      <c r="E119" s="225"/>
      <c r="F119" s="225"/>
      <c r="G119" s="225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208</v>
      </c>
      <c r="AF119" s="154"/>
      <c r="AG119" s="154"/>
      <c r="AH119" s="185"/>
      <c r="AI119" s="185"/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ht="22.5" outlineLevel="1" x14ac:dyDescent="0.2">
      <c r="A120" s="177">
        <v>53</v>
      </c>
      <c r="B120" s="178" t="s">
        <v>1249</v>
      </c>
      <c r="C120" s="178" t="s">
        <v>1250</v>
      </c>
      <c r="D120" s="179" t="s">
        <v>306</v>
      </c>
      <c r="E120" s="180">
        <v>19</v>
      </c>
      <c r="F120" s="183"/>
      <c r="G120" s="181">
        <f>ROUND(E120*F120,2)</f>
        <v>0</v>
      </c>
      <c r="H120" s="183"/>
      <c r="I120" s="181">
        <f>ROUND(E120*H120,2)</f>
        <v>0</v>
      </c>
      <c r="J120" s="183"/>
      <c r="K120" s="181">
        <f>ROUND(E120*J120,2)</f>
        <v>0</v>
      </c>
      <c r="L120" s="181">
        <v>21</v>
      </c>
      <c r="M120" s="181">
        <f>G120*(1+L120/100)</f>
        <v>0</v>
      </c>
      <c r="N120" s="181">
        <v>5.0000000000000002E-5</v>
      </c>
      <c r="O120" s="181">
        <f>ROUND(E120*N120,2)</f>
        <v>0</v>
      </c>
      <c r="P120" s="181">
        <v>0</v>
      </c>
      <c r="Q120" s="181">
        <f>ROUND(E120*P120,2)</f>
        <v>0</v>
      </c>
      <c r="R120" s="182" t="s">
        <v>918</v>
      </c>
      <c r="S120" s="182" t="s">
        <v>204</v>
      </c>
      <c r="T120" s="181" t="s">
        <v>260</v>
      </c>
      <c r="U120" s="181">
        <v>0.14199999999999999</v>
      </c>
      <c r="V120" s="181">
        <f>ROUND(E120*U120,2)</f>
        <v>2.7</v>
      </c>
      <c r="W120" s="182"/>
      <c r="X120" s="182"/>
      <c r="Y120" s="154"/>
      <c r="Z120" s="154"/>
      <c r="AA120" s="154"/>
      <c r="AB120" s="154"/>
      <c r="AC120" s="154"/>
      <c r="AD120" s="154"/>
      <c r="AE120" s="154" t="s">
        <v>670</v>
      </c>
      <c r="AF120" s="154" t="s">
        <v>1251</v>
      </c>
      <c r="AG120" s="154"/>
      <c r="AH120" s="185"/>
      <c r="AI120" s="185"/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">
      <c r="A121" s="155"/>
      <c r="B121" s="224"/>
      <c r="C121" s="224"/>
      <c r="D121" s="225"/>
      <c r="E121" s="225"/>
      <c r="F121" s="225"/>
      <c r="G121" s="225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208</v>
      </c>
      <c r="AF121" s="154"/>
      <c r="AG121" s="154"/>
      <c r="AH121" s="185"/>
      <c r="AI121" s="185"/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ht="22.5" outlineLevel="1" x14ac:dyDescent="0.2">
      <c r="A122" s="177">
        <v>54</v>
      </c>
      <c r="B122" s="178" t="s">
        <v>1252</v>
      </c>
      <c r="C122" s="178" t="s">
        <v>1253</v>
      </c>
      <c r="D122" s="179" t="s">
        <v>306</v>
      </c>
      <c r="E122" s="180">
        <v>2</v>
      </c>
      <c r="F122" s="183"/>
      <c r="G122" s="181">
        <f>ROUND(E122*F122,2)</f>
        <v>0</v>
      </c>
      <c r="H122" s="183"/>
      <c r="I122" s="181">
        <f>ROUND(E122*H122,2)</f>
        <v>0</v>
      </c>
      <c r="J122" s="183"/>
      <c r="K122" s="181">
        <f>ROUND(E122*J122,2)</f>
        <v>0</v>
      </c>
      <c r="L122" s="181">
        <v>21</v>
      </c>
      <c r="M122" s="181">
        <f>G122*(1+L122/100)</f>
        <v>0</v>
      </c>
      <c r="N122" s="181">
        <v>6.0000000000000002E-5</v>
      </c>
      <c r="O122" s="181">
        <f>ROUND(E122*N122,2)</f>
        <v>0</v>
      </c>
      <c r="P122" s="181">
        <v>0</v>
      </c>
      <c r="Q122" s="181">
        <f>ROUND(E122*P122,2)</f>
        <v>0</v>
      </c>
      <c r="R122" s="182" t="s">
        <v>918</v>
      </c>
      <c r="S122" s="182" t="s">
        <v>204</v>
      </c>
      <c r="T122" s="181" t="s">
        <v>260</v>
      </c>
      <c r="U122" s="181">
        <v>0.157</v>
      </c>
      <c r="V122" s="181">
        <f>ROUND(E122*U122,2)</f>
        <v>0.31</v>
      </c>
      <c r="W122" s="182"/>
      <c r="X122" s="182"/>
      <c r="Y122" s="154"/>
      <c r="Z122" s="154"/>
      <c r="AA122" s="154"/>
      <c r="AB122" s="154"/>
      <c r="AC122" s="154"/>
      <c r="AD122" s="154"/>
      <c r="AE122" s="154" t="s">
        <v>670</v>
      </c>
      <c r="AF122" s="154" t="s">
        <v>1254</v>
      </c>
      <c r="AG122" s="154"/>
      <c r="AH122" s="185"/>
      <c r="AI122" s="185"/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">
      <c r="A123" s="155"/>
      <c r="B123" s="224"/>
      <c r="C123" s="224"/>
      <c r="D123" s="225"/>
      <c r="E123" s="225"/>
      <c r="F123" s="225"/>
      <c r="G123" s="225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208</v>
      </c>
      <c r="AF123" s="154"/>
      <c r="AG123" s="154"/>
      <c r="AH123" s="185"/>
      <c r="AI123" s="185"/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ht="22.5" outlineLevel="1" x14ac:dyDescent="0.2">
      <c r="A124" s="177">
        <v>55</v>
      </c>
      <c r="B124" s="178" t="s">
        <v>1255</v>
      </c>
      <c r="C124" s="178" t="s">
        <v>1256</v>
      </c>
      <c r="D124" s="179" t="s">
        <v>306</v>
      </c>
      <c r="E124" s="180">
        <v>58</v>
      </c>
      <c r="F124" s="183"/>
      <c r="G124" s="181">
        <f>ROUND(E124*F124,2)</f>
        <v>0</v>
      </c>
      <c r="H124" s="183"/>
      <c r="I124" s="181">
        <f>ROUND(E124*H124,2)</f>
        <v>0</v>
      </c>
      <c r="J124" s="183"/>
      <c r="K124" s="181">
        <f>ROUND(E124*J124,2)</f>
        <v>0</v>
      </c>
      <c r="L124" s="181">
        <v>21</v>
      </c>
      <c r="M124" s="181">
        <f>G124*(1+L124/100)</f>
        <v>0</v>
      </c>
      <c r="N124" s="181">
        <v>5.0000000000000002E-5</v>
      </c>
      <c r="O124" s="181">
        <f>ROUND(E124*N124,2)</f>
        <v>0</v>
      </c>
      <c r="P124" s="181">
        <v>0</v>
      </c>
      <c r="Q124" s="181">
        <f>ROUND(E124*P124,2)</f>
        <v>0</v>
      </c>
      <c r="R124" s="182" t="s">
        <v>918</v>
      </c>
      <c r="S124" s="182" t="s">
        <v>204</v>
      </c>
      <c r="T124" s="181" t="s">
        <v>260</v>
      </c>
      <c r="U124" s="181">
        <v>0.129</v>
      </c>
      <c r="V124" s="181">
        <f>ROUND(E124*U124,2)</f>
        <v>7.48</v>
      </c>
      <c r="W124" s="182"/>
      <c r="X124" s="182"/>
      <c r="Y124" s="154"/>
      <c r="Z124" s="154"/>
      <c r="AA124" s="154"/>
      <c r="AB124" s="154"/>
      <c r="AC124" s="154"/>
      <c r="AD124" s="154"/>
      <c r="AE124" s="154" t="s">
        <v>670</v>
      </c>
      <c r="AF124" s="154" t="s">
        <v>1257</v>
      </c>
      <c r="AG124" s="154"/>
      <c r="AH124" s="185"/>
      <c r="AI124" s="185"/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224"/>
      <c r="C125" s="224"/>
      <c r="D125" s="225"/>
      <c r="E125" s="225"/>
      <c r="F125" s="225"/>
      <c r="G125" s="225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208</v>
      </c>
      <c r="AF125" s="154"/>
      <c r="AG125" s="154"/>
      <c r="AH125" s="185"/>
      <c r="AI125" s="185"/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ht="22.5" outlineLevel="1" x14ac:dyDescent="0.2">
      <c r="A126" s="177">
        <v>56</v>
      </c>
      <c r="B126" s="178" t="s">
        <v>1258</v>
      </c>
      <c r="C126" s="178" t="s">
        <v>1259</v>
      </c>
      <c r="D126" s="179" t="s">
        <v>306</v>
      </c>
      <c r="E126" s="180">
        <v>19</v>
      </c>
      <c r="F126" s="183"/>
      <c r="G126" s="181">
        <f>ROUND(E126*F126,2)</f>
        <v>0</v>
      </c>
      <c r="H126" s="183"/>
      <c r="I126" s="181">
        <f>ROUND(E126*H126,2)</f>
        <v>0</v>
      </c>
      <c r="J126" s="183"/>
      <c r="K126" s="181">
        <f>ROUND(E126*J126,2)</f>
        <v>0</v>
      </c>
      <c r="L126" s="181">
        <v>21</v>
      </c>
      <c r="M126" s="181">
        <f>G126*(1+L126/100)</f>
        <v>0</v>
      </c>
      <c r="N126" s="181">
        <v>1.2E-4</v>
      </c>
      <c r="O126" s="181">
        <f>ROUND(E126*N126,2)</f>
        <v>0</v>
      </c>
      <c r="P126" s="181">
        <v>0</v>
      </c>
      <c r="Q126" s="181">
        <f>ROUND(E126*P126,2)</f>
        <v>0</v>
      </c>
      <c r="R126" s="182" t="s">
        <v>918</v>
      </c>
      <c r="S126" s="182" t="s">
        <v>204</v>
      </c>
      <c r="T126" s="181" t="s">
        <v>260</v>
      </c>
      <c r="U126" s="181">
        <v>0.157</v>
      </c>
      <c r="V126" s="181">
        <f>ROUND(E126*U126,2)</f>
        <v>2.98</v>
      </c>
      <c r="W126" s="182"/>
      <c r="X126" s="182"/>
      <c r="Y126" s="154"/>
      <c r="Z126" s="154"/>
      <c r="AA126" s="154"/>
      <c r="AB126" s="154"/>
      <c r="AC126" s="154"/>
      <c r="AD126" s="154"/>
      <c r="AE126" s="154" t="s">
        <v>670</v>
      </c>
      <c r="AF126" s="154" t="s">
        <v>1260</v>
      </c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">
      <c r="A127" s="155"/>
      <c r="B127" s="224"/>
      <c r="C127" s="224"/>
      <c r="D127" s="225"/>
      <c r="E127" s="225"/>
      <c r="F127" s="225"/>
      <c r="G127" s="225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5"/>
      <c r="S127" s="165"/>
      <c r="T127" s="164"/>
      <c r="U127" s="164"/>
      <c r="V127" s="164"/>
      <c r="W127" s="165"/>
      <c r="X127" s="165"/>
      <c r="Y127" s="154"/>
      <c r="Z127" s="154"/>
      <c r="AA127" s="154"/>
      <c r="AB127" s="154"/>
      <c r="AC127" s="154"/>
      <c r="AD127" s="154"/>
      <c r="AE127" s="154" t="s">
        <v>208</v>
      </c>
      <c r="AF127" s="154"/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77">
        <v>57</v>
      </c>
      <c r="B128" s="178" t="s">
        <v>1261</v>
      </c>
      <c r="C128" s="178" t="s">
        <v>1262</v>
      </c>
      <c r="D128" s="179" t="s">
        <v>466</v>
      </c>
      <c r="E128" s="180">
        <v>44</v>
      </c>
      <c r="F128" s="183"/>
      <c r="G128" s="181">
        <f>ROUND(E128*F128,2)</f>
        <v>0</v>
      </c>
      <c r="H128" s="183"/>
      <c r="I128" s="181">
        <f>ROUND(E128*H128,2)</f>
        <v>0</v>
      </c>
      <c r="J128" s="183"/>
      <c r="K128" s="181">
        <f>ROUND(E128*J128,2)</f>
        <v>0</v>
      </c>
      <c r="L128" s="181">
        <v>21</v>
      </c>
      <c r="M128" s="181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2" t="s">
        <v>918</v>
      </c>
      <c r="S128" s="182" t="s">
        <v>204</v>
      </c>
      <c r="T128" s="181" t="s">
        <v>260</v>
      </c>
      <c r="U128" s="181">
        <v>0.42499999999999999</v>
      </c>
      <c r="V128" s="181">
        <f>ROUND(E128*U128,2)</f>
        <v>18.7</v>
      </c>
      <c r="W128" s="182"/>
      <c r="X128" s="182"/>
      <c r="Y128" s="154"/>
      <c r="Z128" s="154"/>
      <c r="AA128" s="154"/>
      <c r="AB128" s="154"/>
      <c r="AC128" s="154"/>
      <c r="AD128" s="154"/>
      <c r="AE128" s="154" t="s">
        <v>670</v>
      </c>
      <c r="AF128" s="154" t="s">
        <v>1263</v>
      </c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">
      <c r="A129" s="155"/>
      <c r="B129" s="224"/>
      <c r="C129" s="224"/>
      <c r="D129" s="225"/>
      <c r="E129" s="225"/>
      <c r="F129" s="225"/>
      <c r="G129" s="225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5"/>
      <c r="S129" s="165"/>
      <c r="T129" s="164"/>
      <c r="U129" s="164"/>
      <c r="V129" s="164"/>
      <c r="W129" s="165"/>
      <c r="X129" s="165"/>
      <c r="Y129" s="154"/>
      <c r="Z129" s="154"/>
      <c r="AA129" s="154"/>
      <c r="AB129" s="154"/>
      <c r="AC129" s="154"/>
      <c r="AD129" s="154"/>
      <c r="AE129" s="154" t="s">
        <v>208</v>
      </c>
      <c r="AF129" s="154"/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ht="22.5" outlineLevel="1" x14ac:dyDescent="0.2">
      <c r="A130" s="177">
        <v>58</v>
      </c>
      <c r="B130" s="178" t="s">
        <v>1264</v>
      </c>
      <c r="C130" s="178" t="s">
        <v>1265</v>
      </c>
      <c r="D130" s="179" t="s">
        <v>466</v>
      </c>
      <c r="E130" s="180">
        <v>1</v>
      </c>
      <c r="F130" s="183"/>
      <c r="G130" s="181">
        <f>ROUND(E130*F130,2)</f>
        <v>0</v>
      </c>
      <c r="H130" s="183"/>
      <c r="I130" s="181">
        <f>ROUND(E130*H130,2)</f>
        <v>0</v>
      </c>
      <c r="J130" s="183"/>
      <c r="K130" s="181">
        <f>ROUND(E130*J130,2)</f>
        <v>0</v>
      </c>
      <c r="L130" s="181">
        <v>21</v>
      </c>
      <c r="M130" s="181">
        <f>G130*(1+L130/100)</f>
        <v>0</v>
      </c>
      <c r="N130" s="181">
        <v>3.4000000000000002E-4</v>
      </c>
      <c r="O130" s="181">
        <f>ROUND(E130*N130,2)</f>
        <v>0</v>
      </c>
      <c r="P130" s="181">
        <v>0</v>
      </c>
      <c r="Q130" s="181">
        <f>ROUND(E130*P130,2)</f>
        <v>0</v>
      </c>
      <c r="R130" s="182" t="s">
        <v>918</v>
      </c>
      <c r="S130" s="182" t="s">
        <v>204</v>
      </c>
      <c r="T130" s="181" t="s">
        <v>260</v>
      </c>
      <c r="U130" s="181">
        <v>0.22700000000000001</v>
      </c>
      <c r="V130" s="181">
        <f>ROUND(E130*U130,2)</f>
        <v>0.23</v>
      </c>
      <c r="W130" s="182"/>
      <c r="X130" s="182"/>
      <c r="Y130" s="154"/>
      <c r="Z130" s="154"/>
      <c r="AA130" s="154"/>
      <c r="AB130" s="154"/>
      <c r="AC130" s="154"/>
      <c r="AD130" s="154"/>
      <c r="AE130" s="154" t="s">
        <v>670</v>
      </c>
      <c r="AF130" s="154" t="s">
        <v>1266</v>
      </c>
      <c r="AG130" s="154"/>
      <c r="AH130" s="185"/>
      <c r="AI130" s="185"/>
      <c r="AJ130" s="187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">
      <c r="A131" s="155"/>
      <c r="B131" s="224"/>
      <c r="C131" s="224"/>
      <c r="D131" s="225"/>
      <c r="E131" s="225"/>
      <c r="F131" s="225"/>
      <c r="G131" s="225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5"/>
      <c r="S131" s="165"/>
      <c r="T131" s="164"/>
      <c r="U131" s="164"/>
      <c r="V131" s="164"/>
      <c r="W131" s="165"/>
      <c r="X131" s="165"/>
      <c r="Y131" s="154"/>
      <c r="Z131" s="154"/>
      <c r="AA131" s="154"/>
      <c r="AB131" s="154"/>
      <c r="AC131" s="154"/>
      <c r="AD131" s="154"/>
      <c r="AE131" s="154" t="s">
        <v>208</v>
      </c>
      <c r="AF131" s="154"/>
      <c r="AG131" s="154"/>
      <c r="AH131" s="185"/>
      <c r="AI131" s="185"/>
      <c r="AJ131" s="187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ht="22.5" outlineLevel="1" x14ac:dyDescent="0.2">
      <c r="A132" s="177">
        <v>59</v>
      </c>
      <c r="B132" s="178" t="s">
        <v>1267</v>
      </c>
      <c r="C132" s="178" t="s">
        <v>1268</v>
      </c>
      <c r="D132" s="179" t="s">
        <v>466</v>
      </c>
      <c r="E132" s="180">
        <v>1</v>
      </c>
      <c r="F132" s="183"/>
      <c r="G132" s="181">
        <f>ROUND(E132*F132,2)</f>
        <v>0</v>
      </c>
      <c r="H132" s="183"/>
      <c r="I132" s="181">
        <f>ROUND(E132*H132,2)</f>
        <v>0</v>
      </c>
      <c r="J132" s="183"/>
      <c r="K132" s="181">
        <f>ROUND(E132*J132,2)</f>
        <v>0</v>
      </c>
      <c r="L132" s="181">
        <v>21</v>
      </c>
      <c r="M132" s="181">
        <f>G132*(1+L132/100)</f>
        <v>0</v>
      </c>
      <c r="N132" s="181">
        <v>1.06E-3</v>
      </c>
      <c r="O132" s="181">
        <f>ROUND(E132*N132,2)</f>
        <v>0</v>
      </c>
      <c r="P132" s="181">
        <v>0</v>
      </c>
      <c r="Q132" s="181">
        <f>ROUND(E132*P132,2)</f>
        <v>0</v>
      </c>
      <c r="R132" s="182" t="s">
        <v>918</v>
      </c>
      <c r="S132" s="182" t="s">
        <v>204</v>
      </c>
      <c r="T132" s="181" t="s">
        <v>260</v>
      </c>
      <c r="U132" s="181">
        <v>0.42399999999999999</v>
      </c>
      <c r="V132" s="181">
        <f>ROUND(E132*U132,2)</f>
        <v>0.42</v>
      </c>
      <c r="W132" s="182"/>
      <c r="X132" s="182"/>
      <c r="Y132" s="154"/>
      <c r="Z132" s="154"/>
      <c r="AA132" s="154"/>
      <c r="AB132" s="154"/>
      <c r="AC132" s="154"/>
      <c r="AD132" s="154"/>
      <c r="AE132" s="154" t="s">
        <v>670</v>
      </c>
      <c r="AF132" s="154" t="s">
        <v>1269</v>
      </c>
      <c r="AG132" s="154"/>
      <c r="AH132" s="185"/>
      <c r="AI132" s="185"/>
      <c r="AJ132" s="187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">
      <c r="A133" s="155"/>
      <c r="B133" s="224"/>
      <c r="C133" s="224"/>
      <c r="D133" s="225"/>
      <c r="E133" s="225"/>
      <c r="F133" s="225"/>
      <c r="G133" s="225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5"/>
      <c r="S133" s="165"/>
      <c r="T133" s="164"/>
      <c r="U133" s="164"/>
      <c r="V133" s="164"/>
      <c r="W133" s="165"/>
      <c r="X133" s="165"/>
      <c r="Y133" s="154"/>
      <c r="Z133" s="154"/>
      <c r="AA133" s="154"/>
      <c r="AB133" s="154"/>
      <c r="AC133" s="154"/>
      <c r="AD133" s="154"/>
      <c r="AE133" s="154" t="s">
        <v>208</v>
      </c>
      <c r="AF133" s="154"/>
      <c r="AG133" s="154"/>
      <c r="AH133" s="185"/>
      <c r="AI133" s="185"/>
      <c r="AJ133" s="187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">
      <c r="A134" s="177">
        <v>60</v>
      </c>
      <c r="B134" s="178" t="s">
        <v>1270</v>
      </c>
      <c r="C134" s="178" t="s">
        <v>1271</v>
      </c>
      <c r="D134" s="179" t="s">
        <v>306</v>
      </c>
      <c r="E134" s="180">
        <v>156</v>
      </c>
      <c r="F134" s="183"/>
      <c r="G134" s="181">
        <f>ROUND(E134*F134,2)</f>
        <v>0</v>
      </c>
      <c r="H134" s="183"/>
      <c r="I134" s="181">
        <f>ROUND(E134*H134,2)</f>
        <v>0</v>
      </c>
      <c r="J134" s="183"/>
      <c r="K134" s="181">
        <f>ROUND(E134*J134,2)</f>
        <v>0</v>
      </c>
      <c r="L134" s="181">
        <v>21</v>
      </c>
      <c r="M134" s="181">
        <f>G134*(1+L134/100)</f>
        <v>0</v>
      </c>
      <c r="N134" s="181">
        <v>0</v>
      </c>
      <c r="O134" s="181">
        <f>ROUND(E134*N134,2)</f>
        <v>0</v>
      </c>
      <c r="P134" s="181">
        <v>0</v>
      </c>
      <c r="Q134" s="181">
        <f>ROUND(E134*P134,2)</f>
        <v>0</v>
      </c>
      <c r="R134" s="182" t="s">
        <v>918</v>
      </c>
      <c r="S134" s="182" t="s">
        <v>204</v>
      </c>
      <c r="T134" s="181" t="s">
        <v>260</v>
      </c>
      <c r="U134" s="181">
        <v>4.2000000000000003E-2</v>
      </c>
      <c r="V134" s="181">
        <f>ROUND(E134*U134,2)</f>
        <v>6.55</v>
      </c>
      <c r="W134" s="182"/>
      <c r="X134" s="182"/>
      <c r="Y134" s="154"/>
      <c r="Z134" s="154"/>
      <c r="AA134" s="154"/>
      <c r="AB134" s="154"/>
      <c r="AC134" s="154"/>
      <c r="AD134" s="154"/>
      <c r="AE134" s="154" t="s">
        <v>670</v>
      </c>
      <c r="AF134" s="154" t="s">
        <v>1272</v>
      </c>
      <c r="AG134" s="154"/>
      <c r="AH134" s="185"/>
      <c r="AI134" s="185"/>
      <c r="AJ134" s="187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">
      <c r="A135" s="155"/>
      <c r="B135" s="224"/>
      <c r="C135" s="224"/>
      <c r="D135" s="225"/>
      <c r="E135" s="225"/>
      <c r="F135" s="225"/>
      <c r="G135" s="225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5"/>
      <c r="S135" s="165"/>
      <c r="T135" s="164"/>
      <c r="U135" s="164"/>
      <c r="V135" s="164"/>
      <c r="W135" s="165"/>
      <c r="X135" s="165"/>
      <c r="Y135" s="154"/>
      <c r="Z135" s="154"/>
      <c r="AA135" s="154"/>
      <c r="AB135" s="154"/>
      <c r="AC135" s="154"/>
      <c r="AD135" s="154"/>
      <c r="AE135" s="154" t="s">
        <v>208</v>
      </c>
      <c r="AF135" s="154"/>
      <c r="AG135" s="154"/>
      <c r="AH135" s="185"/>
      <c r="AI135" s="185"/>
      <c r="AJ135" s="187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">
      <c r="A136" s="177">
        <v>61</v>
      </c>
      <c r="B136" s="178" t="s">
        <v>1273</v>
      </c>
      <c r="C136" s="178" t="s">
        <v>1274</v>
      </c>
      <c r="D136" s="179" t="s">
        <v>306</v>
      </c>
      <c r="E136" s="180">
        <v>156</v>
      </c>
      <c r="F136" s="183"/>
      <c r="G136" s="181">
        <f>ROUND(E136*F136,2)</f>
        <v>0</v>
      </c>
      <c r="H136" s="183"/>
      <c r="I136" s="181">
        <f>ROUND(E136*H136,2)</f>
        <v>0</v>
      </c>
      <c r="J136" s="183"/>
      <c r="K136" s="181">
        <f>ROUND(E136*J136,2)</f>
        <v>0</v>
      </c>
      <c r="L136" s="181">
        <v>21</v>
      </c>
      <c r="M136" s="181">
        <f>G136*(1+L136/100)</f>
        <v>0</v>
      </c>
      <c r="N136" s="181">
        <v>1.0000000000000001E-5</v>
      </c>
      <c r="O136" s="181">
        <f>ROUND(E136*N136,2)</f>
        <v>0</v>
      </c>
      <c r="P136" s="181">
        <v>0</v>
      </c>
      <c r="Q136" s="181">
        <f>ROUND(E136*P136,2)</f>
        <v>0</v>
      </c>
      <c r="R136" s="182" t="s">
        <v>918</v>
      </c>
      <c r="S136" s="182" t="s">
        <v>204</v>
      </c>
      <c r="T136" s="181" t="s">
        <v>260</v>
      </c>
      <c r="U136" s="181">
        <v>6.2E-2</v>
      </c>
      <c r="V136" s="181">
        <f>ROUND(E136*U136,2)</f>
        <v>9.67</v>
      </c>
      <c r="W136" s="182"/>
      <c r="X136" s="182"/>
      <c r="Y136" s="154"/>
      <c r="Z136" s="154"/>
      <c r="AA136" s="154"/>
      <c r="AB136" s="154"/>
      <c r="AC136" s="154"/>
      <c r="AD136" s="154"/>
      <c r="AE136" s="154" t="s">
        <v>670</v>
      </c>
      <c r="AF136" s="154" t="s">
        <v>1275</v>
      </c>
      <c r="AG136" s="154"/>
      <c r="AH136" s="185"/>
      <c r="AI136" s="185"/>
      <c r="AJ136" s="187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">
      <c r="A137" s="155"/>
      <c r="B137" s="224"/>
      <c r="C137" s="224"/>
      <c r="D137" s="225"/>
      <c r="E137" s="225"/>
      <c r="F137" s="225"/>
      <c r="G137" s="225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5"/>
      <c r="S137" s="165"/>
      <c r="T137" s="164"/>
      <c r="U137" s="164"/>
      <c r="V137" s="164"/>
      <c r="W137" s="165"/>
      <c r="X137" s="165"/>
      <c r="Y137" s="154"/>
      <c r="Z137" s="154"/>
      <c r="AA137" s="154"/>
      <c r="AB137" s="154"/>
      <c r="AC137" s="154"/>
      <c r="AD137" s="154"/>
      <c r="AE137" s="154" t="s">
        <v>208</v>
      </c>
      <c r="AF137" s="154"/>
      <c r="AG137" s="154"/>
      <c r="AH137" s="185"/>
      <c r="AI137" s="185"/>
      <c r="AJ137" s="187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">
      <c r="A138" s="177">
        <v>62</v>
      </c>
      <c r="B138" s="178" t="s">
        <v>1276</v>
      </c>
      <c r="C138" s="178" t="s">
        <v>1277</v>
      </c>
      <c r="D138" s="179" t="s">
        <v>466</v>
      </c>
      <c r="E138" s="180">
        <v>1</v>
      </c>
      <c r="F138" s="183"/>
      <c r="G138" s="181">
        <f>ROUND(E138*F138,2)</f>
        <v>0</v>
      </c>
      <c r="H138" s="183"/>
      <c r="I138" s="181">
        <f>ROUND(E138*H138,2)</f>
        <v>0</v>
      </c>
      <c r="J138" s="183"/>
      <c r="K138" s="181">
        <f>ROUND(E138*J138,2)</f>
        <v>0</v>
      </c>
      <c r="L138" s="181">
        <v>21</v>
      </c>
      <c r="M138" s="181">
        <f>G138*(1+L138/100)</f>
        <v>0</v>
      </c>
      <c r="N138" s="181">
        <v>0</v>
      </c>
      <c r="O138" s="181">
        <f>ROUND(E138*N138,2)</f>
        <v>0</v>
      </c>
      <c r="P138" s="181">
        <v>0</v>
      </c>
      <c r="Q138" s="181">
        <f>ROUND(E138*P138,2)</f>
        <v>0</v>
      </c>
      <c r="R138" s="182"/>
      <c r="S138" s="182" t="s">
        <v>223</v>
      </c>
      <c r="T138" s="181" t="s">
        <v>205</v>
      </c>
      <c r="U138" s="181">
        <v>0</v>
      </c>
      <c r="V138" s="181">
        <f>ROUND(E138*U138,2)</f>
        <v>0</v>
      </c>
      <c r="W138" s="182"/>
      <c r="X138" s="182"/>
      <c r="Y138" s="154"/>
      <c r="Z138" s="154"/>
      <c r="AA138" s="154"/>
      <c r="AB138" s="154"/>
      <c r="AC138" s="154"/>
      <c r="AD138" s="154"/>
      <c r="AE138" s="154" t="s">
        <v>670</v>
      </c>
      <c r="AF138" s="154" t="s">
        <v>1278</v>
      </c>
      <c r="AG138" s="154"/>
      <c r="AH138" s="185"/>
      <c r="AI138" s="185"/>
      <c r="AJ138" s="187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">
      <c r="A139" s="155"/>
      <c r="B139" s="224"/>
      <c r="C139" s="224"/>
      <c r="D139" s="225"/>
      <c r="E139" s="225"/>
      <c r="F139" s="225"/>
      <c r="G139" s="225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5"/>
      <c r="S139" s="165"/>
      <c r="T139" s="164"/>
      <c r="U139" s="164"/>
      <c r="V139" s="164"/>
      <c r="W139" s="165"/>
      <c r="X139" s="165"/>
      <c r="Y139" s="154"/>
      <c r="Z139" s="154"/>
      <c r="AA139" s="154"/>
      <c r="AB139" s="154"/>
      <c r="AC139" s="154"/>
      <c r="AD139" s="154"/>
      <c r="AE139" s="154" t="s">
        <v>208</v>
      </c>
      <c r="AF139" s="154"/>
      <c r="AG139" s="154"/>
      <c r="AH139" s="185"/>
      <c r="AI139" s="185"/>
      <c r="AJ139" s="187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">
      <c r="A140" s="177">
        <v>63</v>
      </c>
      <c r="B140" s="178" t="s">
        <v>1279</v>
      </c>
      <c r="C140" s="178" t="s">
        <v>1280</v>
      </c>
      <c r="D140" s="179" t="s">
        <v>466</v>
      </c>
      <c r="E140" s="180">
        <v>5</v>
      </c>
      <c r="F140" s="183"/>
      <c r="G140" s="181">
        <f>ROUND(E140*F140,2)</f>
        <v>0</v>
      </c>
      <c r="H140" s="183"/>
      <c r="I140" s="181">
        <f>ROUND(E140*H140,2)</f>
        <v>0</v>
      </c>
      <c r="J140" s="183"/>
      <c r="K140" s="181">
        <f>ROUND(E140*J140,2)</f>
        <v>0</v>
      </c>
      <c r="L140" s="181">
        <v>21</v>
      </c>
      <c r="M140" s="181">
        <f>G140*(1+L140/100)</f>
        <v>0</v>
      </c>
      <c r="N140" s="181">
        <v>0</v>
      </c>
      <c r="O140" s="181">
        <f>ROUND(E140*N140,2)</f>
        <v>0</v>
      </c>
      <c r="P140" s="181">
        <v>0</v>
      </c>
      <c r="Q140" s="181">
        <f>ROUND(E140*P140,2)</f>
        <v>0</v>
      </c>
      <c r="R140" s="182"/>
      <c r="S140" s="182" t="s">
        <v>223</v>
      </c>
      <c r="T140" s="181" t="s">
        <v>205</v>
      </c>
      <c r="U140" s="181">
        <v>0</v>
      </c>
      <c r="V140" s="181">
        <f>ROUND(E140*U140,2)</f>
        <v>0</v>
      </c>
      <c r="W140" s="182"/>
      <c r="X140" s="182"/>
      <c r="Y140" s="154"/>
      <c r="Z140" s="154"/>
      <c r="AA140" s="154"/>
      <c r="AB140" s="154"/>
      <c r="AC140" s="154"/>
      <c r="AD140" s="154"/>
      <c r="AE140" s="154" t="s">
        <v>670</v>
      </c>
      <c r="AF140" s="154" t="s">
        <v>1281</v>
      </c>
      <c r="AG140" s="154"/>
      <c r="AH140" s="185"/>
      <c r="AI140" s="185"/>
      <c r="AJ140" s="187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outlineLevel="1" x14ac:dyDescent="0.2">
      <c r="A141" s="155"/>
      <c r="B141" s="224"/>
      <c r="C141" s="224"/>
      <c r="D141" s="225"/>
      <c r="E141" s="225"/>
      <c r="F141" s="225"/>
      <c r="G141" s="225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5"/>
      <c r="S141" s="165"/>
      <c r="T141" s="164"/>
      <c r="U141" s="164"/>
      <c r="V141" s="164"/>
      <c r="W141" s="165"/>
      <c r="X141" s="165"/>
      <c r="Y141" s="154"/>
      <c r="Z141" s="154"/>
      <c r="AA141" s="154"/>
      <c r="AB141" s="154"/>
      <c r="AC141" s="154"/>
      <c r="AD141" s="154"/>
      <c r="AE141" s="154" t="s">
        <v>208</v>
      </c>
      <c r="AF141" s="154"/>
      <c r="AG141" s="154"/>
      <c r="AH141" s="185"/>
      <c r="AI141" s="185"/>
      <c r="AJ141" s="187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outlineLevel="1" x14ac:dyDescent="0.2">
      <c r="A142" s="177">
        <v>64</v>
      </c>
      <c r="B142" s="178" t="s">
        <v>1282</v>
      </c>
      <c r="C142" s="178" t="s">
        <v>1283</v>
      </c>
      <c r="D142" s="179" t="s">
        <v>466</v>
      </c>
      <c r="E142" s="180">
        <v>1</v>
      </c>
      <c r="F142" s="183"/>
      <c r="G142" s="181">
        <f>ROUND(E142*F142,2)</f>
        <v>0</v>
      </c>
      <c r="H142" s="183"/>
      <c r="I142" s="181">
        <f>ROUND(E142*H142,2)</f>
        <v>0</v>
      </c>
      <c r="J142" s="183"/>
      <c r="K142" s="181">
        <f>ROUND(E142*J142,2)</f>
        <v>0</v>
      </c>
      <c r="L142" s="181">
        <v>21</v>
      </c>
      <c r="M142" s="181">
        <f>G142*(1+L142/100)</f>
        <v>0</v>
      </c>
      <c r="N142" s="181">
        <v>0</v>
      </c>
      <c r="O142" s="181">
        <f>ROUND(E142*N142,2)</f>
        <v>0</v>
      </c>
      <c r="P142" s="181">
        <v>0</v>
      </c>
      <c r="Q142" s="181">
        <f>ROUND(E142*P142,2)</f>
        <v>0</v>
      </c>
      <c r="R142" s="182"/>
      <c r="S142" s="182" t="s">
        <v>223</v>
      </c>
      <c r="T142" s="181" t="s">
        <v>205</v>
      </c>
      <c r="U142" s="181">
        <v>0</v>
      </c>
      <c r="V142" s="181">
        <f>ROUND(E142*U142,2)</f>
        <v>0</v>
      </c>
      <c r="W142" s="182"/>
      <c r="X142" s="182"/>
      <c r="Y142" s="154"/>
      <c r="Z142" s="154"/>
      <c r="AA142" s="154"/>
      <c r="AB142" s="154"/>
      <c r="AC142" s="154"/>
      <c r="AD142" s="154"/>
      <c r="AE142" s="154" t="s">
        <v>670</v>
      </c>
      <c r="AF142" s="154" t="s">
        <v>1284</v>
      </c>
      <c r="AG142" s="154"/>
      <c r="AH142" s="185"/>
      <c r="AI142" s="185"/>
      <c r="AJ142" s="187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60" outlineLevel="1" x14ac:dyDescent="0.2">
      <c r="A143" s="155"/>
      <c r="B143" s="224"/>
      <c r="C143" s="224"/>
      <c r="D143" s="225"/>
      <c r="E143" s="225"/>
      <c r="F143" s="225"/>
      <c r="G143" s="225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5"/>
      <c r="S143" s="165"/>
      <c r="T143" s="164"/>
      <c r="U143" s="164"/>
      <c r="V143" s="164"/>
      <c r="W143" s="165"/>
      <c r="X143" s="165"/>
      <c r="Y143" s="154"/>
      <c r="Z143" s="154"/>
      <c r="AA143" s="154"/>
      <c r="AB143" s="154"/>
      <c r="AC143" s="154"/>
      <c r="AD143" s="154"/>
      <c r="AE143" s="154" t="s">
        <v>208</v>
      </c>
      <c r="AF143" s="154"/>
      <c r="AG143" s="154"/>
      <c r="AH143" s="185"/>
      <c r="AI143" s="185"/>
      <c r="AJ143" s="187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">
      <c r="A144" s="177">
        <v>65</v>
      </c>
      <c r="B144" s="178" t="s">
        <v>1285</v>
      </c>
      <c r="C144" s="178" t="s">
        <v>1286</v>
      </c>
      <c r="D144" s="179" t="s">
        <v>466</v>
      </c>
      <c r="E144" s="180">
        <v>1</v>
      </c>
      <c r="F144" s="183"/>
      <c r="G144" s="181">
        <f>ROUND(E144*F144,2)</f>
        <v>0</v>
      </c>
      <c r="H144" s="183"/>
      <c r="I144" s="181">
        <f>ROUND(E144*H144,2)</f>
        <v>0</v>
      </c>
      <c r="J144" s="183"/>
      <c r="K144" s="181">
        <f>ROUND(E144*J144,2)</f>
        <v>0</v>
      </c>
      <c r="L144" s="181">
        <v>21</v>
      </c>
      <c r="M144" s="181">
        <f>G144*(1+L144/100)</f>
        <v>0</v>
      </c>
      <c r="N144" s="181">
        <v>0</v>
      </c>
      <c r="O144" s="181">
        <f>ROUND(E144*N144,2)</f>
        <v>0</v>
      </c>
      <c r="P144" s="181">
        <v>0</v>
      </c>
      <c r="Q144" s="181">
        <f>ROUND(E144*P144,2)</f>
        <v>0</v>
      </c>
      <c r="R144" s="182"/>
      <c r="S144" s="182" t="s">
        <v>223</v>
      </c>
      <c r="T144" s="181" t="s">
        <v>205</v>
      </c>
      <c r="U144" s="181">
        <v>0</v>
      </c>
      <c r="V144" s="181">
        <f>ROUND(E144*U144,2)</f>
        <v>0</v>
      </c>
      <c r="W144" s="182"/>
      <c r="X144" s="182"/>
      <c r="Y144" s="154"/>
      <c r="Z144" s="154"/>
      <c r="AA144" s="154"/>
      <c r="AB144" s="154"/>
      <c r="AC144" s="154"/>
      <c r="AD144" s="154"/>
      <c r="AE144" s="154" t="s">
        <v>670</v>
      </c>
      <c r="AF144" s="154" t="s">
        <v>1287</v>
      </c>
      <c r="AG144" s="154"/>
      <c r="AH144" s="185"/>
      <c r="AI144" s="185"/>
      <c r="AJ144" s="187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">
      <c r="A145" s="155"/>
      <c r="B145" s="224"/>
      <c r="C145" s="224"/>
      <c r="D145" s="225"/>
      <c r="E145" s="225"/>
      <c r="F145" s="225"/>
      <c r="G145" s="225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5"/>
      <c r="S145" s="165"/>
      <c r="T145" s="164"/>
      <c r="U145" s="164"/>
      <c r="V145" s="164"/>
      <c r="W145" s="165"/>
      <c r="X145" s="165"/>
      <c r="Y145" s="154"/>
      <c r="Z145" s="154"/>
      <c r="AA145" s="154"/>
      <c r="AB145" s="154"/>
      <c r="AC145" s="154"/>
      <c r="AD145" s="154"/>
      <c r="AE145" s="154" t="s">
        <v>208</v>
      </c>
      <c r="AF145" s="154"/>
      <c r="AG145" s="154"/>
      <c r="AH145" s="185"/>
      <c r="AI145" s="185"/>
      <c r="AJ145" s="187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">
      <c r="A146" s="177">
        <v>66</v>
      </c>
      <c r="B146" s="178" t="s">
        <v>1288</v>
      </c>
      <c r="C146" s="178" t="s">
        <v>1289</v>
      </c>
      <c r="D146" s="179" t="s">
        <v>466</v>
      </c>
      <c r="E146" s="180">
        <v>1</v>
      </c>
      <c r="F146" s="183"/>
      <c r="G146" s="181">
        <f>ROUND(E146*F146,2)</f>
        <v>0</v>
      </c>
      <c r="H146" s="183"/>
      <c r="I146" s="181">
        <f>ROUND(E146*H146,2)</f>
        <v>0</v>
      </c>
      <c r="J146" s="183"/>
      <c r="K146" s="181">
        <f>ROUND(E146*J146,2)</f>
        <v>0</v>
      </c>
      <c r="L146" s="181">
        <v>21</v>
      </c>
      <c r="M146" s="181">
        <f>G146*(1+L146/100)</f>
        <v>0</v>
      </c>
      <c r="N146" s="181">
        <v>0</v>
      </c>
      <c r="O146" s="181">
        <f>ROUND(E146*N146,2)</f>
        <v>0</v>
      </c>
      <c r="P146" s="181">
        <v>0</v>
      </c>
      <c r="Q146" s="181">
        <f>ROUND(E146*P146,2)</f>
        <v>0</v>
      </c>
      <c r="R146" s="182"/>
      <c r="S146" s="182" t="s">
        <v>223</v>
      </c>
      <c r="T146" s="181" t="s">
        <v>205</v>
      </c>
      <c r="U146" s="181">
        <v>0</v>
      </c>
      <c r="V146" s="181">
        <f>ROUND(E146*U146,2)</f>
        <v>0</v>
      </c>
      <c r="W146" s="182"/>
      <c r="X146" s="182"/>
      <c r="Y146" s="154"/>
      <c r="Z146" s="154"/>
      <c r="AA146" s="154"/>
      <c r="AB146" s="154"/>
      <c r="AC146" s="154"/>
      <c r="AD146" s="154"/>
      <c r="AE146" s="154" t="s">
        <v>670</v>
      </c>
      <c r="AF146" s="154" t="s">
        <v>1290</v>
      </c>
      <c r="AG146" s="154"/>
      <c r="AH146" s="185"/>
      <c r="AI146" s="185"/>
      <c r="AJ146" s="187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">
      <c r="A147" s="155"/>
      <c r="B147" s="224"/>
      <c r="C147" s="224"/>
      <c r="D147" s="225"/>
      <c r="E147" s="225"/>
      <c r="F147" s="225"/>
      <c r="G147" s="225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5"/>
      <c r="S147" s="165"/>
      <c r="T147" s="164"/>
      <c r="U147" s="164"/>
      <c r="V147" s="164"/>
      <c r="W147" s="165"/>
      <c r="X147" s="165"/>
      <c r="Y147" s="154"/>
      <c r="Z147" s="154"/>
      <c r="AA147" s="154"/>
      <c r="AB147" s="154"/>
      <c r="AC147" s="154"/>
      <c r="AD147" s="154"/>
      <c r="AE147" s="154" t="s">
        <v>208</v>
      </c>
      <c r="AF147" s="154"/>
      <c r="AG147" s="154"/>
      <c r="AH147" s="185"/>
      <c r="AI147" s="185"/>
      <c r="AJ147" s="187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">
      <c r="A148" s="177">
        <v>67</v>
      </c>
      <c r="B148" s="178" t="s">
        <v>1291</v>
      </c>
      <c r="C148" s="178" t="s">
        <v>1292</v>
      </c>
      <c r="D148" s="179" t="s">
        <v>466</v>
      </c>
      <c r="E148" s="180">
        <v>1</v>
      </c>
      <c r="F148" s="183"/>
      <c r="G148" s="181">
        <f>ROUND(E148*F148,2)</f>
        <v>0</v>
      </c>
      <c r="H148" s="183"/>
      <c r="I148" s="181">
        <f>ROUND(E148*H148,2)</f>
        <v>0</v>
      </c>
      <c r="J148" s="183"/>
      <c r="K148" s="181">
        <f>ROUND(E148*J148,2)</f>
        <v>0</v>
      </c>
      <c r="L148" s="181">
        <v>21</v>
      </c>
      <c r="M148" s="181">
        <f>G148*(1+L148/100)</f>
        <v>0</v>
      </c>
      <c r="N148" s="181">
        <v>0</v>
      </c>
      <c r="O148" s="181">
        <f>ROUND(E148*N148,2)</f>
        <v>0</v>
      </c>
      <c r="P148" s="181">
        <v>0</v>
      </c>
      <c r="Q148" s="181">
        <f>ROUND(E148*P148,2)</f>
        <v>0</v>
      </c>
      <c r="R148" s="182"/>
      <c r="S148" s="182" t="s">
        <v>223</v>
      </c>
      <c r="T148" s="181" t="s">
        <v>205</v>
      </c>
      <c r="U148" s="181">
        <v>0</v>
      </c>
      <c r="V148" s="181">
        <f>ROUND(E148*U148,2)</f>
        <v>0</v>
      </c>
      <c r="W148" s="182"/>
      <c r="X148" s="182"/>
      <c r="Y148" s="154"/>
      <c r="Z148" s="154"/>
      <c r="AA148" s="154"/>
      <c r="AB148" s="154"/>
      <c r="AC148" s="154"/>
      <c r="AD148" s="154"/>
      <c r="AE148" s="154" t="s">
        <v>670</v>
      </c>
      <c r="AF148" s="154" t="s">
        <v>1293</v>
      </c>
      <c r="AG148" s="154"/>
      <c r="AH148" s="185"/>
      <c r="AI148" s="185"/>
      <c r="AJ148" s="187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">
      <c r="A149" s="155"/>
      <c r="B149" s="224"/>
      <c r="C149" s="224"/>
      <c r="D149" s="225"/>
      <c r="E149" s="225"/>
      <c r="F149" s="225"/>
      <c r="G149" s="225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5"/>
      <c r="S149" s="165"/>
      <c r="T149" s="164"/>
      <c r="U149" s="164"/>
      <c r="V149" s="164"/>
      <c r="W149" s="165"/>
      <c r="X149" s="165"/>
      <c r="Y149" s="154"/>
      <c r="Z149" s="154"/>
      <c r="AA149" s="154"/>
      <c r="AB149" s="154"/>
      <c r="AC149" s="154"/>
      <c r="AD149" s="154"/>
      <c r="AE149" s="154" t="s">
        <v>208</v>
      </c>
      <c r="AF149" s="154"/>
      <c r="AG149" s="154"/>
      <c r="AH149" s="185"/>
      <c r="AI149" s="185"/>
      <c r="AJ149" s="187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">
      <c r="A150" s="177">
        <v>68</v>
      </c>
      <c r="B150" s="178" t="s">
        <v>1294</v>
      </c>
      <c r="C150" s="178" t="s">
        <v>1295</v>
      </c>
      <c r="D150" s="179" t="s">
        <v>466</v>
      </c>
      <c r="E150" s="180">
        <v>1</v>
      </c>
      <c r="F150" s="183"/>
      <c r="G150" s="181">
        <f>ROUND(E150*F150,2)</f>
        <v>0</v>
      </c>
      <c r="H150" s="183"/>
      <c r="I150" s="181">
        <f>ROUND(E150*H150,2)</f>
        <v>0</v>
      </c>
      <c r="J150" s="183"/>
      <c r="K150" s="181">
        <f>ROUND(E150*J150,2)</f>
        <v>0</v>
      </c>
      <c r="L150" s="181">
        <v>21</v>
      </c>
      <c r="M150" s="181">
        <f>G150*(1+L150/100)</f>
        <v>0</v>
      </c>
      <c r="N150" s="181">
        <v>0</v>
      </c>
      <c r="O150" s="181">
        <f>ROUND(E150*N150,2)</f>
        <v>0</v>
      </c>
      <c r="P150" s="181">
        <v>0</v>
      </c>
      <c r="Q150" s="181">
        <f>ROUND(E150*P150,2)</f>
        <v>0</v>
      </c>
      <c r="R150" s="182"/>
      <c r="S150" s="182" t="s">
        <v>223</v>
      </c>
      <c r="T150" s="181" t="s">
        <v>205</v>
      </c>
      <c r="U150" s="181">
        <v>0</v>
      </c>
      <c r="V150" s="181">
        <f>ROUND(E150*U150,2)</f>
        <v>0</v>
      </c>
      <c r="W150" s="182"/>
      <c r="X150" s="182"/>
      <c r="Y150" s="154"/>
      <c r="Z150" s="154"/>
      <c r="AA150" s="154"/>
      <c r="AB150" s="154"/>
      <c r="AC150" s="154"/>
      <c r="AD150" s="154"/>
      <c r="AE150" s="154" t="s">
        <v>670</v>
      </c>
      <c r="AF150" s="154" t="s">
        <v>1296</v>
      </c>
      <c r="AG150" s="154"/>
      <c r="AH150" s="185"/>
      <c r="AI150" s="185"/>
      <c r="AJ150" s="187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">
      <c r="A151" s="155"/>
      <c r="B151" s="224"/>
      <c r="C151" s="224"/>
      <c r="D151" s="225"/>
      <c r="E151" s="225"/>
      <c r="F151" s="225"/>
      <c r="G151" s="225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5"/>
      <c r="S151" s="165"/>
      <c r="T151" s="164"/>
      <c r="U151" s="164"/>
      <c r="V151" s="164"/>
      <c r="W151" s="165"/>
      <c r="X151" s="165"/>
      <c r="Y151" s="154"/>
      <c r="Z151" s="154"/>
      <c r="AA151" s="154"/>
      <c r="AB151" s="154"/>
      <c r="AC151" s="154"/>
      <c r="AD151" s="154"/>
      <c r="AE151" s="154" t="s">
        <v>208</v>
      </c>
      <c r="AF151" s="154"/>
      <c r="AG151" s="154"/>
      <c r="AH151" s="185"/>
      <c r="AI151" s="185"/>
      <c r="AJ151" s="187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">
      <c r="A152" s="177">
        <v>69</v>
      </c>
      <c r="B152" s="178" t="s">
        <v>1297</v>
      </c>
      <c r="C152" s="178" t="s">
        <v>1298</v>
      </c>
      <c r="D152" s="179" t="s">
        <v>466</v>
      </c>
      <c r="E152" s="180">
        <v>2</v>
      </c>
      <c r="F152" s="183"/>
      <c r="G152" s="181">
        <f>ROUND(E152*F152,2)</f>
        <v>0</v>
      </c>
      <c r="H152" s="183"/>
      <c r="I152" s="181">
        <f>ROUND(E152*H152,2)</f>
        <v>0</v>
      </c>
      <c r="J152" s="183"/>
      <c r="K152" s="181">
        <f>ROUND(E152*J152,2)</f>
        <v>0</v>
      </c>
      <c r="L152" s="181">
        <v>21</v>
      </c>
      <c r="M152" s="181">
        <f>G152*(1+L152/100)</f>
        <v>0</v>
      </c>
      <c r="N152" s="181">
        <v>0</v>
      </c>
      <c r="O152" s="181">
        <f>ROUND(E152*N152,2)</f>
        <v>0</v>
      </c>
      <c r="P152" s="181">
        <v>0</v>
      </c>
      <c r="Q152" s="181">
        <f>ROUND(E152*P152,2)</f>
        <v>0</v>
      </c>
      <c r="R152" s="182"/>
      <c r="S152" s="182" t="s">
        <v>223</v>
      </c>
      <c r="T152" s="181" t="s">
        <v>205</v>
      </c>
      <c r="U152" s="181">
        <v>0</v>
      </c>
      <c r="V152" s="181">
        <f>ROUND(E152*U152,2)</f>
        <v>0</v>
      </c>
      <c r="W152" s="182"/>
      <c r="X152" s="182"/>
      <c r="Y152" s="154"/>
      <c r="Z152" s="154"/>
      <c r="AA152" s="154"/>
      <c r="AB152" s="154"/>
      <c r="AC152" s="154"/>
      <c r="AD152" s="154"/>
      <c r="AE152" s="154" t="s">
        <v>670</v>
      </c>
      <c r="AF152" s="154" t="s">
        <v>1299</v>
      </c>
      <c r="AG152" s="154"/>
      <c r="AH152" s="185"/>
      <c r="AI152" s="185"/>
      <c r="AJ152" s="187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outlineLevel="1" x14ac:dyDescent="0.2">
      <c r="A153" s="155"/>
      <c r="B153" s="224"/>
      <c r="C153" s="224"/>
      <c r="D153" s="225"/>
      <c r="E153" s="225"/>
      <c r="F153" s="225"/>
      <c r="G153" s="225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5"/>
      <c r="S153" s="165"/>
      <c r="T153" s="164"/>
      <c r="U153" s="164"/>
      <c r="V153" s="164"/>
      <c r="W153" s="165"/>
      <c r="X153" s="165"/>
      <c r="Y153" s="154"/>
      <c r="Z153" s="154"/>
      <c r="AA153" s="154"/>
      <c r="AB153" s="154"/>
      <c r="AC153" s="154"/>
      <c r="AD153" s="154"/>
      <c r="AE153" s="154" t="s">
        <v>208</v>
      </c>
      <c r="AF153" s="154"/>
      <c r="AG153" s="154"/>
      <c r="AH153" s="185"/>
      <c r="AI153" s="185"/>
      <c r="AJ153" s="187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">
      <c r="A154" s="177">
        <v>70</v>
      </c>
      <c r="B154" s="178" t="s">
        <v>1300</v>
      </c>
      <c r="C154" s="178" t="s">
        <v>1301</v>
      </c>
      <c r="D154" s="179" t="s">
        <v>466</v>
      </c>
      <c r="E154" s="180">
        <v>1</v>
      </c>
      <c r="F154" s="183"/>
      <c r="G154" s="181">
        <f>ROUND(E154*F154,2)</f>
        <v>0</v>
      </c>
      <c r="H154" s="183"/>
      <c r="I154" s="181">
        <f>ROUND(E154*H154,2)</f>
        <v>0</v>
      </c>
      <c r="J154" s="183"/>
      <c r="K154" s="181">
        <f>ROUND(E154*J154,2)</f>
        <v>0</v>
      </c>
      <c r="L154" s="181">
        <v>21</v>
      </c>
      <c r="M154" s="181">
        <f>G154*(1+L154/100)</f>
        <v>0</v>
      </c>
      <c r="N154" s="181">
        <v>0</v>
      </c>
      <c r="O154" s="181">
        <f>ROUND(E154*N154,2)</f>
        <v>0</v>
      </c>
      <c r="P154" s="181">
        <v>0</v>
      </c>
      <c r="Q154" s="181">
        <f>ROUND(E154*P154,2)</f>
        <v>0</v>
      </c>
      <c r="R154" s="182"/>
      <c r="S154" s="182" t="s">
        <v>223</v>
      </c>
      <c r="T154" s="181" t="s">
        <v>205</v>
      </c>
      <c r="U154" s="181">
        <v>0</v>
      </c>
      <c r="V154" s="181">
        <f>ROUND(E154*U154,2)</f>
        <v>0</v>
      </c>
      <c r="W154" s="182"/>
      <c r="X154" s="182"/>
      <c r="Y154" s="154"/>
      <c r="Z154" s="154"/>
      <c r="AA154" s="154"/>
      <c r="AB154" s="154"/>
      <c r="AC154" s="154"/>
      <c r="AD154" s="154"/>
      <c r="AE154" s="154" t="s">
        <v>670</v>
      </c>
      <c r="AF154" s="154" t="s">
        <v>1302</v>
      </c>
      <c r="AG154" s="154"/>
      <c r="AH154" s="185"/>
      <c r="AI154" s="185"/>
      <c r="AJ154" s="187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">
      <c r="A155" s="155"/>
      <c r="B155" s="224"/>
      <c r="C155" s="224"/>
      <c r="D155" s="225"/>
      <c r="E155" s="225"/>
      <c r="F155" s="225"/>
      <c r="G155" s="225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5"/>
      <c r="S155" s="165"/>
      <c r="T155" s="164"/>
      <c r="U155" s="164"/>
      <c r="V155" s="164"/>
      <c r="W155" s="165"/>
      <c r="X155" s="165"/>
      <c r="Y155" s="154"/>
      <c r="Z155" s="154"/>
      <c r="AA155" s="154"/>
      <c r="AB155" s="154"/>
      <c r="AC155" s="154"/>
      <c r="AD155" s="154"/>
      <c r="AE155" s="154" t="s">
        <v>208</v>
      </c>
      <c r="AF155" s="154"/>
      <c r="AG155" s="154"/>
      <c r="AH155" s="185"/>
      <c r="AI155" s="185"/>
      <c r="AJ155" s="187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">
      <c r="A156" s="177">
        <v>71</v>
      </c>
      <c r="B156" s="178" t="s">
        <v>1303</v>
      </c>
      <c r="C156" s="178" t="s">
        <v>1304</v>
      </c>
      <c r="D156" s="179" t="s">
        <v>466</v>
      </c>
      <c r="E156" s="180">
        <v>1</v>
      </c>
      <c r="F156" s="183"/>
      <c r="G156" s="181">
        <f>ROUND(E156*F156,2)</f>
        <v>0</v>
      </c>
      <c r="H156" s="183"/>
      <c r="I156" s="181">
        <f>ROUND(E156*H156,2)</f>
        <v>0</v>
      </c>
      <c r="J156" s="183"/>
      <c r="K156" s="181">
        <f>ROUND(E156*J156,2)</f>
        <v>0</v>
      </c>
      <c r="L156" s="181">
        <v>21</v>
      </c>
      <c r="M156" s="181">
        <f>G156*(1+L156/100)</f>
        <v>0</v>
      </c>
      <c r="N156" s="181">
        <v>0</v>
      </c>
      <c r="O156" s="181">
        <f>ROUND(E156*N156,2)</f>
        <v>0</v>
      </c>
      <c r="P156" s="181">
        <v>0</v>
      </c>
      <c r="Q156" s="181">
        <f>ROUND(E156*P156,2)</f>
        <v>0</v>
      </c>
      <c r="R156" s="182"/>
      <c r="S156" s="182" t="s">
        <v>223</v>
      </c>
      <c r="T156" s="181" t="s">
        <v>205</v>
      </c>
      <c r="U156" s="181">
        <v>0</v>
      </c>
      <c r="V156" s="181">
        <f>ROUND(E156*U156,2)</f>
        <v>0</v>
      </c>
      <c r="W156" s="182"/>
      <c r="X156" s="182"/>
      <c r="Y156" s="154"/>
      <c r="Z156" s="154"/>
      <c r="AA156" s="154"/>
      <c r="AB156" s="154"/>
      <c r="AC156" s="154"/>
      <c r="AD156" s="154"/>
      <c r="AE156" s="154" t="s">
        <v>670</v>
      </c>
      <c r="AF156" s="154" t="s">
        <v>1305</v>
      </c>
      <c r="AG156" s="154"/>
      <c r="AH156" s="185"/>
      <c r="AI156" s="185"/>
      <c r="AJ156" s="187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">
      <c r="A157" s="155"/>
      <c r="B157" s="224"/>
      <c r="C157" s="224"/>
      <c r="D157" s="225"/>
      <c r="E157" s="225"/>
      <c r="F157" s="225"/>
      <c r="G157" s="225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5"/>
      <c r="S157" s="165"/>
      <c r="T157" s="164"/>
      <c r="U157" s="164"/>
      <c r="V157" s="164"/>
      <c r="W157" s="165"/>
      <c r="X157" s="165"/>
      <c r="Y157" s="154"/>
      <c r="Z157" s="154"/>
      <c r="AA157" s="154"/>
      <c r="AB157" s="154"/>
      <c r="AC157" s="154"/>
      <c r="AD157" s="154"/>
      <c r="AE157" s="154" t="s">
        <v>208</v>
      </c>
      <c r="AF157" s="154"/>
      <c r="AG157" s="154"/>
      <c r="AH157" s="185"/>
      <c r="AI157" s="185"/>
      <c r="AJ157" s="187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">
      <c r="A158" s="177">
        <v>72</v>
      </c>
      <c r="B158" s="178" t="s">
        <v>1306</v>
      </c>
      <c r="C158" s="178" t="s">
        <v>1307</v>
      </c>
      <c r="D158" s="179" t="s">
        <v>466</v>
      </c>
      <c r="E158" s="180">
        <v>2</v>
      </c>
      <c r="F158" s="183"/>
      <c r="G158" s="181">
        <f>ROUND(E158*F158,2)</f>
        <v>0</v>
      </c>
      <c r="H158" s="183"/>
      <c r="I158" s="181">
        <f>ROUND(E158*H158,2)</f>
        <v>0</v>
      </c>
      <c r="J158" s="183"/>
      <c r="K158" s="181">
        <f>ROUND(E158*J158,2)</f>
        <v>0</v>
      </c>
      <c r="L158" s="181">
        <v>21</v>
      </c>
      <c r="M158" s="181">
        <f>G158*(1+L158/100)</f>
        <v>0</v>
      </c>
      <c r="N158" s="181">
        <v>0</v>
      </c>
      <c r="O158" s="181">
        <f>ROUND(E158*N158,2)</f>
        <v>0</v>
      </c>
      <c r="P158" s="181">
        <v>0</v>
      </c>
      <c r="Q158" s="181">
        <f>ROUND(E158*P158,2)</f>
        <v>0</v>
      </c>
      <c r="R158" s="182"/>
      <c r="S158" s="182" t="s">
        <v>223</v>
      </c>
      <c r="T158" s="181" t="s">
        <v>205</v>
      </c>
      <c r="U158" s="181">
        <v>0</v>
      </c>
      <c r="V158" s="181">
        <f>ROUND(E158*U158,2)</f>
        <v>0</v>
      </c>
      <c r="W158" s="182"/>
      <c r="X158" s="182"/>
      <c r="Y158" s="154"/>
      <c r="Z158" s="154"/>
      <c r="AA158" s="154"/>
      <c r="AB158" s="154"/>
      <c r="AC158" s="154"/>
      <c r="AD158" s="154"/>
      <c r="AE158" s="154" t="s">
        <v>670</v>
      </c>
      <c r="AF158" s="154" t="s">
        <v>1308</v>
      </c>
      <c r="AG158" s="154"/>
      <c r="AH158" s="185"/>
      <c r="AI158" s="185"/>
      <c r="AJ158" s="187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">
      <c r="A159" s="155"/>
      <c r="B159" s="224"/>
      <c r="C159" s="224"/>
      <c r="D159" s="225"/>
      <c r="E159" s="225"/>
      <c r="F159" s="225"/>
      <c r="G159" s="225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5"/>
      <c r="S159" s="165"/>
      <c r="T159" s="164"/>
      <c r="U159" s="164"/>
      <c r="V159" s="164"/>
      <c r="W159" s="165"/>
      <c r="X159" s="165"/>
      <c r="Y159" s="154"/>
      <c r="Z159" s="154"/>
      <c r="AA159" s="154"/>
      <c r="AB159" s="154"/>
      <c r="AC159" s="154"/>
      <c r="AD159" s="154"/>
      <c r="AE159" s="154" t="s">
        <v>208</v>
      </c>
      <c r="AF159" s="154"/>
      <c r="AG159" s="154"/>
      <c r="AH159" s="185"/>
      <c r="AI159" s="185"/>
      <c r="AJ159" s="187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">
      <c r="A160" s="177">
        <v>73</v>
      </c>
      <c r="B160" s="178" t="s">
        <v>1309</v>
      </c>
      <c r="C160" s="178" t="s">
        <v>1310</v>
      </c>
      <c r="D160" s="179" t="s">
        <v>466</v>
      </c>
      <c r="E160" s="180">
        <v>1</v>
      </c>
      <c r="F160" s="183"/>
      <c r="G160" s="181">
        <f>ROUND(E160*F160,2)</f>
        <v>0</v>
      </c>
      <c r="H160" s="183"/>
      <c r="I160" s="181">
        <f>ROUND(E160*H160,2)</f>
        <v>0</v>
      </c>
      <c r="J160" s="183"/>
      <c r="K160" s="181">
        <f>ROUND(E160*J160,2)</f>
        <v>0</v>
      </c>
      <c r="L160" s="181">
        <v>21</v>
      </c>
      <c r="M160" s="181">
        <f>G160*(1+L160/100)</f>
        <v>0</v>
      </c>
      <c r="N160" s="181">
        <v>0</v>
      </c>
      <c r="O160" s="181">
        <f>ROUND(E160*N160,2)</f>
        <v>0</v>
      </c>
      <c r="P160" s="181">
        <v>0</v>
      </c>
      <c r="Q160" s="181">
        <f>ROUND(E160*P160,2)</f>
        <v>0</v>
      </c>
      <c r="R160" s="182"/>
      <c r="S160" s="182" t="s">
        <v>223</v>
      </c>
      <c r="T160" s="181" t="s">
        <v>205</v>
      </c>
      <c r="U160" s="181">
        <v>0</v>
      </c>
      <c r="V160" s="181">
        <f>ROUND(E160*U160,2)</f>
        <v>0</v>
      </c>
      <c r="W160" s="182"/>
      <c r="X160" s="182"/>
      <c r="Y160" s="154"/>
      <c r="Z160" s="154"/>
      <c r="AA160" s="154"/>
      <c r="AB160" s="154"/>
      <c r="AC160" s="154"/>
      <c r="AD160" s="154"/>
      <c r="AE160" s="154" t="s">
        <v>670</v>
      </c>
      <c r="AF160" s="154" t="s">
        <v>1311</v>
      </c>
      <c r="AG160" s="154"/>
      <c r="AH160" s="185"/>
      <c r="AI160" s="185"/>
      <c r="AJ160" s="187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">
      <c r="A161" s="155"/>
      <c r="B161" s="224"/>
      <c r="C161" s="224"/>
      <c r="D161" s="225"/>
      <c r="E161" s="225"/>
      <c r="F161" s="225"/>
      <c r="G161" s="225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5"/>
      <c r="S161" s="165"/>
      <c r="T161" s="164"/>
      <c r="U161" s="164"/>
      <c r="V161" s="164"/>
      <c r="W161" s="165"/>
      <c r="X161" s="165"/>
      <c r="Y161" s="154"/>
      <c r="Z161" s="154"/>
      <c r="AA161" s="154"/>
      <c r="AB161" s="154"/>
      <c r="AC161" s="154"/>
      <c r="AD161" s="154"/>
      <c r="AE161" s="154" t="s">
        <v>208</v>
      </c>
      <c r="AF161" s="154"/>
      <c r="AG161" s="154"/>
      <c r="AH161" s="185"/>
      <c r="AI161" s="185"/>
      <c r="AJ161" s="187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outlineLevel="1" x14ac:dyDescent="0.2">
      <c r="A162" s="177">
        <v>74</v>
      </c>
      <c r="B162" s="178" t="s">
        <v>1312</v>
      </c>
      <c r="C162" s="178" t="s">
        <v>1313</v>
      </c>
      <c r="D162" s="179" t="s">
        <v>466</v>
      </c>
      <c r="E162" s="180">
        <v>1</v>
      </c>
      <c r="F162" s="183"/>
      <c r="G162" s="181">
        <f>ROUND(E162*F162,2)</f>
        <v>0</v>
      </c>
      <c r="H162" s="183"/>
      <c r="I162" s="181">
        <f>ROUND(E162*H162,2)</f>
        <v>0</v>
      </c>
      <c r="J162" s="183"/>
      <c r="K162" s="181">
        <f>ROUND(E162*J162,2)</f>
        <v>0</v>
      </c>
      <c r="L162" s="181">
        <v>21</v>
      </c>
      <c r="M162" s="181">
        <f>G162*(1+L162/100)</f>
        <v>0</v>
      </c>
      <c r="N162" s="181">
        <v>0</v>
      </c>
      <c r="O162" s="181">
        <f>ROUND(E162*N162,2)</f>
        <v>0</v>
      </c>
      <c r="P162" s="181">
        <v>0</v>
      </c>
      <c r="Q162" s="181">
        <f>ROUND(E162*P162,2)</f>
        <v>0</v>
      </c>
      <c r="R162" s="182"/>
      <c r="S162" s="182" t="s">
        <v>223</v>
      </c>
      <c r="T162" s="181" t="s">
        <v>205</v>
      </c>
      <c r="U162" s="181">
        <v>0</v>
      </c>
      <c r="V162" s="181">
        <f>ROUND(E162*U162,2)</f>
        <v>0</v>
      </c>
      <c r="W162" s="182"/>
      <c r="X162" s="182"/>
      <c r="Y162" s="154"/>
      <c r="Z162" s="154"/>
      <c r="AA162" s="154"/>
      <c r="AB162" s="154"/>
      <c r="AC162" s="154"/>
      <c r="AD162" s="154"/>
      <c r="AE162" s="154" t="s">
        <v>670</v>
      </c>
      <c r="AF162" s="154" t="s">
        <v>1314</v>
      </c>
      <c r="AG162" s="154"/>
      <c r="AH162" s="185"/>
      <c r="AI162" s="185"/>
      <c r="AJ162" s="187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">
      <c r="A163" s="155"/>
      <c r="B163" s="224"/>
      <c r="C163" s="224"/>
      <c r="D163" s="225"/>
      <c r="E163" s="225"/>
      <c r="F163" s="225"/>
      <c r="G163" s="225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  <c r="S163" s="165"/>
      <c r="T163" s="164"/>
      <c r="U163" s="164"/>
      <c r="V163" s="164"/>
      <c r="W163" s="165"/>
      <c r="X163" s="165"/>
      <c r="Y163" s="154"/>
      <c r="Z163" s="154"/>
      <c r="AA163" s="154"/>
      <c r="AB163" s="154"/>
      <c r="AC163" s="154"/>
      <c r="AD163" s="154"/>
      <c r="AE163" s="154" t="s">
        <v>208</v>
      </c>
      <c r="AF163" s="154"/>
      <c r="AG163" s="154"/>
      <c r="AH163" s="185"/>
      <c r="AI163" s="185"/>
      <c r="AJ163" s="187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">
      <c r="A164" s="177">
        <v>75</v>
      </c>
      <c r="B164" s="178" t="s">
        <v>1315</v>
      </c>
      <c r="C164" s="178" t="s">
        <v>1316</v>
      </c>
      <c r="D164" s="179" t="s">
        <v>466</v>
      </c>
      <c r="E164" s="180">
        <v>1</v>
      </c>
      <c r="F164" s="183"/>
      <c r="G164" s="181">
        <f>ROUND(E164*F164,2)</f>
        <v>0</v>
      </c>
      <c r="H164" s="183"/>
      <c r="I164" s="181">
        <f>ROUND(E164*H164,2)</f>
        <v>0</v>
      </c>
      <c r="J164" s="183"/>
      <c r="K164" s="181">
        <f>ROUND(E164*J164,2)</f>
        <v>0</v>
      </c>
      <c r="L164" s="181">
        <v>21</v>
      </c>
      <c r="M164" s="181">
        <f>G164*(1+L164/100)</f>
        <v>0</v>
      </c>
      <c r="N164" s="181">
        <v>0</v>
      </c>
      <c r="O164" s="181">
        <f>ROUND(E164*N164,2)</f>
        <v>0</v>
      </c>
      <c r="P164" s="181">
        <v>0</v>
      </c>
      <c r="Q164" s="181">
        <f>ROUND(E164*P164,2)</f>
        <v>0</v>
      </c>
      <c r="R164" s="182"/>
      <c r="S164" s="182" t="s">
        <v>223</v>
      </c>
      <c r="T164" s="181" t="s">
        <v>205</v>
      </c>
      <c r="U164" s="181">
        <v>0</v>
      </c>
      <c r="V164" s="181">
        <f>ROUND(E164*U164,2)</f>
        <v>0</v>
      </c>
      <c r="W164" s="182"/>
      <c r="X164" s="182"/>
      <c r="Y164" s="154"/>
      <c r="Z164" s="154"/>
      <c r="AA164" s="154"/>
      <c r="AB164" s="154"/>
      <c r="AC164" s="154"/>
      <c r="AD164" s="154"/>
      <c r="AE164" s="154" t="s">
        <v>670</v>
      </c>
      <c r="AF164" s="154" t="s">
        <v>1317</v>
      </c>
      <c r="AG164" s="154"/>
      <c r="AH164" s="185"/>
      <c r="AI164" s="185"/>
      <c r="AJ164" s="187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">
      <c r="A165" s="155"/>
      <c r="B165" s="224"/>
      <c r="C165" s="224"/>
      <c r="D165" s="225"/>
      <c r="E165" s="225"/>
      <c r="F165" s="225"/>
      <c r="G165" s="225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5"/>
      <c r="S165" s="165"/>
      <c r="T165" s="164"/>
      <c r="U165" s="164"/>
      <c r="V165" s="164"/>
      <c r="W165" s="165"/>
      <c r="X165" s="165"/>
      <c r="Y165" s="154"/>
      <c r="Z165" s="154"/>
      <c r="AA165" s="154"/>
      <c r="AB165" s="154"/>
      <c r="AC165" s="154"/>
      <c r="AD165" s="154"/>
      <c r="AE165" s="154" t="s">
        <v>208</v>
      </c>
      <c r="AF165" s="154"/>
      <c r="AG165" s="154"/>
      <c r="AH165" s="185"/>
      <c r="AI165" s="185"/>
      <c r="AJ165" s="187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outlineLevel="1" x14ac:dyDescent="0.2">
      <c r="A166" s="177">
        <v>76</v>
      </c>
      <c r="B166" s="178" t="s">
        <v>1318</v>
      </c>
      <c r="C166" s="178" t="s">
        <v>1319</v>
      </c>
      <c r="D166" s="179" t="s">
        <v>306</v>
      </c>
      <c r="E166" s="180">
        <v>9.5</v>
      </c>
      <c r="F166" s="183"/>
      <c r="G166" s="181">
        <f>ROUND(E166*F166,2)</f>
        <v>0</v>
      </c>
      <c r="H166" s="183"/>
      <c r="I166" s="181">
        <f>ROUND(E166*H166,2)</f>
        <v>0</v>
      </c>
      <c r="J166" s="183"/>
      <c r="K166" s="181">
        <f>ROUND(E166*J166,2)</f>
        <v>0</v>
      </c>
      <c r="L166" s="181">
        <v>21</v>
      </c>
      <c r="M166" s="181">
        <f>G166*(1+L166/100)</f>
        <v>0</v>
      </c>
      <c r="N166" s="181">
        <v>0.27062000000000003</v>
      </c>
      <c r="O166" s="181">
        <f>ROUND(E166*N166,2)</f>
        <v>2.57</v>
      </c>
      <c r="P166" s="181">
        <v>0</v>
      </c>
      <c r="Q166" s="181">
        <f>ROUND(E166*P166,2)</f>
        <v>0</v>
      </c>
      <c r="R166" s="182" t="s">
        <v>307</v>
      </c>
      <c r="S166" s="182" t="s">
        <v>204</v>
      </c>
      <c r="T166" s="181" t="s">
        <v>260</v>
      </c>
      <c r="U166" s="181">
        <v>1.4668300000000001</v>
      </c>
      <c r="V166" s="181">
        <f>ROUND(E166*U166,2)</f>
        <v>13.93</v>
      </c>
      <c r="W166" s="182"/>
      <c r="X166" s="182"/>
      <c r="Y166" s="154"/>
      <c r="Z166" s="154"/>
      <c r="AA166" s="154"/>
      <c r="AB166" s="154"/>
      <c r="AC166" s="154"/>
      <c r="AD166" s="154"/>
      <c r="AE166" s="154" t="s">
        <v>240</v>
      </c>
      <c r="AF166" s="154" t="s">
        <v>1320</v>
      </c>
      <c r="AG166" s="154"/>
      <c r="AH166" s="185"/>
      <c r="AI166" s="185"/>
      <c r="AJ166" s="187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">
      <c r="A167" s="155"/>
      <c r="B167" s="224"/>
      <c r="C167" s="224"/>
      <c r="D167" s="225"/>
      <c r="E167" s="225"/>
      <c r="F167" s="225"/>
      <c r="G167" s="225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5"/>
      <c r="S167" s="165"/>
      <c r="T167" s="164"/>
      <c r="U167" s="164"/>
      <c r="V167" s="164"/>
      <c r="W167" s="165"/>
      <c r="X167" s="165"/>
      <c r="Y167" s="154"/>
      <c r="Z167" s="154"/>
      <c r="AA167" s="154"/>
      <c r="AB167" s="154"/>
      <c r="AC167" s="154"/>
      <c r="AD167" s="154"/>
      <c r="AE167" s="154" t="s">
        <v>208</v>
      </c>
      <c r="AF167" s="154"/>
      <c r="AG167" s="154"/>
      <c r="AH167" s="185"/>
      <c r="AI167" s="185"/>
      <c r="AJ167" s="187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">
      <c r="A168" s="177">
        <v>77</v>
      </c>
      <c r="B168" s="178" t="s">
        <v>1321</v>
      </c>
      <c r="C168" s="178" t="s">
        <v>1322</v>
      </c>
      <c r="D168" s="179" t="s">
        <v>466</v>
      </c>
      <c r="E168" s="180">
        <v>1</v>
      </c>
      <c r="F168" s="183"/>
      <c r="G168" s="181">
        <f>ROUND(E168*F168,2)</f>
        <v>0</v>
      </c>
      <c r="H168" s="183"/>
      <c r="I168" s="181">
        <f>ROUND(E168*H168,2)</f>
        <v>0</v>
      </c>
      <c r="J168" s="183"/>
      <c r="K168" s="181">
        <f>ROUND(E168*J168,2)</f>
        <v>0</v>
      </c>
      <c r="L168" s="181">
        <v>21</v>
      </c>
      <c r="M168" s="181">
        <f>G168*(1+L168/100)</f>
        <v>0</v>
      </c>
      <c r="N168" s="181">
        <v>0</v>
      </c>
      <c r="O168" s="181">
        <f>ROUND(E168*N168,2)</f>
        <v>0</v>
      </c>
      <c r="P168" s="181">
        <v>0</v>
      </c>
      <c r="Q168" s="181">
        <f>ROUND(E168*P168,2)</f>
        <v>0</v>
      </c>
      <c r="R168" s="182"/>
      <c r="S168" s="182" t="s">
        <v>223</v>
      </c>
      <c r="T168" s="181" t="s">
        <v>205</v>
      </c>
      <c r="U168" s="181">
        <v>0</v>
      </c>
      <c r="V168" s="181">
        <f>ROUND(E168*U168,2)</f>
        <v>0</v>
      </c>
      <c r="W168" s="182"/>
      <c r="X168" s="182"/>
      <c r="Y168" s="154"/>
      <c r="Z168" s="154"/>
      <c r="AA168" s="154"/>
      <c r="AB168" s="154"/>
      <c r="AC168" s="154"/>
      <c r="AD168" s="154"/>
      <c r="AE168" s="154" t="s">
        <v>240</v>
      </c>
      <c r="AF168" s="154" t="s">
        <v>1323</v>
      </c>
      <c r="AG168" s="154"/>
      <c r="AH168" s="185"/>
      <c r="AI168" s="185"/>
      <c r="AJ168" s="187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">
      <c r="A169" s="155"/>
      <c r="B169" s="224"/>
      <c r="C169" s="224"/>
      <c r="D169" s="225"/>
      <c r="E169" s="225"/>
      <c r="F169" s="225"/>
      <c r="G169" s="225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5"/>
      <c r="S169" s="165"/>
      <c r="T169" s="164"/>
      <c r="U169" s="164"/>
      <c r="V169" s="164"/>
      <c r="W169" s="165"/>
      <c r="X169" s="165"/>
      <c r="Y169" s="154"/>
      <c r="Z169" s="154"/>
      <c r="AA169" s="154"/>
      <c r="AB169" s="154"/>
      <c r="AC169" s="154"/>
      <c r="AD169" s="154"/>
      <c r="AE169" s="154" t="s">
        <v>208</v>
      </c>
      <c r="AF169" s="154"/>
      <c r="AG169" s="154"/>
      <c r="AH169" s="185"/>
      <c r="AI169" s="185"/>
      <c r="AJ169" s="187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outlineLevel="1" x14ac:dyDescent="0.2">
      <c r="A170" s="177">
        <v>78</v>
      </c>
      <c r="B170" s="178" t="s">
        <v>1324</v>
      </c>
      <c r="C170" s="178" t="s">
        <v>1325</v>
      </c>
      <c r="D170" s="179" t="s">
        <v>0</v>
      </c>
      <c r="E170" s="180">
        <v>0</v>
      </c>
      <c r="F170" s="183"/>
      <c r="G170" s="181">
        <f>ROUND(E170*F170,2)</f>
        <v>0</v>
      </c>
      <c r="H170" s="183"/>
      <c r="I170" s="181">
        <f>ROUND(E170*H170,2)</f>
        <v>0</v>
      </c>
      <c r="J170" s="183"/>
      <c r="K170" s="181">
        <f>ROUND(E170*J170,2)</f>
        <v>0</v>
      </c>
      <c r="L170" s="181">
        <v>21</v>
      </c>
      <c r="M170" s="181">
        <f>G170*(1+L170/100)</f>
        <v>0</v>
      </c>
      <c r="N170" s="181">
        <v>0</v>
      </c>
      <c r="O170" s="181">
        <f>ROUND(E170*N170,2)</f>
        <v>0</v>
      </c>
      <c r="P170" s="181">
        <v>0</v>
      </c>
      <c r="Q170" s="181">
        <f>ROUND(E170*P170,2)</f>
        <v>0</v>
      </c>
      <c r="R170" s="182" t="s">
        <v>918</v>
      </c>
      <c r="S170" s="182" t="s">
        <v>204</v>
      </c>
      <c r="T170" s="181" t="s">
        <v>260</v>
      </c>
      <c r="U170" s="181">
        <v>0</v>
      </c>
      <c r="V170" s="181">
        <f>ROUND(E170*U170,2)</f>
        <v>0</v>
      </c>
      <c r="W170" s="182"/>
      <c r="X170" s="182"/>
      <c r="Y170" s="154"/>
      <c r="Z170" s="154"/>
      <c r="AA170" s="154"/>
      <c r="AB170" s="154"/>
      <c r="AC170" s="154"/>
      <c r="AD170" s="154"/>
      <c r="AE170" s="154" t="s">
        <v>870</v>
      </c>
      <c r="AF170" s="154" t="s">
        <v>1326</v>
      </c>
      <c r="AG170" s="154"/>
      <c r="AH170" s="185"/>
      <c r="AI170" s="185"/>
      <c r="AJ170" s="187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">
      <c r="A171" s="155"/>
      <c r="B171" s="224"/>
      <c r="C171" s="224"/>
      <c r="D171" s="225"/>
      <c r="E171" s="225"/>
      <c r="F171" s="225"/>
      <c r="G171" s="225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5"/>
      <c r="S171" s="165"/>
      <c r="T171" s="164"/>
      <c r="U171" s="164"/>
      <c r="V171" s="164"/>
      <c r="W171" s="165"/>
      <c r="X171" s="165"/>
      <c r="Y171" s="154"/>
      <c r="Z171" s="154"/>
      <c r="AA171" s="154"/>
      <c r="AB171" s="154"/>
      <c r="AC171" s="154"/>
      <c r="AD171" s="154"/>
      <c r="AE171" s="154" t="s">
        <v>208</v>
      </c>
      <c r="AF171" s="154"/>
      <c r="AG171" s="154"/>
      <c r="AH171" s="185"/>
      <c r="AI171" s="185"/>
      <c r="AJ171" s="187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x14ac:dyDescent="0.2">
      <c r="A172" s="141"/>
      <c r="B172" s="158"/>
      <c r="C172" s="158"/>
      <c r="D172" s="160"/>
      <c r="E172" s="161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3"/>
      <c r="S172" s="163"/>
      <c r="T172" s="162"/>
      <c r="U172" s="162"/>
      <c r="V172" s="162"/>
      <c r="W172" s="163"/>
      <c r="X172" s="163"/>
      <c r="AH172" s="184"/>
      <c r="AI172" s="184"/>
      <c r="AJ172" s="186"/>
    </row>
    <row r="173" spans="1:60" x14ac:dyDescent="0.2">
      <c r="A173" s="157" t="s">
        <v>198</v>
      </c>
      <c r="B173" s="170" t="s">
        <v>125</v>
      </c>
      <c r="C173" s="170" t="s">
        <v>126</v>
      </c>
      <c r="D173" s="171"/>
      <c r="E173" s="172"/>
      <c r="F173" s="173"/>
      <c r="G173" s="174">
        <f>SUMIF(AE174:AE193,"&lt;&gt;NOR",G174:G193)</f>
        <v>0</v>
      </c>
      <c r="H173" s="173"/>
      <c r="I173" s="173">
        <f>SUM(I174:I193)</f>
        <v>0</v>
      </c>
      <c r="J173" s="173"/>
      <c r="K173" s="173">
        <f>SUM(K174:K193)</f>
        <v>0</v>
      </c>
      <c r="L173" s="173"/>
      <c r="M173" s="173">
        <f>SUM(M174:M193)</f>
        <v>0</v>
      </c>
      <c r="N173" s="173"/>
      <c r="O173" s="173">
        <f>SUM(O174:O193)</f>
        <v>0.41000000000000003</v>
      </c>
      <c r="P173" s="173"/>
      <c r="Q173" s="173">
        <f>SUM(Q174:Q193)</f>
        <v>0</v>
      </c>
      <c r="R173" s="175"/>
      <c r="S173" s="175"/>
      <c r="T173" s="173"/>
      <c r="U173" s="173"/>
      <c r="V173" s="173">
        <f>SUM(V174:V193)</f>
        <v>24.1</v>
      </c>
      <c r="W173" s="175"/>
      <c r="X173" s="176"/>
      <c r="AE173" t="s">
        <v>199</v>
      </c>
      <c r="AH173" s="184"/>
      <c r="AI173" s="184"/>
      <c r="AJ173" s="186"/>
    </row>
    <row r="174" spans="1:60" outlineLevel="1" x14ac:dyDescent="0.2">
      <c r="A174" s="177">
        <v>79</v>
      </c>
      <c r="B174" s="178" t="s">
        <v>1327</v>
      </c>
      <c r="C174" s="178" t="s">
        <v>1328</v>
      </c>
      <c r="D174" s="179" t="s">
        <v>306</v>
      </c>
      <c r="E174" s="180">
        <v>1</v>
      </c>
      <c r="F174" s="183"/>
      <c r="G174" s="181">
        <f>ROUND(E174*F174,2)</f>
        <v>0</v>
      </c>
      <c r="H174" s="183"/>
      <c r="I174" s="181">
        <f>ROUND(E174*H174,2)</f>
        <v>0</v>
      </c>
      <c r="J174" s="183"/>
      <c r="K174" s="181">
        <f>ROUND(E174*J174,2)</f>
        <v>0</v>
      </c>
      <c r="L174" s="181">
        <v>21</v>
      </c>
      <c r="M174" s="181">
        <f>G174*(1+L174/100)</f>
        <v>0</v>
      </c>
      <c r="N174" s="181">
        <v>1.455E-2</v>
      </c>
      <c r="O174" s="181">
        <f>ROUND(E174*N174,2)</f>
        <v>0.01</v>
      </c>
      <c r="P174" s="181">
        <v>0</v>
      </c>
      <c r="Q174" s="181">
        <f>ROUND(E174*P174,2)</f>
        <v>0</v>
      </c>
      <c r="R174" s="182" t="s">
        <v>918</v>
      </c>
      <c r="S174" s="182" t="s">
        <v>204</v>
      </c>
      <c r="T174" s="181" t="s">
        <v>260</v>
      </c>
      <c r="U174" s="181">
        <v>0.78400000000000003</v>
      </c>
      <c r="V174" s="181">
        <f>ROUND(E174*U174,2)</f>
        <v>0.78</v>
      </c>
      <c r="W174" s="182"/>
      <c r="X174" s="182"/>
      <c r="Y174" s="154"/>
      <c r="Z174" s="154"/>
      <c r="AA174" s="154"/>
      <c r="AB174" s="154"/>
      <c r="AC174" s="154"/>
      <c r="AD174" s="154"/>
      <c r="AE174" s="154" t="s">
        <v>670</v>
      </c>
      <c r="AF174" s="154" t="s">
        <v>1329</v>
      </c>
      <c r="AG174" s="154"/>
      <c r="AH174" s="185"/>
      <c r="AI174" s="185"/>
      <c r="AJ174" s="187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">
      <c r="A175" s="155"/>
      <c r="B175" s="224"/>
      <c r="C175" s="224"/>
      <c r="D175" s="225"/>
      <c r="E175" s="225"/>
      <c r="F175" s="225"/>
      <c r="G175" s="225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5"/>
      <c r="S175" s="165"/>
      <c r="T175" s="164"/>
      <c r="U175" s="164"/>
      <c r="V175" s="164"/>
      <c r="W175" s="165"/>
      <c r="X175" s="165"/>
      <c r="Y175" s="154"/>
      <c r="Z175" s="154"/>
      <c r="AA175" s="154"/>
      <c r="AB175" s="154"/>
      <c r="AC175" s="154"/>
      <c r="AD175" s="154"/>
      <c r="AE175" s="154" t="s">
        <v>208</v>
      </c>
      <c r="AF175" s="154"/>
      <c r="AG175" s="154"/>
      <c r="AH175" s="185"/>
      <c r="AI175" s="185"/>
      <c r="AJ175" s="187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">
      <c r="A176" s="177">
        <v>80</v>
      </c>
      <c r="B176" s="178" t="s">
        <v>1330</v>
      </c>
      <c r="C176" s="178" t="s">
        <v>1331</v>
      </c>
      <c r="D176" s="179" t="s">
        <v>306</v>
      </c>
      <c r="E176" s="180">
        <v>31</v>
      </c>
      <c r="F176" s="183"/>
      <c r="G176" s="181">
        <f>ROUND(E176*F176,2)</f>
        <v>0</v>
      </c>
      <c r="H176" s="183"/>
      <c r="I176" s="181">
        <f>ROUND(E176*H176,2)</f>
        <v>0</v>
      </c>
      <c r="J176" s="183"/>
      <c r="K176" s="181">
        <f>ROUND(E176*J176,2)</f>
        <v>0</v>
      </c>
      <c r="L176" s="181">
        <v>21</v>
      </c>
      <c r="M176" s="181">
        <f>G176*(1+L176/100)</f>
        <v>0</v>
      </c>
      <c r="N176" s="181">
        <v>1.2489999999999999E-2</v>
      </c>
      <c r="O176" s="181">
        <f>ROUND(E176*N176,2)</f>
        <v>0.39</v>
      </c>
      <c r="P176" s="181">
        <v>0</v>
      </c>
      <c r="Q176" s="181">
        <f>ROUND(E176*P176,2)</f>
        <v>0</v>
      </c>
      <c r="R176" s="182" t="s">
        <v>918</v>
      </c>
      <c r="S176" s="182" t="s">
        <v>204</v>
      </c>
      <c r="T176" s="181" t="s">
        <v>260</v>
      </c>
      <c r="U176" s="181">
        <v>0.70399999999999996</v>
      </c>
      <c r="V176" s="181">
        <f>ROUND(E176*U176,2)</f>
        <v>21.82</v>
      </c>
      <c r="W176" s="182"/>
      <c r="X176" s="182"/>
      <c r="Y176" s="154"/>
      <c r="Z176" s="154"/>
      <c r="AA176" s="154"/>
      <c r="AB176" s="154"/>
      <c r="AC176" s="154"/>
      <c r="AD176" s="154"/>
      <c r="AE176" s="154" t="s">
        <v>670</v>
      </c>
      <c r="AF176" s="154" t="s">
        <v>1332</v>
      </c>
      <c r="AG176" s="154"/>
      <c r="AH176" s="185"/>
      <c r="AI176" s="185"/>
      <c r="AJ176" s="187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">
      <c r="A177" s="155"/>
      <c r="B177" s="224"/>
      <c r="C177" s="224"/>
      <c r="D177" s="225"/>
      <c r="E177" s="225"/>
      <c r="F177" s="225"/>
      <c r="G177" s="225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5"/>
      <c r="S177" s="165"/>
      <c r="T177" s="164"/>
      <c r="U177" s="164"/>
      <c r="V177" s="164"/>
      <c r="W177" s="165"/>
      <c r="X177" s="165"/>
      <c r="Y177" s="154"/>
      <c r="Z177" s="154"/>
      <c r="AA177" s="154"/>
      <c r="AB177" s="154"/>
      <c r="AC177" s="154"/>
      <c r="AD177" s="154"/>
      <c r="AE177" s="154" t="s">
        <v>208</v>
      </c>
      <c r="AF177" s="154"/>
      <c r="AG177" s="154"/>
      <c r="AH177" s="185"/>
      <c r="AI177" s="185"/>
      <c r="AJ177" s="187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">
      <c r="A178" s="177">
        <v>81</v>
      </c>
      <c r="B178" s="178" t="s">
        <v>1333</v>
      </c>
      <c r="C178" s="178" t="s">
        <v>1334</v>
      </c>
      <c r="D178" s="179" t="s">
        <v>306</v>
      </c>
      <c r="E178" s="180">
        <v>0.5</v>
      </c>
      <c r="F178" s="183"/>
      <c r="G178" s="181">
        <f>ROUND(E178*F178,2)</f>
        <v>0</v>
      </c>
      <c r="H178" s="183"/>
      <c r="I178" s="181">
        <f>ROUND(E178*H178,2)</f>
        <v>0</v>
      </c>
      <c r="J178" s="183"/>
      <c r="K178" s="181">
        <f>ROUND(E178*J178,2)</f>
        <v>0</v>
      </c>
      <c r="L178" s="181">
        <v>21</v>
      </c>
      <c r="M178" s="181">
        <f>G178*(1+L178/100)</f>
        <v>0</v>
      </c>
      <c r="N178" s="181">
        <v>1.4800000000000001E-2</v>
      </c>
      <c r="O178" s="181">
        <f>ROUND(E178*N178,2)</f>
        <v>0.01</v>
      </c>
      <c r="P178" s="181">
        <v>0</v>
      </c>
      <c r="Q178" s="181">
        <f>ROUND(E178*P178,2)</f>
        <v>0</v>
      </c>
      <c r="R178" s="182" t="s">
        <v>918</v>
      </c>
      <c r="S178" s="182" t="s">
        <v>204</v>
      </c>
      <c r="T178" s="181" t="s">
        <v>260</v>
      </c>
      <c r="U178" s="181">
        <v>0.753</v>
      </c>
      <c r="V178" s="181">
        <f>ROUND(E178*U178,2)</f>
        <v>0.38</v>
      </c>
      <c r="W178" s="182"/>
      <c r="X178" s="182"/>
      <c r="Y178" s="154"/>
      <c r="Z178" s="154"/>
      <c r="AA178" s="154"/>
      <c r="AB178" s="154"/>
      <c r="AC178" s="154"/>
      <c r="AD178" s="154"/>
      <c r="AE178" s="154" t="s">
        <v>670</v>
      </c>
      <c r="AF178" s="154" t="s">
        <v>1335</v>
      </c>
      <c r="AG178" s="154"/>
      <c r="AH178" s="185"/>
      <c r="AI178" s="185"/>
      <c r="AJ178" s="187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">
      <c r="A179" s="155"/>
      <c r="B179" s="224"/>
      <c r="C179" s="224"/>
      <c r="D179" s="225"/>
      <c r="E179" s="225"/>
      <c r="F179" s="225"/>
      <c r="G179" s="225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  <c r="S179" s="165"/>
      <c r="T179" s="164"/>
      <c r="U179" s="164"/>
      <c r="V179" s="164"/>
      <c r="W179" s="165"/>
      <c r="X179" s="165"/>
      <c r="Y179" s="154"/>
      <c r="Z179" s="154"/>
      <c r="AA179" s="154"/>
      <c r="AB179" s="154"/>
      <c r="AC179" s="154"/>
      <c r="AD179" s="154"/>
      <c r="AE179" s="154" t="s">
        <v>208</v>
      </c>
      <c r="AF179" s="154"/>
      <c r="AG179" s="154"/>
      <c r="AH179" s="185"/>
      <c r="AI179" s="185"/>
      <c r="AJ179" s="187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">
      <c r="A180" s="177">
        <v>82</v>
      </c>
      <c r="B180" s="178" t="s">
        <v>1336</v>
      </c>
      <c r="C180" s="178" t="s">
        <v>1337</v>
      </c>
      <c r="D180" s="179" t="s">
        <v>306</v>
      </c>
      <c r="E180" s="180">
        <v>0.5</v>
      </c>
      <c r="F180" s="183"/>
      <c r="G180" s="181">
        <f>ROUND(E180*F180,2)</f>
        <v>0</v>
      </c>
      <c r="H180" s="183"/>
      <c r="I180" s="181">
        <f>ROUND(E180*H180,2)</f>
        <v>0</v>
      </c>
      <c r="J180" s="183"/>
      <c r="K180" s="181">
        <f>ROUND(E180*J180,2)</f>
        <v>0</v>
      </c>
      <c r="L180" s="181">
        <v>21</v>
      </c>
      <c r="M180" s="181">
        <f>G180*(1+L180/100)</f>
        <v>0</v>
      </c>
      <c r="N180" s="181">
        <v>4.2900000000000004E-3</v>
      </c>
      <c r="O180" s="181">
        <f>ROUND(E180*N180,2)</f>
        <v>0</v>
      </c>
      <c r="P180" s="181">
        <v>0</v>
      </c>
      <c r="Q180" s="181">
        <f>ROUND(E180*P180,2)</f>
        <v>0</v>
      </c>
      <c r="R180" s="182" t="s">
        <v>918</v>
      </c>
      <c r="S180" s="182" t="s">
        <v>204</v>
      </c>
      <c r="T180" s="181" t="s">
        <v>260</v>
      </c>
      <c r="U180" s="181">
        <v>0.36199999999999999</v>
      </c>
      <c r="V180" s="181">
        <f>ROUND(E180*U180,2)</f>
        <v>0.18</v>
      </c>
      <c r="W180" s="182"/>
      <c r="X180" s="182"/>
      <c r="Y180" s="154"/>
      <c r="Z180" s="154"/>
      <c r="AA180" s="154"/>
      <c r="AB180" s="154"/>
      <c r="AC180" s="154"/>
      <c r="AD180" s="154"/>
      <c r="AE180" s="154" t="s">
        <v>670</v>
      </c>
      <c r="AF180" s="154" t="s">
        <v>1338</v>
      </c>
      <c r="AG180" s="154"/>
      <c r="AH180" s="185"/>
      <c r="AI180" s="185"/>
      <c r="AJ180" s="187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">
      <c r="A181" s="155"/>
      <c r="B181" s="224"/>
      <c r="C181" s="224"/>
      <c r="D181" s="225"/>
      <c r="E181" s="225"/>
      <c r="F181" s="225"/>
      <c r="G181" s="225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5"/>
      <c r="S181" s="165"/>
      <c r="T181" s="164"/>
      <c r="U181" s="164"/>
      <c r="V181" s="164"/>
      <c r="W181" s="165"/>
      <c r="X181" s="165"/>
      <c r="Y181" s="154"/>
      <c r="Z181" s="154"/>
      <c r="AA181" s="154"/>
      <c r="AB181" s="154"/>
      <c r="AC181" s="154"/>
      <c r="AD181" s="154"/>
      <c r="AE181" s="154" t="s">
        <v>208</v>
      </c>
      <c r="AF181" s="154"/>
      <c r="AG181" s="154"/>
      <c r="AH181" s="185"/>
      <c r="AI181" s="185"/>
      <c r="AJ181" s="187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">
      <c r="A182" s="177">
        <v>83</v>
      </c>
      <c r="B182" s="178" t="s">
        <v>1339</v>
      </c>
      <c r="C182" s="178" t="s">
        <v>1340</v>
      </c>
      <c r="D182" s="179" t="s">
        <v>466</v>
      </c>
      <c r="E182" s="180">
        <v>1</v>
      </c>
      <c r="F182" s="183"/>
      <c r="G182" s="181">
        <f>ROUND(E182*F182,2)</f>
        <v>0</v>
      </c>
      <c r="H182" s="183"/>
      <c r="I182" s="181">
        <f>ROUND(E182*H182,2)</f>
        <v>0</v>
      </c>
      <c r="J182" s="183"/>
      <c r="K182" s="181">
        <f>ROUND(E182*J182,2)</f>
        <v>0</v>
      </c>
      <c r="L182" s="181">
        <v>21</v>
      </c>
      <c r="M182" s="181">
        <f>G182*(1+L182/100)</f>
        <v>0</v>
      </c>
      <c r="N182" s="181">
        <v>2.3000000000000001E-4</v>
      </c>
      <c r="O182" s="181">
        <f>ROUND(E182*N182,2)</f>
        <v>0</v>
      </c>
      <c r="P182" s="181">
        <v>0</v>
      </c>
      <c r="Q182" s="181">
        <f>ROUND(E182*P182,2)</f>
        <v>0</v>
      </c>
      <c r="R182" s="182" t="s">
        <v>918</v>
      </c>
      <c r="S182" s="182" t="s">
        <v>204</v>
      </c>
      <c r="T182" s="181" t="s">
        <v>260</v>
      </c>
      <c r="U182" s="181">
        <v>0.16600000000000001</v>
      </c>
      <c r="V182" s="181">
        <f>ROUND(E182*U182,2)</f>
        <v>0.17</v>
      </c>
      <c r="W182" s="182"/>
      <c r="X182" s="182"/>
      <c r="Y182" s="154"/>
      <c r="Z182" s="154"/>
      <c r="AA182" s="154"/>
      <c r="AB182" s="154"/>
      <c r="AC182" s="154"/>
      <c r="AD182" s="154"/>
      <c r="AE182" s="154" t="s">
        <v>670</v>
      </c>
      <c r="AF182" s="154" t="s">
        <v>1341</v>
      </c>
      <c r="AG182" s="154"/>
      <c r="AH182" s="185"/>
      <c r="AI182" s="185"/>
      <c r="AJ182" s="187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">
      <c r="A183" s="155"/>
      <c r="B183" s="224"/>
      <c r="C183" s="224"/>
      <c r="D183" s="225"/>
      <c r="E183" s="225"/>
      <c r="F183" s="225"/>
      <c r="G183" s="225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5"/>
      <c r="S183" s="165"/>
      <c r="T183" s="164"/>
      <c r="U183" s="164"/>
      <c r="V183" s="164"/>
      <c r="W183" s="165"/>
      <c r="X183" s="165"/>
      <c r="Y183" s="154"/>
      <c r="Z183" s="154"/>
      <c r="AA183" s="154"/>
      <c r="AB183" s="154"/>
      <c r="AC183" s="154"/>
      <c r="AD183" s="154"/>
      <c r="AE183" s="154" t="s">
        <v>208</v>
      </c>
      <c r="AF183" s="154"/>
      <c r="AG183" s="154"/>
      <c r="AH183" s="185"/>
      <c r="AI183" s="185"/>
      <c r="AJ183" s="187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">
      <c r="A184" s="177">
        <v>84</v>
      </c>
      <c r="B184" s="178" t="s">
        <v>1342</v>
      </c>
      <c r="C184" s="178" t="s">
        <v>1343</v>
      </c>
      <c r="D184" s="179" t="s">
        <v>466</v>
      </c>
      <c r="E184" s="180">
        <v>1</v>
      </c>
      <c r="F184" s="183"/>
      <c r="G184" s="181">
        <f>ROUND(E184*F184,2)</f>
        <v>0</v>
      </c>
      <c r="H184" s="183"/>
      <c r="I184" s="181">
        <f>ROUND(E184*H184,2)</f>
        <v>0</v>
      </c>
      <c r="J184" s="183"/>
      <c r="K184" s="181">
        <f>ROUND(E184*J184,2)</f>
        <v>0</v>
      </c>
      <c r="L184" s="181">
        <v>21</v>
      </c>
      <c r="M184" s="181">
        <f>G184*(1+L184/100)</f>
        <v>0</v>
      </c>
      <c r="N184" s="181">
        <v>6.6E-4</v>
      </c>
      <c r="O184" s="181">
        <f>ROUND(E184*N184,2)</f>
        <v>0</v>
      </c>
      <c r="P184" s="181">
        <v>0</v>
      </c>
      <c r="Q184" s="181">
        <f>ROUND(E184*P184,2)</f>
        <v>0</v>
      </c>
      <c r="R184" s="182" t="s">
        <v>918</v>
      </c>
      <c r="S184" s="182" t="s">
        <v>204</v>
      </c>
      <c r="T184" s="181" t="s">
        <v>260</v>
      </c>
      <c r="U184" s="181">
        <v>0.22700000000000001</v>
      </c>
      <c r="V184" s="181">
        <f>ROUND(E184*U184,2)</f>
        <v>0.23</v>
      </c>
      <c r="W184" s="182"/>
      <c r="X184" s="182"/>
      <c r="Y184" s="154"/>
      <c r="Z184" s="154"/>
      <c r="AA184" s="154"/>
      <c r="AB184" s="154"/>
      <c r="AC184" s="154"/>
      <c r="AD184" s="154"/>
      <c r="AE184" s="154" t="s">
        <v>670</v>
      </c>
      <c r="AF184" s="154" t="s">
        <v>1344</v>
      </c>
      <c r="AG184" s="154"/>
      <c r="AH184" s="185"/>
      <c r="AI184" s="185"/>
      <c r="AJ184" s="187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outlineLevel="1" x14ac:dyDescent="0.2">
      <c r="A185" s="155"/>
      <c r="B185" s="224"/>
      <c r="C185" s="224"/>
      <c r="D185" s="225"/>
      <c r="E185" s="225"/>
      <c r="F185" s="225"/>
      <c r="G185" s="225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5"/>
      <c r="S185" s="165"/>
      <c r="T185" s="164"/>
      <c r="U185" s="164"/>
      <c r="V185" s="164"/>
      <c r="W185" s="165"/>
      <c r="X185" s="165"/>
      <c r="Y185" s="154"/>
      <c r="Z185" s="154"/>
      <c r="AA185" s="154"/>
      <c r="AB185" s="154"/>
      <c r="AC185" s="154"/>
      <c r="AD185" s="154"/>
      <c r="AE185" s="154" t="s">
        <v>208</v>
      </c>
      <c r="AF185" s="154"/>
      <c r="AG185" s="154"/>
      <c r="AH185" s="185"/>
      <c r="AI185" s="185"/>
      <c r="AJ185" s="187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">
      <c r="A186" s="177">
        <v>85</v>
      </c>
      <c r="B186" s="178" t="s">
        <v>1345</v>
      </c>
      <c r="C186" s="178" t="s">
        <v>1346</v>
      </c>
      <c r="D186" s="179" t="s">
        <v>466</v>
      </c>
      <c r="E186" s="180">
        <v>2</v>
      </c>
      <c r="F186" s="183"/>
      <c r="G186" s="181">
        <f>ROUND(E186*F186,2)</f>
        <v>0</v>
      </c>
      <c r="H186" s="183"/>
      <c r="I186" s="181">
        <f>ROUND(E186*H186,2)</f>
        <v>0</v>
      </c>
      <c r="J186" s="183"/>
      <c r="K186" s="181">
        <f>ROUND(E186*J186,2)</f>
        <v>0</v>
      </c>
      <c r="L186" s="181">
        <v>21</v>
      </c>
      <c r="M186" s="181">
        <f>G186*(1+L186/100)</f>
        <v>0</v>
      </c>
      <c r="N186" s="181">
        <v>9.7000000000000005E-4</v>
      </c>
      <c r="O186" s="181">
        <f>ROUND(E186*N186,2)</f>
        <v>0</v>
      </c>
      <c r="P186" s="181">
        <v>0</v>
      </c>
      <c r="Q186" s="181">
        <f>ROUND(E186*P186,2)</f>
        <v>0</v>
      </c>
      <c r="R186" s="182" t="s">
        <v>918</v>
      </c>
      <c r="S186" s="182" t="s">
        <v>204</v>
      </c>
      <c r="T186" s="181" t="s">
        <v>260</v>
      </c>
      <c r="U186" s="181">
        <v>0.26900000000000002</v>
      </c>
      <c r="V186" s="181">
        <f>ROUND(E186*U186,2)</f>
        <v>0.54</v>
      </c>
      <c r="W186" s="182"/>
      <c r="X186" s="182"/>
      <c r="Y186" s="154"/>
      <c r="Z186" s="154"/>
      <c r="AA186" s="154"/>
      <c r="AB186" s="154"/>
      <c r="AC186" s="154"/>
      <c r="AD186" s="154"/>
      <c r="AE186" s="154" t="s">
        <v>670</v>
      </c>
      <c r="AF186" s="154" t="s">
        <v>1347</v>
      </c>
      <c r="AG186" s="154"/>
      <c r="AH186" s="185"/>
      <c r="AI186" s="185"/>
      <c r="AJ186" s="187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">
      <c r="A187" s="155"/>
      <c r="B187" s="224"/>
      <c r="C187" s="224"/>
      <c r="D187" s="225"/>
      <c r="E187" s="225"/>
      <c r="F187" s="225"/>
      <c r="G187" s="225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5"/>
      <c r="S187" s="165"/>
      <c r="T187" s="164"/>
      <c r="U187" s="164"/>
      <c r="V187" s="164"/>
      <c r="W187" s="165"/>
      <c r="X187" s="165"/>
      <c r="Y187" s="154"/>
      <c r="Z187" s="154"/>
      <c r="AA187" s="154"/>
      <c r="AB187" s="154"/>
      <c r="AC187" s="154"/>
      <c r="AD187" s="154"/>
      <c r="AE187" s="154" t="s">
        <v>208</v>
      </c>
      <c r="AF187" s="154"/>
      <c r="AG187" s="154"/>
      <c r="AH187" s="185"/>
      <c r="AI187" s="185"/>
      <c r="AJ187" s="187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">
      <c r="A188" s="177">
        <v>86</v>
      </c>
      <c r="B188" s="178" t="s">
        <v>1348</v>
      </c>
      <c r="C188" s="178" t="s">
        <v>1349</v>
      </c>
      <c r="D188" s="179" t="s">
        <v>466</v>
      </c>
      <c r="E188" s="180">
        <v>1</v>
      </c>
      <c r="F188" s="183"/>
      <c r="G188" s="181">
        <f>ROUND(E188*F188,2)</f>
        <v>0</v>
      </c>
      <c r="H188" s="183"/>
      <c r="I188" s="181">
        <f>ROUND(E188*H188,2)</f>
        <v>0</v>
      </c>
      <c r="J188" s="183"/>
      <c r="K188" s="181">
        <f>ROUND(E188*J188,2)</f>
        <v>0</v>
      </c>
      <c r="L188" s="181">
        <v>21</v>
      </c>
      <c r="M188" s="181">
        <f>G188*(1+L188/100)</f>
        <v>0</v>
      </c>
      <c r="N188" s="181">
        <v>0</v>
      </c>
      <c r="O188" s="181">
        <f>ROUND(E188*N188,2)</f>
        <v>0</v>
      </c>
      <c r="P188" s="181">
        <v>0</v>
      </c>
      <c r="Q188" s="181">
        <f>ROUND(E188*P188,2)</f>
        <v>0</v>
      </c>
      <c r="R188" s="182"/>
      <c r="S188" s="182" t="s">
        <v>223</v>
      </c>
      <c r="T188" s="181" t="s">
        <v>205</v>
      </c>
      <c r="U188" s="181">
        <v>0</v>
      </c>
      <c r="V188" s="181">
        <f>ROUND(E188*U188,2)</f>
        <v>0</v>
      </c>
      <c r="W188" s="182"/>
      <c r="X188" s="182"/>
      <c r="Y188" s="154"/>
      <c r="Z188" s="154"/>
      <c r="AA188" s="154"/>
      <c r="AB188" s="154"/>
      <c r="AC188" s="154"/>
      <c r="AD188" s="154"/>
      <c r="AE188" s="154" t="s">
        <v>670</v>
      </c>
      <c r="AF188" s="154" t="s">
        <v>1350</v>
      </c>
      <c r="AG188" s="154"/>
      <c r="AH188" s="185"/>
      <c r="AI188" s="185"/>
      <c r="AJ188" s="187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">
      <c r="A189" s="155"/>
      <c r="B189" s="224"/>
      <c r="C189" s="224"/>
      <c r="D189" s="225"/>
      <c r="E189" s="225"/>
      <c r="F189" s="225"/>
      <c r="G189" s="225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5"/>
      <c r="S189" s="165"/>
      <c r="T189" s="164"/>
      <c r="U189" s="164"/>
      <c r="V189" s="164"/>
      <c r="W189" s="165"/>
      <c r="X189" s="165"/>
      <c r="Y189" s="154"/>
      <c r="Z189" s="154"/>
      <c r="AA189" s="154"/>
      <c r="AB189" s="154"/>
      <c r="AC189" s="154"/>
      <c r="AD189" s="154"/>
      <c r="AE189" s="154" t="s">
        <v>208</v>
      </c>
      <c r="AF189" s="154"/>
      <c r="AG189" s="154"/>
      <c r="AH189" s="185"/>
      <c r="AI189" s="185"/>
      <c r="AJ189" s="187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">
      <c r="A190" s="177">
        <v>87</v>
      </c>
      <c r="B190" s="178" t="s">
        <v>1351</v>
      </c>
      <c r="C190" s="178" t="s">
        <v>1352</v>
      </c>
      <c r="D190" s="179" t="s">
        <v>1353</v>
      </c>
      <c r="E190" s="180">
        <v>8</v>
      </c>
      <c r="F190" s="183"/>
      <c r="G190" s="181">
        <f>ROUND(E190*F190,2)</f>
        <v>0</v>
      </c>
      <c r="H190" s="183"/>
      <c r="I190" s="181">
        <f>ROUND(E190*H190,2)</f>
        <v>0</v>
      </c>
      <c r="J190" s="183"/>
      <c r="K190" s="181">
        <f>ROUND(E190*J190,2)</f>
        <v>0</v>
      </c>
      <c r="L190" s="181">
        <v>21</v>
      </c>
      <c r="M190" s="181">
        <f>G190*(1+L190/100)</f>
        <v>0</v>
      </c>
      <c r="N190" s="181">
        <v>0</v>
      </c>
      <c r="O190" s="181">
        <f>ROUND(E190*N190,2)</f>
        <v>0</v>
      </c>
      <c r="P190" s="181">
        <v>0</v>
      </c>
      <c r="Q190" s="181">
        <f>ROUND(E190*P190,2)</f>
        <v>0</v>
      </c>
      <c r="R190" s="182"/>
      <c r="S190" s="182" t="s">
        <v>223</v>
      </c>
      <c r="T190" s="181" t="s">
        <v>205</v>
      </c>
      <c r="U190" s="181">
        <v>0</v>
      </c>
      <c r="V190" s="181">
        <f>ROUND(E190*U190,2)</f>
        <v>0</v>
      </c>
      <c r="W190" s="182"/>
      <c r="X190" s="182"/>
      <c r="Y190" s="154"/>
      <c r="Z190" s="154"/>
      <c r="AA190" s="154"/>
      <c r="AB190" s="154"/>
      <c r="AC190" s="154"/>
      <c r="AD190" s="154"/>
      <c r="AE190" s="154" t="s">
        <v>670</v>
      </c>
      <c r="AF190" s="154" t="s">
        <v>1354</v>
      </c>
      <c r="AG190" s="154"/>
      <c r="AH190" s="185"/>
      <c r="AI190" s="185"/>
      <c r="AJ190" s="187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">
      <c r="A191" s="155"/>
      <c r="B191" s="224"/>
      <c r="C191" s="224"/>
      <c r="D191" s="225"/>
      <c r="E191" s="225"/>
      <c r="F191" s="225"/>
      <c r="G191" s="225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5"/>
      <c r="S191" s="165"/>
      <c r="T191" s="164"/>
      <c r="U191" s="164"/>
      <c r="V191" s="164"/>
      <c r="W191" s="165"/>
      <c r="X191" s="165"/>
      <c r="Y191" s="154"/>
      <c r="Z191" s="154"/>
      <c r="AA191" s="154"/>
      <c r="AB191" s="154"/>
      <c r="AC191" s="154"/>
      <c r="AD191" s="154"/>
      <c r="AE191" s="154" t="s">
        <v>208</v>
      </c>
      <c r="AF191" s="154"/>
      <c r="AG191" s="154"/>
      <c r="AH191" s="185"/>
      <c r="AI191" s="185"/>
      <c r="AJ191" s="187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">
      <c r="A192" s="177">
        <v>88</v>
      </c>
      <c r="B192" s="178" t="s">
        <v>1355</v>
      </c>
      <c r="C192" s="178" t="s">
        <v>1356</v>
      </c>
      <c r="D192" s="179" t="s">
        <v>0</v>
      </c>
      <c r="E192" s="180">
        <v>0</v>
      </c>
      <c r="F192" s="183"/>
      <c r="G192" s="181">
        <f>ROUND(E192*F192,2)</f>
        <v>0</v>
      </c>
      <c r="H192" s="183"/>
      <c r="I192" s="181">
        <f>ROUND(E192*H192,2)</f>
        <v>0</v>
      </c>
      <c r="J192" s="183"/>
      <c r="K192" s="181">
        <f>ROUND(E192*J192,2)</f>
        <v>0</v>
      </c>
      <c r="L192" s="181">
        <v>21</v>
      </c>
      <c r="M192" s="181">
        <f>G192*(1+L192/100)</f>
        <v>0</v>
      </c>
      <c r="N192" s="181">
        <v>0</v>
      </c>
      <c r="O192" s="181">
        <f>ROUND(E192*N192,2)</f>
        <v>0</v>
      </c>
      <c r="P192" s="181">
        <v>0</v>
      </c>
      <c r="Q192" s="181">
        <f>ROUND(E192*P192,2)</f>
        <v>0</v>
      </c>
      <c r="R192" s="182" t="s">
        <v>918</v>
      </c>
      <c r="S192" s="182" t="s">
        <v>204</v>
      </c>
      <c r="T192" s="181" t="s">
        <v>260</v>
      </c>
      <c r="U192" s="181">
        <v>0</v>
      </c>
      <c r="V192" s="181">
        <f>ROUND(E192*U192,2)</f>
        <v>0</v>
      </c>
      <c r="W192" s="182"/>
      <c r="X192" s="182"/>
      <c r="Y192" s="154"/>
      <c r="Z192" s="154"/>
      <c r="AA192" s="154"/>
      <c r="AB192" s="154"/>
      <c r="AC192" s="154"/>
      <c r="AD192" s="154"/>
      <c r="AE192" s="154" t="s">
        <v>870</v>
      </c>
      <c r="AF192" s="154" t="s">
        <v>1357</v>
      </c>
      <c r="AG192" s="154"/>
      <c r="AH192" s="185"/>
      <c r="AI192" s="185"/>
      <c r="AJ192" s="187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">
      <c r="A193" s="155"/>
      <c r="B193" s="224"/>
      <c r="C193" s="224"/>
      <c r="D193" s="225"/>
      <c r="E193" s="225"/>
      <c r="F193" s="225"/>
      <c r="G193" s="225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5"/>
      <c r="S193" s="165"/>
      <c r="T193" s="164"/>
      <c r="U193" s="164"/>
      <c r="V193" s="164"/>
      <c r="W193" s="165"/>
      <c r="X193" s="165"/>
      <c r="Y193" s="154"/>
      <c r="Z193" s="154"/>
      <c r="AA193" s="154"/>
      <c r="AB193" s="154"/>
      <c r="AC193" s="154"/>
      <c r="AD193" s="154"/>
      <c r="AE193" s="154" t="s">
        <v>208</v>
      </c>
      <c r="AF193" s="154"/>
      <c r="AG193" s="154"/>
      <c r="AH193" s="185"/>
      <c r="AI193" s="185"/>
      <c r="AJ193" s="187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x14ac:dyDescent="0.2">
      <c r="A194" s="141"/>
      <c r="B194" s="158"/>
      <c r="C194" s="158"/>
      <c r="D194" s="160"/>
      <c r="E194" s="161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3"/>
      <c r="S194" s="163"/>
      <c r="T194" s="162"/>
      <c r="U194" s="162"/>
      <c r="V194" s="162"/>
      <c r="W194" s="163"/>
      <c r="X194" s="163"/>
      <c r="AH194" s="184"/>
      <c r="AI194" s="184"/>
      <c r="AJ194" s="186"/>
    </row>
    <row r="195" spans="1:60" x14ac:dyDescent="0.2">
      <c r="A195" s="157" t="s">
        <v>198</v>
      </c>
      <c r="B195" s="170" t="s">
        <v>127</v>
      </c>
      <c r="C195" s="170" t="s">
        <v>128</v>
      </c>
      <c r="D195" s="171"/>
      <c r="E195" s="172"/>
      <c r="F195" s="173"/>
      <c r="G195" s="174">
        <f>SUMIF(AE196:AE209,"&lt;&gt;NOR",G196:G209)</f>
        <v>0</v>
      </c>
      <c r="H195" s="173"/>
      <c r="I195" s="173">
        <f>SUM(I196:I209)</f>
        <v>0</v>
      </c>
      <c r="J195" s="173"/>
      <c r="K195" s="173">
        <f>SUM(K196:K209)</f>
        <v>0</v>
      </c>
      <c r="L195" s="173"/>
      <c r="M195" s="173">
        <f>SUM(M196:M209)</f>
        <v>0</v>
      </c>
      <c r="N195" s="173"/>
      <c r="O195" s="173">
        <f>SUM(O196:O209)</f>
        <v>0.11</v>
      </c>
      <c r="P195" s="173"/>
      <c r="Q195" s="173">
        <f>SUM(Q196:Q209)</f>
        <v>0</v>
      </c>
      <c r="R195" s="175"/>
      <c r="S195" s="175"/>
      <c r="T195" s="173"/>
      <c r="U195" s="173"/>
      <c r="V195" s="173">
        <f>SUM(V196:V209)</f>
        <v>16.38</v>
      </c>
      <c r="W195" s="175"/>
      <c r="X195" s="176"/>
      <c r="AE195" t="s">
        <v>199</v>
      </c>
      <c r="AH195" s="184"/>
      <c r="AI195" s="184"/>
      <c r="AJ195" s="186"/>
    </row>
    <row r="196" spans="1:60" ht="22.5" outlineLevel="1" x14ac:dyDescent="0.2">
      <c r="A196" s="177">
        <v>89</v>
      </c>
      <c r="B196" s="178" t="s">
        <v>1358</v>
      </c>
      <c r="C196" s="178" t="s">
        <v>1359</v>
      </c>
      <c r="D196" s="179" t="s">
        <v>306</v>
      </c>
      <c r="E196" s="180">
        <v>28</v>
      </c>
      <c r="F196" s="183"/>
      <c r="G196" s="181">
        <f>ROUND(E196*F196,2)</f>
        <v>0</v>
      </c>
      <c r="H196" s="183"/>
      <c r="I196" s="181">
        <f>ROUND(E196*H196,2)</f>
        <v>0</v>
      </c>
      <c r="J196" s="183"/>
      <c r="K196" s="181">
        <f>ROUND(E196*J196,2)</f>
        <v>0</v>
      </c>
      <c r="L196" s="181">
        <v>21</v>
      </c>
      <c r="M196" s="181">
        <f>G196*(1+L196/100)</f>
        <v>0</v>
      </c>
      <c r="N196" s="181">
        <v>4.0099999999999997E-3</v>
      </c>
      <c r="O196" s="181">
        <f>ROUND(E196*N196,2)</f>
        <v>0.11</v>
      </c>
      <c r="P196" s="181">
        <v>0</v>
      </c>
      <c r="Q196" s="181">
        <f>ROUND(E196*P196,2)</f>
        <v>0</v>
      </c>
      <c r="R196" s="182" t="s">
        <v>918</v>
      </c>
      <c r="S196" s="182" t="s">
        <v>204</v>
      </c>
      <c r="T196" s="181" t="s">
        <v>260</v>
      </c>
      <c r="U196" s="181">
        <v>0.54290000000000005</v>
      </c>
      <c r="V196" s="181">
        <f>ROUND(E196*U196,2)</f>
        <v>15.2</v>
      </c>
      <c r="W196" s="182"/>
      <c r="X196" s="182"/>
      <c r="Y196" s="154"/>
      <c r="Z196" s="154"/>
      <c r="AA196" s="154"/>
      <c r="AB196" s="154"/>
      <c r="AC196" s="154"/>
      <c r="AD196" s="154"/>
      <c r="AE196" s="154" t="s">
        <v>670</v>
      </c>
      <c r="AF196" s="154" t="s">
        <v>1360</v>
      </c>
      <c r="AG196" s="154"/>
      <c r="AH196" s="185"/>
      <c r="AI196" s="185"/>
      <c r="AJ196" s="187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">
      <c r="A197" s="155"/>
      <c r="B197" s="224"/>
      <c r="C197" s="224"/>
      <c r="D197" s="225"/>
      <c r="E197" s="225"/>
      <c r="F197" s="225"/>
      <c r="G197" s="225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5"/>
      <c r="S197" s="165"/>
      <c r="T197" s="164"/>
      <c r="U197" s="164"/>
      <c r="V197" s="164"/>
      <c r="W197" s="165"/>
      <c r="X197" s="165"/>
      <c r="Y197" s="154"/>
      <c r="Z197" s="154"/>
      <c r="AA197" s="154"/>
      <c r="AB197" s="154"/>
      <c r="AC197" s="154"/>
      <c r="AD197" s="154"/>
      <c r="AE197" s="154" t="s">
        <v>208</v>
      </c>
      <c r="AF197" s="154"/>
      <c r="AG197" s="154"/>
      <c r="AH197" s="185"/>
      <c r="AI197" s="185"/>
      <c r="AJ197" s="187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outlineLevel="1" x14ac:dyDescent="0.2">
      <c r="A198" s="177">
        <v>90</v>
      </c>
      <c r="B198" s="178" t="s">
        <v>1270</v>
      </c>
      <c r="C198" s="178" t="s">
        <v>1271</v>
      </c>
      <c r="D198" s="179" t="s">
        <v>306</v>
      </c>
      <c r="E198" s="180">
        <v>28</v>
      </c>
      <c r="F198" s="183"/>
      <c r="G198" s="181">
        <f>ROUND(E198*F198,2)</f>
        <v>0</v>
      </c>
      <c r="H198" s="183"/>
      <c r="I198" s="181">
        <f>ROUND(E198*H198,2)</f>
        <v>0</v>
      </c>
      <c r="J198" s="183"/>
      <c r="K198" s="181">
        <f>ROUND(E198*J198,2)</f>
        <v>0</v>
      </c>
      <c r="L198" s="181">
        <v>21</v>
      </c>
      <c r="M198" s="181">
        <f>G198*(1+L198/100)</f>
        <v>0</v>
      </c>
      <c r="N198" s="181">
        <v>0</v>
      </c>
      <c r="O198" s="181">
        <f>ROUND(E198*N198,2)</f>
        <v>0</v>
      </c>
      <c r="P198" s="181">
        <v>0</v>
      </c>
      <c r="Q198" s="181">
        <f>ROUND(E198*P198,2)</f>
        <v>0</v>
      </c>
      <c r="R198" s="182" t="s">
        <v>918</v>
      </c>
      <c r="S198" s="182" t="s">
        <v>204</v>
      </c>
      <c r="T198" s="181" t="s">
        <v>260</v>
      </c>
      <c r="U198" s="181">
        <v>4.2000000000000003E-2</v>
      </c>
      <c r="V198" s="181">
        <f>ROUND(E198*U198,2)</f>
        <v>1.18</v>
      </c>
      <c r="W198" s="182"/>
      <c r="X198" s="182"/>
      <c r="Y198" s="154"/>
      <c r="Z198" s="154"/>
      <c r="AA198" s="154"/>
      <c r="AB198" s="154"/>
      <c r="AC198" s="154"/>
      <c r="AD198" s="154"/>
      <c r="AE198" s="154" t="s">
        <v>670</v>
      </c>
      <c r="AF198" s="154" t="s">
        <v>1361</v>
      </c>
      <c r="AG198" s="154"/>
      <c r="AH198" s="185"/>
      <c r="AI198" s="185"/>
      <c r="AJ198" s="187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">
      <c r="A199" s="155"/>
      <c r="B199" s="224"/>
      <c r="C199" s="224"/>
      <c r="D199" s="225"/>
      <c r="E199" s="225"/>
      <c r="F199" s="225"/>
      <c r="G199" s="225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5"/>
      <c r="S199" s="165"/>
      <c r="T199" s="164"/>
      <c r="U199" s="164"/>
      <c r="V199" s="164"/>
      <c r="W199" s="165"/>
      <c r="X199" s="165"/>
      <c r="Y199" s="154"/>
      <c r="Z199" s="154"/>
      <c r="AA199" s="154"/>
      <c r="AB199" s="154"/>
      <c r="AC199" s="154"/>
      <c r="AD199" s="154"/>
      <c r="AE199" s="154" t="s">
        <v>208</v>
      </c>
      <c r="AF199" s="154"/>
      <c r="AG199" s="154"/>
      <c r="AH199" s="185"/>
      <c r="AI199" s="185"/>
      <c r="AJ199" s="187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outlineLevel="1" x14ac:dyDescent="0.2">
      <c r="A200" s="177">
        <v>91</v>
      </c>
      <c r="B200" s="178" t="s">
        <v>1362</v>
      </c>
      <c r="C200" s="178" t="s">
        <v>1363</v>
      </c>
      <c r="D200" s="179" t="s">
        <v>466</v>
      </c>
      <c r="E200" s="180">
        <v>1</v>
      </c>
      <c r="F200" s="183"/>
      <c r="G200" s="181">
        <f>ROUND(E200*F200,2)</f>
        <v>0</v>
      </c>
      <c r="H200" s="183"/>
      <c r="I200" s="181">
        <f>ROUND(E200*H200,2)</f>
        <v>0</v>
      </c>
      <c r="J200" s="183"/>
      <c r="K200" s="181">
        <f>ROUND(E200*J200,2)</f>
        <v>0</v>
      </c>
      <c r="L200" s="181">
        <v>21</v>
      </c>
      <c r="M200" s="181">
        <f>G200*(1+L200/100)</f>
        <v>0</v>
      </c>
      <c r="N200" s="181">
        <v>0</v>
      </c>
      <c r="O200" s="181">
        <f>ROUND(E200*N200,2)</f>
        <v>0</v>
      </c>
      <c r="P200" s="181">
        <v>0</v>
      </c>
      <c r="Q200" s="181">
        <f>ROUND(E200*P200,2)</f>
        <v>0</v>
      </c>
      <c r="R200" s="182"/>
      <c r="S200" s="182" t="s">
        <v>223</v>
      </c>
      <c r="T200" s="181" t="s">
        <v>205</v>
      </c>
      <c r="U200" s="181">
        <v>0</v>
      </c>
      <c r="V200" s="181">
        <f>ROUND(E200*U200,2)</f>
        <v>0</v>
      </c>
      <c r="W200" s="182"/>
      <c r="X200" s="182"/>
      <c r="Y200" s="154"/>
      <c r="Z200" s="154"/>
      <c r="AA200" s="154"/>
      <c r="AB200" s="154"/>
      <c r="AC200" s="154"/>
      <c r="AD200" s="154"/>
      <c r="AE200" s="154" t="s">
        <v>670</v>
      </c>
      <c r="AF200" s="154" t="s">
        <v>1364</v>
      </c>
      <c r="AG200" s="154"/>
      <c r="AH200" s="185"/>
      <c r="AI200" s="185"/>
      <c r="AJ200" s="187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outlineLevel="1" x14ac:dyDescent="0.2">
      <c r="A201" s="155"/>
      <c r="B201" s="224"/>
      <c r="C201" s="224"/>
      <c r="D201" s="225"/>
      <c r="E201" s="225"/>
      <c r="F201" s="225"/>
      <c r="G201" s="225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5"/>
      <c r="S201" s="165"/>
      <c r="T201" s="164"/>
      <c r="U201" s="164"/>
      <c r="V201" s="164"/>
      <c r="W201" s="165"/>
      <c r="X201" s="165"/>
      <c r="Y201" s="154"/>
      <c r="Z201" s="154"/>
      <c r="AA201" s="154"/>
      <c r="AB201" s="154"/>
      <c r="AC201" s="154"/>
      <c r="AD201" s="154"/>
      <c r="AE201" s="154" t="s">
        <v>208</v>
      </c>
      <c r="AF201" s="154"/>
      <c r="AG201" s="154"/>
      <c r="AH201" s="185"/>
      <c r="AI201" s="185"/>
      <c r="AJ201" s="187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">
      <c r="A202" s="177">
        <v>92</v>
      </c>
      <c r="B202" s="178" t="s">
        <v>1365</v>
      </c>
      <c r="C202" s="178" t="s">
        <v>1366</v>
      </c>
      <c r="D202" s="179" t="s">
        <v>466</v>
      </c>
      <c r="E202" s="180">
        <v>3</v>
      </c>
      <c r="F202" s="183"/>
      <c r="G202" s="181">
        <f>ROUND(E202*F202,2)</f>
        <v>0</v>
      </c>
      <c r="H202" s="183"/>
      <c r="I202" s="181">
        <f>ROUND(E202*H202,2)</f>
        <v>0</v>
      </c>
      <c r="J202" s="183"/>
      <c r="K202" s="181">
        <f>ROUND(E202*J202,2)</f>
        <v>0</v>
      </c>
      <c r="L202" s="181">
        <v>21</v>
      </c>
      <c r="M202" s="181">
        <f>G202*(1+L202/100)</f>
        <v>0</v>
      </c>
      <c r="N202" s="181">
        <v>0</v>
      </c>
      <c r="O202" s="181">
        <f>ROUND(E202*N202,2)</f>
        <v>0</v>
      </c>
      <c r="P202" s="181">
        <v>0</v>
      </c>
      <c r="Q202" s="181">
        <f>ROUND(E202*P202,2)</f>
        <v>0</v>
      </c>
      <c r="R202" s="182"/>
      <c r="S202" s="182" t="s">
        <v>223</v>
      </c>
      <c r="T202" s="181" t="s">
        <v>205</v>
      </c>
      <c r="U202" s="181">
        <v>0</v>
      </c>
      <c r="V202" s="181">
        <f>ROUND(E202*U202,2)</f>
        <v>0</v>
      </c>
      <c r="W202" s="182"/>
      <c r="X202" s="182"/>
      <c r="Y202" s="154"/>
      <c r="Z202" s="154"/>
      <c r="AA202" s="154"/>
      <c r="AB202" s="154"/>
      <c r="AC202" s="154"/>
      <c r="AD202" s="154"/>
      <c r="AE202" s="154" t="s">
        <v>670</v>
      </c>
      <c r="AF202" s="154" t="s">
        <v>1367</v>
      </c>
      <c r="AG202" s="154"/>
      <c r="AH202" s="185"/>
      <c r="AI202" s="185"/>
      <c r="AJ202" s="187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">
      <c r="A203" s="155"/>
      <c r="B203" s="224"/>
      <c r="C203" s="224"/>
      <c r="D203" s="225"/>
      <c r="E203" s="225"/>
      <c r="F203" s="225"/>
      <c r="G203" s="225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5"/>
      <c r="S203" s="165"/>
      <c r="T203" s="164"/>
      <c r="U203" s="164"/>
      <c r="V203" s="164"/>
      <c r="W203" s="165"/>
      <c r="X203" s="165"/>
      <c r="Y203" s="154"/>
      <c r="Z203" s="154"/>
      <c r="AA203" s="154"/>
      <c r="AB203" s="154"/>
      <c r="AC203" s="154"/>
      <c r="AD203" s="154"/>
      <c r="AE203" s="154" t="s">
        <v>208</v>
      </c>
      <c r="AF203" s="154"/>
      <c r="AG203" s="154"/>
      <c r="AH203" s="185"/>
      <c r="AI203" s="185"/>
      <c r="AJ203" s="187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">
      <c r="A204" s="177">
        <v>93</v>
      </c>
      <c r="B204" s="178" t="s">
        <v>1368</v>
      </c>
      <c r="C204" s="178" t="s">
        <v>1369</v>
      </c>
      <c r="D204" s="179" t="s">
        <v>306</v>
      </c>
      <c r="E204" s="180">
        <v>6</v>
      </c>
      <c r="F204" s="183"/>
      <c r="G204" s="181">
        <f>ROUND(E204*F204,2)</f>
        <v>0</v>
      </c>
      <c r="H204" s="183"/>
      <c r="I204" s="181">
        <f>ROUND(E204*H204,2)</f>
        <v>0</v>
      </c>
      <c r="J204" s="183"/>
      <c r="K204" s="181">
        <f>ROUND(E204*J204,2)</f>
        <v>0</v>
      </c>
      <c r="L204" s="181">
        <v>21</v>
      </c>
      <c r="M204" s="181">
        <f>G204*(1+L204/100)</f>
        <v>0</v>
      </c>
      <c r="N204" s="181">
        <v>0</v>
      </c>
      <c r="O204" s="181">
        <f>ROUND(E204*N204,2)</f>
        <v>0</v>
      </c>
      <c r="P204" s="181">
        <v>0</v>
      </c>
      <c r="Q204" s="181">
        <f>ROUND(E204*P204,2)</f>
        <v>0</v>
      </c>
      <c r="R204" s="182"/>
      <c r="S204" s="182" t="s">
        <v>223</v>
      </c>
      <c r="T204" s="181" t="s">
        <v>205</v>
      </c>
      <c r="U204" s="181">
        <v>0</v>
      </c>
      <c r="V204" s="181">
        <f>ROUND(E204*U204,2)</f>
        <v>0</v>
      </c>
      <c r="W204" s="182"/>
      <c r="X204" s="182"/>
      <c r="Y204" s="154"/>
      <c r="Z204" s="154"/>
      <c r="AA204" s="154"/>
      <c r="AB204" s="154"/>
      <c r="AC204" s="154"/>
      <c r="AD204" s="154"/>
      <c r="AE204" s="154" t="s">
        <v>670</v>
      </c>
      <c r="AF204" s="154" t="s">
        <v>1370</v>
      </c>
      <c r="AG204" s="154"/>
      <c r="AH204" s="185"/>
      <c r="AI204" s="185"/>
      <c r="AJ204" s="187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">
      <c r="A205" s="155"/>
      <c r="B205" s="224"/>
      <c r="C205" s="224"/>
      <c r="D205" s="225"/>
      <c r="E205" s="225"/>
      <c r="F205" s="225"/>
      <c r="G205" s="225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5"/>
      <c r="S205" s="165"/>
      <c r="T205" s="164"/>
      <c r="U205" s="164"/>
      <c r="V205" s="164"/>
      <c r="W205" s="165"/>
      <c r="X205" s="165"/>
      <c r="Y205" s="154"/>
      <c r="Z205" s="154"/>
      <c r="AA205" s="154"/>
      <c r="AB205" s="154"/>
      <c r="AC205" s="154"/>
      <c r="AD205" s="154"/>
      <c r="AE205" s="154" t="s">
        <v>208</v>
      </c>
      <c r="AF205" s="154"/>
      <c r="AG205" s="154"/>
      <c r="AH205" s="185"/>
      <c r="AI205" s="185"/>
      <c r="AJ205" s="187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">
      <c r="A206" s="177">
        <v>94</v>
      </c>
      <c r="B206" s="178" t="s">
        <v>1371</v>
      </c>
      <c r="C206" s="178" t="s">
        <v>1372</v>
      </c>
      <c r="D206" s="179" t="s">
        <v>466</v>
      </c>
      <c r="E206" s="180">
        <v>2</v>
      </c>
      <c r="F206" s="183"/>
      <c r="G206" s="181">
        <f>ROUND(E206*F206,2)</f>
        <v>0</v>
      </c>
      <c r="H206" s="183"/>
      <c r="I206" s="181">
        <f>ROUND(E206*H206,2)</f>
        <v>0</v>
      </c>
      <c r="J206" s="183"/>
      <c r="K206" s="181">
        <f>ROUND(E206*J206,2)</f>
        <v>0</v>
      </c>
      <c r="L206" s="181">
        <v>21</v>
      </c>
      <c r="M206" s="181">
        <f>G206*(1+L206/100)</f>
        <v>0</v>
      </c>
      <c r="N206" s="181">
        <v>0</v>
      </c>
      <c r="O206" s="181">
        <f>ROUND(E206*N206,2)</f>
        <v>0</v>
      </c>
      <c r="P206" s="181">
        <v>0</v>
      </c>
      <c r="Q206" s="181">
        <f>ROUND(E206*P206,2)</f>
        <v>0</v>
      </c>
      <c r="R206" s="182"/>
      <c r="S206" s="182" t="s">
        <v>223</v>
      </c>
      <c r="T206" s="181" t="s">
        <v>205</v>
      </c>
      <c r="U206" s="181">
        <v>0</v>
      </c>
      <c r="V206" s="181">
        <f>ROUND(E206*U206,2)</f>
        <v>0</v>
      </c>
      <c r="W206" s="182"/>
      <c r="X206" s="182"/>
      <c r="Y206" s="154"/>
      <c r="Z206" s="154"/>
      <c r="AA206" s="154"/>
      <c r="AB206" s="154"/>
      <c r="AC206" s="154"/>
      <c r="AD206" s="154"/>
      <c r="AE206" s="154" t="s">
        <v>670</v>
      </c>
      <c r="AF206" s="154" t="s">
        <v>1373</v>
      </c>
      <c r="AG206" s="154"/>
      <c r="AH206" s="185"/>
      <c r="AI206" s="185"/>
      <c r="AJ206" s="187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">
      <c r="A207" s="155"/>
      <c r="B207" s="224"/>
      <c r="C207" s="224"/>
      <c r="D207" s="225"/>
      <c r="E207" s="225"/>
      <c r="F207" s="225"/>
      <c r="G207" s="225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5"/>
      <c r="S207" s="165"/>
      <c r="T207" s="164"/>
      <c r="U207" s="164"/>
      <c r="V207" s="164"/>
      <c r="W207" s="165"/>
      <c r="X207" s="165"/>
      <c r="Y207" s="154"/>
      <c r="Z207" s="154"/>
      <c r="AA207" s="154"/>
      <c r="AB207" s="154"/>
      <c r="AC207" s="154"/>
      <c r="AD207" s="154"/>
      <c r="AE207" s="154" t="s">
        <v>208</v>
      </c>
      <c r="AF207" s="154"/>
      <c r="AG207" s="154"/>
      <c r="AH207" s="185"/>
      <c r="AI207" s="185"/>
      <c r="AJ207" s="187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">
      <c r="A208" s="177">
        <v>95</v>
      </c>
      <c r="B208" s="178" t="s">
        <v>1374</v>
      </c>
      <c r="C208" s="178" t="s">
        <v>1375</v>
      </c>
      <c r="D208" s="179" t="s">
        <v>0</v>
      </c>
      <c r="E208" s="180">
        <v>0</v>
      </c>
      <c r="F208" s="183"/>
      <c r="G208" s="181">
        <f>ROUND(E208*F208,2)</f>
        <v>0</v>
      </c>
      <c r="H208" s="183"/>
      <c r="I208" s="181">
        <f>ROUND(E208*H208,2)</f>
        <v>0</v>
      </c>
      <c r="J208" s="183"/>
      <c r="K208" s="181">
        <f>ROUND(E208*J208,2)</f>
        <v>0</v>
      </c>
      <c r="L208" s="181">
        <v>21</v>
      </c>
      <c r="M208" s="181">
        <f>G208*(1+L208/100)</f>
        <v>0</v>
      </c>
      <c r="N208" s="181">
        <v>0</v>
      </c>
      <c r="O208" s="181">
        <f>ROUND(E208*N208,2)</f>
        <v>0</v>
      </c>
      <c r="P208" s="181">
        <v>0</v>
      </c>
      <c r="Q208" s="181">
        <f>ROUND(E208*P208,2)</f>
        <v>0</v>
      </c>
      <c r="R208" s="182" t="s">
        <v>1376</v>
      </c>
      <c r="S208" s="182" t="s">
        <v>204</v>
      </c>
      <c r="T208" s="181" t="s">
        <v>260</v>
      </c>
      <c r="U208" s="181">
        <v>0</v>
      </c>
      <c r="V208" s="181">
        <f>ROUND(E208*U208,2)</f>
        <v>0</v>
      </c>
      <c r="W208" s="182"/>
      <c r="X208" s="182"/>
      <c r="Y208" s="154"/>
      <c r="Z208" s="154"/>
      <c r="AA208" s="154"/>
      <c r="AB208" s="154"/>
      <c r="AC208" s="154"/>
      <c r="AD208" s="154"/>
      <c r="AE208" s="154" t="s">
        <v>870</v>
      </c>
      <c r="AF208" s="154" t="s">
        <v>1377</v>
      </c>
      <c r="AG208" s="154"/>
      <c r="AH208" s="185"/>
      <c r="AI208" s="185"/>
      <c r="AJ208" s="187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">
      <c r="A209" s="155"/>
      <c r="B209" s="224"/>
      <c r="C209" s="224"/>
      <c r="D209" s="225"/>
      <c r="E209" s="225"/>
      <c r="F209" s="225"/>
      <c r="G209" s="225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5"/>
      <c r="S209" s="165"/>
      <c r="T209" s="164"/>
      <c r="U209" s="164"/>
      <c r="V209" s="164"/>
      <c r="W209" s="165"/>
      <c r="X209" s="165"/>
      <c r="Y209" s="154"/>
      <c r="Z209" s="154"/>
      <c r="AA209" s="154"/>
      <c r="AB209" s="154"/>
      <c r="AC209" s="154"/>
      <c r="AD209" s="154"/>
      <c r="AE209" s="154" t="s">
        <v>208</v>
      </c>
      <c r="AF209" s="154"/>
      <c r="AG209" s="154"/>
      <c r="AH209" s="185"/>
      <c r="AI209" s="185"/>
      <c r="AJ209" s="187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x14ac:dyDescent="0.2">
      <c r="A210" s="141"/>
      <c r="B210" s="158"/>
      <c r="C210" s="158"/>
      <c r="D210" s="160"/>
      <c r="E210" s="161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3"/>
      <c r="S210" s="163"/>
      <c r="T210" s="162"/>
      <c r="U210" s="162"/>
      <c r="V210" s="162"/>
      <c r="W210" s="163"/>
      <c r="X210" s="163"/>
      <c r="AH210" s="184"/>
      <c r="AI210" s="184"/>
      <c r="AJ210" s="186"/>
    </row>
    <row r="211" spans="1:60" x14ac:dyDescent="0.2">
      <c r="A211" s="157" t="s">
        <v>198</v>
      </c>
      <c r="B211" s="170" t="s">
        <v>129</v>
      </c>
      <c r="C211" s="170" t="s">
        <v>130</v>
      </c>
      <c r="D211" s="171"/>
      <c r="E211" s="172"/>
      <c r="F211" s="173"/>
      <c r="G211" s="174">
        <f>SUMIF(AE212:AE253,"&lt;&gt;NOR",G212:G253)</f>
        <v>0</v>
      </c>
      <c r="H211" s="173"/>
      <c r="I211" s="173">
        <f>SUM(I212:I253)</f>
        <v>0</v>
      </c>
      <c r="J211" s="173"/>
      <c r="K211" s="173">
        <f>SUM(K212:K253)</f>
        <v>0</v>
      </c>
      <c r="L211" s="173"/>
      <c r="M211" s="173">
        <f>SUM(M212:M253)</f>
        <v>0</v>
      </c>
      <c r="N211" s="173"/>
      <c r="O211" s="173">
        <f>SUM(O212:O253)</f>
        <v>0.51</v>
      </c>
      <c r="P211" s="173"/>
      <c r="Q211" s="173">
        <f>SUM(Q212:Q253)</f>
        <v>0</v>
      </c>
      <c r="R211" s="175"/>
      <c r="S211" s="175"/>
      <c r="T211" s="173"/>
      <c r="U211" s="173"/>
      <c r="V211" s="173">
        <f>SUM(V212:V253)</f>
        <v>48.070000000000007</v>
      </c>
      <c r="W211" s="175"/>
      <c r="X211" s="176"/>
      <c r="AE211" t="s">
        <v>199</v>
      </c>
      <c r="AH211" s="184"/>
      <c r="AI211" s="184"/>
      <c r="AJ211" s="186"/>
    </row>
    <row r="212" spans="1:60" outlineLevel="1" x14ac:dyDescent="0.2">
      <c r="A212" s="177">
        <v>96</v>
      </c>
      <c r="B212" s="178" t="s">
        <v>1378</v>
      </c>
      <c r="C212" s="178" t="s">
        <v>1379</v>
      </c>
      <c r="D212" s="179" t="s">
        <v>1380</v>
      </c>
      <c r="E212" s="180">
        <v>7</v>
      </c>
      <c r="F212" s="183"/>
      <c r="G212" s="181">
        <f>ROUND(E212*F212,2)</f>
        <v>0</v>
      </c>
      <c r="H212" s="183"/>
      <c r="I212" s="181">
        <f>ROUND(E212*H212,2)</f>
        <v>0</v>
      </c>
      <c r="J212" s="183"/>
      <c r="K212" s="181">
        <f>ROUND(E212*J212,2)</f>
        <v>0</v>
      </c>
      <c r="L212" s="181">
        <v>21</v>
      </c>
      <c r="M212" s="181">
        <f>G212*(1+L212/100)</f>
        <v>0</v>
      </c>
      <c r="N212" s="181">
        <v>1E-3</v>
      </c>
      <c r="O212" s="181">
        <f>ROUND(E212*N212,2)</f>
        <v>0.01</v>
      </c>
      <c r="P212" s="181">
        <v>0</v>
      </c>
      <c r="Q212" s="181">
        <f>ROUND(E212*P212,2)</f>
        <v>0</v>
      </c>
      <c r="R212" s="182" t="s">
        <v>918</v>
      </c>
      <c r="S212" s="182" t="s">
        <v>204</v>
      </c>
      <c r="T212" s="181" t="s">
        <v>260</v>
      </c>
      <c r="U212" s="181">
        <v>0.105</v>
      </c>
      <c r="V212" s="181">
        <f>ROUND(E212*U212,2)</f>
        <v>0.74</v>
      </c>
      <c r="W212" s="182"/>
      <c r="X212" s="182"/>
      <c r="Y212" s="154"/>
      <c r="Z212" s="154"/>
      <c r="AA212" s="154"/>
      <c r="AB212" s="154"/>
      <c r="AC212" s="154"/>
      <c r="AD212" s="154"/>
      <c r="AE212" s="154" t="s">
        <v>670</v>
      </c>
      <c r="AF212" s="154" t="s">
        <v>1381</v>
      </c>
      <c r="AG212" s="154"/>
      <c r="AH212" s="185"/>
      <c r="AI212" s="185"/>
      <c r="AJ212" s="187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">
      <c r="A213" s="155"/>
      <c r="B213" s="224"/>
      <c r="C213" s="224"/>
      <c r="D213" s="225"/>
      <c r="E213" s="225"/>
      <c r="F213" s="225"/>
      <c r="G213" s="225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5"/>
      <c r="S213" s="165"/>
      <c r="T213" s="164"/>
      <c r="U213" s="164"/>
      <c r="V213" s="164"/>
      <c r="W213" s="165"/>
      <c r="X213" s="165"/>
      <c r="Y213" s="154"/>
      <c r="Z213" s="154"/>
      <c r="AA213" s="154"/>
      <c r="AB213" s="154"/>
      <c r="AC213" s="154"/>
      <c r="AD213" s="154"/>
      <c r="AE213" s="154" t="s">
        <v>208</v>
      </c>
      <c r="AF213" s="154"/>
      <c r="AG213" s="154"/>
      <c r="AH213" s="185"/>
      <c r="AI213" s="185"/>
      <c r="AJ213" s="187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">
      <c r="A214" s="177">
        <v>97</v>
      </c>
      <c r="B214" s="178" t="s">
        <v>1382</v>
      </c>
      <c r="C214" s="178" t="s">
        <v>1383</v>
      </c>
      <c r="D214" s="179" t="s">
        <v>466</v>
      </c>
      <c r="E214" s="180">
        <v>2</v>
      </c>
      <c r="F214" s="183"/>
      <c r="G214" s="181">
        <f>ROUND(E214*F214,2)</f>
        <v>0</v>
      </c>
      <c r="H214" s="183"/>
      <c r="I214" s="181">
        <f>ROUND(E214*H214,2)</f>
        <v>0</v>
      </c>
      <c r="J214" s="183"/>
      <c r="K214" s="181">
        <f>ROUND(E214*J214,2)</f>
        <v>0</v>
      </c>
      <c r="L214" s="181">
        <v>21</v>
      </c>
      <c r="M214" s="181">
        <f>G214*(1+L214/100)</f>
        <v>0</v>
      </c>
      <c r="N214" s="181">
        <v>1.1E-4</v>
      </c>
      <c r="O214" s="181">
        <f>ROUND(E214*N214,2)</f>
        <v>0</v>
      </c>
      <c r="P214" s="181">
        <v>0</v>
      </c>
      <c r="Q214" s="181">
        <f>ROUND(E214*P214,2)</f>
        <v>0</v>
      </c>
      <c r="R214" s="182" t="s">
        <v>918</v>
      </c>
      <c r="S214" s="182" t="s">
        <v>204</v>
      </c>
      <c r="T214" s="181" t="s">
        <v>260</v>
      </c>
      <c r="U214" s="181">
        <v>0.97299999999999998</v>
      </c>
      <c r="V214" s="181">
        <f>ROUND(E214*U214,2)</f>
        <v>1.95</v>
      </c>
      <c r="W214" s="182"/>
      <c r="X214" s="182"/>
      <c r="Y214" s="154"/>
      <c r="Z214" s="154"/>
      <c r="AA214" s="154"/>
      <c r="AB214" s="154"/>
      <c r="AC214" s="154"/>
      <c r="AD214" s="154"/>
      <c r="AE214" s="154" t="s">
        <v>670</v>
      </c>
      <c r="AF214" s="154" t="s">
        <v>1384</v>
      </c>
      <c r="AG214" s="154"/>
      <c r="AH214" s="185"/>
      <c r="AI214" s="185"/>
      <c r="AJ214" s="187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">
      <c r="A215" s="155"/>
      <c r="B215" s="224"/>
      <c r="C215" s="224"/>
      <c r="D215" s="225"/>
      <c r="E215" s="225"/>
      <c r="F215" s="225"/>
      <c r="G215" s="225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5"/>
      <c r="S215" s="165"/>
      <c r="T215" s="164"/>
      <c r="U215" s="164"/>
      <c r="V215" s="164"/>
      <c r="W215" s="165"/>
      <c r="X215" s="165"/>
      <c r="Y215" s="154"/>
      <c r="Z215" s="154"/>
      <c r="AA215" s="154"/>
      <c r="AB215" s="154"/>
      <c r="AC215" s="154"/>
      <c r="AD215" s="154"/>
      <c r="AE215" s="154" t="s">
        <v>208</v>
      </c>
      <c r="AF215" s="154"/>
      <c r="AG215" s="154"/>
      <c r="AH215" s="185"/>
      <c r="AI215" s="185"/>
      <c r="AJ215" s="187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ht="22.5" outlineLevel="1" x14ac:dyDescent="0.2">
      <c r="A216" s="177">
        <v>98</v>
      </c>
      <c r="B216" s="178" t="s">
        <v>1385</v>
      </c>
      <c r="C216" s="178" t="s">
        <v>1386</v>
      </c>
      <c r="D216" s="179" t="s">
        <v>1380</v>
      </c>
      <c r="E216" s="180">
        <v>5</v>
      </c>
      <c r="F216" s="183"/>
      <c r="G216" s="181">
        <f>ROUND(E216*F216,2)</f>
        <v>0</v>
      </c>
      <c r="H216" s="183"/>
      <c r="I216" s="181">
        <f>ROUND(E216*H216,2)</f>
        <v>0</v>
      </c>
      <c r="J216" s="183"/>
      <c r="K216" s="181">
        <f>ROUND(E216*J216,2)</f>
        <v>0</v>
      </c>
      <c r="L216" s="181">
        <v>21</v>
      </c>
      <c r="M216" s="181">
        <f>G216*(1+L216/100)</f>
        <v>0</v>
      </c>
      <c r="N216" s="181">
        <v>2.8719999999999999E-2</v>
      </c>
      <c r="O216" s="181">
        <f>ROUND(E216*N216,2)</f>
        <v>0.14000000000000001</v>
      </c>
      <c r="P216" s="181">
        <v>0</v>
      </c>
      <c r="Q216" s="181">
        <f>ROUND(E216*P216,2)</f>
        <v>0</v>
      </c>
      <c r="R216" s="182" t="s">
        <v>918</v>
      </c>
      <c r="S216" s="182" t="s">
        <v>204</v>
      </c>
      <c r="T216" s="181" t="s">
        <v>260</v>
      </c>
      <c r="U216" s="181">
        <v>1.5</v>
      </c>
      <c r="V216" s="181">
        <f>ROUND(E216*U216,2)</f>
        <v>7.5</v>
      </c>
      <c r="W216" s="182"/>
      <c r="X216" s="182"/>
      <c r="Y216" s="154"/>
      <c r="Z216" s="154"/>
      <c r="AA216" s="154"/>
      <c r="AB216" s="154"/>
      <c r="AC216" s="154"/>
      <c r="AD216" s="154"/>
      <c r="AE216" s="154" t="s">
        <v>670</v>
      </c>
      <c r="AF216" s="154" t="s">
        <v>1387</v>
      </c>
      <c r="AG216" s="154"/>
      <c r="AH216" s="185"/>
      <c r="AI216" s="185"/>
      <c r="AJ216" s="187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">
      <c r="A217" s="155"/>
      <c r="B217" s="224"/>
      <c r="C217" s="224"/>
      <c r="D217" s="225"/>
      <c r="E217" s="225"/>
      <c r="F217" s="225"/>
      <c r="G217" s="225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5"/>
      <c r="S217" s="165"/>
      <c r="T217" s="164"/>
      <c r="U217" s="164"/>
      <c r="V217" s="164"/>
      <c r="W217" s="165"/>
      <c r="X217" s="165"/>
      <c r="Y217" s="154"/>
      <c r="Z217" s="154"/>
      <c r="AA217" s="154"/>
      <c r="AB217" s="154"/>
      <c r="AC217" s="154"/>
      <c r="AD217" s="154"/>
      <c r="AE217" s="154" t="s">
        <v>208</v>
      </c>
      <c r="AF217" s="154"/>
      <c r="AG217" s="154"/>
      <c r="AH217" s="185"/>
      <c r="AI217" s="185"/>
      <c r="AJ217" s="187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ht="22.5" outlineLevel="1" x14ac:dyDescent="0.2">
      <c r="A218" s="177">
        <v>99</v>
      </c>
      <c r="B218" s="178" t="s">
        <v>1388</v>
      </c>
      <c r="C218" s="178" t="s">
        <v>1389</v>
      </c>
      <c r="D218" s="179" t="s">
        <v>1380</v>
      </c>
      <c r="E218" s="180">
        <v>4</v>
      </c>
      <c r="F218" s="183"/>
      <c r="G218" s="181">
        <f>ROUND(E218*F218,2)</f>
        <v>0</v>
      </c>
      <c r="H218" s="183"/>
      <c r="I218" s="181">
        <f>ROUND(E218*H218,2)</f>
        <v>0</v>
      </c>
      <c r="J218" s="183"/>
      <c r="K218" s="181">
        <f>ROUND(E218*J218,2)</f>
        <v>0</v>
      </c>
      <c r="L218" s="181">
        <v>21</v>
      </c>
      <c r="M218" s="181">
        <f>G218*(1+L218/100)</f>
        <v>0</v>
      </c>
      <c r="N218" s="181">
        <v>2.4080000000000001E-2</v>
      </c>
      <c r="O218" s="181">
        <f>ROUND(E218*N218,2)</f>
        <v>0.1</v>
      </c>
      <c r="P218" s="181">
        <v>0</v>
      </c>
      <c r="Q218" s="181">
        <f>ROUND(E218*P218,2)</f>
        <v>0</v>
      </c>
      <c r="R218" s="182" t="s">
        <v>918</v>
      </c>
      <c r="S218" s="182" t="s">
        <v>204</v>
      </c>
      <c r="T218" s="181" t="s">
        <v>260</v>
      </c>
      <c r="U218" s="181">
        <v>0.95499999999999996</v>
      </c>
      <c r="V218" s="181">
        <f>ROUND(E218*U218,2)</f>
        <v>3.82</v>
      </c>
      <c r="W218" s="182"/>
      <c r="X218" s="182"/>
      <c r="Y218" s="154"/>
      <c r="Z218" s="154"/>
      <c r="AA218" s="154"/>
      <c r="AB218" s="154"/>
      <c r="AC218" s="154"/>
      <c r="AD218" s="154"/>
      <c r="AE218" s="154" t="s">
        <v>670</v>
      </c>
      <c r="AF218" s="154" t="s">
        <v>1390</v>
      </c>
      <c r="AG218" s="154"/>
      <c r="AH218" s="185"/>
      <c r="AI218" s="185"/>
      <c r="AJ218" s="187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">
      <c r="A219" s="155"/>
      <c r="B219" s="224"/>
      <c r="C219" s="224"/>
      <c r="D219" s="225"/>
      <c r="E219" s="225"/>
      <c r="F219" s="225"/>
      <c r="G219" s="225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5"/>
      <c r="S219" s="165"/>
      <c r="T219" s="164"/>
      <c r="U219" s="164"/>
      <c r="V219" s="164"/>
      <c r="W219" s="165"/>
      <c r="X219" s="165"/>
      <c r="Y219" s="154"/>
      <c r="Z219" s="154"/>
      <c r="AA219" s="154"/>
      <c r="AB219" s="154"/>
      <c r="AC219" s="154"/>
      <c r="AD219" s="154"/>
      <c r="AE219" s="154" t="s">
        <v>208</v>
      </c>
      <c r="AF219" s="154"/>
      <c r="AG219" s="154"/>
      <c r="AH219" s="185"/>
      <c r="AI219" s="185"/>
      <c r="AJ219" s="187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">
      <c r="A220" s="177">
        <v>100</v>
      </c>
      <c r="B220" s="178" t="s">
        <v>1391</v>
      </c>
      <c r="C220" s="178" t="s">
        <v>1392</v>
      </c>
      <c r="D220" s="179" t="s">
        <v>1380</v>
      </c>
      <c r="E220" s="180">
        <v>6</v>
      </c>
      <c r="F220" s="183"/>
      <c r="G220" s="181">
        <f>ROUND(E220*F220,2)</f>
        <v>0</v>
      </c>
      <c r="H220" s="183"/>
      <c r="I220" s="181">
        <f>ROUND(E220*H220,2)</f>
        <v>0</v>
      </c>
      <c r="J220" s="183"/>
      <c r="K220" s="181">
        <f>ROUND(E220*J220,2)</f>
        <v>0</v>
      </c>
      <c r="L220" s="181">
        <v>21</v>
      </c>
      <c r="M220" s="181">
        <f>G220*(1+L220/100)</f>
        <v>0</v>
      </c>
      <c r="N220" s="181">
        <v>1.651E-2</v>
      </c>
      <c r="O220" s="181">
        <f>ROUND(E220*N220,2)</f>
        <v>0.1</v>
      </c>
      <c r="P220" s="181">
        <v>0</v>
      </c>
      <c r="Q220" s="181">
        <f>ROUND(E220*P220,2)</f>
        <v>0</v>
      </c>
      <c r="R220" s="182" t="s">
        <v>918</v>
      </c>
      <c r="S220" s="182" t="s">
        <v>204</v>
      </c>
      <c r="T220" s="181" t="s">
        <v>260</v>
      </c>
      <c r="U220" s="181">
        <v>1.1890000000000001</v>
      </c>
      <c r="V220" s="181">
        <f>ROUND(E220*U220,2)</f>
        <v>7.13</v>
      </c>
      <c r="W220" s="182"/>
      <c r="X220" s="182"/>
      <c r="Y220" s="154"/>
      <c r="Z220" s="154"/>
      <c r="AA220" s="154"/>
      <c r="AB220" s="154"/>
      <c r="AC220" s="154"/>
      <c r="AD220" s="154"/>
      <c r="AE220" s="154" t="s">
        <v>670</v>
      </c>
      <c r="AF220" s="154" t="s">
        <v>1393</v>
      </c>
      <c r="AG220" s="154"/>
      <c r="AH220" s="185"/>
      <c r="AI220" s="185"/>
      <c r="AJ220" s="187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">
      <c r="A221" s="155"/>
      <c r="B221" s="224"/>
      <c r="C221" s="224"/>
      <c r="D221" s="225"/>
      <c r="E221" s="225"/>
      <c r="F221" s="225"/>
      <c r="G221" s="225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5"/>
      <c r="S221" s="165"/>
      <c r="T221" s="164"/>
      <c r="U221" s="164"/>
      <c r="V221" s="164"/>
      <c r="W221" s="165"/>
      <c r="X221" s="165"/>
      <c r="Y221" s="154"/>
      <c r="Z221" s="154"/>
      <c r="AA221" s="154"/>
      <c r="AB221" s="154"/>
      <c r="AC221" s="154"/>
      <c r="AD221" s="154"/>
      <c r="AE221" s="154" t="s">
        <v>208</v>
      </c>
      <c r="AF221" s="154"/>
      <c r="AG221" s="154"/>
      <c r="AH221" s="185"/>
      <c r="AI221" s="185"/>
      <c r="AJ221" s="187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">
      <c r="A222" s="177">
        <v>101</v>
      </c>
      <c r="B222" s="178" t="s">
        <v>1394</v>
      </c>
      <c r="C222" s="178" t="s">
        <v>1395</v>
      </c>
      <c r="D222" s="179" t="s">
        <v>1380</v>
      </c>
      <c r="E222" s="180">
        <v>2</v>
      </c>
      <c r="F222" s="183"/>
      <c r="G222" s="181">
        <f>ROUND(E222*F222,2)</f>
        <v>0</v>
      </c>
      <c r="H222" s="183"/>
      <c r="I222" s="181">
        <f>ROUND(E222*H222,2)</f>
        <v>0</v>
      </c>
      <c r="J222" s="183"/>
      <c r="K222" s="181">
        <f>ROUND(E222*J222,2)</f>
        <v>0</v>
      </c>
      <c r="L222" s="181">
        <v>21</v>
      </c>
      <c r="M222" s="181">
        <f>G222*(1+L222/100)</f>
        <v>0</v>
      </c>
      <c r="N222" s="181">
        <v>7.0000000000000001E-3</v>
      </c>
      <c r="O222" s="181">
        <f>ROUND(E222*N222,2)</f>
        <v>0.01</v>
      </c>
      <c r="P222" s="181">
        <v>0</v>
      </c>
      <c r="Q222" s="181">
        <f>ROUND(E222*P222,2)</f>
        <v>0</v>
      </c>
      <c r="R222" s="182" t="s">
        <v>918</v>
      </c>
      <c r="S222" s="182" t="s">
        <v>204</v>
      </c>
      <c r="T222" s="181" t="s">
        <v>260</v>
      </c>
      <c r="U222" s="181">
        <v>1.1890000000000001</v>
      </c>
      <c r="V222" s="181">
        <f>ROUND(E222*U222,2)</f>
        <v>2.38</v>
      </c>
      <c r="W222" s="182"/>
      <c r="X222" s="182"/>
      <c r="Y222" s="154"/>
      <c r="Z222" s="154"/>
      <c r="AA222" s="154"/>
      <c r="AB222" s="154"/>
      <c r="AC222" s="154"/>
      <c r="AD222" s="154"/>
      <c r="AE222" s="154" t="s">
        <v>670</v>
      </c>
      <c r="AF222" s="154" t="s">
        <v>1396</v>
      </c>
      <c r="AG222" s="154"/>
      <c r="AH222" s="185"/>
      <c r="AI222" s="185"/>
      <c r="AJ222" s="187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">
      <c r="A223" s="155"/>
      <c r="B223" s="224"/>
      <c r="C223" s="224"/>
      <c r="D223" s="225"/>
      <c r="E223" s="225"/>
      <c r="F223" s="225"/>
      <c r="G223" s="225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5"/>
      <c r="S223" s="165"/>
      <c r="T223" s="164"/>
      <c r="U223" s="164"/>
      <c r="V223" s="164"/>
      <c r="W223" s="165"/>
      <c r="X223" s="165"/>
      <c r="Y223" s="154"/>
      <c r="Z223" s="154"/>
      <c r="AA223" s="154"/>
      <c r="AB223" s="154"/>
      <c r="AC223" s="154"/>
      <c r="AD223" s="154"/>
      <c r="AE223" s="154" t="s">
        <v>208</v>
      </c>
      <c r="AF223" s="154"/>
      <c r="AG223" s="154"/>
      <c r="AH223" s="185"/>
      <c r="AI223" s="185"/>
      <c r="AJ223" s="187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outlineLevel="1" x14ac:dyDescent="0.2">
      <c r="A224" s="177">
        <v>102</v>
      </c>
      <c r="B224" s="178" t="s">
        <v>1397</v>
      </c>
      <c r="C224" s="178" t="s">
        <v>1398</v>
      </c>
      <c r="D224" s="179" t="s">
        <v>1380</v>
      </c>
      <c r="E224" s="180">
        <v>2</v>
      </c>
      <c r="F224" s="183"/>
      <c r="G224" s="181">
        <f>ROUND(E224*F224,2)</f>
        <v>0</v>
      </c>
      <c r="H224" s="183"/>
      <c r="I224" s="181">
        <f>ROUND(E224*H224,2)</f>
        <v>0</v>
      </c>
      <c r="J224" s="183"/>
      <c r="K224" s="181">
        <f>ROUND(E224*J224,2)</f>
        <v>0</v>
      </c>
      <c r="L224" s="181">
        <v>21</v>
      </c>
      <c r="M224" s="181">
        <f>G224*(1+L224/100)</f>
        <v>0</v>
      </c>
      <c r="N224" s="181">
        <v>6.2E-4</v>
      </c>
      <c r="O224" s="181">
        <f>ROUND(E224*N224,2)</f>
        <v>0</v>
      </c>
      <c r="P224" s="181">
        <v>0</v>
      </c>
      <c r="Q224" s="181">
        <f>ROUND(E224*P224,2)</f>
        <v>0</v>
      </c>
      <c r="R224" s="182" t="s">
        <v>918</v>
      </c>
      <c r="S224" s="182" t="s">
        <v>204</v>
      </c>
      <c r="T224" s="181" t="s">
        <v>260</v>
      </c>
      <c r="U224" s="181">
        <v>2.6</v>
      </c>
      <c r="V224" s="181">
        <f>ROUND(E224*U224,2)</f>
        <v>5.2</v>
      </c>
      <c r="W224" s="182"/>
      <c r="X224" s="182"/>
      <c r="Y224" s="154"/>
      <c r="Z224" s="154"/>
      <c r="AA224" s="154"/>
      <c r="AB224" s="154"/>
      <c r="AC224" s="154"/>
      <c r="AD224" s="154"/>
      <c r="AE224" s="154" t="s">
        <v>670</v>
      </c>
      <c r="AF224" s="154" t="s">
        <v>1399</v>
      </c>
      <c r="AG224" s="154"/>
      <c r="AH224" s="185"/>
      <c r="AI224" s="185"/>
      <c r="AJ224" s="187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">
      <c r="A225" s="155"/>
      <c r="B225" s="224"/>
      <c r="C225" s="224"/>
      <c r="D225" s="225"/>
      <c r="E225" s="225"/>
      <c r="F225" s="225"/>
      <c r="G225" s="225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5"/>
      <c r="S225" s="165"/>
      <c r="T225" s="164"/>
      <c r="U225" s="164"/>
      <c r="V225" s="164"/>
      <c r="W225" s="165"/>
      <c r="X225" s="165"/>
      <c r="Y225" s="154"/>
      <c r="Z225" s="154"/>
      <c r="AA225" s="154"/>
      <c r="AB225" s="154"/>
      <c r="AC225" s="154"/>
      <c r="AD225" s="154"/>
      <c r="AE225" s="154" t="s">
        <v>208</v>
      </c>
      <c r="AF225" s="154"/>
      <c r="AG225" s="154"/>
      <c r="AH225" s="185"/>
      <c r="AI225" s="185"/>
      <c r="AJ225" s="187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">
      <c r="A226" s="177">
        <v>103</v>
      </c>
      <c r="B226" s="178" t="s">
        <v>1400</v>
      </c>
      <c r="C226" s="178" t="s">
        <v>1401</v>
      </c>
      <c r="D226" s="179" t="s">
        <v>1380</v>
      </c>
      <c r="E226" s="180">
        <v>2</v>
      </c>
      <c r="F226" s="183"/>
      <c r="G226" s="181">
        <f>ROUND(E226*F226,2)</f>
        <v>0</v>
      </c>
      <c r="H226" s="183"/>
      <c r="I226" s="181">
        <f>ROUND(E226*H226,2)</f>
        <v>0</v>
      </c>
      <c r="J226" s="183"/>
      <c r="K226" s="181">
        <f>ROUND(E226*J226,2)</f>
        <v>0</v>
      </c>
      <c r="L226" s="181">
        <v>21</v>
      </c>
      <c r="M226" s="181">
        <f>G226*(1+L226/100)</f>
        <v>0</v>
      </c>
      <c r="N226" s="181">
        <v>1.7000000000000001E-4</v>
      </c>
      <c r="O226" s="181">
        <f>ROUND(E226*N226,2)</f>
        <v>0</v>
      </c>
      <c r="P226" s="181">
        <v>0</v>
      </c>
      <c r="Q226" s="181">
        <f>ROUND(E226*P226,2)</f>
        <v>0</v>
      </c>
      <c r="R226" s="182" t="s">
        <v>918</v>
      </c>
      <c r="S226" s="182" t="s">
        <v>204</v>
      </c>
      <c r="T226" s="181" t="s">
        <v>260</v>
      </c>
      <c r="U226" s="181">
        <v>2.9</v>
      </c>
      <c r="V226" s="181">
        <f>ROUND(E226*U226,2)</f>
        <v>5.8</v>
      </c>
      <c r="W226" s="182"/>
      <c r="X226" s="182"/>
      <c r="Y226" s="154"/>
      <c r="Z226" s="154"/>
      <c r="AA226" s="154"/>
      <c r="AB226" s="154"/>
      <c r="AC226" s="154"/>
      <c r="AD226" s="154"/>
      <c r="AE226" s="154" t="s">
        <v>670</v>
      </c>
      <c r="AF226" s="154" t="s">
        <v>1402</v>
      </c>
      <c r="AG226" s="154"/>
      <c r="AH226" s="185"/>
      <c r="AI226" s="185"/>
      <c r="AJ226" s="187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">
      <c r="A227" s="155"/>
      <c r="B227" s="224"/>
      <c r="C227" s="224"/>
      <c r="D227" s="225"/>
      <c r="E227" s="225"/>
      <c r="F227" s="225"/>
      <c r="G227" s="225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5"/>
      <c r="S227" s="165"/>
      <c r="T227" s="164"/>
      <c r="U227" s="164"/>
      <c r="V227" s="164"/>
      <c r="W227" s="165"/>
      <c r="X227" s="165"/>
      <c r="Y227" s="154"/>
      <c r="Z227" s="154"/>
      <c r="AA227" s="154"/>
      <c r="AB227" s="154"/>
      <c r="AC227" s="154"/>
      <c r="AD227" s="154"/>
      <c r="AE227" s="154" t="s">
        <v>208</v>
      </c>
      <c r="AF227" s="154"/>
      <c r="AG227" s="154"/>
      <c r="AH227" s="185"/>
      <c r="AI227" s="185"/>
      <c r="AJ227" s="187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">
      <c r="A228" s="177">
        <v>104</v>
      </c>
      <c r="B228" s="178" t="s">
        <v>1403</v>
      </c>
      <c r="C228" s="178" t="s">
        <v>1404</v>
      </c>
      <c r="D228" s="179" t="s">
        <v>1380</v>
      </c>
      <c r="E228" s="180">
        <v>2</v>
      </c>
      <c r="F228" s="183"/>
      <c r="G228" s="181">
        <f>ROUND(E228*F228,2)</f>
        <v>0</v>
      </c>
      <c r="H228" s="183"/>
      <c r="I228" s="181">
        <f>ROUND(E228*H228,2)</f>
        <v>0</v>
      </c>
      <c r="J228" s="183"/>
      <c r="K228" s="181">
        <f>ROUND(E228*J228,2)</f>
        <v>0</v>
      </c>
      <c r="L228" s="181">
        <v>21</v>
      </c>
      <c r="M228" s="181">
        <f>G228*(1+L228/100)</f>
        <v>0</v>
      </c>
      <c r="N228" s="181">
        <v>1.444E-2</v>
      </c>
      <c r="O228" s="181">
        <f>ROUND(E228*N228,2)</f>
        <v>0.03</v>
      </c>
      <c r="P228" s="181">
        <v>0</v>
      </c>
      <c r="Q228" s="181">
        <f>ROUND(E228*P228,2)</f>
        <v>0</v>
      </c>
      <c r="R228" s="182" t="s">
        <v>918</v>
      </c>
      <c r="S228" s="182" t="s">
        <v>204</v>
      </c>
      <c r="T228" s="181" t="s">
        <v>260</v>
      </c>
      <c r="U228" s="181">
        <v>1.25</v>
      </c>
      <c r="V228" s="181">
        <f>ROUND(E228*U228,2)</f>
        <v>2.5</v>
      </c>
      <c r="W228" s="182"/>
      <c r="X228" s="182"/>
      <c r="Y228" s="154"/>
      <c r="Z228" s="154"/>
      <c r="AA228" s="154"/>
      <c r="AB228" s="154"/>
      <c r="AC228" s="154"/>
      <c r="AD228" s="154"/>
      <c r="AE228" s="154" t="s">
        <v>670</v>
      </c>
      <c r="AF228" s="154" t="s">
        <v>1405</v>
      </c>
      <c r="AG228" s="154"/>
      <c r="AH228" s="185"/>
      <c r="AI228" s="185"/>
      <c r="AJ228" s="187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">
      <c r="A229" s="155"/>
      <c r="B229" s="224"/>
      <c r="C229" s="224"/>
      <c r="D229" s="225"/>
      <c r="E229" s="225"/>
      <c r="F229" s="225"/>
      <c r="G229" s="225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5"/>
      <c r="S229" s="165"/>
      <c r="T229" s="164"/>
      <c r="U229" s="164"/>
      <c r="V229" s="164"/>
      <c r="W229" s="165"/>
      <c r="X229" s="165"/>
      <c r="Y229" s="154"/>
      <c r="Z229" s="154"/>
      <c r="AA229" s="154"/>
      <c r="AB229" s="154"/>
      <c r="AC229" s="154"/>
      <c r="AD229" s="154"/>
      <c r="AE229" s="154" t="s">
        <v>208</v>
      </c>
      <c r="AF229" s="154"/>
      <c r="AG229" s="154"/>
      <c r="AH229" s="185"/>
      <c r="AI229" s="185"/>
      <c r="AJ229" s="187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ht="22.5" outlineLevel="1" x14ac:dyDescent="0.2">
      <c r="A230" s="177">
        <v>105</v>
      </c>
      <c r="B230" s="178" t="s">
        <v>1406</v>
      </c>
      <c r="C230" s="178" t="s">
        <v>1407</v>
      </c>
      <c r="D230" s="179" t="s">
        <v>1380</v>
      </c>
      <c r="E230" s="180">
        <v>7</v>
      </c>
      <c r="F230" s="183"/>
      <c r="G230" s="181">
        <f>ROUND(E230*F230,2)</f>
        <v>0</v>
      </c>
      <c r="H230" s="183"/>
      <c r="I230" s="181">
        <f>ROUND(E230*H230,2)</f>
        <v>0</v>
      </c>
      <c r="J230" s="183"/>
      <c r="K230" s="181">
        <f>ROUND(E230*J230,2)</f>
        <v>0</v>
      </c>
      <c r="L230" s="181">
        <v>21</v>
      </c>
      <c r="M230" s="181">
        <f>G230*(1+L230/100)</f>
        <v>0</v>
      </c>
      <c r="N230" s="181">
        <v>1.7000000000000001E-4</v>
      </c>
      <c r="O230" s="181">
        <f>ROUND(E230*N230,2)</f>
        <v>0</v>
      </c>
      <c r="P230" s="181">
        <v>0</v>
      </c>
      <c r="Q230" s="181">
        <f>ROUND(E230*P230,2)</f>
        <v>0</v>
      </c>
      <c r="R230" s="182" t="s">
        <v>918</v>
      </c>
      <c r="S230" s="182" t="s">
        <v>204</v>
      </c>
      <c r="T230" s="181" t="s">
        <v>260</v>
      </c>
      <c r="U230" s="181">
        <v>0.22700000000000001</v>
      </c>
      <c r="V230" s="181">
        <f>ROUND(E230*U230,2)</f>
        <v>1.59</v>
      </c>
      <c r="W230" s="182"/>
      <c r="X230" s="182"/>
      <c r="Y230" s="154"/>
      <c r="Z230" s="154"/>
      <c r="AA230" s="154"/>
      <c r="AB230" s="154"/>
      <c r="AC230" s="154"/>
      <c r="AD230" s="154"/>
      <c r="AE230" s="154" t="s">
        <v>670</v>
      </c>
      <c r="AF230" s="154" t="s">
        <v>1408</v>
      </c>
      <c r="AG230" s="154"/>
      <c r="AH230" s="185"/>
      <c r="AI230" s="185"/>
      <c r="AJ230" s="187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">
      <c r="A231" s="155"/>
      <c r="B231" s="224"/>
      <c r="C231" s="224"/>
      <c r="D231" s="225"/>
      <c r="E231" s="225"/>
      <c r="F231" s="225"/>
      <c r="G231" s="225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5"/>
      <c r="S231" s="165"/>
      <c r="T231" s="164"/>
      <c r="U231" s="164"/>
      <c r="V231" s="164"/>
      <c r="W231" s="165"/>
      <c r="X231" s="165"/>
      <c r="Y231" s="154"/>
      <c r="Z231" s="154"/>
      <c r="AA231" s="154"/>
      <c r="AB231" s="154"/>
      <c r="AC231" s="154"/>
      <c r="AD231" s="154"/>
      <c r="AE231" s="154" t="s">
        <v>208</v>
      </c>
      <c r="AF231" s="154"/>
      <c r="AG231" s="154"/>
      <c r="AH231" s="185"/>
      <c r="AI231" s="185"/>
      <c r="AJ231" s="187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ht="22.5" outlineLevel="1" x14ac:dyDescent="0.2">
      <c r="A232" s="177">
        <v>106</v>
      </c>
      <c r="B232" s="178" t="s">
        <v>1409</v>
      </c>
      <c r="C232" s="178" t="s">
        <v>1410</v>
      </c>
      <c r="D232" s="179" t="s">
        <v>466</v>
      </c>
      <c r="E232" s="180">
        <v>10</v>
      </c>
      <c r="F232" s="183"/>
      <c r="G232" s="181">
        <f>ROUND(E232*F232,2)</f>
        <v>0</v>
      </c>
      <c r="H232" s="183"/>
      <c r="I232" s="181">
        <f>ROUND(E232*H232,2)</f>
        <v>0</v>
      </c>
      <c r="J232" s="183"/>
      <c r="K232" s="181">
        <f>ROUND(E232*J232,2)</f>
        <v>0</v>
      </c>
      <c r="L232" s="181">
        <v>21</v>
      </c>
      <c r="M232" s="181">
        <f>G232*(1+L232/100)</f>
        <v>0</v>
      </c>
      <c r="N232" s="181">
        <v>8.4999999999999995E-4</v>
      </c>
      <c r="O232" s="181">
        <f>ROUND(E232*N232,2)</f>
        <v>0.01</v>
      </c>
      <c r="P232" s="181">
        <v>0</v>
      </c>
      <c r="Q232" s="181">
        <f>ROUND(E232*P232,2)</f>
        <v>0</v>
      </c>
      <c r="R232" s="182" t="s">
        <v>918</v>
      </c>
      <c r="S232" s="182" t="s">
        <v>204</v>
      </c>
      <c r="T232" s="181" t="s">
        <v>260</v>
      </c>
      <c r="U232" s="181">
        <v>0.44500000000000001</v>
      </c>
      <c r="V232" s="181">
        <f>ROUND(E232*U232,2)</f>
        <v>4.45</v>
      </c>
      <c r="W232" s="182"/>
      <c r="X232" s="182"/>
      <c r="Y232" s="154"/>
      <c r="Z232" s="154"/>
      <c r="AA232" s="154"/>
      <c r="AB232" s="154"/>
      <c r="AC232" s="154"/>
      <c r="AD232" s="154"/>
      <c r="AE232" s="154" t="s">
        <v>670</v>
      </c>
      <c r="AF232" s="154" t="s">
        <v>1411</v>
      </c>
      <c r="AG232" s="154"/>
      <c r="AH232" s="185"/>
      <c r="AI232" s="185"/>
      <c r="AJ232" s="187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">
      <c r="A233" s="155"/>
      <c r="B233" s="224"/>
      <c r="C233" s="224"/>
      <c r="D233" s="225"/>
      <c r="E233" s="225"/>
      <c r="F233" s="225"/>
      <c r="G233" s="225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5"/>
      <c r="S233" s="165"/>
      <c r="T233" s="164"/>
      <c r="U233" s="164"/>
      <c r="V233" s="164"/>
      <c r="W233" s="165"/>
      <c r="X233" s="165"/>
      <c r="Y233" s="154"/>
      <c r="Z233" s="154"/>
      <c r="AA233" s="154"/>
      <c r="AB233" s="154"/>
      <c r="AC233" s="154"/>
      <c r="AD233" s="154"/>
      <c r="AE233" s="154" t="s">
        <v>208</v>
      </c>
      <c r="AF233" s="154"/>
      <c r="AG233" s="154"/>
      <c r="AH233" s="185"/>
      <c r="AI233" s="185"/>
      <c r="AJ233" s="187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ht="22.5" outlineLevel="1" x14ac:dyDescent="0.2">
      <c r="A234" s="177">
        <v>107</v>
      </c>
      <c r="B234" s="178" t="s">
        <v>1412</v>
      </c>
      <c r="C234" s="178" t="s">
        <v>1413</v>
      </c>
      <c r="D234" s="179" t="s">
        <v>466</v>
      </c>
      <c r="E234" s="180">
        <v>2</v>
      </c>
      <c r="F234" s="183"/>
      <c r="G234" s="181">
        <f>ROUND(E234*F234,2)</f>
        <v>0</v>
      </c>
      <c r="H234" s="183"/>
      <c r="I234" s="181">
        <f>ROUND(E234*H234,2)</f>
        <v>0</v>
      </c>
      <c r="J234" s="183"/>
      <c r="K234" s="181">
        <f>ROUND(E234*J234,2)</f>
        <v>0</v>
      </c>
      <c r="L234" s="181">
        <v>21</v>
      </c>
      <c r="M234" s="181">
        <f>G234*(1+L234/100)</f>
        <v>0</v>
      </c>
      <c r="N234" s="181">
        <v>1.64E-3</v>
      </c>
      <c r="O234" s="181">
        <f>ROUND(E234*N234,2)</f>
        <v>0</v>
      </c>
      <c r="P234" s="181">
        <v>0</v>
      </c>
      <c r="Q234" s="181">
        <f>ROUND(E234*P234,2)</f>
        <v>0</v>
      </c>
      <c r="R234" s="182" t="s">
        <v>918</v>
      </c>
      <c r="S234" s="182" t="s">
        <v>204</v>
      </c>
      <c r="T234" s="181" t="s">
        <v>260</v>
      </c>
      <c r="U234" s="181">
        <v>0.44500000000000001</v>
      </c>
      <c r="V234" s="181">
        <f>ROUND(E234*U234,2)</f>
        <v>0.89</v>
      </c>
      <c r="W234" s="182"/>
      <c r="X234" s="182"/>
      <c r="Y234" s="154"/>
      <c r="Z234" s="154"/>
      <c r="AA234" s="154"/>
      <c r="AB234" s="154"/>
      <c r="AC234" s="154"/>
      <c r="AD234" s="154"/>
      <c r="AE234" s="154" t="s">
        <v>670</v>
      </c>
      <c r="AF234" s="154" t="s">
        <v>1414</v>
      </c>
      <c r="AG234" s="154"/>
      <c r="AH234" s="185"/>
      <c r="AI234" s="185"/>
      <c r="AJ234" s="187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">
      <c r="A235" s="155"/>
      <c r="B235" s="224"/>
      <c r="C235" s="224"/>
      <c r="D235" s="225"/>
      <c r="E235" s="225"/>
      <c r="F235" s="225"/>
      <c r="G235" s="225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5"/>
      <c r="S235" s="165"/>
      <c r="T235" s="164"/>
      <c r="U235" s="164"/>
      <c r="V235" s="164"/>
      <c r="W235" s="165"/>
      <c r="X235" s="165"/>
      <c r="Y235" s="154"/>
      <c r="Z235" s="154"/>
      <c r="AA235" s="154"/>
      <c r="AB235" s="154"/>
      <c r="AC235" s="154"/>
      <c r="AD235" s="154"/>
      <c r="AE235" s="154" t="s">
        <v>208</v>
      </c>
      <c r="AF235" s="154"/>
      <c r="AG235" s="154"/>
      <c r="AH235" s="185"/>
      <c r="AI235" s="185"/>
      <c r="AJ235" s="187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ht="22.5" outlineLevel="1" x14ac:dyDescent="0.2">
      <c r="A236" s="177">
        <v>108</v>
      </c>
      <c r="B236" s="178" t="s">
        <v>1415</v>
      </c>
      <c r="C236" s="178" t="s">
        <v>1416</v>
      </c>
      <c r="D236" s="179" t="s">
        <v>466</v>
      </c>
      <c r="E236" s="180">
        <v>2</v>
      </c>
      <c r="F236" s="183"/>
      <c r="G236" s="181">
        <f>ROUND(E236*F236,2)</f>
        <v>0</v>
      </c>
      <c r="H236" s="183"/>
      <c r="I236" s="181">
        <f>ROUND(E236*H236,2)</f>
        <v>0</v>
      </c>
      <c r="J236" s="183"/>
      <c r="K236" s="181">
        <f>ROUND(E236*J236,2)</f>
        <v>0</v>
      </c>
      <c r="L236" s="181">
        <v>21</v>
      </c>
      <c r="M236" s="181">
        <f>G236*(1+L236/100)</f>
        <v>0</v>
      </c>
      <c r="N236" s="181">
        <v>1.5200000000000001E-3</v>
      </c>
      <c r="O236" s="181">
        <f>ROUND(E236*N236,2)</f>
        <v>0</v>
      </c>
      <c r="P236" s="181">
        <v>0</v>
      </c>
      <c r="Q236" s="181">
        <f>ROUND(E236*P236,2)</f>
        <v>0</v>
      </c>
      <c r="R236" s="182" t="s">
        <v>918</v>
      </c>
      <c r="S236" s="182" t="s">
        <v>204</v>
      </c>
      <c r="T236" s="181" t="s">
        <v>260</v>
      </c>
      <c r="U236" s="181">
        <v>0.58699999999999997</v>
      </c>
      <c r="V236" s="181">
        <f>ROUND(E236*U236,2)</f>
        <v>1.17</v>
      </c>
      <c r="W236" s="182"/>
      <c r="X236" s="182"/>
      <c r="Y236" s="154"/>
      <c r="Z236" s="154"/>
      <c r="AA236" s="154"/>
      <c r="AB236" s="154"/>
      <c r="AC236" s="154"/>
      <c r="AD236" s="154"/>
      <c r="AE236" s="154" t="s">
        <v>670</v>
      </c>
      <c r="AF236" s="154" t="s">
        <v>1417</v>
      </c>
      <c r="AG236" s="154"/>
      <c r="AH236" s="185"/>
      <c r="AI236" s="185"/>
      <c r="AJ236" s="187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">
      <c r="A237" s="155"/>
      <c r="B237" s="224"/>
      <c r="C237" s="224"/>
      <c r="D237" s="225"/>
      <c r="E237" s="225"/>
      <c r="F237" s="225"/>
      <c r="G237" s="225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5"/>
      <c r="S237" s="165"/>
      <c r="T237" s="164"/>
      <c r="U237" s="164"/>
      <c r="V237" s="164"/>
      <c r="W237" s="165"/>
      <c r="X237" s="165"/>
      <c r="Y237" s="154"/>
      <c r="Z237" s="154"/>
      <c r="AA237" s="154"/>
      <c r="AB237" s="154"/>
      <c r="AC237" s="154"/>
      <c r="AD237" s="154"/>
      <c r="AE237" s="154" t="s">
        <v>208</v>
      </c>
      <c r="AF237" s="154"/>
      <c r="AG237" s="154"/>
      <c r="AH237" s="185"/>
      <c r="AI237" s="185"/>
      <c r="AJ237" s="187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ht="22.5" outlineLevel="1" x14ac:dyDescent="0.2">
      <c r="A238" s="177">
        <v>109</v>
      </c>
      <c r="B238" s="178" t="s">
        <v>1418</v>
      </c>
      <c r="C238" s="178" t="s">
        <v>1419</v>
      </c>
      <c r="D238" s="179" t="s">
        <v>466</v>
      </c>
      <c r="E238" s="180">
        <v>8</v>
      </c>
      <c r="F238" s="183"/>
      <c r="G238" s="181">
        <f>ROUND(E238*F238,2)</f>
        <v>0</v>
      </c>
      <c r="H238" s="183"/>
      <c r="I238" s="181">
        <f>ROUND(E238*H238,2)</f>
        <v>0</v>
      </c>
      <c r="J238" s="183"/>
      <c r="K238" s="181">
        <f>ROUND(E238*J238,2)</f>
        <v>0</v>
      </c>
      <c r="L238" s="181">
        <v>21</v>
      </c>
      <c r="M238" s="181">
        <f>G238*(1+L238/100)</f>
        <v>0</v>
      </c>
      <c r="N238" s="181">
        <v>4.0999999999999999E-4</v>
      </c>
      <c r="O238" s="181">
        <f>ROUND(E238*N238,2)</f>
        <v>0</v>
      </c>
      <c r="P238" s="181">
        <v>0</v>
      </c>
      <c r="Q238" s="181">
        <f>ROUND(E238*P238,2)</f>
        <v>0</v>
      </c>
      <c r="R238" s="182" t="s">
        <v>918</v>
      </c>
      <c r="S238" s="182" t="s">
        <v>204</v>
      </c>
      <c r="T238" s="181" t="s">
        <v>260</v>
      </c>
      <c r="U238" s="181">
        <v>0.246</v>
      </c>
      <c r="V238" s="181">
        <f>ROUND(E238*U238,2)</f>
        <v>1.97</v>
      </c>
      <c r="W238" s="182"/>
      <c r="X238" s="182"/>
      <c r="Y238" s="154"/>
      <c r="Z238" s="154"/>
      <c r="AA238" s="154"/>
      <c r="AB238" s="154"/>
      <c r="AC238" s="154"/>
      <c r="AD238" s="154"/>
      <c r="AE238" s="154" t="s">
        <v>670</v>
      </c>
      <c r="AF238" s="154" t="s">
        <v>1420</v>
      </c>
      <c r="AG238" s="154"/>
      <c r="AH238" s="185"/>
      <c r="AI238" s="185"/>
      <c r="AJ238" s="187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">
      <c r="A239" s="155"/>
      <c r="B239" s="224"/>
      <c r="C239" s="224"/>
      <c r="D239" s="225"/>
      <c r="E239" s="225"/>
      <c r="F239" s="225"/>
      <c r="G239" s="225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5"/>
      <c r="S239" s="165"/>
      <c r="T239" s="164"/>
      <c r="U239" s="164"/>
      <c r="V239" s="164"/>
      <c r="W239" s="165"/>
      <c r="X239" s="165"/>
      <c r="Y239" s="154"/>
      <c r="Z239" s="154"/>
      <c r="AA239" s="154"/>
      <c r="AB239" s="154"/>
      <c r="AC239" s="154"/>
      <c r="AD239" s="154"/>
      <c r="AE239" s="154" t="s">
        <v>208</v>
      </c>
      <c r="AF239" s="154"/>
      <c r="AG239" s="154"/>
      <c r="AH239" s="185"/>
      <c r="AI239" s="185"/>
      <c r="AJ239" s="187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ht="22.5" outlineLevel="1" x14ac:dyDescent="0.2">
      <c r="A240" s="177">
        <v>110</v>
      </c>
      <c r="B240" s="178" t="s">
        <v>1421</v>
      </c>
      <c r="C240" s="178" t="s">
        <v>1422</v>
      </c>
      <c r="D240" s="179" t="s">
        <v>466</v>
      </c>
      <c r="E240" s="180">
        <v>2</v>
      </c>
      <c r="F240" s="183"/>
      <c r="G240" s="181">
        <f>ROUND(E240*F240,2)</f>
        <v>0</v>
      </c>
      <c r="H240" s="183"/>
      <c r="I240" s="181">
        <f>ROUND(E240*H240,2)</f>
        <v>0</v>
      </c>
      <c r="J240" s="183"/>
      <c r="K240" s="181">
        <f>ROUND(E240*J240,2)</f>
        <v>0</v>
      </c>
      <c r="L240" s="181">
        <v>21</v>
      </c>
      <c r="M240" s="181">
        <f>G240*(1+L240/100)</f>
        <v>0</v>
      </c>
      <c r="N240" s="181">
        <v>2.5999999999999998E-4</v>
      </c>
      <c r="O240" s="181">
        <f>ROUND(E240*N240,2)</f>
        <v>0</v>
      </c>
      <c r="P240" s="181">
        <v>0</v>
      </c>
      <c r="Q240" s="181">
        <f>ROUND(E240*P240,2)</f>
        <v>0</v>
      </c>
      <c r="R240" s="182" t="s">
        <v>918</v>
      </c>
      <c r="S240" s="182" t="s">
        <v>204</v>
      </c>
      <c r="T240" s="181" t="s">
        <v>260</v>
      </c>
      <c r="U240" s="181">
        <v>0.246</v>
      </c>
      <c r="V240" s="181">
        <f>ROUND(E240*U240,2)</f>
        <v>0.49</v>
      </c>
      <c r="W240" s="182"/>
      <c r="X240" s="182"/>
      <c r="Y240" s="154"/>
      <c r="Z240" s="154"/>
      <c r="AA240" s="154"/>
      <c r="AB240" s="154"/>
      <c r="AC240" s="154"/>
      <c r="AD240" s="154"/>
      <c r="AE240" s="154" t="s">
        <v>670</v>
      </c>
      <c r="AF240" s="154" t="s">
        <v>1423</v>
      </c>
      <c r="AG240" s="154"/>
      <c r="AH240" s="185"/>
      <c r="AI240" s="185"/>
      <c r="AJ240" s="187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">
      <c r="A241" s="155"/>
      <c r="B241" s="224"/>
      <c r="C241" s="224"/>
      <c r="D241" s="225"/>
      <c r="E241" s="225"/>
      <c r="F241" s="225"/>
      <c r="G241" s="225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5"/>
      <c r="S241" s="165"/>
      <c r="T241" s="164"/>
      <c r="U241" s="164"/>
      <c r="V241" s="164"/>
      <c r="W241" s="165"/>
      <c r="X241" s="165"/>
      <c r="Y241" s="154"/>
      <c r="Z241" s="154"/>
      <c r="AA241" s="154"/>
      <c r="AB241" s="154"/>
      <c r="AC241" s="154"/>
      <c r="AD241" s="154"/>
      <c r="AE241" s="154" t="s">
        <v>208</v>
      </c>
      <c r="AF241" s="154"/>
      <c r="AG241" s="154"/>
      <c r="AH241" s="185"/>
      <c r="AI241" s="185"/>
      <c r="AJ241" s="187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ht="33.75" outlineLevel="1" x14ac:dyDescent="0.2">
      <c r="A242" s="177">
        <v>111</v>
      </c>
      <c r="B242" s="178" t="s">
        <v>1424</v>
      </c>
      <c r="C242" s="178" t="s">
        <v>1425</v>
      </c>
      <c r="D242" s="179" t="s">
        <v>466</v>
      </c>
      <c r="E242" s="180">
        <v>2</v>
      </c>
      <c r="F242" s="183"/>
      <c r="G242" s="181">
        <f>ROUND(E242*F242,2)</f>
        <v>0</v>
      </c>
      <c r="H242" s="183"/>
      <c r="I242" s="181">
        <f>ROUND(E242*H242,2)</f>
        <v>0</v>
      </c>
      <c r="J242" s="183"/>
      <c r="K242" s="181">
        <f>ROUND(E242*J242,2)</f>
        <v>0</v>
      </c>
      <c r="L242" s="181">
        <v>21</v>
      </c>
      <c r="M242" s="181">
        <f>G242*(1+L242/100)</f>
        <v>0</v>
      </c>
      <c r="N242" s="181">
        <v>3.2000000000000003E-4</v>
      </c>
      <c r="O242" s="181">
        <f>ROUND(E242*N242,2)</f>
        <v>0</v>
      </c>
      <c r="P242" s="181">
        <v>0</v>
      </c>
      <c r="Q242" s="181">
        <f>ROUND(E242*P242,2)</f>
        <v>0</v>
      </c>
      <c r="R242" s="182" t="s">
        <v>918</v>
      </c>
      <c r="S242" s="182" t="s">
        <v>204</v>
      </c>
      <c r="T242" s="181" t="s">
        <v>260</v>
      </c>
      <c r="U242" s="181">
        <v>0.246</v>
      </c>
      <c r="V242" s="181">
        <f>ROUND(E242*U242,2)</f>
        <v>0.49</v>
      </c>
      <c r="W242" s="182"/>
      <c r="X242" s="182"/>
      <c r="Y242" s="154"/>
      <c r="Z242" s="154"/>
      <c r="AA242" s="154"/>
      <c r="AB242" s="154"/>
      <c r="AC242" s="154"/>
      <c r="AD242" s="154"/>
      <c r="AE242" s="154" t="s">
        <v>670</v>
      </c>
      <c r="AF242" s="154" t="s">
        <v>1426</v>
      </c>
      <c r="AG242" s="154"/>
      <c r="AH242" s="185"/>
      <c r="AI242" s="185"/>
      <c r="AJ242" s="187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">
      <c r="A243" s="155"/>
      <c r="B243" s="224"/>
      <c r="C243" s="224"/>
      <c r="D243" s="225"/>
      <c r="E243" s="225"/>
      <c r="F243" s="225"/>
      <c r="G243" s="225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5"/>
      <c r="S243" s="165"/>
      <c r="T243" s="164"/>
      <c r="U243" s="164"/>
      <c r="V243" s="164"/>
      <c r="W243" s="165"/>
      <c r="X243" s="165"/>
      <c r="Y243" s="154"/>
      <c r="Z243" s="154"/>
      <c r="AA243" s="154"/>
      <c r="AB243" s="154"/>
      <c r="AC243" s="154"/>
      <c r="AD243" s="154"/>
      <c r="AE243" s="154" t="s">
        <v>208</v>
      </c>
      <c r="AF243" s="154"/>
      <c r="AG243" s="154"/>
      <c r="AH243" s="185"/>
      <c r="AI243" s="185"/>
      <c r="AJ243" s="187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">
      <c r="A244" s="177">
        <v>112</v>
      </c>
      <c r="B244" s="178" t="s">
        <v>1427</v>
      </c>
      <c r="C244" s="178" t="s">
        <v>1428</v>
      </c>
      <c r="D244" s="179" t="s">
        <v>466</v>
      </c>
      <c r="E244" s="180">
        <v>2</v>
      </c>
      <c r="F244" s="183"/>
      <c r="G244" s="181">
        <f>ROUND(E244*F244,2)</f>
        <v>0</v>
      </c>
      <c r="H244" s="183"/>
      <c r="I244" s="181">
        <f>ROUND(E244*H244,2)</f>
        <v>0</v>
      </c>
      <c r="J244" s="183"/>
      <c r="K244" s="181">
        <f>ROUND(E244*J244,2)</f>
        <v>0</v>
      </c>
      <c r="L244" s="181">
        <v>21</v>
      </c>
      <c r="M244" s="181">
        <f>G244*(1+L244/100)</f>
        <v>0</v>
      </c>
      <c r="N244" s="181">
        <v>8.0000000000000004E-4</v>
      </c>
      <c r="O244" s="181">
        <f>ROUND(E244*N244,2)</f>
        <v>0</v>
      </c>
      <c r="P244" s="181">
        <v>0</v>
      </c>
      <c r="Q244" s="181">
        <f>ROUND(E244*P244,2)</f>
        <v>0</v>
      </c>
      <c r="R244" s="182" t="s">
        <v>683</v>
      </c>
      <c r="S244" s="182" t="s">
        <v>204</v>
      </c>
      <c r="T244" s="181" t="s">
        <v>260</v>
      </c>
      <c r="U244" s="181">
        <v>0</v>
      </c>
      <c r="V244" s="181">
        <f>ROUND(E244*U244,2)</f>
        <v>0</v>
      </c>
      <c r="W244" s="182"/>
      <c r="X244" s="182"/>
      <c r="Y244" s="154"/>
      <c r="Z244" s="154"/>
      <c r="AA244" s="154"/>
      <c r="AB244" s="154"/>
      <c r="AC244" s="154"/>
      <c r="AD244" s="154"/>
      <c r="AE244" s="154" t="s">
        <v>312</v>
      </c>
      <c r="AF244" s="154" t="s">
        <v>1429</v>
      </c>
      <c r="AG244" s="154"/>
      <c r="AH244" s="185"/>
      <c r="AI244" s="185"/>
      <c r="AJ244" s="187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">
      <c r="A245" s="155"/>
      <c r="B245" s="224"/>
      <c r="C245" s="224"/>
      <c r="D245" s="225"/>
      <c r="E245" s="225"/>
      <c r="F245" s="225"/>
      <c r="G245" s="225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5"/>
      <c r="S245" s="165"/>
      <c r="T245" s="164"/>
      <c r="U245" s="164"/>
      <c r="V245" s="164"/>
      <c r="W245" s="165"/>
      <c r="X245" s="165"/>
      <c r="Y245" s="154"/>
      <c r="Z245" s="154"/>
      <c r="AA245" s="154"/>
      <c r="AB245" s="154"/>
      <c r="AC245" s="154"/>
      <c r="AD245" s="154"/>
      <c r="AE245" s="154" t="s">
        <v>208</v>
      </c>
      <c r="AF245" s="154"/>
      <c r="AG245" s="154"/>
      <c r="AH245" s="185"/>
      <c r="AI245" s="185"/>
      <c r="AJ245" s="187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ht="33.75" outlineLevel="1" x14ac:dyDescent="0.2">
      <c r="A246" s="177">
        <v>113</v>
      </c>
      <c r="B246" s="178" t="s">
        <v>1430</v>
      </c>
      <c r="C246" s="178" t="s">
        <v>1431</v>
      </c>
      <c r="D246" s="179" t="s">
        <v>466</v>
      </c>
      <c r="E246" s="180">
        <v>2</v>
      </c>
      <c r="F246" s="183"/>
      <c r="G246" s="181">
        <f>ROUND(E246*F246,2)</f>
        <v>0</v>
      </c>
      <c r="H246" s="183"/>
      <c r="I246" s="181">
        <f>ROUND(E246*H246,2)</f>
        <v>0</v>
      </c>
      <c r="J246" s="183"/>
      <c r="K246" s="181">
        <f>ROUND(E246*J246,2)</f>
        <v>0</v>
      </c>
      <c r="L246" s="181">
        <v>21</v>
      </c>
      <c r="M246" s="181">
        <f>G246*(1+L246/100)</f>
        <v>0</v>
      </c>
      <c r="N246" s="181">
        <v>2.5899999999999999E-3</v>
      </c>
      <c r="O246" s="181">
        <f>ROUND(E246*N246,2)</f>
        <v>0.01</v>
      </c>
      <c r="P246" s="181">
        <v>0</v>
      </c>
      <c r="Q246" s="181">
        <f>ROUND(E246*P246,2)</f>
        <v>0</v>
      </c>
      <c r="R246" s="182" t="s">
        <v>683</v>
      </c>
      <c r="S246" s="182" t="s">
        <v>204</v>
      </c>
      <c r="T246" s="181" t="s">
        <v>260</v>
      </c>
      <c r="U246" s="181">
        <v>0</v>
      </c>
      <c r="V246" s="181">
        <f>ROUND(E246*U246,2)</f>
        <v>0</v>
      </c>
      <c r="W246" s="182"/>
      <c r="X246" s="182"/>
      <c r="Y246" s="154"/>
      <c r="Z246" s="154"/>
      <c r="AA246" s="154"/>
      <c r="AB246" s="154"/>
      <c r="AC246" s="154"/>
      <c r="AD246" s="154"/>
      <c r="AE246" s="154" t="s">
        <v>312</v>
      </c>
      <c r="AF246" s="154" t="s">
        <v>1432</v>
      </c>
      <c r="AG246" s="154"/>
      <c r="AH246" s="185"/>
      <c r="AI246" s="185"/>
      <c r="AJ246" s="187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outlineLevel="1" x14ac:dyDescent="0.2">
      <c r="A247" s="155"/>
      <c r="B247" s="224"/>
      <c r="C247" s="224"/>
      <c r="D247" s="225"/>
      <c r="E247" s="225"/>
      <c r="F247" s="225"/>
      <c r="G247" s="225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5"/>
      <c r="S247" s="165"/>
      <c r="T247" s="164"/>
      <c r="U247" s="164"/>
      <c r="V247" s="164"/>
      <c r="W247" s="165"/>
      <c r="X247" s="165"/>
      <c r="Y247" s="154"/>
      <c r="Z247" s="154"/>
      <c r="AA247" s="154"/>
      <c r="AB247" s="154"/>
      <c r="AC247" s="154"/>
      <c r="AD247" s="154"/>
      <c r="AE247" s="154" t="s">
        <v>208</v>
      </c>
      <c r="AF247" s="154"/>
      <c r="AG247" s="154"/>
      <c r="AH247" s="185"/>
      <c r="AI247" s="185"/>
      <c r="AJ247" s="187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</row>
    <row r="248" spans="1:60" ht="22.5" outlineLevel="1" x14ac:dyDescent="0.2">
      <c r="A248" s="177">
        <v>114</v>
      </c>
      <c r="B248" s="178" t="s">
        <v>1433</v>
      </c>
      <c r="C248" s="178" t="s">
        <v>1434</v>
      </c>
      <c r="D248" s="179" t="s">
        <v>466</v>
      </c>
      <c r="E248" s="180">
        <v>2</v>
      </c>
      <c r="F248" s="183"/>
      <c r="G248" s="181">
        <f>ROUND(E248*F248,2)</f>
        <v>0</v>
      </c>
      <c r="H248" s="183"/>
      <c r="I248" s="181">
        <f>ROUND(E248*H248,2)</f>
        <v>0</v>
      </c>
      <c r="J248" s="183"/>
      <c r="K248" s="181">
        <f>ROUND(E248*J248,2)</f>
        <v>0</v>
      </c>
      <c r="L248" s="181">
        <v>21</v>
      </c>
      <c r="M248" s="181">
        <f>G248*(1+L248/100)</f>
        <v>0</v>
      </c>
      <c r="N248" s="181">
        <v>0.01</v>
      </c>
      <c r="O248" s="181">
        <f>ROUND(E248*N248,2)</f>
        <v>0.02</v>
      </c>
      <c r="P248" s="181">
        <v>0</v>
      </c>
      <c r="Q248" s="181">
        <f>ROUND(E248*P248,2)</f>
        <v>0</v>
      </c>
      <c r="R248" s="182" t="s">
        <v>683</v>
      </c>
      <c r="S248" s="182" t="s">
        <v>204</v>
      </c>
      <c r="T248" s="181" t="s">
        <v>260</v>
      </c>
      <c r="U248" s="181">
        <v>0</v>
      </c>
      <c r="V248" s="181">
        <f>ROUND(E248*U248,2)</f>
        <v>0</v>
      </c>
      <c r="W248" s="182"/>
      <c r="X248" s="182"/>
      <c r="Y248" s="154"/>
      <c r="Z248" s="154"/>
      <c r="AA248" s="154"/>
      <c r="AB248" s="154"/>
      <c r="AC248" s="154"/>
      <c r="AD248" s="154"/>
      <c r="AE248" s="154" t="s">
        <v>312</v>
      </c>
      <c r="AF248" s="154" t="s">
        <v>1435</v>
      </c>
      <c r="AG248" s="154"/>
      <c r="AH248" s="185"/>
      <c r="AI248" s="185"/>
      <c r="AJ248" s="187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">
      <c r="A249" s="155"/>
      <c r="B249" s="224"/>
      <c r="C249" s="224"/>
      <c r="D249" s="225"/>
      <c r="E249" s="225"/>
      <c r="F249" s="225"/>
      <c r="G249" s="225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5"/>
      <c r="S249" s="165"/>
      <c r="T249" s="164"/>
      <c r="U249" s="164"/>
      <c r="V249" s="164"/>
      <c r="W249" s="165"/>
      <c r="X249" s="165"/>
      <c r="Y249" s="154"/>
      <c r="Z249" s="154"/>
      <c r="AA249" s="154"/>
      <c r="AB249" s="154"/>
      <c r="AC249" s="154"/>
      <c r="AD249" s="154"/>
      <c r="AE249" s="154" t="s">
        <v>208</v>
      </c>
      <c r="AF249" s="154"/>
      <c r="AG249" s="154"/>
      <c r="AH249" s="185"/>
      <c r="AI249" s="185"/>
      <c r="AJ249" s="187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ht="22.5" outlineLevel="1" x14ac:dyDescent="0.2">
      <c r="A250" s="177">
        <v>115</v>
      </c>
      <c r="B250" s="178" t="s">
        <v>1436</v>
      </c>
      <c r="C250" s="178" t="s">
        <v>1437</v>
      </c>
      <c r="D250" s="179" t="s">
        <v>466</v>
      </c>
      <c r="E250" s="180">
        <v>2</v>
      </c>
      <c r="F250" s="183"/>
      <c r="G250" s="181">
        <f>ROUND(E250*F250,2)</f>
        <v>0</v>
      </c>
      <c r="H250" s="183"/>
      <c r="I250" s="181">
        <f>ROUND(E250*H250,2)</f>
        <v>0</v>
      </c>
      <c r="J250" s="183"/>
      <c r="K250" s="181">
        <f>ROUND(E250*J250,2)</f>
        <v>0</v>
      </c>
      <c r="L250" s="181">
        <v>21</v>
      </c>
      <c r="M250" s="181">
        <f>G250*(1+L250/100)</f>
        <v>0</v>
      </c>
      <c r="N250" s="181">
        <v>3.7499999999999999E-2</v>
      </c>
      <c r="O250" s="181">
        <f>ROUND(E250*N250,2)</f>
        <v>0.08</v>
      </c>
      <c r="P250" s="181">
        <v>0</v>
      </c>
      <c r="Q250" s="181">
        <f>ROUND(E250*P250,2)</f>
        <v>0</v>
      </c>
      <c r="R250" s="182" t="s">
        <v>683</v>
      </c>
      <c r="S250" s="182" t="s">
        <v>204</v>
      </c>
      <c r="T250" s="181" t="s">
        <v>260</v>
      </c>
      <c r="U250" s="181">
        <v>0</v>
      </c>
      <c r="V250" s="181">
        <f>ROUND(E250*U250,2)</f>
        <v>0</v>
      </c>
      <c r="W250" s="182"/>
      <c r="X250" s="182"/>
      <c r="Y250" s="154"/>
      <c r="Z250" s="154"/>
      <c r="AA250" s="154"/>
      <c r="AB250" s="154"/>
      <c r="AC250" s="154"/>
      <c r="AD250" s="154"/>
      <c r="AE250" s="154" t="s">
        <v>312</v>
      </c>
      <c r="AF250" s="154" t="s">
        <v>1438</v>
      </c>
      <c r="AG250" s="154"/>
      <c r="AH250" s="185"/>
      <c r="AI250" s="185"/>
      <c r="AJ250" s="187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outlineLevel="1" x14ac:dyDescent="0.2">
      <c r="A251" s="155"/>
      <c r="B251" s="224"/>
      <c r="C251" s="224"/>
      <c r="D251" s="225"/>
      <c r="E251" s="225"/>
      <c r="F251" s="225"/>
      <c r="G251" s="225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5"/>
      <c r="S251" s="165"/>
      <c r="T251" s="164"/>
      <c r="U251" s="164"/>
      <c r="V251" s="164"/>
      <c r="W251" s="165"/>
      <c r="X251" s="165"/>
      <c r="Y251" s="154"/>
      <c r="Z251" s="154"/>
      <c r="AA251" s="154"/>
      <c r="AB251" s="154"/>
      <c r="AC251" s="154"/>
      <c r="AD251" s="154"/>
      <c r="AE251" s="154" t="s">
        <v>208</v>
      </c>
      <c r="AF251" s="154"/>
      <c r="AG251" s="154"/>
      <c r="AH251" s="185"/>
      <c r="AI251" s="185"/>
      <c r="AJ251" s="187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">
      <c r="A252" s="177">
        <v>116</v>
      </c>
      <c r="B252" s="178" t="s">
        <v>1439</v>
      </c>
      <c r="C252" s="178" t="s">
        <v>1440</v>
      </c>
      <c r="D252" s="179" t="s">
        <v>0</v>
      </c>
      <c r="E252" s="180">
        <v>0</v>
      </c>
      <c r="F252" s="183"/>
      <c r="G252" s="181">
        <f>ROUND(E252*F252,2)</f>
        <v>0</v>
      </c>
      <c r="H252" s="183"/>
      <c r="I252" s="181">
        <f>ROUND(E252*H252,2)</f>
        <v>0</v>
      </c>
      <c r="J252" s="183"/>
      <c r="K252" s="181">
        <f>ROUND(E252*J252,2)</f>
        <v>0</v>
      </c>
      <c r="L252" s="181">
        <v>21</v>
      </c>
      <c r="M252" s="181">
        <f>G252*(1+L252/100)</f>
        <v>0</v>
      </c>
      <c r="N252" s="181">
        <v>0</v>
      </c>
      <c r="O252" s="181">
        <f>ROUND(E252*N252,2)</f>
        <v>0</v>
      </c>
      <c r="P252" s="181">
        <v>0</v>
      </c>
      <c r="Q252" s="181">
        <f>ROUND(E252*P252,2)</f>
        <v>0</v>
      </c>
      <c r="R252" s="182" t="s">
        <v>918</v>
      </c>
      <c r="S252" s="182" t="s">
        <v>204</v>
      </c>
      <c r="T252" s="181" t="s">
        <v>260</v>
      </c>
      <c r="U252" s="181">
        <v>0</v>
      </c>
      <c r="V252" s="181">
        <f>ROUND(E252*U252,2)</f>
        <v>0</v>
      </c>
      <c r="W252" s="182"/>
      <c r="X252" s="182"/>
      <c r="Y252" s="154"/>
      <c r="Z252" s="154"/>
      <c r="AA252" s="154"/>
      <c r="AB252" s="154"/>
      <c r="AC252" s="154"/>
      <c r="AD252" s="154"/>
      <c r="AE252" s="154" t="s">
        <v>870</v>
      </c>
      <c r="AF252" s="154" t="s">
        <v>1441</v>
      </c>
      <c r="AG252" s="154"/>
      <c r="AH252" s="185"/>
      <c r="AI252" s="185"/>
      <c r="AJ252" s="187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">
      <c r="A253" s="155"/>
      <c r="B253" s="224"/>
      <c r="C253" s="224"/>
      <c r="D253" s="225"/>
      <c r="E253" s="225"/>
      <c r="F253" s="225"/>
      <c r="G253" s="225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5"/>
      <c r="S253" s="165"/>
      <c r="T253" s="164"/>
      <c r="U253" s="164"/>
      <c r="V253" s="164"/>
      <c r="W253" s="165"/>
      <c r="X253" s="165"/>
      <c r="Y253" s="154"/>
      <c r="Z253" s="154"/>
      <c r="AA253" s="154"/>
      <c r="AB253" s="154"/>
      <c r="AC253" s="154"/>
      <c r="AD253" s="154"/>
      <c r="AE253" s="154" t="s">
        <v>208</v>
      </c>
      <c r="AF253" s="154"/>
      <c r="AG253" s="154"/>
      <c r="AH253" s="185"/>
      <c r="AI253" s="185"/>
      <c r="AJ253" s="187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x14ac:dyDescent="0.2">
      <c r="A254" s="141"/>
      <c r="B254" s="158"/>
      <c r="C254" s="158"/>
      <c r="D254" s="160"/>
      <c r="E254" s="161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3"/>
      <c r="S254" s="163"/>
      <c r="T254" s="162"/>
      <c r="U254" s="162"/>
      <c r="V254" s="162"/>
      <c r="W254" s="163"/>
      <c r="X254" s="163"/>
      <c r="AC254">
        <v>15</v>
      </c>
      <c r="AD254">
        <v>21</v>
      </c>
      <c r="AH254" s="184"/>
      <c r="AI254" s="184"/>
      <c r="AJ254" s="186"/>
    </row>
    <row r="255" spans="1:60" x14ac:dyDescent="0.2">
      <c r="A255" s="156"/>
      <c r="B255" s="159" t="s">
        <v>28</v>
      </c>
      <c r="C255" s="159"/>
      <c r="D255" s="166"/>
      <c r="E255" s="167"/>
      <c r="F255" s="168"/>
      <c r="G255" s="169">
        <f>G11+G73+G109+G173+G195+G211</f>
        <v>0</v>
      </c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3"/>
      <c r="S255" s="163"/>
      <c r="T255" s="162"/>
      <c r="U255" s="162"/>
      <c r="V255" s="162"/>
      <c r="W255" s="163"/>
      <c r="X255" s="163"/>
      <c r="AC255">
        <f>SUMIF(L7:L253,AC254,G7:G253)</f>
        <v>0</v>
      </c>
      <c r="AD255">
        <f>SUMIF(L7:L253,AD254,G7:G253)</f>
        <v>0</v>
      </c>
      <c r="AE255" t="s">
        <v>252</v>
      </c>
      <c r="AH255" s="184"/>
      <c r="AI255" s="184"/>
      <c r="AJ255" s="186"/>
    </row>
    <row r="256" spans="1:60" x14ac:dyDescent="0.2">
      <c r="A256" s="151"/>
      <c r="B256" s="152"/>
      <c r="C256" s="152"/>
      <c r="D256" s="153"/>
      <c r="E256" s="154"/>
      <c r="F256" s="154"/>
      <c r="G256" s="154"/>
      <c r="AE256" t="s">
        <v>253</v>
      </c>
    </row>
    <row r="257" spans="1:4" x14ac:dyDescent="0.2">
      <c r="A257" s="138"/>
      <c r="D257" s="8"/>
    </row>
    <row r="258" spans="1:4" x14ac:dyDescent="0.2">
      <c r="A258" s="138"/>
      <c r="D258" s="8"/>
    </row>
    <row r="259" spans="1:4" x14ac:dyDescent="0.2">
      <c r="A259" s="138"/>
      <c r="D259" s="8"/>
    </row>
    <row r="260" spans="1:4" x14ac:dyDescent="0.2">
      <c r="A260" s="138"/>
      <c r="D260" s="8"/>
    </row>
    <row r="261" spans="1:4" x14ac:dyDescent="0.2">
      <c r="A261" s="138"/>
      <c r="D261" s="8"/>
    </row>
    <row r="262" spans="1:4" x14ac:dyDescent="0.2">
      <c r="A262" s="138"/>
      <c r="D262" s="8"/>
    </row>
    <row r="263" spans="1:4" x14ac:dyDescent="0.2">
      <c r="A263" s="138"/>
      <c r="D263" s="8"/>
    </row>
    <row r="264" spans="1:4" x14ac:dyDescent="0.2">
      <c r="A264" s="138"/>
      <c r="D264" s="8"/>
    </row>
    <row r="265" spans="1:4" x14ac:dyDescent="0.2">
      <c r="A265" s="138"/>
      <c r="D265" s="8"/>
    </row>
    <row r="266" spans="1:4" x14ac:dyDescent="0.2">
      <c r="A266" s="138"/>
      <c r="D266" s="8"/>
    </row>
    <row r="267" spans="1:4" x14ac:dyDescent="0.2">
      <c r="A267" s="138"/>
      <c r="D267" s="8"/>
    </row>
    <row r="268" spans="1:4" x14ac:dyDescent="0.2">
      <c r="A268" s="138"/>
      <c r="D268" s="8"/>
    </row>
    <row r="269" spans="1:4" x14ac:dyDescent="0.2">
      <c r="A269" s="138"/>
      <c r="D269" s="8"/>
    </row>
    <row r="270" spans="1:4" x14ac:dyDescent="0.2">
      <c r="A270" s="138"/>
      <c r="D270" s="8"/>
    </row>
    <row r="271" spans="1:4" x14ac:dyDescent="0.2">
      <c r="A271" s="138"/>
      <c r="D271" s="8"/>
    </row>
    <row r="272" spans="1:4" x14ac:dyDescent="0.2">
      <c r="A272" s="138"/>
      <c r="D272" s="8"/>
    </row>
    <row r="273" spans="1:4" x14ac:dyDescent="0.2">
      <c r="A273" s="138"/>
      <c r="D273" s="8"/>
    </row>
    <row r="274" spans="1:4" x14ac:dyDescent="0.2">
      <c r="A274" s="138"/>
      <c r="D274" s="8"/>
    </row>
    <row r="275" spans="1:4" x14ac:dyDescent="0.2">
      <c r="A275" s="138"/>
      <c r="D275" s="8"/>
    </row>
    <row r="276" spans="1:4" x14ac:dyDescent="0.2">
      <c r="A276" s="138"/>
      <c r="D276" s="8"/>
    </row>
    <row r="277" spans="1:4" x14ac:dyDescent="0.2">
      <c r="A277" s="138"/>
      <c r="D277" s="8"/>
    </row>
    <row r="278" spans="1:4" x14ac:dyDescent="0.2">
      <c r="A278" s="138"/>
      <c r="D278" s="8"/>
    </row>
    <row r="279" spans="1:4" x14ac:dyDescent="0.2">
      <c r="A279" s="138"/>
      <c r="D279" s="8"/>
    </row>
    <row r="280" spans="1:4" x14ac:dyDescent="0.2">
      <c r="A280" s="138"/>
      <c r="D280" s="8"/>
    </row>
    <row r="281" spans="1:4" x14ac:dyDescent="0.2">
      <c r="A281" s="138"/>
      <c r="D281" s="8"/>
    </row>
    <row r="282" spans="1:4" x14ac:dyDescent="0.2">
      <c r="A282" s="138"/>
      <c r="D282" s="8"/>
    </row>
    <row r="283" spans="1:4" x14ac:dyDescent="0.2">
      <c r="A283" s="138"/>
      <c r="D283" s="8"/>
    </row>
    <row r="284" spans="1:4" x14ac:dyDescent="0.2">
      <c r="A284" s="138"/>
      <c r="D284" s="8"/>
    </row>
    <row r="285" spans="1:4" x14ac:dyDescent="0.2">
      <c r="A285" s="138"/>
      <c r="D285" s="8"/>
    </row>
    <row r="286" spans="1:4" x14ac:dyDescent="0.2">
      <c r="A286" s="138"/>
      <c r="D286" s="8"/>
    </row>
    <row r="287" spans="1:4" x14ac:dyDescent="0.2">
      <c r="A287" s="138"/>
      <c r="D287" s="8"/>
    </row>
    <row r="288" spans="1:4" x14ac:dyDescent="0.2">
      <c r="A288" s="138"/>
      <c r="D288" s="8"/>
    </row>
    <row r="289" spans="1:4" x14ac:dyDescent="0.2">
      <c r="A289" s="138"/>
      <c r="D289" s="8"/>
    </row>
    <row r="290" spans="1:4" x14ac:dyDescent="0.2">
      <c r="A290" s="138"/>
      <c r="D290" s="8"/>
    </row>
    <row r="291" spans="1:4" x14ac:dyDescent="0.2">
      <c r="A291" s="138"/>
      <c r="D291" s="8"/>
    </row>
    <row r="292" spans="1:4" x14ac:dyDescent="0.2">
      <c r="A292" s="138"/>
      <c r="D292" s="8"/>
    </row>
    <row r="293" spans="1:4" x14ac:dyDescent="0.2">
      <c r="A293" s="138"/>
      <c r="D293" s="8"/>
    </row>
    <row r="294" spans="1:4" x14ac:dyDescent="0.2">
      <c r="A294" s="138"/>
      <c r="D294" s="8"/>
    </row>
    <row r="295" spans="1:4" x14ac:dyDescent="0.2">
      <c r="A295" s="138"/>
      <c r="D295" s="8"/>
    </row>
    <row r="296" spans="1:4" x14ac:dyDescent="0.2">
      <c r="A296" s="138"/>
      <c r="D296" s="8"/>
    </row>
    <row r="297" spans="1:4" x14ac:dyDescent="0.2">
      <c r="A297" s="138"/>
      <c r="D297" s="8"/>
    </row>
    <row r="298" spans="1:4" x14ac:dyDescent="0.2">
      <c r="A298" s="138"/>
      <c r="D298" s="8"/>
    </row>
    <row r="299" spans="1:4" x14ac:dyDescent="0.2">
      <c r="A299" s="138"/>
      <c r="D299" s="8"/>
    </row>
    <row r="300" spans="1:4" x14ac:dyDescent="0.2">
      <c r="A300" s="138"/>
      <c r="D300" s="8"/>
    </row>
    <row r="301" spans="1:4" x14ac:dyDescent="0.2">
      <c r="A301" s="138"/>
      <c r="D301" s="8"/>
    </row>
    <row r="302" spans="1:4" x14ac:dyDescent="0.2">
      <c r="A302" s="138"/>
      <c r="D302" s="8"/>
    </row>
    <row r="303" spans="1:4" x14ac:dyDescent="0.2">
      <c r="A303" s="138"/>
      <c r="D303" s="8"/>
    </row>
    <row r="304" spans="1:4" x14ac:dyDescent="0.2">
      <c r="A304" s="138"/>
      <c r="D304" s="8"/>
    </row>
    <row r="305" spans="1:4" x14ac:dyDescent="0.2">
      <c r="A305" s="138"/>
      <c r="D305" s="8"/>
    </row>
    <row r="306" spans="1:4" x14ac:dyDescent="0.2">
      <c r="A306" s="138"/>
      <c r="D306" s="8"/>
    </row>
    <row r="307" spans="1:4" x14ac:dyDescent="0.2">
      <c r="A307" s="138"/>
      <c r="D307" s="8"/>
    </row>
    <row r="308" spans="1:4" x14ac:dyDescent="0.2">
      <c r="A308" s="138"/>
      <c r="D308" s="8"/>
    </row>
    <row r="309" spans="1:4" x14ac:dyDescent="0.2">
      <c r="A309" s="138"/>
      <c r="D309" s="8"/>
    </row>
    <row r="310" spans="1:4" x14ac:dyDescent="0.2">
      <c r="A310" s="138"/>
      <c r="D310" s="8"/>
    </row>
    <row r="311" spans="1:4" x14ac:dyDescent="0.2">
      <c r="A311" s="138"/>
      <c r="D311" s="8"/>
    </row>
    <row r="312" spans="1:4" x14ac:dyDescent="0.2">
      <c r="A312" s="138"/>
      <c r="D312" s="8"/>
    </row>
    <row r="313" spans="1:4" x14ac:dyDescent="0.2">
      <c r="A313" s="138"/>
      <c r="D313" s="8"/>
    </row>
    <row r="314" spans="1:4" x14ac:dyDescent="0.2">
      <c r="A314" s="138"/>
      <c r="D314" s="8"/>
    </row>
    <row r="315" spans="1:4" x14ac:dyDescent="0.2">
      <c r="A315" s="138"/>
      <c r="D315" s="8"/>
    </row>
    <row r="316" spans="1:4" x14ac:dyDescent="0.2">
      <c r="A316" s="138"/>
      <c r="D316" s="8"/>
    </row>
    <row r="317" spans="1:4" x14ac:dyDescent="0.2">
      <c r="A317" s="138"/>
      <c r="D317" s="8"/>
    </row>
    <row r="318" spans="1:4" x14ac:dyDescent="0.2">
      <c r="A318" s="138"/>
      <c r="D318" s="8"/>
    </row>
    <row r="319" spans="1:4" x14ac:dyDescent="0.2">
      <c r="A319" s="138"/>
      <c r="D319" s="8"/>
    </row>
    <row r="320" spans="1:4" x14ac:dyDescent="0.2">
      <c r="A320" s="138"/>
      <c r="D320" s="8"/>
    </row>
    <row r="321" spans="1:4" x14ac:dyDescent="0.2">
      <c r="A321" s="138"/>
      <c r="D321" s="8"/>
    </row>
    <row r="322" spans="1:4" x14ac:dyDescent="0.2">
      <c r="A322" s="138"/>
      <c r="D322" s="8"/>
    </row>
    <row r="323" spans="1:4" x14ac:dyDescent="0.2">
      <c r="A323" s="138"/>
      <c r="D323" s="8"/>
    </row>
    <row r="324" spans="1:4" x14ac:dyDescent="0.2">
      <c r="A324" s="138"/>
      <c r="D324" s="8"/>
    </row>
    <row r="325" spans="1:4" x14ac:dyDescent="0.2">
      <c r="A325" s="138"/>
      <c r="D325" s="8"/>
    </row>
    <row r="326" spans="1:4" x14ac:dyDescent="0.2">
      <c r="A326" s="138"/>
      <c r="D326" s="8"/>
    </row>
    <row r="327" spans="1:4" x14ac:dyDescent="0.2">
      <c r="A327" s="138"/>
      <c r="D327" s="8"/>
    </row>
    <row r="328" spans="1:4" x14ac:dyDescent="0.2">
      <c r="A328" s="138"/>
      <c r="D328" s="8"/>
    </row>
    <row r="329" spans="1:4" x14ac:dyDescent="0.2">
      <c r="A329" s="138"/>
      <c r="D329" s="8"/>
    </row>
    <row r="330" spans="1:4" x14ac:dyDescent="0.2">
      <c r="A330" s="138"/>
      <c r="D330" s="8"/>
    </row>
    <row r="331" spans="1:4" x14ac:dyDescent="0.2">
      <c r="A331" s="138"/>
      <c r="D331" s="8"/>
    </row>
    <row r="332" spans="1:4" x14ac:dyDescent="0.2">
      <c r="A332" s="138"/>
      <c r="D332" s="8"/>
    </row>
    <row r="333" spans="1:4" x14ac:dyDescent="0.2">
      <c r="A333" s="138"/>
      <c r="D333" s="8"/>
    </row>
    <row r="334" spans="1:4" x14ac:dyDescent="0.2">
      <c r="A334" s="138"/>
      <c r="D334" s="8"/>
    </row>
    <row r="335" spans="1:4" x14ac:dyDescent="0.2">
      <c r="A335" s="138"/>
      <c r="D335" s="8"/>
    </row>
    <row r="336" spans="1:4" x14ac:dyDescent="0.2">
      <c r="A336" s="138"/>
      <c r="D336" s="8"/>
    </row>
    <row r="337" spans="1:4" x14ac:dyDescent="0.2">
      <c r="A337" s="138"/>
      <c r="D337" s="8"/>
    </row>
    <row r="338" spans="1:4" x14ac:dyDescent="0.2">
      <c r="A338" s="138"/>
      <c r="D338" s="8"/>
    </row>
    <row r="339" spans="1:4" x14ac:dyDescent="0.2">
      <c r="A339" s="138"/>
      <c r="D339" s="8"/>
    </row>
    <row r="340" spans="1:4" x14ac:dyDescent="0.2">
      <c r="A340" s="138"/>
      <c r="D340" s="8"/>
    </row>
    <row r="341" spans="1:4" x14ac:dyDescent="0.2">
      <c r="A341" s="138"/>
      <c r="D341" s="8"/>
    </row>
    <row r="342" spans="1:4" x14ac:dyDescent="0.2">
      <c r="A342" s="138"/>
      <c r="D342" s="8"/>
    </row>
    <row r="343" spans="1:4" x14ac:dyDescent="0.2">
      <c r="A343" s="138"/>
      <c r="D343" s="8"/>
    </row>
    <row r="344" spans="1:4" x14ac:dyDescent="0.2">
      <c r="A344" s="138"/>
      <c r="D344" s="8"/>
    </row>
    <row r="345" spans="1:4" x14ac:dyDescent="0.2">
      <c r="A345" s="138"/>
      <c r="D345" s="8"/>
    </row>
    <row r="346" spans="1:4" x14ac:dyDescent="0.2">
      <c r="A346" s="138"/>
      <c r="D346" s="8"/>
    </row>
    <row r="347" spans="1:4" x14ac:dyDescent="0.2">
      <c r="A347" s="138"/>
      <c r="D347" s="8"/>
    </row>
    <row r="348" spans="1:4" x14ac:dyDescent="0.2">
      <c r="A348" s="138"/>
      <c r="D348" s="8"/>
    </row>
    <row r="349" spans="1:4" x14ac:dyDescent="0.2">
      <c r="A349" s="138"/>
      <c r="D349" s="8"/>
    </row>
    <row r="350" spans="1:4" x14ac:dyDescent="0.2">
      <c r="A350" s="138"/>
      <c r="D350" s="8"/>
    </row>
    <row r="351" spans="1:4" x14ac:dyDescent="0.2">
      <c r="A351" s="138"/>
      <c r="D351" s="8"/>
    </row>
    <row r="352" spans="1:4" x14ac:dyDescent="0.2">
      <c r="A352" s="138"/>
      <c r="D352" s="8"/>
    </row>
    <row r="353" spans="1:4" x14ac:dyDescent="0.2">
      <c r="A353" s="138"/>
      <c r="D353" s="8"/>
    </row>
    <row r="354" spans="1:4" x14ac:dyDescent="0.2">
      <c r="A354" s="138"/>
      <c r="D354" s="8"/>
    </row>
    <row r="355" spans="1:4" x14ac:dyDescent="0.2">
      <c r="A355" s="138"/>
      <c r="D355" s="8"/>
    </row>
    <row r="356" spans="1:4" x14ac:dyDescent="0.2">
      <c r="A356" s="138"/>
      <c r="D356" s="8"/>
    </row>
    <row r="357" spans="1:4" x14ac:dyDescent="0.2">
      <c r="A357" s="138"/>
      <c r="D357" s="8"/>
    </row>
    <row r="358" spans="1:4" x14ac:dyDescent="0.2">
      <c r="A358" s="138"/>
      <c r="D358" s="8"/>
    </row>
    <row r="359" spans="1:4" x14ac:dyDescent="0.2">
      <c r="A359" s="138"/>
      <c r="D359" s="8"/>
    </row>
    <row r="360" spans="1:4" x14ac:dyDescent="0.2">
      <c r="A360" s="138"/>
      <c r="D360" s="8"/>
    </row>
    <row r="361" spans="1:4" x14ac:dyDescent="0.2">
      <c r="A361" s="138"/>
      <c r="D361" s="8"/>
    </row>
    <row r="362" spans="1:4" x14ac:dyDescent="0.2">
      <c r="A362" s="138"/>
      <c r="D362" s="8"/>
    </row>
    <row r="363" spans="1:4" x14ac:dyDescent="0.2">
      <c r="A363" s="138"/>
      <c r="D363" s="8"/>
    </row>
    <row r="364" spans="1:4" x14ac:dyDescent="0.2">
      <c r="A364" s="138"/>
      <c r="D364" s="8"/>
    </row>
    <row r="365" spans="1:4" x14ac:dyDescent="0.2">
      <c r="A365" s="138"/>
      <c r="D365" s="8"/>
    </row>
    <row r="366" spans="1:4" x14ac:dyDescent="0.2">
      <c r="A366" s="138"/>
      <c r="D366" s="8"/>
    </row>
    <row r="367" spans="1:4" x14ac:dyDescent="0.2">
      <c r="A367" s="138"/>
      <c r="D367" s="8"/>
    </row>
    <row r="368" spans="1:4" x14ac:dyDescent="0.2">
      <c r="A368" s="138"/>
      <c r="D368" s="8"/>
    </row>
    <row r="369" spans="1:4" x14ac:dyDescent="0.2">
      <c r="A369" s="138"/>
      <c r="D369" s="8"/>
    </row>
    <row r="370" spans="1:4" x14ac:dyDescent="0.2">
      <c r="A370" s="138"/>
      <c r="D370" s="8"/>
    </row>
    <row r="371" spans="1:4" x14ac:dyDescent="0.2">
      <c r="A371" s="138"/>
      <c r="D371" s="8"/>
    </row>
    <row r="372" spans="1:4" x14ac:dyDescent="0.2">
      <c r="A372" s="138"/>
      <c r="D372" s="8"/>
    </row>
    <row r="373" spans="1:4" x14ac:dyDescent="0.2">
      <c r="A373" s="138"/>
      <c r="D373" s="8"/>
    </row>
    <row r="374" spans="1:4" x14ac:dyDescent="0.2">
      <c r="A374" s="138"/>
      <c r="D374" s="8"/>
    </row>
    <row r="375" spans="1:4" x14ac:dyDescent="0.2">
      <c r="A375" s="138"/>
      <c r="D375" s="8"/>
    </row>
    <row r="376" spans="1:4" x14ac:dyDescent="0.2">
      <c r="A376" s="138"/>
      <c r="D376" s="8"/>
    </row>
    <row r="377" spans="1:4" x14ac:dyDescent="0.2">
      <c r="A377" s="138"/>
      <c r="D377" s="8"/>
    </row>
    <row r="378" spans="1:4" x14ac:dyDescent="0.2">
      <c r="A378" s="138"/>
      <c r="D378" s="8"/>
    </row>
    <row r="379" spans="1:4" x14ac:dyDescent="0.2">
      <c r="A379" s="138"/>
      <c r="D379" s="8"/>
    </row>
    <row r="380" spans="1:4" x14ac:dyDescent="0.2">
      <c r="A380" s="138"/>
      <c r="D380" s="8"/>
    </row>
    <row r="381" spans="1:4" x14ac:dyDescent="0.2">
      <c r="A381" s="138"/>
      <c r="D381" s="8"/>
    </row>
    <row r="382" spans="1:4" x14ac:dyDescent="0.2">
      <c r="A382" s="138"/>
      <c r="D382" s="8"/>
    </row>
    <row r="383" spans="1:4" x14ac:dyDescent="0.2">
      <c r="A383" s="138"/>
      <c r="D383" s="8"/>
    </row>
    <row r="384" spans="1:4" x14ac:dyDescent="0.2">
      <c r="A384" s="138"/>
      <c r="D384" s="8"/>
    </row>
    <row r="385" spans="1:4" x14ac:dyDescent="0.2">
      <c r="A385" s="138"/>
      <c r="D385" s="8"/>
    </row>
    <row r="386" spans="1:4" x14ac:dyDescent="0.2">
      <c r="A386" s="138"/>
      <c r="D386" s="8"/>
    </row>
    <row r="387" spans="1:4" x14ac:dyDescent="0.2">
      <c r="A387" s="138"/>
      <c r="D387" s="8"/>
    </row>
    <row r="388" spans="1:4" x14ac:dyDescent="0.2">
      <c r="A388" s="138"/>
      <c r="D388" s="8"/>
    </row>
    <row r="389" spans="1:4" x14ac:dyDescent="0.2">
      <c r="A389" s="138"/>
      <c r="D389" s="8"/>
    </row>
    <row r="390" spans="1:4" x14ac:dyDescent="0.2">
      <c r="A390" s="138"/>
      <c r="D390" s="8"/>
    </row>
    <row r="391" spans="1:4" x14ac:dyDescent="0.2">
      <c r="A391" s="138"/>
      <c r="D391" s="8"/>
    </row>
    <row r="392" spans="1:4" x14ac:dyDescent="0.2">
      <c r="A392" s="138"/>
      <c r="D392" s="8"/>
    </row>
    <row r="393" spans="1:4" x14ac:dyDescent="0.2">
      <c r="A393" s="138"/>
      <c r="D393" s="8"/>
    </row>
    <row r="394" spans="1:4" x14ac:dyDescent="0.2">
      <c r="A394" s="138"/>
      <c r="D394" s="8"/>
    </row>
    <row r="395" spans="1:4" x14ac:dyDescent="0.2">
      <c r="A395" s="138"/>
      <c r="D395" s="8"/>
    </row>
    <row r="396" spans="1:4" x14ac:dyDescent="0.2">
      <c r="A396" s="138"/>
      <c r="D396" s="8"/>
    </row>
    <row r="397" spans="1:4" x14ac:dyDescent="0.2">
      <c r="A397" s="138"/>
      <c r="D397" s="8"/>
    </row>
    <row r="398" spans="1:4" x14ac:dyDescent="0.2">
      <c r="A398" s="138"/>
      <c r="D398" s="8"/>
    </row>
    <row r="399" spans="1:4" x14ac:dyDescent="0.2">
      <c r="A399" s="138"/>
      <c r="D399" s="8"/>
    </row>
    <row r="400" spans="1:4" x14ac:dyDescent="0.2">
      <c r="A400" s="138"/>
      <c r="D400" s="8"/>
    </row>
    <row r="401" spans="1:4" x14ac:dyDescent="0.2">
      <c r="A401" s="138"/>
      <c r="D401" s="8"/>
    </row>
    <row r="402" spans="1:4" x14ac:dyDescent="0.2">
      <c r="A402" s="138"/>
      <c r="D402" s="8"/>
    </row>
    <row r="403" spans="1:4" x14ac:dyDescent="0.2">
      <c r="A403" s="138"/>
      <c r="D403" s="8"/>
    </row>
    <row r="404" spans="1:4" x14ac:dyDescent="0.2">
      <c r="A404" s="138"/>
      <c r="D404" s="8"/>
    </row>
    <row r="405" spans="1:4" x14ac:dyDescent="0.2">
      <c r="A405" s="138"/>
      <c r="D405" s="8"/>
    </row>
    <row r="406" spans="1:4" x14ac:dyDescent="0.2">
      <c r="A406" s="138"/>
      <c r="D406" s="8"/>
    </row>
    <row r="407" spans="1:4" x14ac:dyDescent="0.2">
      <c r="A407" s="138"/>
      <c r="D407" s="8"/>
    </row>
    <row r="408" spans="1:4" x14ac:dyDescent="0.2">
      <c r="A408" s="138"/>
      <c r="D408" s="8"/>
    </row>
    <row r="409" spans="1:4" x14ac:dyDescent="0.2">
      <c r="A409" s="138"/>
      <c r="D409" s="8"/>
    </row>
    <row r="410" spans="1:4" x14ac:dyDescent="0.2">
      <c r="A410" s="138"/>
      <c r="D410" s="8"/>
    </row>
    <row r="411" spans="1:4" x14ac:dyDescent="0.2">
      <c r="A411" s="138"/>
      <c r="D411" s="8"/>
    </row>
    <row r="412" spans="1:4" x14ac:dyDescent="0.2">
      <c r="A412" s="138"/>
      <c r="D412" s="8"/>
    </row>
    <row r="413" spans="1:4" x14ac:dyDescent="0.2">
      <c r="A413" s="138"/>
      <c r="D413" s="8"/>
    </row>
    <row r="414" spans="1:4" x14ac:dyDescent="0.2">
      <c r="A414" s="138"/>
      <c r="D414" s="8"/>
    </row>
    <row r="415" spans="1:4" x14ac:dyDescent="0.2">
      <c r="A415" s="138"/>
      <c r="D415" s="8"/>
    </row>
    <row r="416" spans="1:4" x14ac:dyDescent="0.2">
      <c r="A416" s="138"/>
      <c r="D416" s="8"/>
    </row>
    <row r="417" spans="1:4" x14ac:dyDescent="0.2">
      <c r="A417" s="138"/>
      <c r="D417" s="8"/>
    </row>
    <row r="418" spans="1:4" x14ac:dyDescent="0.2">
      <c r="A418" s="138"/>
      <c r="D418" s="8"/>
    </row>
    <row r="419" spans="1:4" x14ac:dyDescent="0.2">
      <c r="A419" s="138"/>
      <c r="D419" s="8"/>
    </row>
    <row r="420" spans="1:4" x14ac:dyDescent="0.2">
      <c r="A420" s="138"/>
      <c r="D420" s="8"/>
    </row>
    <row r="421" spans="1:4" x14ac:dyDescent="0.2">
      <c r="A421" s="138"/>
      <c r="D421" s="8"/>
    </row>
    <row r="422" spans="1:4" x14ac:dyDescent="0.2">
      <c r="A422" s="138"/>
      <c r="D422" s="8"/>
    </row>
    <row r="423" spans="1:4" x14ac:dyDescent="0.2">
      <c r="A423" s="138"/>
      <c r="D423" s="8"/>
    </row>
    <row r="424" spans="1:4" x14ac:dyDescent="0.2">
      <c r="A424" s="138"/>
      <c r="D424" s="8"/>
    </row>
    <row r="425" spans="1:4" x14ac:dyDescent="0.2">
      <c r="A425" s="138"/>
      <c r="D425" s="8"/>
    </row>
    <row r="426" spans="1:4" x14ac:dyDescent="0.2">
      <c r="A426" s="138"/>
      <c r="D426" s="8"/>
    </row>
    <row r="427" spans="1:4" x14ac:dyDescent="0.2">
      <c r="A427" s="138"/>
      <c r="D427" s="8"/>
    </row>
    <row r="428" spans="1:4" x14ac:dyDescent="0.2">
      <c r="A428" s="138"/>
      <c r="D428" s="8"/>
    </row>
    <row r="429" spans="1:4" x14ac:dyDescent="0.2">
      <c r="A429" s="138"/>
      <c r="D429" s="8"/>
    </row>
    <row r="430" spans="1:4" x14ac:dyDescent="0.2">
      <c r="A430" s="138"/>
      <c r="D430" s="8"/>
    </row>
    <row r="431" spans="1:4" x14ac:dyDescent="0.2">
      <c r="A431" s="138"/>
      <c r="D431" s="8"/>
    </row>
    <row r="432" spans="1:4" x14ac:dyDescent="0.2">
      <c r="A432" s="138"/>
      <c r="D432" s="8"/>
    </row>
    <row r="433" spans="1:4" x14ac:dyDescent="0.2">
      <c r="A433" s="138"/>
      <c r="D433" s="8"/>
    </row>
    <row r="434" spans="1:4" x14ac:dyDescent="0.2">
      <c r="A434" s="138"/>
      <c r="D434" s="8"/>
    </row>
    <row r="435" spans="1:4" x14ac:dyDescent="0.2">
      <c r="A435" s="138"/>
      <c r="D435" s="8"/>
    </row>
    <row r="436" spans="1:4" x14ac:dyDescent="0.2">
      <c r="A436" s="138"/>
      <c r="D436" s="8"/>
    </row>
    <row r="437" spans="1:4" x14ac:dyDescent="0.2">
      <c r="A437" s="138"/>
      <c r="D437" s="8"/>
    </row>
    <row r="438" spans="1:4" x14ac:dyDescent="0.2">
      <c r="A438" s="138"/>
      <c r="D438" s="8"/>
    </row>
    <row r="439" spans="1:4" x14ac:dyDescent="0.2">
      <c r="A439" s="138"/>
      <c r="D439" s="8"/>
    </row>
    <row r="440" spans="1:4" x14ac:dyDescent="0.2">
      <c r="A440" s="138"/>
      <c r="D440" s="8"/>
    </row>
    <row r="441" spans="1:4" x14ac:dyDescent="0.2">
      <c r="A441" s="138"/>
      <c r="D441" s="8"/>
    </row>
    <row r="442" spans="1:4" x14ac:dyDescent="0.2">
      <c r="A442" s="138"/>
      <c r="D442" s="8"/>
    </row>
    <row r="443" spans="1:4" x14ac:dyDescent="0.2">
      <c r="A443" s="138"/>
      <c r="D443" s="8"/>
    </row>
    <row r="444" spans="1:4" x14ac:dyDescent="0.2">
      <c r="A444" s="138"/>
      <c r="D444" s="8"/>
    </row>
    <row r="445" spans="1:4" x14ac:dyDescent="0.2">
      <c r="A445" s="138"/>
      <c r="D445" s="8"/>
    </row>
    <row r="446" spans="1:4" x14ac:dyDescent="0.2">
      <c r="A446" s="138"/>
      <c r="D446" s="8"/>
    </row>
    <row r="447" spans="1:4" x14ac:dyDescent="0.2">
      <c r="A447" s="138"/>
      <c r="D447" s="8"/>
    </row>
    <row r="448" spans="1:4" x14ac:dyDescent="0.2">
      <c r="A448" s="138"/>
      <c r="D448" s="8"/>
    </row>
    <row r="449" spans="1:4" x14ac:dyDescent="0.2">
      <c r="A449" s="138"/>
      <c r="D449" s="8"/>
    </row>
    <row r="450" spans="1:4" x14ac:dyDescent="0.2">
      <c r="A450" s="138"/>
      <c r="D450" s="8"/>
    </row>
    <row r="451" spans="1:4" x14ac:dyDescent="0.2">
      <c r="A451" s="138"/>
      <c r="D451" s="8"/>
    </row>
    <row r="452" spans="1:4" x14ac:dyDescent="0.2">
      <c r="A452" s="138"/>
      <c r="D452" s="8"/>
    </row>
    <row r="453" spans="1:4" x14ac:dyDescent="0.2">
      <c r="A453" s="138"/>
      <c r="D453" s="8"/>
    </row>
    <row r="454" spans="1:4" x14ac:dyDescent="0.2">
      <c r="A454" s="138"/>
      <c r="D454" s="8"/>
    </row>
    <row r="455" spans="1:4" x14ac:dyDescent="0.2">
      <c r="A455" s="138"/>
      <c r="D455" s="8"/>
    </row>
    <row r="456" spans="1:4" x14ac:dyDescent="0.2">
      <c r="A456" s="138"/>
      <c r="D456" s="8"/>
    </row>
    <row r="457" spans="1:4" x14ac:dyDescent="0.2">
      <c r="A457" s="138"/>
      <c r="D457" s="8"/>
    </row>
    <row r="458" spans="1:4" x14ac:dyDescent="0.2">
      <c r="A458" s="138"/>
      <c r="D458" s="8"/>
    </row>
    <row r="459" spans="1:4" x14ac:dyDescent="0.2">
      <c r="A459" s="138"/>
      <c r="D459" s="8"/>
    </row>
    <row r="460" spans="1:4" x14ac:dyDescent="0.2">
      <c r="A460" s="138"/>
      <c r="D460" s="8"/>
    </row>
    <row r="461" spans="1:4" x14ac:dyDescent="0.2">
      <c r="A461" s="138"/>
      <c r="D461" s="8"/>
    </row>
    <row r="462" spans="1:4" x14ac:dyDescent="0.2">
      <c r="A462" s="138"/>
      <c r="D462" s="8"/>
    </row>
    <row r="463" spans="1:4" x14ac:dyDescent="0.2">
      <c r="A463" s="138"/>
      <c r="D463" s="8"/>
    </row>
    <row r="464" spans="1:4" x14ac:dyDescent="0.2">
      <c r="A464" s="138"/>
      <c r="D464" s="8"/>
    </row>
    <row r="465" spans="1:4" x14ac:dyDescent="0.2">
      <c r="A465" s="138"/>
      <c r="D465" s="8"/>
    </row>
    <row r="466" spans="1:4" x14ac:dyDescent="0.2">
      <c r="A466" s="138"/>
      <c r="D466" s="8"/>
    </row>
    <row r="467" spans="1:4" x14ac:dyDescent="0.2">
      <c r="A467" s="138"/>
      <c r="D467" s="8"/>
    </row>
    <row r="468" spans="1:4" x14ac:dyDescent="0.2">
      <c r="A468" s="138"/>
      <c r="D468" s="8"/>
    </row>
    <row r="469" spans="1:4" x14ac:dyDescent="0.2">
      <c r="A469" s="138"/>
      <c r="D469" s="8"/>
    </row>
    <row r="470" spans="1:4" x14ac:dyDescent="0.2">
      <c r="A470" s="138"/>
      <c r="D470" s="8"/>
    </row>
    <row r="471" spans="1:4" x14ac:dyDescent="0.2">
      <c r="A471" s="138"/>
      <c r="D471" s="8"/>
    </row>
    <row r="472" spans="1:4" x14ac:dyDescent="0.2">
      <c r="A472" s="138"/>
      <c r="D472" s="8"/>
    </row>
    <row r="473" spans="1:4" x14ac:dyDescent="0.2">
      <c r="A473" s="138"/>
      <c r="D473" s="8"/>
    </row>
    <row r="474" spans="1:4" x14ac:dyDescent="0.2">
      <c r="A474" s="138"/>
      <c r="D474" s="8"/>
    </row>
    <row r="475" spans="1:4" x14ac:dyDescent="0.2">
      <c r="A475" s="138"/>
      <c r="D475" s="8"/>
    </row>
    <row r="476" spans="1:4" x14ac:dyDescent="0.2">
      <c r="A476" s="138"/>
      <c r="D476" s="8"/>
    </row>
    <row r="477" spans="1:4" x14ac:dyDescent="0.2">
      <c r="A477" s="138"/>
      <c r="D477" s="8"/>
    </row>
    <row r="478" spans="1:4" x14ac:dyDescent="0.2">
      <c r="A478" s="138"/>
      <c r="D478" s="8"/>
    </row>
    <row r="479" spans="1:4" x14ac:dyDescent="0.2">
      <c r="A479" s="138"/>
      <c r="D479" s="8"/>
    </row>
    <row r="480" spans="1:4" x14ac:dyDescent="0.2">
      <c r="A480" s="138"/>
      <c r="D480" s="8"/>
    </row>
    <row r="481" spans="1:4" x14ac:dyDescent="0.2">
      <c r="A481" s="138"/>
      <c r="D481" s="8"/>
    </row>
    <row r="482" spans="1:4" x14ac:dyDescent="0.2">
      <c r="A482" s="138"/>
      <c r="D482" s="8"/>
    </row>
    <row r="483" spans="1:4" x14ac:dyDescent="0.2">
      <c r="A483" s="138"/>
      <c r="D483" s="8"/>
    </row>
    <row r="484" spans="1:4" x14ac:dyDescent="0.2">
      <c r="A484" s="138"/>
      <c r="D484" s="8"/>
    </row>
    <row r="485" spans="1:4" x14ac:dyDescent="0.2">
      <c r="A485" s="138"/>
      <c r="D485" s="8"/>
    </row>
    <row r="486" spans="1:4" x14ac:dyDescent="0.2">
      <c r="A486" s="138"/>
      <c r="D486" s="8"/>
    </row>
    <row r="487" spans="1:4" x14ac:dyDescent="0.2">
      <c r="A487" s="138"/>
      <c r="D487" s="8"/>
    </row>
    <row r="488" spans="1:4" x14ac:dyDescent="0.2">
      <c r="A488" s="138"/>
      <c r="D488" s="8"/>
    </row>
    <row r="489" spans="1:4" x14ac:dyDescent="0.2">
      <c r="A489" s="138"/>
      <c r="D489" s="8"/>
    </row>
    <row r="490" spans="1:4" x14ac:dyDescent="0.2">
      <c r="A490" s="138"/>
      <c r="D490" s="8"/>
    </row>
    <row r="491" spans="1:4" x14ac:dyDescent="0.2">
      <c r="A491" s="138"/>
      <c r="D491" s="8"/>
    </row>
    <row r="492" spans="1:4" x14ac:dyDescent="0.2">
      <c r="A492" s="138"/>
      <c r="D492" s="8"/>
    </row>
    <row r="493" spans="1:4" x14ac:dyDescent="0.2">
      <c r="A493" s="138"/>
      <c r="D493" s="8"/>
    </row>
    <row r="494" spans="1:4" x14ac:dyDescent="0.2">
      <c r="A494" s="138"/>
      <c r="D494" s="8"/>
    </row>
    <row r="495" spans="1:4" x14ac:dyDescent="0.2">
      <c r="A495" s="138"/>
      <c r="D495" s="8"/>
    </row>
    <row r="496" spans="1:4" x14ac:dyDescent="0.2">
      <c r="A496" s="138"/>
      <c r="D496" s="8"/>
    </row>
    <row r="497" spans="1:4" x14ac:dyDescent="0.2">
      <c r="A497" s="138"/>
      <c r="D497" s="8"/>
    </row>
    <row r="498" spans="1:4" x14ac:dyDescent="0.2">
      <c r="A498" s="138"/>
      <c r="D498" s="8"/>
    </row>
    <row r="499" spans="1:4" x14ac:dyDescent="0.2">
      <c r="A499" s="138"/>
      <c r="D499" s="8"/>
    </row>
    <row r="500" spans="1:4" x14ac:dyDescent="0.2">
      <c r="A500" s="138"/>
      <c r="D500" s="8"/>
    </row>
    <row r="501" spans="1:4" x14ac:dyDescent="0.2">
      <c r="A501" s="138"/>
      <c r="D501" s="8"/>
    </row>
    <row r="502" spans="1:4" x14ac:dyDescent="0.2">
      <c r="A502" s="138"/>
      <c r="D502" s="8"/>
    </row>
    <row r="503" spans="1:4" x14ac:dyDescent="0.2">
      <c r="A503" s="138"/>
      <c r="D503" s="8"/>
    </row>
    <row r="504" spans="1:4" x14ac:dyDescent="0.2">
      <c r="A504" s="138"/>
      <c r="D504" s="8"/>
    </row>
    <row r="505" spans="1:4" x14ac:dyDescent="0.2">
      <c r="A505" s="138"/>
      <c r="D505" s="8"/>
    </row>
    <row r="506" spans="1:4" x14ac:dyDescent="0.2">
      <c r="A506" s="138"/>
      <c r="D506" s="8"/>
    </row>
    <row r="507" spans="1:4" x14ac:dyDescent="0.2">
      <c r="A507" s="138"/>
      <c r="D507" s="8"/>
    </row>
    <row r="508" spans="1:4" x14ac:dyDescent="0.2">
      <c r="A508" s="138"/>
      <c r="D508" s="8"/>
    </row>
    <row r="509" spans="1:4" x14ac:dyDescent="0.2">
      <c r="A509" s="138"/>
      <c r="D509" s="8"/>
    </row>
    <row r="510" spans="1:4" x14ac:dyDescent="0.2">
      <c r="A510" s="138"/>
      <c r="D510" s="8"/>
    </row>
    <row r="511" spans="1:4" x14ac:dyDescent="0.2">
      <c r="A511" s="138"/>
      <c r="D511" s="8"/>
    </row>
    <row r="512" spans="1:4" x14ac:dyDescent="0.2">
      <c r="A512" s="138"/>
      <c r="D512" s="8"/>
    </row>
    <row r="513" spans="1:4" x14ac:dyDescent="0.2">
      <c r="A513" s="138"/>
      <c r="D513" s="8"/>
    </row>
    <row r="514" spans="1:4" x14ac:dyDescent="0.2">
      <c r="A514" s="138"/>
      <c r="D514" s="8"/>
    </row>
    <row r="515" spans="1:4" x14ac:dyDescent="0.2">
      <c r="A515" s="138"/>
      <c r="D515" s="8"/>
    </row>
    <row r="516" spans="1:4" x14ac:dyDescent="0.2">
      <c r="A516" s="138"/>
      <c r="D516" s="8"/>
    </row>
    <row r="517" spans="1:4" x14ac:dyDescent="0.2">
      <c r="A517" s="138"/>
      <c r="D517" s="8"/>
    </row>
    <row r="518" spans="1:4" x14ac:dyDescent="0.2">
      <c r="A518" s="138"/>
      <c r="D518" s="8"/>
    </row>
    <row r="519" spans="1:4" x14ac:dyDescent="0.2">
      <c r="A519" s="138"/>
      <c r="D519" s="8"/>
    </row>
    <row r="520" spans="1:4" x14ac:dyDescent="0.2">
      <c r="A520" s="138"/>
      <c r="D520" s="8"/>
    </row>
    <row r="521" spans="1:4" x14ac:dyDescent="0.2">
      <c r="A521" s="138"/>
      <c r="D521" s="8"/>
    </row>
    <row r="522" spans="1:4" x14ac:dyDescent="0.2">
      <c r="A522" s="138"/>
      <c r="D522" s="8"/>
    </row>
    <row r="523" spans="1:4" x14ac:dyDescent="0.2">
      <c r="A523" s="138"/>
      <c r="D523" s="8"/>
    </row>
    <row r="524" spans="1:4" x14ac:dyDescent="0.2">
      <c r="A524" s="138"/>
      <c r="D524" s="8"/>
    </row>
    <row r="525" spans="1:4" x14ac:dyDescent="0.2">
      <c r="A525" s="138"/>
      <c r="D525" s="8"/>
    </row>
    <row r="526" spans="1:4" x14ac:dyDescent="0.2">
      <c r="A526" s="138"/>
      <c r="D526" s="8"/>
    </row>
    <row r="527" spans="1:4" x14ac:dyDescent="0.2">
      <c r="A527" s="138"/>
      <c r="D527" s="8"/>
    </row>
    <row r="528" spans="1:4" x14ac:dyDescent="0.2">
      <c r="A528" s="138"/>
      <c r="D528" s="8"/>
    </row>
    <row r="529" spans="1:4" x14ac:dyDescent="0.2">
      <c r="A529" s="138"/>
      <c r="D529" s="8"/>
    </row>
    <row r="530" spans="1:4" x14ac:dyDescent="0.2">
      <c r="A530" s="138"/>
      <c r="D530" s="8"/>
    </row>
    <row r="531" spans="1:4" x14ac:dyDescent="0.2">
      <c r="A531" s="138"/>
      <c r="D531" s="8"/>
    </row>
    <row r="532" spans="1:4" x14ac:dyDescent="0.2">
      <c r="A532" s="138"/>
      <c r="D532" s="8"/>
    </row>
    <row r="533" spans="1:4" x14ac:dyDescent="0.2">
      <c r="A533" s="138"/>
      <c r="D533" s="8"/>
    </row>
    <row r="534" spans="1:4" x14ac:dyDescent="0.2">
      <c r="A534" s="138"/>
      <c r="D534" s="8"/>
    </row>
    <row r="535" spans="1:4" x14ac:dyDescent="0.2">
      <c r="A535" s="138"/>
      <c r="D535" s="8"/>
    </row>
    <row r="536" spans="1:4" x14ac:dyDescent="0.2">
      <c r="A536" s="138"/>
      <c r="D536" s="8"/>
    </row>
    <row r="537" spans="1:4" x14ac:dyDescent="0.2">
      <c r="A537" s="138"/>
      <c r="D537" s="8"/>
    </row>
    <row r="538" spans="1:4" x14ac:dyDescent="0.2">
      <c r="A538" s="138"/>
      <c r="D538" s="8"/>
    </row>
    <row r="539" spans="1:4" x14ac:dyDescent="0.2">
      <c r="A539" s="138"/>
      <c r="D539" s="8"/>
    </row>
    <row r="540" spans="1:4" x14ac:dyDescent="0.2">
      <c r="A540" s="138"/>
      <c r="D540" s="8"/>
    </row>
    <row r="541" spans="1:4" x14ac:dyDescent="0.2">
      <c r="A541" s="138"/>
      <c r="D541" s="8"/>
    </row>
    <row r="542" spans="1:4" x14ac:dyDescent="0.2">
      <c r="A542" s="138"/>
      <c r="D542" s="8"/>
    </row>
    <row r="543" spans="1:4" x14ac:dyDescent="0.2">
      <c r="A543" s="138"/>
      <c r="D543" s="8"/>
    </row>
    <row r="544" spans="1:4" x14ac:dyDescent="0.2">
      <c r="A544" s="138"/>
      <c r="D544" s="8"/>
    </row>
    <row r="545" spans="1:4" x14ac:dyDescent="0.2">
      <c r="A545" s="138"/>
      <c r="D545" s="8"/>
    </row>
    <row r="546" spans="1:4" x14ac:dyDescent="0.2">
      <c r="A546" s="138"/>
      <c r="D546" s="8"/>
    </row>
    <row r="547" spans="1:4" x14ac:dyDescent="0.2">
      <c r="A547" s="138"/>
      <c r="D547" s="8"/>
    </row>
    <row r="548" spans="1:4" x14ac:dyDescent="0.2">
      <c r="A548" s="138"/>
      <c r="D548" s="8"/>
    </row>
    <row r="549" spans="1:4" x14ac:dyDescent="0.2">
      <c r="A549" s="138"/>
      <c r="D549" s="8"/>
    </row>
    <row r="550" spans="1:4" x14ac:dyDescent="0.2">
      <c r="A550" s="138"/>
      <c r="D550" s="8"/>
    </row>
    <row r="551" spans="1:4" x14ac:dyDescent="0.2">
      <c r="A551" s="138"/>
      <c r="D551" s="8"/>
    </row>
    <row r="552" spans="1:4" x14ac:dyDescent="0.2">
      <c r="A552" s="138"/>
      <c r="D552" s="8"/>
    </row>
    <row r="553" spans="1:4" x14ac:dyDescent="0.2">
      <c r="A553" s="138"/>
      <c r="D553" s="8"/>
    </row>
    <row r="554" spans="1:4" x14ac:dyDescent="0.2">
      <c r="A554" s="138"/>
      <c r="D554" s="8"/>
    </row>
    <row r="555" spans="1:4" x14ac:dyDescent="0.2">
      <c r="A555" s="138"/>
      <c r="D555" s="8"/>
    </row>
    <row r="556" spans="1:4" x14ac:dyDescent="0.2">
      <c r="A556" s="138"/>
      <c r="D556" s="8"/>
    </row>
    <row r="557" spans="1:4" x14ac:dyDescent="0.2">
      <c r="A557" s="138"/>
      <c r="D557" s="8"/>
    </row>
    <row r="558" spans="1:4" x14ac:dyDescent="0.2">
      <c r="A558" s="138"/>
      <c r="D558" s="8"/>
    </row>
    <row r="559" spans="1:4" x14ac:dyDescent="0.2">
      <c r="A559" s="138"/>
      <c r="D559" s="8"/>
    </row>
    <row r="560" spans="1:4" x14ac:dyDescent="0.2">
      <c r="A560" s="138"/>
      <c r="D560" s="8"/>
    </row>
    <row r="561" spans="1:4" x14ac:dyDescent="0.2">
      <c r="A561" s="138"/>
      <c r="D561" s="8"/>
    </row>
    <row r="562" spans="1:4" x14ac:dyDescent="0.2">
      <c r="A562" s="138"/>
      <c r="D562" s="8"/>
    </row>
    <row r="563" spans="1:4" x14ac:dyDescent="0.2">
      <c r="A563" s="138"/>
      <c r="D563" s="8"/>
    </row>
    <row r="564" spans="1:4" x14ac:dyDescent="0.2">
      <c r="A564" s="138"/>
      <c r="D564" s="8"/>
    </row>
    <row r="565" spans="1:4" x14ac:dyDescent="0.2">
      <c r="A565" s="138"/>
      <c r="D565" s="8"/>
    </row>
    <row r="566" spans="1:4" x14ac:dyDescent="0.2">
      <c r="A566" s="138"/>
      <c r="D566" s="8"/>
    </row>
    <row r="567" spans="1:4" x14ac:dyDescent="0.2">
      <c r="A567" s="138"/>
      <c r="D567" s="8"/>
    </row>
    <row r="568" spans="1:4" x14ac:dyDescent="0.2">
      <c r="A568" s="138"/>
      <c r="D568" s="8"/>
    </row>
    <row r="569" spans="1:4" x14ac:dyDescent="0.2">
      <c r="A569" s="138"/>
      <c r="D569" s="8"/>
    </row>
    <row r="570" spans="1:4" x14ac:dyDescent="0.2">
      <c r="A570" s="138"/>
      <c r="D570" s="8"/>
    </row>
    <row r="571" spans="1:4" x14ac:dyDescent="0.2">
      <c r="A571" s="138"/>
      <c r="D571" s="8"/>
    </row>
    <row r="572" spans="1:4" x14ac:dyDescent="0.2">
      <c r="A572" s="138"/>
      <c r="D572" s="8"/>
    </row>
    <row r="573" spans="1:4" x14ac:dyDescent="0.2">
      <c r="A573" s="138"/>
      <c r="D573" s="8"/>
    </row>
    <row r="574" spans="1:4" x14ac:dyDescent="0.2">
      <c r="A574" s="138"/>
      <c r="D574" s="8"/>
    </row>
    <row r="575" spans="1:4" x14ac:dyDescent="0.2">
      <c r="A575" s="138"/>
      <c r="D575" s="8"/>
    </row>
    <row r="576" spans="1:4" x14ac:dyDescent="0.2">
      <c r="A576" s="138"/>
      <c r="D576" s="8"/>
    </row>
    <row r="577" spans="1:4" x14ac:dyDescent="0.2">
      <c r="A577" s="138"/>
      <c r="D577" s="8"/>
    </row>
    <row r="578" spans="1:4" x14ac:dyDescent="0.2">
      <c r="A578" s="138"/>
      <c r="D578" s="8"/>
    </row>
    <row r="579" spans="1:4" x14ac:dyDescent="0.2">
      <c r="A579" s="138"/>
      <c r="D579" s="8"/>
    </row>
    <row r="580" spans="1:4" x14ac:dyDescent="0.2">
      <c r="A580" s="138"/>
      <c r="D580" s="8"/>
    </row>
    <row r="581" spans="1:4" x14ac:dyDescent="0.2">
      <c r="A581" s="138"/>
      <c r="D581" s="8"/>
    </row>
    <row r="582" spans="1:4" x14ac:dyDescent="0.2">
      <c r="A582" s="138"/>
      <c r="D582" s="8"/>
    </row>
    <row r="583" spans="1:4" x14ac:dyDescent="0.2">
      <c r="A583" s="138"/>
      <c r="D583" s="8"/>
    </row>
    <row r="584" spans="1:4" x14ac:dyDescent="0.2">
      <c r="A584" s="138"/>
      <c r="D584" s="8"/>
    </row>
    <row r="585" spans="1:4" x14ac:dyDescent="0.2">
      <c r="A585" s="138"/>
      <c r="D585" s="8"/>
    </row>
    <row r="586" spans="1:4" x14ac:dyDescent="0.2">
      <c r="A586" s="138"/>
      <c r="D586" s="8"/>
    </row>
    <row r="587" spans="1:4" x14ac:dyDescent="0.2">
      <c r="A587" s="138"/>
      <c r="D587" s="8"/>
    </row>
    <row r="588" spans="1:4" x14ac:dyDescent="0.2">
      <c r="A588" s="138"/>
      <c r="D588" s="8"/>
    </row>
    <row r="589" spans="1:4" x14ac:dyDescent="0.2">
      <c r="A589" s="138"/>
      <c r="D589" s="8"/>
    </row>
    <row r="590" spans="1:4" x14ac:dyDescent="0.2">
      <c r="A590" s="138"/>
      <c r="D590" s="8"/>
    </row>
    <row r="591" spans="1:4" x14ac:dyDescent="0.2">
      <c r="A591" s="138"/>
      <c r="D591" s="8"/>
    </row>
    <row r="592" spans="1:4" x14ac:dyDescent="0.2">
      <c r="A592" s="138"/>
      <c r="D592" s="8"/>
    </row>
    <row r="593" spans="1:4" x14ac:dyDescent="0.2">
      <c r="A593" s="138"/>
      <c r="D593" s="8"/>
    </row>
    <row r="594" spans="1:4" x14ac:dyDescent="0.2">
      <c r="A594" s="138"/>
      <c r="D594" s="8"/>
    </row>
    <row r="595" spans="1:4" x14ac:dyDescent="0.2">
      <c r="A595" s="138"/>
      <c r="D595" s="8"/>
    </row>
    <row r="596" spans="1:4" x14ac:dyDescent="0.2">
      <c r="A596" s="138"/>
      <c r="D596" s="8"/>
    </row>
    <row r="597" spans="1:4" x14ac:dyDescent="0.2">
      <c r="A597" s="138"/>
      <c r="D597" s="8"/>
    </row>
    <row r="598" spans="1:4" x14ac:dyDescent="0.2">
      <c r="A598" s="138"/>
      <c r="D598" s="8"/>
    </row>
    <row r="599" spans="1:4" x14ac:dyDescent="0.2">
      <c r="A599" s="138"/>
      <c r="D599" s="8"/>
    </row>
    <row r="600" spans="1:4" x14ac:dyDescent="0.2">
      <c r="A600" s="138"/>
      <c r="D600" s="8"/>
    </row>
    <row r="601" spans="1:4" x14ac:dyDescent="0.2">
      <c r="A601" s="138"/>
      <c r="D601" s="8"/>
    </row>
    <row r="602" spans="1:4" x14ac:dyDescent="0.2">
      <c r="A602" s="138"/>
      <c r="D602" s="8"/>
    </row>
    <row r="603" spans="1:4" x14ac:dyDescent="0.2">
      <c r="A603" s="138"/>
      <c r="D603" s="8"/>
    </row>
    <row r="604" spans="1:4" x14ac:dyDescent="0.2">
      <c r="A604" s="138"/>
      <c r="D604" s="8"/>
    </row>
    <row r="605" spans="1:4" x14ac:dyDescent="0.2">
      <c r="A605" s="138"/>
      <c r="D605" s="8"/>
    </row>
    <row r="606" spans="1:4" x14ac:dyDescent="0.2">
      <c r="A606" s="138"/>
      <c r="D606" s="8"/>
    </row>
    <row r="607" spans="1:4" x14ac:dyDescent="0.2">
      <c r="A607" s="138"/>
      <c r="D607" s="8"/>
    </row>
    <row r="608" spans="1:4" x14ac:dyDescent="0.2">
      <c r="A608" s="138"/>
      <c r="D608" s="8"/>
    </row>
    <row r="609" spans="1:4" x14ac:dyDescent="0.2">
      <c r="A609" s="138"/>
      <c r="D609" s="8"/>
    </row>
    <row r="610" spans="1:4" x14ac:dyDescent="0.2">
      <c r="A610" s="138"/>
      <c r="D610" s="8"/>
    </row>
    <row r="611" spans="1:4" x14ac:dyDescent="0.2">
      <c r="A611" s="138"/>
      <c r="D611" s="8"/>
    </row>
    <row r="612" spans="1:4" x14ac:dyDescent="0.2">
      <c r="A612" s="138"/>
      <c r="D612" s="8"/>
    </row>
    <row r="613" spans="1:4" x14ac:dyDescent="0.2">
      <c r="A613" s="138"/>
      <c r="D613" s="8"/>
    </row>
    <row r="614" spans="1:4" x14ac:dyDescent="0.2">
      <c r="A614" s="138"/>
      <c r="D614" s="8"/>
    </row>
    <row r="615" spans="1:4" x14ac:dyDescent="0.2">
      <c r="A615" s="138"/>
      <c r="D615" s="8"/>
    </row>
    <row r="616" spans="1:4" x14ac:dyDescent="0.2">
      <c r="A616" s="138"/>
      <c r="D616" s="8"/>
    </row>
    <row r="617" spans="1:4" x14ac:dyDescent="0.2">
      <c r="A617" s="138"/>
      <c r="D617" s="8"/>
    </row>
    <row r="618" spans="1:4" x14ac:dyDescent="0.2">
      <c r="A618" s="138"/>
      <c r="D618" s="8"/>
    </row>
    <row r="619" spans="1:4" x14ac:dyDescent="0.2">
      <c r="A619" s="138"/>
      <c r="D619" s="8"/>
    </row>
    <row r="620" spans="1:4" x14ac:dyDescent="0.2">
      <c r="A620" s="138"/>
      <c r="D620" s="8"/>
    </row>
    <row r="621" spans="1:4" x14ac:dyDescent="0.2">
      <c r="A621" s="138"/>
      <c r="D621" s="8"/>
    </row>
    <row r="622" spans="1:4" x14ac:dyDescent="0.2">
      <c r="A622" s="138"/>
      <c r="D622" s="8"/>
    </row>
    <row r="623" spans="1:4" x14ac:dyDescent="0.2">
      <c r="A623" s="138"/>
      <c r="D623" s="8"/>
    </row>
    <row r="624" spans="1:4" x14ac:dyDescent="0.2">
      <c r="A624" s="138"/>
      <c r="D624" s="8"/>
    </row>
    <row r="625" spans="1:4" x14ac:dyDescent="0.2">
      <c r="A625" s="138"/>
      <c r="D625" s="8"/>
    </row>
    <row r="626" spans="1:4" x14ac:dyDescent="0.2">
      <c r="A626" s="138"/>
      <c r="D626" s="8"/>
    </row>
    <row r="627" spans="1:4" x14ac:dyDescent="0.2">
      <c r="A627" s="138"/>
      <c r="D627" s="8"/>
    </row>
    <row r="628" spans="1:4" x14ac:dyDescent="0.2">
      <c r="A628" s="138"/>
      <c r="D628" s="8"/>
    </row>
    <row r="629" spans="1:4" x14ac:dyDescent="0.2">
      <c r="A629" s="138"/>
      <c r="D629" s="8"/>
    </row>
    <row r="630" spans="1:4" x14ac:dyDescent="0.2">
      <c r="A630" s="138"/>
      <c r="D630" s="8"/>
    </row>
    <row r="631" spans="1:4" x14ac:dyDescent="0.2">
      <c r="A631" s="138"/>
      <c r="D631" s="8"/>
    </row>
    <row r="632" spans="1:4" x14ac:dyDescent="0.2">
      <c r="A632" s="138"/>
      <c r="D632" s="8"/>
    </row>
    <row r="633" spans="1:4" x14ac:dyDescent="0.2">
      <c r="A633" s="138"/>
      <c r="D633" s="8"/>
    </row>
    <row r="634" spans="1:4" x14ac:dyDescent="0.2">
      <c r="A634" s="138"/>
      <c r="D634" s="8"/>
    </row>
    <row r="635" spans="1:4" x14ac:dyDescent="0.2">
      <c r="A635" s="138"/>
      <c r="D635" s="8"/>
    </row>
    <row r="636" spans="1:4" x14ac:dyDescent="0.2">
      <c r="A636" s="138"/>
      <c r="D636" s="8"/>
    </row>
    <row r="637" spans="1:4" x14ac:dyDescent="0.2">
      <c r="A637" s="138"/>
      <c r="D637" s="8"/>
    </row>
    <row r="638" spans="1:4" x14ac:dyDescent="0.2">
      <c r="A638" s="138"/>
      <c r="D638" s="8"/>
    </row>
    <row r="639" spans="1:4" x14ac:dyDescent="0.2">
      <c r="A639" s="138"/>
      <c r="D639" s="8"/>
    </row>
    <row r="640" spans="1:4" x14ac:dyDescent="0.2">
      <c r="A640" s="138"/>
      <c r="D640" s="8"/>
    </row>
    <row r="641" spans="1:4" x14ac:dyDescent="0.2">
      <c r="A641" s="138"/>
      <c r="D641" s="8"/>
    </row>
    <row r="642" spans="1:4" x14ac:dyDescent="0.2">
      <c r="A642" s="138"/>
      <c r="D642" s="8"/>
    </row>
    <row r="643" spans="1:4" x14ac:dyDescent="0.2">
      <c r="A643" s="138"/>
      <c r="D643" s="8"/>
    </row>
    <row r="644" spans="1:4" x14ac:dyDescent="0.2">
      <c r="A644" s="138"/>
      <c r="D644" s="8"/>
    </row>
    <row r="645" spans="1:4" x14ac:dyDescent="0.2">
      <c r="A645" s="138"/>
      <c r="D645" s="8"/>
    </row>
    <row r="646" spans="1:4" x14ac:dyDescent="0.2">
      <c r="A646" s="138"/>
      <c r="D646" s="8"/>
    </row>
    <row r="647" spans="1:4" x14ac:dyDescent="0.2">
      <c r="A647" s="138"/>
      <c r="D647" s="8"/>
    </row>
    <row r="648" spans="1:4" x14ac:dyDescent="0.2">
      <c r="A648" s="138"/>
      <c r="D648" s="8"/>
    </row>
    <row r="649" spans="1:4" x14ac:dyDescent="0.2">
      <c r="A649" s="138"/>
      <c r="D649" s="8"/>
    </row>
    <row r="650" spans="1:4" x14ac:dyDescent="0.2">
      <c r="A650" s="138"/>
      <c r="D650" s="8"/>
    </row>
    <row r="651" spans="1:4" x14ac:dyDescent="0.2">
      <c r="A651" s="138"/>
      <c r="D651" s="8"/>
    </row>
    <row r="652" spans="1:4" x14ac:dyDescent="0.2">
      <c r="A652" s="138"/>
      <c r="D652" s="8"/>
    </row>
    <row r="653" spans="1:4" x14ac:dyDescent="0.2">
      <c r="A653" s="138"/>
      <c r="D653" s="8"/>
    </row>
    <row r="654" spans="1:4" x14ac:dyDescent="0.2">
      <c r="A654" s="138"/>
      <c r="D654" s="8"/>
    </row>
    <row r="655" spans="1:4" x14ac:dyDescent="0.2">
      <c r="A655" s="138"/>
      <c r="D655" s="8"/>
    </row>
    <row r="656" spans="1:4" x14ac:dyDescent="0.2">
      <c r="A656" s="138"/>
      <c r="D656" s="8"/>
    </row>
    <row r="657" spans="1:4" x14ac:dyDescent="0.2">
      <c r="A657" s="138"/>
      <c r="D657" s="8"/>
    </row>
    <row r="658" spans="1:4" x14ac:dyDescent="0.2">
      <c r="A658" s="138"/>
      <c r="D658" s="8"/>
    </row>
    <row r="659" spans="1:4" x14ac:dyDescent="0.2">
      <c r="A659" s="138"/>
      <c r="D659" s="8"/>
    </row>
    <row r="660" spans="1:4" x14ac:dyDescent="0.2">
      <c r="A660" s="138"/>
      <c r="D660" s="8"/>
    </row>
    <row r="661" spans="1:4" x14ac:dyDescent="0.2">
      <c r="A661" s="138"/>
      <c r="D661" s="8"/>
    </row>
    <row r="662" spans="1:4" x14ac:dyDescent="0.2">
      <c r="A662" s="138"/>
      <c r="D662" s="8"/>
    </row>
    <row r="663" spans="1:4" x14ac:dyDescent="0.2">
      <c r="A663" s="138"/>
      <c r="D663" s="8"/>
    </row>
    <row r="664" spans="1:4" x14ac:dyDescent="0.2">
      <c r="A664" s="138"/>
      <c r="D664" s="8"/>
    </row>
    <row r="665" spans="1:4" x14ac:dyDescent="0.2">
      <c r="A665" s="138"/>
      <c r="D665" s="8"/>
    </row>
    <row r="666" spans="1:4" x14ac:dyDescent="0.2">
      <c r="A666" s="138"/>
      <c r="D666" s="8"/>
    </row>
    <row r="667" spans="1:4" x14ac:dyDescent="0.2">
      <c r="A667" s="138"/>
      <c r="D667" s="8"/>
    </row>
    <row r="668" spans="1:4" x14ac:dyDescent="0.2">
      <c r="A668" s="138"/>
      <c r="D668" s="8"/>
    </row>
    <row r="669" spans="1:4" x14ac:dyDescent="0.2">
      <c r="A669" s="138"/>
      <c r="D669" s="8"/>
    </row>
    <row r="670" spans="1:4" x14ac:dyDescent="0.2">
      <c r="A670" s="138"/>
      <c r="D670" s="8"/>
    </row>
    <row r="671" spans="1:4" x14ac:dyDescent="0.2">
      <c r="A671" s="138"/>
      <c r="D671" s="8"/>
    </row>
    <row r="672" spans="1:4" x14ac:dyDescent="0.2">
      <c r="A672" s="138"/>
      <c r="D672" s="8"/>
    </row>
    <row r="673" spans="1:4" x14ac:dyDescent="0.2">
      <c r="A673" s="138"/>
      <c r="D673" s="8"/>
    </row>
    <row r="674" spans="1:4" x14ac:dyDescent="0.2">
      <c r="A674" s="138"/>
      <c r="D674" s="8"/>
    </row>
    <row r="675" spans="1:4" x14ac:dyDescent="0.2">
      <c r="A675" s="138"/>
      <c r="D675" s="8"/>
    </row>
    <row r="676" spans="1:4" x14ac:dyDescent="0.2">
      <c r="A676" s="138"/>
      <c r="D676" s="8"/>
    </row>
    <row r="677" spans="1:4" x14ac:dyDescent="0.2">
      <c r="A677" s="138"/>
      <c r="D677" s="8"/>
    </row>
    <row r="678" spans="1:4" x14ac:dyDescent="0.2">
      <c r="A678" s="138"/>
      <c r="D678" s="8"/>
    </row>
    <row r="679" spans="1:4" x14ac:dyDescent="0.2">
      <c r="A679" s="138"/>
      <c r="D679" s="8"/>
    </row>
    <row r="680" spans="1:4" x14ac:dyDescent="0.2">
      <c r="A680" s="138"/>
      <c r="D680" s="8"/>
    </row>
    <row r="681" spans="1:4" x14ac:dyDescent="0.2">
      <c r="A681" s="138"/>
      <c r="D681" s="8"/>
    </row>
    <row r="682" spans="1:4" x14ac:dyDescent="0.2">
      <c r="A682" s="138"/>
      <c r="D682" s="8"/>
    </row>
    <row r="683" spans="1:4" x14ac:dyDescent="0.2">
      <c r="A683" s="138"/>
      <c r="D683" s="8"/>
    </row>
    <row r="684" spans="1:4" x14ac:dyDescent="0.2">
      <c r="A684" s="138"/>
      <c r="D684" s="8"/>
    </row>
    <row r="685" spans="1:4" x14ac:dyDescent="0.2">
      <c r="A685" s="138"/>
      <c r="D685" s="8"/>
    </row>
    <row r="686" spans="1:4" x14ac:dyDescent="0.2">
      <c r="A686" s="138"/>
      <c r="D686" s="8"/>
    </row>
    <row r="687" spans="1:4" x14ac:dyDescent="0.2">
      <c r="A687" s="138"/>
      <c r="D687" s="8"/>
    </row>
    <row r="688" spans="1:4" x14ac:dyDescent="0.2">
      <c r="A688" s="138"/>
      <c r="D688" s="8"/>
    </row>
    <row r="689" spans="1:4" x14ac:dyDescent="0.2">
      <c r="A689" s="138"/>
      <c r="D689" s="8"/>
    </row>
    <row r="690" spans="1:4" x14ac:dyDescent="0.2">
      <c r="A690" s="138"/>
      <c r="D690" s="8"/>
    </row>
    <row r="691" spans="1:4" x14ac:dyDescent="0.2">
      <c r="A691" s="138"/>
      <c r="D691" s="8"/>
    </row>
    <row r="692" spans="1:4" x14ac:dyDescent="0.2">
      <c r="A692" s="138"/>
      <c r="D692" s="8"/>
    </row>
    <row r="693" spans="1:4" x14ac:dyDescent="0.2">
      <c r="A693" s="138"/>
      <c r="D693" s="8"/>
    </row>
    <row r="694" spans="1:4" x14ac:dyDescent="0.2">
      <c r="A694" s="138"/>
      <c r="D694" s="8"/>
    </row>
    <row r="695" spans="1:4" x14ac:dyDescent="0.2">
      <c r="A695" s="138"/>
      <c r="D695" s="8"/>
    </row>
    <row r="696" spans="1:4" x14ac:dyDescent="0.2">
      <c r="A696" s="138"/>
      <c r="D696" s="8"/>
    </row>
    <row r="697" spans="1:4" x14ac:dyDescent="0.2">
      <c r="A697" s="138"/>
      <c r="D697" s="8"/>
    </row>
    <row r="698" spans="1:4" x14ac:dyDescent="0.2">
      <c r="A698" s="138"/>
      <c r="D698" s="8"/>
    </row>
    <row r="699" spans="1:4" x14ac:dyDescent="0.2">
      <c r="A699" s="138"/>
      <c r="D699" s="8"/>
    </row>
    <row r="700" spans="1:4" x14ac:dyDescent="0.2">
      <c r="A700" s="138"/>
      <c r="D700" s="8"/>
    </row>
    <row r="701" spans="1:4" x14ac:dyDescent="0.2">
      <c r="A701" s="138"/>
      <c r="D701" s="8"/>
    </row>
    <row r="702" spans="1:4" x14ac:dyDescent="0.2">
      <c r="A702" s="138"/>
      <c r="D702" s="8"/>
    </row>
    <row r="703" spans="1:4" x14ac:dyDescent="0.2">
      <c r="A703" s="138"/>
      <c r="D703" s="8"/>
    </row>
    <row r="704" spans="1:4" x14ac:dyDescent="0.2">
      <c r="A704" s="138"/>
      <c r="D704" s="8"/>
    </row>
    <row r="705" spans="1:4" x14ac:dyDescent="0.2">
      <c r="A705" s="138"/>
      <c r="D705" s="8"/>
    </row>
    <row r="706" spans="1:4" x14ac:dyDescent="0.2">
      <c r="A706" s="138"/>
      <c r="D706" s="8"/>
    </row>
    <row r="707" spans="1:4" x14ac:dyDescent="0.2">
      <c r="A707" s="138"/>
      <c r="D707" s="8"/>
    </row>
    <row r="708" spans="1:4" x14ac:dyDescent="0.2">
      <c r="A708" s="138"/>
      <c r="D708" s="8"/>
    </row>
    <row r="709" spans="1:4" x14ac:dyDescent="0.2">
      <c r="A709" s="138"/>
      <c r="D709" s="8"/>
    </row>
    <row r="710" spans="1:4" x14ac:dyDescent="0.2">
      <c r="A710" s="138"/>
      <c r="D710" s="8"/>
    </row>
    <row r="711" spans="1:4" x14ac:dyDescent="0.2">
      <c r="A711" s="138"/>
      <c r="D711" s="8"/>
    </row>
    <row r="712" spans="1:4" x14ac:dyDescent="0.2">
      <c r="A712" s="138"/>
      <c r="D712" s="8"/>
    </row>
    <row r="713" spans="1:4" x14ac:dyDescent="0.2">
      <c r="A713" s="138"/>
      <c r="D713" s="8"/>
    </row>
    <row r="714" spans="1:4" x14ac:dyDescent="0.2">
      <c r="A714" s="138"/>
      <c r="D714" s="8"/>
    </row>
    <row r="715" spans="1:4" x14ac:dyDescent="0.2">
      <c r="A715" s="138"/>
      <c r="D715" s="8"/>
    </row>
    <row r="716" spans="1:4" x14ac:dyDescent="0.2">
      <c r="A716" s="138"/>
      <c r="D716" s="8"/>
    </row>
    <row r="717" spans="1:4" x14ac:dyDescent="0.2">
      <c r="A717" s="138"/>
      <c r="D717" s="8"/>
    </row>
    <row r="718" spans="1:4" x14ac:dyDescent="0.2">
      <c r="A718" s="138"/>
      <c r="D718" s="8"/>
    </row>
    <row r="719" spans="1:4" x14ac:dyDescent="0.2">
      <c r="A719" s="138"/>
      <c r="D719" s="8"/>
    </row>
    <row r="720" spans="1:4" x14ac:dyDescent="0.2">
      <c r="A720" s="138"/>
      <c r="D720" s="8"/>
    </row>
    <row r="721" spans="1:4" x14ac:dyDescent="0.2">
      <c r="A721" s="138"/>
      <c r="D721" s="8"/>
    </row>
    <row r="722" spans="1:4" x14ac:dyDescent="0.2">
      <c r="A722" s="138"/>
      <c r="D722" s="8"/>
    </row>
    <row r="723" spans="1:4" x14ac:dyDescent="0.2">
      <c r="A723" s="138"/>
      <c r="D723" s="8"/>
    </row>
    <row r="724" spans="1:4" x14ac:dyDescent="0.2">
      <c r="A724" s="138"/>
      <c r="D724" s="8"/>
    </row>
    <row r="725" spans="1:4" x14ac:dyDescent="0.2">
      <c r="A725" s="138"/>
      <c r="D725" s="8"/>
    </row>
    <row r="726" spans="1:4" x14ac:dyDescent="0.2">
      <c r="A726" s="138"/>
      <c r="D726" s="8"/>
    </row>
    <row r="727" spans="1:4" x14ac:dyDescent="0.2">
      <c r="A727" s="138"/>
      <c r="D727" s="8"/>
    </row>
    <row r="728" spans="1:4" x14ac:dyDescent="0.2">
      <c r="A728" s="138"/>
      <c r="D728" s="8"/>
    </row>
    <row r="729" spans="1:4" x14ac:dyDescent="0.2">
      <c r="A729" s="138"/>
      <c r="D729" s="8"/>
    </row>
    <row r="730" spans="1:4" x14ac:dyDescent="0.2">
      <c r="A730" s="138"/>
      <c r="D730" s="8"/>
    </row>
    <row r="731" spans="1:4" x14ac:dyDescent="0.2">
      <c r="A731" s="138"/>
      <c r="D731" s="8"/>
    </row>
    <row r="732" spans="1:4" x14ac:dyDescent="0.2">
      <c r="A732" s="138"/>
      <c r="D732" s="8"/>
    </row>
    <row r="733" spans="1:4" x14ac:dyDescent="0.2">
      <c r="A733" s="138"/>
      <c r="D733" s="8"/>
    </row>
    <row r="734" spans="1:4" x14ac:dyDescent="0.2">
      <c r="A734" s="138"/>
      <c r="D734" s="8"/>
    </row>
    <row r="735" spans="1:4" x14ac:dyDescent="0.2">
      <c r="A735" s="138"/>
      <c r="D735" s="8"/>
    </row>
    <row r="736" spans="1:4" x14ac:dyDescent="0.2">
      <c r="A736" s="138"/>
      <c r="D736" s="8"/>
    </row>
    <row r="737" spans="1:4" x14ac:dyDescent="0.2">
      <c r="A737" s="138"/>
      <c r="D737" s="8"/>
    </row>
    <row r="738" spans="1:4" x14ac:dyDescent="0.2">
      <c r="A738" s="138"/>
      <c r="D738" s="8"/>
    </row>
    <row r="739" spans="1:4" x14ac:dyDescent="0.2">
      <c r="A739" s="138"/>
      <c r="D739" s="8"/>
    </row>
    <row r="740" spans="1:4" x14ac:dyDescent="0.2">
      <c r="A740" s="138"/>
      <c r="D740" s="8"/>
    </row>
    <row r="741" spans="1:4" x14ac:dyDescent="0.2">
      <c r="A741" s="138"/>
      <c r="D741" s="8"/>
    </row>
    <row r="742" spans="1:4" x14ac:dyDescent="0.2">
      <c r="A742" s="138"/>
      <c r="D742" s="8"/>
    </row>
    <row r="743" spans="1:4" x14ac:dyDescent="0.2">
      <c r="A743" s="138"/>
      <c r="D743" s="8"/>
    </row>
    <row r="744" spans="1:4" x14ac:dyDescent="0.2">
      <c r="A744" s="138"/>
      <c r="D744" s="8"/>
    </row>
    <row r="745" spans="1:4" x14ac:dyDescent="0.2">
      <c r="A745" s="138"/>
      <c r="D745" s="8"/>
    </row>
    <row r="746" spans="1:4" x14ac:dyDescent="0.2">
      <c r="A746" s="138"/>
      <c r="D746" s="8"/>
    </row>
    <row r="747" spans="1:4" x14ac:dyDescent="0.2">
      <c r="A747" s="138"/>
      <c r="D747" s="8"/>
    </row>
    <row r="748" spans="1:4" x14ac:dyDescent="0.2">
      <c r="A748" s="138"/>
      <c r="D748" s="8"/>
    </row>
    <row r="749" spans="1:4" x14ac:dyDescent="0.2">
      <c r="A749" s="138"/>
      <c r="D749" s="8"/>
    </row>
    <row r="750" spans="1:4" x14ac:dyDescent="0.2">
      <c r="A750" s="138"/>
      <c r="D750" s="8"/>
    </row>
    <row r="751" spans="1:4" x14ac:dyDescent="0.2">
      <c r="A751" s="138"/>
      <c r="D751" s="8"/>
    </row>
    <row r="752" spans="1:4" x14ac:dyDescent="0.2">
      <c r="A752" s="138"/>
      <c r="D752" s="8"/>
    </row>
    <row r="753" spans="1:4" x14ac:dyDescent="0.2">
      <c r="A753" s="138"/>
      <c r="D753" s="8"/>
    </row>
    <row r="754" spans="1:4" x14ac:dyDescent="0.2">
      <c r="A754" s="138"/>
      <c r="D754" s="8"/>
    </row>
    <row r="755" spans="1:4" x14ac:dyDescent="0.2">
      <c r="A755" s="138"/>
      <c r="D755" s="8"/>
    </row>
    <row r="756" spans="1:4" x14ac:dyDescent="0.2">
      <c r="A756" s="138"/>
      <c r="D756" s="8"/>
    </row>
    <row r="757" spans="1:4" x14ac:dyDescent="0.2">
      <c r="A757" s="138"/>
      <c r="D757" s="8"/>
    </row>
    <row r="758" spans="1:4" x14ac:dyDescent="0.2">
      <c r="A758" s="138"/>
      <c r="D758" s="8"/>
    </row>
    <row r="759" spans="1:4" x14ac:dyDescent="0.2">
      <c r="A759" s="138"/>
      <c r="D759" s="8"/>
    </row>
    <row r="760" spans="1:4" x14ac:dyDescent="0.2">
      <c r="A760" s="138"/>
      <c r="D760" s="8"/>
    </row>
    <row r="761" spans="1:4" x14ac:dyDescent="0.2">
      <c r="A761" s="138"/>
      <c r="D761" s="8"/>
    </row>
    <row r="762" spans="1:4" x14ac:dyDescent="0.2">
      <c r="A762" s="138"/>
      <c r="D762" s="8"/>
    </row>
    <row r="763" spans="1:4" x14ac:dyDescent="0.2">
      <c r="A763" s="138"/>
      <c r="D763" s="8"/>
    </row>
    <row r="764" spans="1:4" x14ac:dyDescent="0.2">
      <c r="A764" s="138"/>
      <c r="D764" s="8"/>
    </row>
    <row r="765" spans="1:4" x14ac:dyDescent="0.2">
      <c r="A765" s="138"/>
      <c r="D765" s="8"/>
    </row>
    <row r="766" spans="1:4" x14ac:dyDescent="0.2">
      <c r="A766" s="138"/>
      <c r="D766" s="8"/>
    </row>
    <row r="767" spans="1:4" x14ac:dyDescent="0.2">
      <c r="A767" s="138"/>
      <c r="D767" s="8"/>
    </row>
    <row r="768" spans="1:4" x14ac:dyDescent="0.2">
      <c r="A768" s="138"/>
      <c r="D768" s="8"/>
    </row>
    <row r="769" spans="1:4" x14ac:dyDescent="0.2">
      <c r="A769" s="138"/>
      <c r="D769" s="8"/>
    </row>
    <row r="770" spans="1:4" x14ac:dyDescent="0.2">
      <c r="A770" s="138"/>
      <c r="D770" s="8"/>
    </row>
    <row r="771" spans="1:4" x14ac:dyDescent="0.2">
      <c r="A771" s="138"/>
      <c r="D771" s="8"/>
    </row>
    <row r="772" spans="1:4" x14ac:dyDescent="0.2">
      <c r="A772" s="138"/>
      <c r="D772" s="8"/>
    </row>
    <row r="773" spans="1:4" x14ac:dyDescent="0.2">
      <c r="A773" s="138"/>
      <c r="D773" s="8"/>
    </row>
    <row r="774" spans="1:4" x14ac:dyDescent="0.2">
      <c r="A774" s="138"/>
      <c r="D774" s="8"/>
    </row>
    <row r="775" spans="1:4" x14ac:dyDescent="0.2">
      <c r="A775" s="138"/>
      <c r="D775" s="8"/>
    </row>
    <row r="776" spans="1:4" x14ac:dyDescent="0.2">
      <c r="A776" s="138"/>
      <c r="D776" s="8"/>
    </row>
    <row r="777" spans="1:4" x14ac:dyDescent="0.2">
      <c r="A777" s="138"/>
      <c r="D777" s="8"/>
    </row>
    <row r="778" spans="1:4" x14ac:dyDescent="0.2">
      <c r="A778" s="138"/>
      <c r="D778" s="8"/>
    </row>
    <row r="779" spans="1:4" x14ac:dyDescent="0.2">
      <c r="A779" s="138"/>
      <c r="D779" s="8"/>
    </row>
    <row r="780" spans="1:4" x14ac:dyDescent="0.2">
      <c r="A780" s="138"/>
      <c r="D780" s="8"/>
    </row>
    <row r="781" spans="1:4" x14ac:dyDescent="0.2">
      <c r="A781" s="138"/>
      <c r="D781" s="8"/>
    </row>
    <row r="782" spans="1:4" x14ac:dyDescent="0.2">
      <c r="A782" s="138"/>
      <c r="D782" s="8"/>
    </row>
    <row r="783" spans="1:4" x14ac:dyDescent="0.2">
      <c r="A783" s="138"/>
      <c r="D783" s="8"/>
    </row>
    <row r="784" spans="1:4" x14ac:dyDescent="0.2">
      <c r="A784" s="138"/>
      <c r="D784" s="8"/>
    </row>
    <row r="785" spans="1:4" x14ac:dyDescent="0.2">
      <c r="A785" s="138"/>
      <c r="D785" s="8"/>
    </row>
    <row r="786" spans="1:4" x14ac:dyDescent="0.2">
      <c r="A786" s="138"/>
      <c r="D786" s="8"/>
    </row>
    <row r="787" spans="1:4" x14ac:dyDescent="0.2">
      <c r="A787" s="138"/>
      <c r="D787" s="8"/>
    </row>
    <row r="788" spans="1:4" x14ac:dyDescent="0.2">
      <c r="A788" s="138"/>
      <c r="D788" s="8"/>
    </row>
    <row r="789" spans="1:4" x14ac:dyDescent="0.2">
      <c r="A789" s="138"/>
      <c r="D789" s="8"/>
    </row>
    <row r="790" spans="1:4" x14ac:dyDescent="0.2">
      <c r="A790" s="138"/>
      <c r="D790" s="8"/>
    </row>
    <row r="791" spans="1:4" x14ac:dyDescent="0.2">
      <c r="A791" s="138"/>
      <c r="D791" s="8"/>
    </row>
    <row r="792" spans="1:4" x14ac:dyDescent="0.2">
      <c r="A792" s="138"/>
      <c r="D792" s="8"/>
    </row>
    <row r="793" spans="1:4" x14ac:dyDescent="0.2">
      <c r="A793" s="138"/>
      <c r="D793" s="8"/>
    </row>
    <row r="794" spans="1:4" x14ac:dyDescent="0.2">
      <c r="A794" s="138"/>
      <c r="D794" s="8"/>
    </row>
    <row r="795" spans="1:4" x14ac:dyDescent="0.2">
      <c r="A795" s="138"/>
      <c r="D795" s="8"/>
    </row>
    <row r="796" spans="1:4" x14ac:dyDescent="0.2">
      <c r="A796" s="138"/>
      <c r="D796" s="8"/>
    </row>
    <row r="797" spans="1:4" x14ac:dyDescent="0.2">
      <c r="A797" s="138"/>
      <c r="D797" s="8"/>
    </row>
    <row r="798" spans="1:4" x14ac:dyDescent="0.2">
      <c r="A798" s="138"/>
      <c r="D798" s="8"/>
    </row>
    <row r="799" spans="1:4" x14ac:dyDescent="0.2">
      <c r="A799" s="138"/>
      <c r="D799" s="8"/>
    </row>
    <row r="800" spans="1:4" x14ac:dyDescent="0.2">
      <c r="A800" s="138"/>
      <c r="D800" s="8"/>
    </row>
    <row r="801" spans="1:4" x14ac:dyDescent="0.2">
      <c r="A801" s="138"/>
      <c r="D801" s="8"/>
    </row>
    <row r="802" spans="1:4" x14ac:dyDescent="0.2">
      <c r="A802" s="138"/>
      <c r="D802" s="8"/>
    </row>
    <row r="803" spans="1:4" x14ac:dyDescent="0.2">
      <c r="A803" s="138"/>
      <c r="D803" s="8"/>
    </row>
    <row r="804" spans="1:4" x14ac:dyDescent="0.2">
      <c r="A804" s="138"/>
      <c r="D804" s="8"/>
    </row>
    <row r="805" spans="1:4" x14ac:dyDescent="0.2">
      <c r="A805" s="138"/>
      <c r="D805" s="8"/>
    </row>
    <row r="806" spans="1:4" x14ac:dyDescent="0.2">
      <c r="A806" s="138"/>
      <c r="D806" s="8"/>
    </row>
    <row r="807" spans="1:4" x14ac:dyDescent="0.2">
      <c r="A807" s="138"/>
      <c r="D807" s="8"/>
    </row>
    <row r="808" spans="1:4" x14ac:dyDescent="0.2">
      <c r="A808" s="138"/>
      <c r="D808" s="8"/>
    </row>
    <row r="809" spans="1:4" x14ac:dyDescent="0.2">
      <c r="A809" s="138"/>
      <c r="D809" s="8"/>
    </row>
    <row r="810" spans="1:4" x14ac:dyDescent="0.2">
      <c r="A810" s="138"/>
      <c r="D810" s="8"/>
    </row>
    <row r="811" spans="1:4" x14ac:dyDescent="0.2">
      <c r="A811" s="138"/>
      <c r="D811" s="8"/>
    </row>
    <row r="812" spans="1:4" x14ac:dyDescent="0.2">
      <c r="A812" s="138"/>
      <c r="D812" s="8"/>
    </row>
    <row r="813" spans="1:4" x14ac:dyDescent="0.2">
      <c r="A813" s="138"/>
      <c r="D813" s="8"/>
    </row>
    <row r="814" spans="1:4" x14ac:dyDescent="0.2">
      <c r="A814" s="138"/>
      <c r="D814" s="8"/>
    </row>
    <row r="815" spans="1:4" x14ac:dyDescent="0.2">
      <c r="A815" s="138"/>
      <c r="D815" s="8"/>
    </row>
    <row r="816" spans="1:4" x14ac:dyDescent="0.2">
      <c r="A816" s="138"/>
      <c r="D816" s="8"/>
    </row>
    <row r="817" spans="1:4" x14ac:dyDescent="0.2">
      <c r="A817" s="138"/>
      <c r="D817" s="8"/>
    </row>
    <row r="818" spans="1:4" x14ac:dyDescent="0.2">
      <c r="A818" s="138"/>
      <c r="D818" s="8"/>
    </row>
    <row r="819" spans="1:4" x14ac:dyDescent="0.2">
      <c r="A819" s="138"/>
      <c r="D819" s="8"/>
    </row>
    <row r="820" spans="1:4" x14ac:dyDescent="0.2">
      <c r="A820" s="138"/>
      <c r="D820" s="8"/>
    </row>
    <row r="821" spans="1:4" x14ac:dyDescent="0.2">
      <c r="A821" s="138"/>
      <c r="D821" s="8"/>
    </row>
    <row r="822" spans="1:4" x14ac:dyDescent="0.2">
      <c r="A822" s="138"/>
      <c r="D822" s="8"/>
    </row>
    <row r="823" spans="1:4" x14ac:dyDescent="0.2">
      <c r="A823" s="138"/>
      <c r="D823" s="8"/>
    </row>
    <row r="824" spans="1:4" x14ac:dyDescent="0.2">
      <c r="A824" s="138"/>
      <c r="D824" s="8"/>
    </row>
    <row r="825" spans="1:4" x14ac:dyDescent="0.2">
      <c r="A825" s="138"/>
      <c r="D825" s="8"/>
    </row>
    <row r="826" spans="1:4" x14ac:dyDescent="0.2">
      <c r="A826" s="138"/>
      <c r="D826" s="8"/>
    </row>
    <row r="827" spans="1:4" x14ac:dyDescent="0.2">
      <c r="A827" s="138"/>
      <c r="D827" s="8"/>
    </row>
    <row r="828" spans="1:4" x14ac:dyDescent="0.2">
      <c r="A828" s="138"/>
      <c r="D828" s="8"/>
    </row>
    <row r="829" spans="1:4" x14ac:dyDescent="0.2">
      <c r="A829" s="138"/>
      <c r="D829" s="8"/>
    </row>
    <row r="830" spans="1:4" x14ac:dyDescent="0.2">
      <c r="A830" s="138"/>
      <c r="D830" s="8"/>
    </row>
    <row r="831" spans="1:4" x14ac:dyDescent="0.2">
      <c r="A831" s="138"/>
      <c r="D831" s="8"/>
    </row>
    <row r="832" spans="1:4" x14ac:dyDescent="0.2">
      <c r="A832" s="138"/>
      <c r="D832" s="8"/>
    </row>
    <row r="833" spans="1:4" x14ac:dyDescent="0.2">
      <c r="A833" s="138"/>
      <c r="D833" s="8"/>
    </row>
    <row r="834" spans="1:4" x14ac:dyDescent="0.2">
      <c r="A834" s="138"/>
      <c r="D834" s="8"/>
    </row>
    <row r="835" spans="1:4" x14ac:dyDescent="0.2">
      <c r="A835" s="138"/>
      <c r="D835" s="8"/>
    </row>
    <row r="836" spans="1:4" x14ac:dyDescent="0.2">
      <c r="A836" s="138"/>
      <c r="D836" s="8"/>
    </row>
    <row r="837" spans="1:4" x14ac:dyDescent="0.2">
      <c r="A837" s="138"/>
      <c r="D837" s="8"/>
    </row>
    <row r="838" spans="1:4" x14ac:dyDescent="0.2">
      <c r="A838" s="138"/>
      <c r="D838" s="8"/>
    </row>
    <row r="839" spans="1:4" x14ac:dyDescent="0.2">
      <c r="A839" s="138"/>
      <c r="D839" s="8"/>
    </row>
    <row r="840" spans="1:4" x14ac:dyDescent="0.2">
      <c r="A840" s="138"/>
      <c r="D840" s="8"/>
    </row>
    <row r="841" spans="1:4" x14ac:dyDescent="0.2">
      <c r="A841" s="138"/>
      <c r="D841" s="8"/>
    </row>
    <row r="842" spans="1:4" x14ac:dyDescent="0.2">
      <c r="A842" s="138"/>
      <c r="D842" s="8"/>
    </row>
    <row r="843" spans="1:4" x14ac:dyDescent="0.2">
      <c r="A843" s="138"/>
      <c r="D843" s="8"/>
    </row>
    <row r="844" spans="1:4" x14ac:dyDescent="0.2">
      <c r="A844" s="138"/>
      <c r="D844" s="8"/>
    </row>
    <row r="845" spans="1:4" x14ac:dyDescent="0.2">
      <c r="A845" s="138"/>
      <c r="D845" s="8"/>
    </row>
    <row r="846" spans="1:4" x14ac:dyDescent="0.2">
      <c r="A846" s="138"/>
      <c r="D846" s="8"/>
    </row>
    <row r="847" spans="1:4" x14ac:dyDescent="0.2">
      <c r="A847" s="138"/>
      <c r="D847" s="8"/>
    </row>
    <row r="848" spans="1:4" x14ac:dyDescent="0.2">
      <c r="A848" s="138"/>
      <c r="D848" s="8"/>
    </row>
    <row r="849" spans="1:4" x14ac:dyDescent="0.2">
      <c r="A849" s="138"/>
      <c r="D849" s="8"/>
    </row>
    <row r="850" spans="1:4" x14ac:dyDescent="0.2">
      <c r="A850" s="138"/>
      <c r="D850" s="8"/>
    </row>
    <row r="851" spans="1:4" x14ac:dyDescent="0.2">
      <c r="A851" s="138"/>
      <c r="D851" s="8"/>
    </row>
    <row r="852" spans="1:4" x14ac:dyDescent="0.2">
      <c r="A852" s="138"/>
      <c r="D852" s="8"/>
    </row>
    <row r="853" spans="1:4" x14ac:dyDescent="0.2">
      <c r="A853" s="138"/>
      <c r="D853" s="8"/>
    </row>
    <row r="854" spans="1:4" x14ac:dyDescent="0.2">
      <c r="A854" s="138"/>
      <c r="D854" s="8"/>
    </row>
    <row r="855" spans="1:4" x14ac:dyDescent="0.2">
      <c r="A855" s="138"/>
      <c r="D855" s="8"/>
    </row>
    <row r="856" spans="1:4" x14ac:dyDescent="0.2">
      <c r="A856" s="138"/>
      <c r="D856" s="8"/>
    </row>
    <row r="857" spans="1:4" x14ac:dyDescent="0.2">
      <c r="A857" s="138"/>
      <c r="D857" s="8"/>
    </row>
    <row r="858" spans="1:4" x14ac:dyDescent="0.2">
      <c r="A858" s="138"/>
      <c r="D858" s="8"/>
    </row>
    <row r="859" spans="1:4" x14ac:dyDescent="0.2">
      <c r="A859" s="138"/>
      <c r="D859" s="8"/>
    </row>
    <row r="860" spans="1:4" x14ac:dyDescent="0.2">
      <c r="A860" s="138"/>
      <c r="D860" s="8"/>
    </row>
    <row r="861" spans="1:4" x14ac:dyDescent="0.2">
      <c r="A861" s="138"/>
      <c r="D861" s="8"/>
    </row>
    <row r="862" spans="1:4" x14ac:dyDescent="0.2">
      <c r="A862" s="138"/>
      <c r="D862" s="8"/>
    </row>
    <row r="863" spans="1:4" x14ac:dyDescent="0.2">
      <c r="A863" s="138"/>
      <c r="D863" s="8"/>
    </row>
    <row r="864" spans="1:4" x14ac:dyDescent="0.2">
      <c r="A864" s="138"/>
      <c r="D864" s="8"/>
    </row>
    <row r="865" spans="1:4" x14ac:dyDescent="0.2">
      <c r="A865" s="138"/>
      <c r="D865" s="8"/>
    </row>
    <row r="866" spans="1:4" x14ac:dyDescent="0.2">
      <c r="A866" s="138"/>
      <c r="D866" s="8"/>
    </row>
    <row r="867" spans="1:4" x14ac:dyDescent="0.2">
      <c r="A867" s="138"/>
      <c r="D867" s="8"/>
    </row>
    <row r="868" spans="1:4" x14ac:dyDescent="0.2">
      <c r="A868" s="138"/>
      <c r="D868" s="8"/>
    </row>
    <row r="869" spans="1:4" x14ac:dyDescent="0.2">
      <c r="A869" s="138"/>
      <c r="D869" s="8"/>
    </row>
    <row r="870" spans="1:4" x14ac:dyDescent="0.2">
      <c r="A870" s="138"/>
      <c r="D870" s="8"/>
    </row>
    <row r="871" spans="1:4" x14ac:dyDescent="0.2">
      <c r="A871" s="138"/>
      <c r="D871" s="8"/>
    </row>
    <row r="872" spans="1:4" x14ac:dyDescent="0.2">
      <c r="A872" s="138"/>
      <c r="D872" s="8"/>
    </row>
    <row r="873" spans="1:4" x14ac:dyDescent="0.2">
      <c r="A873" s="138"/>
      <c r="D873" s="8"/>
    </row>
    <row r="874" spans="1:4" x14ac:dyDescent="0.2">
      <c r="A874" s="138"/>
      <c r="D874" s="8"/>
    </row>
    <row r="875" spans="1:4" x14ac:dyDescent="0.2">
      <c r="A875" s="138"/>
      <c r="D875" s="8"/>
    </row>
    <row r="876" spans="1:4" x14ac:dyDescent="0.2">
      <c r="A876" s="138"/>
      <c r="D876" s="8"/>
    </row>
    <row r="877" spans="1:4" x14ac:dyDescent="0.2">
      <c r="A877" s="138"/>
      <c r="D877" s="8"/>
    </row>
    <row r="878" spans="1:4" x14ac:dyDescent="0.2">
      <c r="A878" s="138"/>
      <c r="D878" s="8"/>
    </row>
    <row r="879" spans="1:4" x14ac:dyDescent="0.2">
      <c r="A879" s="138"/>
      <c r="D879" s="8"/>
    </row>
    <row r="880" spans="1:4" x14ac:dyDescent="0.2">
      <c r="A880" s="138"/>
      <c r="D880" s="8"/>
    </row>
    <row r="881" spans="1:4" x14ac:dyDescent="0.2">
      <c r="A881" s="138"/>
      <c r="D881" s="8"/>
    </row>
    <row r="882" spans="1:4" x14ac:dyDescent="0.2">
      <c r="A882" s="138"/>
      <c r="D882" s="8"/>
    </row>
    <row r="883" spans="1:4" x14ac:dyDescent="0.2">
      <c r="A883" s="138"/>
      <c r="D883" s="8"/>
    </row>
    <row r="884" spans="1:4" x14ac:dyDescent="0.2">
      <c r="A884" s="138"/>
      <c r="D884" s="8"/>
    </row>
    <row r="885" spans="1:4" x14ac:dyDescent="0.2">
      <c r="A885" s="138"/>
      <c r="D885" s="8"/>
    </row>
    <row r="886" spans="1:4" x14ac:dyDescent="0.2">
      <c r="A886" s="138"/>
      <c r="D886" s="8"/>
    </row>
    <row r="887" spans="1:4" x14ac:dyDescent="0.2">
      <c r="A887" s="138"/>
      <c r="D887" s="8"/>
    </row>
    <row r="888" spans="1:4" x14ac:dyDescent="0.2">
      <c r="A888" s="138"/>
      <c r="D888" s="8"/>
    </row>
    <row r="889" spans="1:4" x14ac:dyDescent="0.2">
      <c r="A889" s="138"/>
      <c r="D889" s="8"/>
    </row>
    <row r="890" spans="1:4" x14ac:dyDescent="0.2">
      <c r="A890" s="138"/>
      <c r="D890" s="8"/>
    </row>
    <row r="891" spans="1:4" x14ac:dyDescent="0.2">
      <c r="A891" s="138"/>
      <c r="D891" s="8"/>
    </row>
    <row r="892" spans="1:4" x14ac:dyDescent="0.2">
      <c r="A892" s="138"/>
      <c r="D892" s="8"/>
    </row>
    <row r="893" spans="1:4" x14ac:dyDescent="0.2">
      <c r="A893" s="138"/>
      <c r="D893" s="8"/>
    </row>
    <row r="894" spans="1:4" x14ac:dyDescent="0.2">
      <c r="A894" s="138"/>
      <c r="D894" s="8"/>
    </row>
    <row r="895" spans="1:4" x14ac:dyDescent="0.2">
      <c r="A895" s="138"/>
      <c r="D895" s="8"/>
    </row>
    <row r="896" spans="1:4" x14ac:dyDescent="0.2">
      <c r="A896" s="138"/>
      <c r="D896" s="8"/>
    </row>
    <row r="897" spans="1:4" x14ac:dyDescent="0.2">
      <c r="A897" s="138"/>
      <c r="D897" s="8"/>
    </row>
    <row r="898" spans="1:4" x14ac:dyDescent="0.2">
      <c r="A898" s="138"/>
      <c r="D898" s="8"/>
    </row>
    <row r="899" spans="1:4" x14ac:dyDescent="0.2">
      <c r="A899" s="138"/>
      <c r="D899" s="8"/>
    </row>
    <row r="900" spans="1:4" x14ac:dyDescent="0.2">
      <c r="A900" s="138"/>
      <c r="D900" s="8"/>
    </row>
    <row r="901" spans="1:4" x14ac:dyDescent="0.2">
      <c r="A901" s="138"/>
      <c r="D901" s="8"/>
    </row>
    <row r="902" spans="1:4" x14ac:dyDescent="0.2">
      <c r="A902" s="138"/>
      <c r="D902" s="8"/>
    </row>
    <row r="903" spans="1:4" x14ac:dyDescent="0.2">
      <c r="A903" s="138"/>
      <c r="D903" s="8"/>
    </row>
    <row r="904" spans="1:4" x14ac:dyDescent="0.2">
      <c r="A904" s="138"/>
      <c r="D904" s="8"/>
    </row>
    <row r="905" spans="1:4" x14ac:dyDescent="0.2">
      <c r="A905" s="138"/>
      <c r="D905" s="8"/>
    </row>
    <row r="906" spans="1:4" x14ac:dyDescent="0.2">
      <c r="A906" s="138"/>
      <c r="D906" s="8"/>
    </row>
    <row r="907" spans="1:4" x14ac:dyDescent="0.2">
      <c r="A907" s="138"/>
      <c r="D907" s="8"/>
    </row>
    <row r="908" spans="1:4" x14ac:dyDescent="0.2">
      <c r="A908" s="138"/>
      <c r="D908" s="8"/>
    </row>
    <row r="909" spans="1:4" x14ac:dyDescent="0.2">
      <c r="A909" s="138"/>
      <c r="D909" s="8"/>
    </row>
    <row r="910" spans="1:4" x14ac:dyDescent="0.2">
      <c r="A910" s="138"/>
      <c r="D910" s="8"/>
    </row>
    <row r="911" spans="1:4" x14ac:dyDescent="0.2">
      <c r="A911" s="138"/>
      <c r="D911" s="8"/>
    </row>
    <row r="912" spans="1:4" x14ac:dyDescent="0.2">
      <c r="A912" s="138"/>
      <c r="D912" s="8"/>
    </row>
    <row r="913" spans="1:4" x14ac:dyDescent="0.2">
      <c r="A913" s="138"/>
      <c r="D913" s="8"/>
    </row>
    <row r="914" spans="1:4" x14ac:dyDescent="0.2">
      <c r="A914" s="138"/>
      <c r="D914" s="8"/>
    </row>
    <row r="915" spans="1:4" x14ac:dyDescent="0.2">
      <c r="A915" s="138"/>
      <c r="D915" s="8"/>
    </row>
    <row r="916" spans="1:4" x14ac:dyDescent="0.2">
      <c r="A916" s="138"/>
      <c r="D916" s="8"/>
    </row>
    <row r="917" spans="1:4" x14ac:dyDescent="0.2">
      <c r="A917" s="138"/>
      <c r="D917" s="8"/>
    </row>
    <row r="918" spans="1:4" x14ac:dyDescent="0.2">
      <c r="A918" s="138"/>
      <c r="D918" s="8"/>
    </row>
    <row r="919" spans="1:4" x14ac:dyDescent="0.2">
      <c r="A919" s="138"/>
      <c r="D919" s="8"/>
    </row>
    <row r="920" spans="1:4" x14ac:dyDescent="0.2">
      <c r="A920" s="138"/>
      <c r="D920" s="8"/>
    </row>
    <row r="921" spans="1:4" x14ac:dyDescent="0.2">
      <c r="A921" s="138"/>
      <c r="D921" s="8"/>
    </row>
    <row r="922" spans="1:4" x14ac:dyDescent="0.2">
      <c r="A922" s="138"/>
      <c r="D922" s="8"/>
    </row>
    <row r="923" spans="1:4" x14ac:dyDescent="0.2">
      <c r="A923" s="138"/>
      <c r="D923" s="8"/>
    </row>
    <row r="924" spans="1:4" x14ac:dyDescent="0.2">
      <c r="A924" s="138"/>
      <c r="D924" s="8"/>
    </row>
    <row r="925" spans="1:4" x14ac:dyDescent="0.2">
      <c r="A925" s="138"/>
      <c r="D925" s="8"/>
    </row>
    <row r="926" spans="1:4" x14ac:dyDescent="0.2">
      <c r="A926" s="138"/>
      <c r="D926" s="8"/>
    </row>
    <row r="927" spans="1:4" x14ac:dyDescent="0.2">
      <c r="A927" s="138"/>
      <c r="D927" s="8"/>
    </row>
    <row r="928" spans="1:4" x14ac:dyDescent="0.2">
      <c r="A928" s="138"/>
      <c r="D928" s="8"/>
    </row>
    <row r="929" spans="1:4" x14ac:dyDescent="0.2">
      <c r="A929" s="138"/>
      <c r="D929" s="8"/>
    </row>
    <row r="930" spans="1:4" x14ac:dyDescent="0.2">
      <c r="A930" s="138"/>
      <c r="D930" s="8"/>
    </row>
    <row r="931" spans="1:4" x14ac:dyDescent="0.2">
      <c r="A931" s="138"/>
      <c r="D931" s="8"/>
    </row>
    <row r="932" spans="1:4" x14ac:dyDescent="0.2">
      <c r="A932" s="138"/>
      <c r="D932" s="8"/>
    </row>
    <row r="933" spans="1:4" x14ac:dyDescent="0.2">
      <c r="A933" s="138"/>
      <c r="D933" s="8"/>
    </row>
    <row r="934" spans="1:4" x14ac:dyDescent="0.2">
      <c r="A934" s="138"/>
      <c r="D934" s="8"/>
    </row>
    <row r="935" spans="1:4" x14ac:dyDescent="0.2">
      <c r="A935" s="138"/>
      <c r="D935" s="8"/>
    </row>
    <row r="936" spans="1:4" x14ac:dyDescent="0.2">
      <c r="A936" s="138"/>
      <c r="D936" s="8"/>
    </row>
    <row r="937" spans="1:4" x14ac:dyDescent="0.2">
      <c r="A937" s="138"/>
      <c r="D937" s="8"/>
    </row>
    <row r="938" spans="1:4" x14ac:dyDescent="0.2">
      <c r="A938" s="138"/>
      <c r="D938" s="8"/>
    </row>
    <row r="939" spans="1:4" x14ac:dyDescent="0.2">
      <c r="A939" s="138"/>
      <c r="D939" s="8"/>
    </row>
    <row r="940" spans="1:4" x14ac:dyDescent="0.2">
      <c r="A940" s="138"/>
      <c r="D940" s="8"/>
    </row>
    <row r="941" spans="1:4" x14ac:dyDescent="0.2">
      <c r="A941" s="138"/>
      <c r="D941" s="8"/>
    </row>
    <row r="942" spans="1:4" x14ac:dyDescent="0.2">
      <c r="A942" s="138"/>
      <c r="D942" s="8"/>
    </row>
    <row r="943" spans="1:4" x14ac:dyDescent="0.2">
      <c r="A943" s="138"/>
      <c r="D943" s="8"/>
    </row>
    <row r="944" spans="1:4" x14ac:dyDescent="0.2">
      <c r="A944" s="138"/>
      <c r="D944" s="8"/>
    </row>
    <row r="945" spans="1:4" x14ac:dyDescent="0.2">
      <c r="A945" s="138"/>
      <c r="D945" s="8"/>
    </row>
    <row r="946" spans="1:4" x14ac:dyDescent="0.2">
      <c r="A946" s="138"/>
      <c r="D946" s="8"/>
    </row>
    <row r="947" spans="1:4" x14ac:dyDescent="0.2">
      <c r="A947" s="138"/>
      <c r="D947" s="8"/>
    </row>
    <row r="948" spans="1:4" x14ac:dyDescent="0.2">
      <c r="A948" s="138"/>
      <c r="D948" s="8"/>
    </row>
    <row r="949" spans="1:4" x14ac:dyDescent="0.2">
      <c r="A949" s="138"/>
      <c r="D949" s="8"/>
    </row>
    <row r="950" spans="1:4" x14ac:dyDescent="0.2">
      <c r="A950" s="138"/>
      <c r="D950" s="8"/>
    </row>
    <row r="951" spans="1:4" x14ac:dyDescent="0.2">
      <c r="A951" s="138"/>
      <c r="D951" s="8"/>
    </row>
    <row r="952" spans="1:4" x14ac:dyDescent="0.2">
      <c r="A952" s="138"/>
      <c r="D952" s="8"/>
    </row>
    <row r="953" spans="1:4" x14ac:dyDescent="0.2">
      <c r="A953" s="138"/>
      <c r="D953" s="8"/>
    </row>
    <row r="954" spans="1:4" x14ac:dyDescent="0.2">
      <c r="A954" s="138"/>
      <c r="D954" s="8"/>
    </row>
    <row r="955" spans="1:4" x14ac:dyDescent="0.2">
      <c r="A955" s="138"/>
      <c r="D955" s="8"/>
    </row>
    <row r="956" spans="1:4" x14ac:dyDescent="0.2">
      <c r="A956" s="138"/>
      <c r="D956" s="8"/>
    </row>
    <row r="957" spans="1:4" x14ac:dyDescent="0.2">
      <c r="A957" s="138"/>
      <c r="D957" s="8"/>
    </row>
    <row r="958" spans="1:4" x14ac:dyDescent="0.2">
      <c r="A958" s="138"/>
      <c r="D958" s="8"/>
    </row>
    <row r="959" spans="1:4" x14ac:dyDescent="0.2">
      <c r="A959" s="138"/>
      <c r="D959" s="8"/>
    </row>
    <row r="960" spans="1:4" x14ac:dyDescent="0.2">
      <c r="A960" s="138"/>
      <c r="D960" s="8"/>
    </row>
    <row r="961" spans="1:4" x14ac:dyDescent="0.2">
      <c r="A961" s="138"/>
      <c r="D961" s="8"/>
    </row>
    <row r="962" spans="1:4" x14ac:dyDescent="0.2">
      <c r="A962" s="138"/>
      <c r="D962" s="8"/>
    </row>
    <row r="963" spans="1:4" x14ac:dyDescent="0.2">
      <c r="A963" s="138"/>
      <c r="D963" s="8"/>
    </row>
    <row r="964" spans="1:4" x14ac:dyDescent="0.2">
      <c r="A964" s="138"/>
      <c r="D964" s="8"/>
    </row>
    <row r="965" spans="1:4" x14ac:dyDescent="0.2">
      <c r="A965" s="138"/>
      <c r="D965" s="8"/>
    </row>
    <row r="966" spans="1:4" x14ac:dyDescent="0.2">
      <c r="A966" s="138"/>
      <c r="D966" s="8"/>
    </row>
    <row r="967" spans="1:4" x14ac:dyDescent="0.2">
      <c r="A967" s="138"/>
      <c r="D967" s="8"/>
    </row>
    <row r="968" spans="1:4" x14ac:dyDescent="0.2">
      <c r="A968" s="138"/>
      <c r="D968" s="8"/>
    </row>
    <row r="969" spans="1:4" x14ac:dyDescent="0.2">
      <c r="A969" s="138"/>
      <c r="D969" s="8"/>
    </row>
    <row r="970" spans="1:4" x14ac:dyDescent="0.2">
      <c r="A970" s="138"/>
      <c r="D970" s="8"/>
    </row>
    <row r="971" spans="1:4" x14ac:dyDescent="0.2">
      <c r="A971" s="138"/>
      <c r="D971" s="8"/>
    </row>
    <row r="972" spans="1:4" x14ac:dyDescent="0.2">
      <c r="A972" s="138"/>
      <c r="D972" s="8"/>
    </row>
    <row r="973" spans="1:4" x14ac:dyDescent="0.2">
      <c r="A973" s="138"/>
      <c r="D973" s="8"/>
    </row>
    <row r="974" spans="1:4" x14ac:dyDescent="0.2">
      <c r="A974" s="138"/>
      <c r="D974" s="8"/>
    </row>
    <row r="975" spans="1:4" x14ac:dyDescent="0.2">
      <c r="A975" s="138"/>
      <c r="D975" s="8"/>
    </row>
    <row r="976" spans="1:4" x14ac:dyDescent="0.2">
      <c r="A976" s="138"/>
      <c r="D976" s="8"/>
    </row>
    <row r="977" spans="1:4" x14ac:dyDescent="0.2">
      <c r="A977" s="138"/>
      <c r="D977" s="8"/>
    </row>
    <row r="978" spans="1:4" x14ac:dyDescent="0.2">
      <c r="A978" s="138"/>
      <c r="D978" s="8"/>
    </row>
    <row r="979" spans="1:4" x14ac:dyDescent="0.2">
      <c r="A979" s="138"/>
      <c r="D979" s="8"/>
    </row>
    <row r="980" spans="1:4" x14ac:dyDescent="0.2">
      <c r="A980" s="138"/>
      <c r="D980" s="8"/>
    </row>
    <row r="981" spans="1:4" x14ac:dyDescent="0.2">
      <c r="A981" s="138"/>
      <c r="D981" s="8"/>
    </row>
    <row r="982" spans="1:4" x14ac:dyDescent="0.2">
      <c r="A982" s="138"/>
      <c r="D982" s="8"/>
    </row>
    <row r="983" spans="1:4" x14ac:dyDescent="0.2">
      <c r="A983" s="138"/>
      <c r="D983" s="8"/>
    </row>
    <row r="984" spans="1:4" x14ac:dyDescent="0.2">
      <c r="A984" s="138"/>
      <c r="D984" s="8"/>
    </row>
    <row r="985" spans="1:4" x14ac:dyDescent="0.2">
      <c r="A985" s="138"/>
      <c r="D985" s="8"/>
    </row>
    <row r="986" spans="1:4" x14ac:dyDescent="0.2">
      <c r="A986" s="138"/>
      <c r="D986" s="8"/>
    </row>
    <row r="987" spans="1:4" x14ac:dyDescent="0.2">
      <c r="A987" s="138"/>
      <c r="D987" s="8"/>
    </row>
    <row r="988" spans="1:4" x14ac:dyDescent="0.2">
      <c r="A988" s="138"/>
      <c r="D988" s="8"/>
    </row>
    <row r="989" spans="1:4" x14ac:dyDescent="0.2">
      <c r="A989" s="138"/>
      <c r="D989" s="8"/>
    </row>
    <row r="990" spans="1:4" x14ac:dyDescent="0.2">
      <c r="A990" s="138"/>
      <c r="D990" s="8"/>
    </row>
    <row r="991" spans="1:4" x14ac:dyDescent="0.2">
      <c r="A991" s="138"/>
      <c r="D991" s="8"/>
    </row>
    <row r="992" spans="1:4" x14ac:dyDescent="0.2">
      <c r="A992" s="138"/>
      <c r="D992" s="8"/>
    </row>
    <row r="993" spans="1:4" x14ac:dyDescent="0.2">
      <c r="A993" s="138"/>
      <c r="D993" s="8"/>
    </row>
    <row r="994" spans="1:4" x14ac:dyDescent="0.2">
      <c r="A994" s="138"/>
      <c r="D994" s="8"/>
    </row>
    <row r="995" spans="1:4" x14ac:dyDescent="0.2">
      <c r="A995" s="138"/>
      <c r="D995" s="8"/>
    </row>
    <row r="996" spans="1:4" x14ac:dyDescent="0.2">
      <c r="A996" s="138"/>
      <c r="D996" s="8"/>
    </row>
    <row r="997" spans="1:4" x14ac:dyDescent="0.2">
      <c r="A997" s="138"/>
      <c r="D997" s="8"/>
    </row>
    <row r="998" spans="1:4" x14ac:dyDescent="0.2">
      <c r="A998" s="138"/>
      <c r="D998" s="8"/>
    </row>
    <row r="999" spans="1:4" x14ac:dyDescent="0.2">
      <c r="A999" s="138"/>
      <c r="D999" s="8"/>
    </row>
    <row r="1000" spans="1:4" x14ac:dyDescent="0.2">
      <c r="A1000" s="138"/>
      <c r="D1000" s="8"/>
    </row>
    <row r="1001" spans="1:4" x14ac:dyDescent="0.2">
      <c r="A1001" s="138"/>
      <c r="D1001" s="8"/>
    </row>
    <row r="1002" spans="1:4" x14ac:dyDescent="0.2">
      <c r="A1002" s="138"/>
      <c r="D1002" s="8"/>
    </row>
    <row r="1003" spans="1:4" x14ac:dyDescent="0.2">
      <c r="A1003" s="138"/>
      <c r="D1003" s="8"/>
    </row>
    <row r="1004" spans="1:4" x14ac:dyDescent="0.2">
      <c r="A1004" s="138"/>
      <c r="D1004" s="8"/>
    </row>
    <row r="1005" spans="1:4" x14ac:dyDescent="0.2">
      <c r="A1005" s="138"/>
      <c r="D1005" s="8"/>
    </row>
    <row r="1006" spans="1:4" x14ac:dyDescent="0.2">
      <c r="A1006" s="138"/>
      <c r="D1006" s="8"/>
    </row>
    <row r="1007" spans="1:4" x14ac:dyDescent="0.2">
      <c r="A1007" s="138"/>
      <c r="D1007" s="8"/>
    </row>
    <row r="1008" spans="1:4" x14ac:dyDescent="0.2">
      <c r="A1008" s="138"/>
      <c r="D1008" s="8"/>
    </row>
    <row r="1009" spans="1:4" x14ac:dyDescent="0.2">
      <c r="A1009" s="138"/>
      <c r="D1009" s="8"/>
    </row>
    <row r="1010" spans="1:4" x14ac:dyDescent="0.2">
      <c r="A1010" s="138"/>
      <c r="D1010" s="8"/>
    </row>
    <row r="1011" spans="1:4" x14ac:dyDescent="0.2">
      <c r="A1011" s="138"/>
      <c r="D1011" s="8"/>
    </row>
    <row r="1012" spans="1:4" x14ac:dyDescent="0.2">
      <c r="A1012" s="138"/>
      <c r="D1012" s="8"/>
    </row>
    <row r="1013" spans="1:4" x14ac:dyDescent="0.2">
      <c r="A1013" s="138"/>
      <c r="D1013" s="8"/>
    </row>
    <row r="1014" spans="1:4" x14ac:dyDescent="0.2">
      <c r="A1014" s="138"/>
      <c r="D1014" s="8"/>
    </row>
    <row r="1015" spans="1:4" x14ac:dyDescent="0.2">
      <c r="A1015" s="138"/>
      <c r="D1015" s="8"/>
    </row>
    <row r="1016" spans="1:4" x14ac:dyDescent="0.2">
      <c r="A1016" s="138"/>
      <c r="D1016" s="8"/>
    </row>
    <row r="1017" spans="1:4" x14ac:dyDescent="0.2">
      <c r="A1017" s="138"/>
      <c r="D1017" s="8"/>
    </row>
    <row r="1018" spans="1:4" x14ac:dyDescent="0.2">
      <c r="A1018" s="138"/>
      <c r="D1018" s="8"/>
    </row>
    <row r="1019" spans="1:4" x14ac:dyDescent="0.2">
      <c r="A1019" s="138"/>
      <c r="D1019" s="8"/>
    </row>
    <row r="1020" spans="1:4" x14ac:dyDescent="0.2">
      <c r="A1020" s="138"/>
      <c r="D1020" s="8"/>
    </row>
    <row r="1021" spans="1:4" x14ac:dyDescent="0.2">
      <c r="A1021" s="138"/>
      <c r="D1021" s="8"/>
    </row>
    <row r="1022" spans="1:4" x14ac:dyDescent="0.2">
      <c r="A1022" s="138"/>
      <c r="D1022" s="8"/>
    </row>
    <row r="1023" spans="1:4" x14ac:dyDescent="0.2">
      <c r="A1023" s="138"/>
      <c r="D1023" s="8"/>
    </row>
    <row r="1024" spans="1:4" x14ac:dyDescent="0.2">
      <c r="A1024" s="138"/>
      <c r="D1024" s="8"/>
    </row>
    <row r="1025" spans="1:4" x14ac:dyDescent="0.2">
      <c r="A1025" s="138"/>
      <c r="D1025" s="8"/>
    </row>
    <row r="1026" spans="1:4" x14ac:dyDescent="0.2">
      <c r="A1026" s="138"/>
      <c r="D1026" s="8"/>
    </row>
    <row r="1027" spans="1:4" x14ac:dyDescent="0.2">
      <c r="A1027" s="138"/>
      <c r="D1027" s="8"/>
    </row>
    <row r="1028" spans="1:4" x14ac:dyDescent="0.2">
      <c r="A1028" s="138"/>
      <c r="D1028" s="8"/>
    </row>
    <row r="1029" spans="1:4" x14ac:dyDescent="0.2">
      <c r="A1029" s="138"/>
      <c r="D1029" s="8"/>
    </row>
    <row r="1030" spans="1:4" x14ac:dyDescent="0.2">
      <c r="A1030" s="138"/>
      <c r="D1030" s="8"/>
    </row>
    <row r="1031" spans="1:4" x14ac:dyDescent="0.2">
      <c r="A1031" s="138"/>
      <c r="D1031" s="8"/>
    </row>
    <row r="1032" spans="1:4" x14ac:dyDescent="0.2">
      <c r="A1032" s="138"/>
      <c r="D1032" s="8"/>
    </row>
    <row r="1033" spans="1:4" x14ac:dyDescent="0.2">
      <c r="A1033" s="138"/>
      <c r="D1033" s="8"/>
    </row>
    <row r="1034" spans="1:4" x14ac:dyDescent="0.2">
      <c r="A1034" s="138"/>
      <c r="D1034" s="8"/>
    </row>
    <row r="1035" spans="1:4" x14ac:dyDescent="0.2">
      <c r="A1035" s="138"/>
      <c r="D1035" s="8"/>
    </row>
    <row r="1036" spans="1:4" x14ac:dyDescent="0.2">
      <c r="A1036" s="138"/>
      <c r="D1036" s="8"/>
    </row>
    <row r="1037" spans="1:4" x14ac:dyDescent="0.2">
      <c r="A1037" s="138"/>
      <c r="D1037" s="8"/>
    </row>
    <row r="1038" spans="1:4" x14ac:dyDescent="0.2">
      <c r="A1038" s="138"/>
      <c r="D1038" s="8"/>
    </row>
    <row r="1039" spans="1:4" x14ac:dyDescent="0.2">
      <c r="A1039" s="138"/>
      <c r="D1039" s="8"/>
    </row>
    <row r="1040" spans="1:4" x14ac:dyDescent="0.2">
      <c r="A1040" s="138"/>
      <c r="D1040" s="8"/>
    </row>
    <row r="1041" spans="1:4" x14ac:dyDescent="0.2">
      <c r="A1041" s="138"/>
      <c r="D1041" s="8"/>
    </row>
    <row r="1042" spans="1:4" x14ac:dyDescent="0.2">
      <c r="A1042" s="138"/>
      <c r="D1042" s="8"/>
    </row>
    <row r="1043" spans="1:4" x14ac:dyDescent="0.2">
      <c r="A1043" s="138"/>
      <c r="D1043" s="8"/>
    </row>
    <row r="1044" spans="1:4" x14ac:dyDescent="0.2">
      <c r="A1044" s="138"/>
      <c r="D1044" s="8"/>
    </row>
    <row r="1045" spans="1:4" x14ac:dyDescent="0.2">
      <c r="A1045" s="138"/>
      <c r="D1045" s="8"/>
    </row>
    <row r="1046" spans="1:4" x14ac:dyDescent="0.2">
      <c r="A1046" s="138"/>
      <c r="D1046" s="8"/>
    </row>
    <row r="1047" spans="1:4" x14ac:dyDescent="0.2">
      <c r="A1047" s="138"/>
      <c r="D1047" s="8"/>
    </row>
    <row r="1048" spans="1:4" x14ac:dyDescent="0.2">
      <c r="A1048" s="138"/>
      <c r="D1048" s="8"/>
    </row>
    <row r="1049" spans="1:4" x14ac:dyDescent="0.2">
      <c r="A1049" s="138"/>
      <c r="D1049" s="8"/>
    </row>
    <row r="1050" spans="1:4" x14ac:dyDescent="0.2">
      <c r="A1050" s="138"/>
      <c r="D1050" s="8"/>
    </row>
    <row r="1051" spans="1:4" x14ac:dyDescent="0.2">
      <c r="A1051" s="138"/>
      <c r="D1051" s="8"/>
    </row>
    <row r="1052" spans="1:4" x14ac:dyDescent="0.2">
      <c r="A1052" s="138"/>
      <c r="D1052" s="8"/>
    </row>
    <row r="1053" spans="1:4" x14ac:dyDescent="0.2">
      <c r="A1053" s="138"/>
      <c r="D1053" s="8"/>
    </row>
    <row r="1054" spans="1:4" x14ac:dyDescent="0.2">
      <c r="A1054" s="138"/>
      <c r="D1054" s="8"/>
    </row>
    <row r="1055" spans="1:4" x14ac:dyDescent="0.2">
      <c r="A1055" s="138"/>
      <c r="D1055" s="8"/>
    </row>
    <row r="1056" spans="1:4" x14ac:dyDescent="0.2">
      <c r="A1056" s="138"/>
      <c r="D1056" s="8"/>
    </row>
    <row r="1057" spans="1:4" x14ac:dyDescent="0.2">
      <c r="A1057" s="138"/>
      <c r="D1057" s="8"/>
    </row>
    <row r="1058" spans="1:4" x14ac:dyDescent="0.2">
      <c r="A1058" s="138"/>
      <c r="D1058" s="8"/>
    </row>
    <row r="1059" spans="1:4" x14ac:dyDescent="0.2">
      <c r="A1059" s="138"/>
      <c r="D1059" s="8"/>
    </row>
    <row r="1060" spans="1:4" x14ac:dyDescent="0.2">
      <c r="A1060" s="138"/>
      <c r="D1060" s="8"/>
    </row>
    <row r="1061" spans="1:4" x14ac:dyDescent="0.2">
      <c r="A1061" s="138"/>
      <c r="D1061" s="8"/>
    </row>
    <row r="1062" spans="1:4" x14ac:dyDescent="0.2">
      <c r="A1062" s="138"/>
      <c r="D1062" s="8"/>
    </row>
    <row r="1063" spans="1:4" x14ac:dyDescent="0.2">
      <c r="A1063" s="138"/>
      <c r="D1063" s="8"/>
    </row>
    <row r="1064" spans="1:4" x14ac:dyDescent="0.2">
      <c r="A1064" s="138"/>
      <c r="D1064" s="8"/>
    </row>
    <row r="1065" spans="1:4" x14ac:dyDescent="0.2">
      <c r="A1065" s="138"/>
      <c r="D1065" s="8"/>
    </row>
    <row r="1066" spans="1:4" x14ac:dyDescent="0.2">
      <c r="A1066" s="138"/>
      <c r="D1066" s="8"/>
    </row>
    <row r="1067" spans="1:4" x14ac:dyDescent="0.2">
      <c r="A1067" s="138"/>
      <c r="D1067" s="8"/>
    </row>
    <row r="1068" spans="1:4" x14ac:dyDescent="0.2">
      <c r="A1068" s="138"/>
      <c r="D1068" s="8"/>
    </row>
    <row r="1069" spans="1:4" x14ac:dyDescent="0.2">
      <c r="A1069" s="138"/>
      <c r="D1069" s="8"/>
    </row>
    <row r="1070" spans="1:4" x14ac:dyDescent="0.2">
      <c r="A1070" s="138"/>
      <c r="D1070" s="8"/>
    </row>
    <row r="1071" spans="1:4" x14ac:dyDescent="0.2">
      <c r="A1071" s="138"/>
      <c r="D1071" s="8"/>
    </row>
    <row r="1072" spans="1:4" x14ac:dyDescent="0.2">
      <c r="A1072" s="138"/>
      <c r="D1072" s="8"/>
    </row>
    <row r="1073" spans="1:4" x14ac:dyDescent="0.2">
      <c r="A1073" s="138"/>
      <c r="D1073" s="8"/>
    </row>
    <row r="1074" spans="1:4" x14ac:dyDescent="0.2">
      <c r="A1074" s="138"/>
      <c r="D1074" s="8"/>
    </row>
    <row r="1075" spans="1:4" x14ac:dyDescent="0.2">
      <c r="A1075" s="138"/>
      <c r="D1075" s="8"/>
    </row>
    <row r="1076" spans="1:4" x14ac:dyDescent="0.2">
      <c r="A1076" s="138"/>
      <c r="D1076" s="8"/>
    </row>
    <row r="1077" spans="1:4" x14ac:dyDescent="0.2">
      <c r="A1077" s="138"/>
      <c r="D1077" s="8"/>
    </row>
    <row r="1078" spans="1:4" x14ac:dyDescent="0.2">
      <c r="A1078" s="138"/>
      <c r="D1078" s="8"/>
    </row>
    <row r="1079" spans="1:4" x14ac:dyDescent="0.2">
      <c r="A1079" s="138"/>
      <c r="D1079" s="8"/>
    </row>
    <row r="1080" spans="1:4" x14ac:dyDescent="0.2">
      <c r="A1080" s="138"/>
      <c r="D1080" s="8"/>
    </row>
    <row r="1081" spans="1:4" x14ac:dyDescent="0.2">
      <c r="A1081" s="138"/>
      <c r="D1081" s="8"/>
    </row>
    <row r="1082" spans="1:4" x14ac:dyDescent="0.2">
      <c r="A1082" s="138"/>
      <c r="D1082" s="8"/>
    </row>
    <row r="1083" spans="1:4" x14ac:dyDescent="0.2">
      <c r="A1083" s="138"/>
      <c r="D1083" s="8"/>
    </row>
    <row r="1084" spans="1:4" x14ac:dyDescent="0.2">
      <c r="A1084" s="138"/>
      <c r="D1084" s="8"/>
    </row>
    <row r="1085" spans="1:4" x14ac:dyDescent="0.2">
      <c r="A1085" s="138"/>
      <c r="D1085" s="8"/>
    </row>
    <row r="1086" spans="1:4" x14ac:dyDescent="0.2">
      <c r="A1086" s="138"/>
      <c r="D1086" s="8"/>
    </row>
    <row r="1087" spans="1:4" x14ac:dyDescent="0.2">
      <c r="A1087" s="138"/>
      <c r="D1087" s="8"/>
    </row>
    <row r="1088" spans="1:4" x14ac:dyDescent="0.2">
      <c r="A1088" s="138"/>
      <c r="D1088" s="8"/>
    </row>
    <row r="1089" spans="1:4" x14ac:dyDescent="0.2">
      <c r="A1089" s="138"/>
      <c r="D1089" s="8"/>
    </row>
    <row r="1090" spans="1:4" x14ac:dyDescent="0.2">
      <c r="A1090" s="138"/>
      <c r="D1090" s="8"/>
    </row>
    <row r="1091" spans="1:4" x14ac:dyDescent="0.2">
      <c r="A1091" s="138"/>
      <c r="D1091" s="8"/>
    </row>
    <row r="1092" spans="1:4" x14ac:dyDescent="0.2">
      <c r="A1092" s="138"/>
      <c r="D1092" s="8"/>
    </row>
    <row r="1093" spans="1:4" x14ac:dyDescent="0.2">
      <c r="A1093" s="138"/>
      <c r="D1093" s="8"/>
    </row>
    <row r="1094" spans="1:4" x14ac:dyDescent="0.2">
      <c r="A1094" s="138"/>
      <c r="D1094" s="8"/>
    </row>
    <row r="1095" spans="1:4" x14ac:dyDescent="0.2">
      <c r="A1095" s="138"/>
      <c r="D1095" s="8"/>
    </row>
    <row r="1096" spans="1:4" x14ac:dyDescent="0.2">
      <c r="A1096" s="138"/>
      <c r="D1096" s="8"/>
    </row>
    <row r="1097" spans="1:4" x14ac:dyDescent="0.2">
      <c r="A1097" s="138"/>
      <c r="D1097" s="8"/>
    </row>
    <row r="1098" spans="1:4" x14ac:dyDescent="0.2">
      <c r="A1098" s="138"/>
      <c r="D1098" s="8"/>
    </row>
    <row r="1099" spans="1:4" x14ac:dyDescent="0.2">
      <c r="A1099" s="138"/>
      <c r="D1099" s="8"/>
    </row>
    <row r="1100" spans="1:4" x14ac:dyDescent="0.2">
      <c r="A1100" s="138"/>
      <c r="D1100" s="8"/>
    </row>
    <row r="1101" spans="1:4" x14ac:dyDescent="0.2">
      <c r="A1101" s="138"/>
      <c r="D1101" s="8"/>
    </row>
    <row r="1102" spans="1:4" x14ac:dyDescent="0.2">
      <c r="A1102" s="138"/>
      <c r="D1102" s="8"/>
    </row>
    <row r="1103" spans="1:4" x14ac:dyDescent="0.2">
      <c r="A1103" s="138"/>
      <c r="D1103" s="8"/>
    </row>
    <row r="1104" spans="1:4" x14ac:dyDescent="0.2">
      <c r="A1104" s="138"/>
      <c r="D1104" s="8"/>
    </row>
    <row r="1105" spans="1:4" x14ac:dyDescent="0.2">
      <c r="A1105" s="138"/>
      <c r="D1105" s="8"/>
    </row>
    <row r="1106" spans="1:4" x14ac:dyDescent="0.2">
      <c r="A1106" s="138"/>
      <c r="D1106" s="8"/>
    </row>
    <row r="1107" spans="1:4" x14ac:dyDescent="0.2">
      <c r="A1107" s="138"/>
      <c r="D1107" s="8"/>
    </row>
    <row r="1108" spans="1:4" x14ac:dyDescent="0.2">
      <c r="A1108" s="138"/>
      <c r="D1108" s="8"/>
    </row>
    <row r="1109" spans="1:4" x14ac:dyDescent="0.2">
      <c r="A1109" s="138"/>
      <c r="D1109" s="8"/>
    </row>
    <row r="1110" spans="1:4" x14ac:dyDescent="0.2">
      <c r="A1110" s="138"/>
      <c r="D1110" s="8"/>
    </row>
    <row r="1111" spans="1:4" x14ac:dyDescent="0.2">
      <c r="A1111" s="138"/>
      <c r="D1111" s="8"/>
    </row>
    <row r="1112" spans="1:4" x14ac:dyDescent="0.2">
      <c r="A1112" s="138"/>
      <c r="D1112" s="8"/>
    </row>
    <row r="1113" spans="1:4" x14ac:dyDescent="0.2">
      <c r="A1113" s="138"/>
      <c r="D1113" s="8"/>
    </row>
    <row r="1114" spans="1:4" x14ac:dyDescent="0.2">
      <c r="A1114" s="138"/>
      <c r="D1114" s="8"/>
    </row>
    <row r="1115" spans="1:4" x14ac:dyDescent="0.2">
      <c r="A1115" s="138"/>
      <c r="D1115" s="8"/>
    </row>
    <row r="1116" spans="1:4" x14ac:dyDescent="0.2">
      <c r="A1116" s="138"/>
      <c r="D1116" s="8"/>
    </row>
    <row r="1117" spans="1:4" x14ac:dyDescent="0.2">
      <c r="A1117" s="138"/>
      <c r="D1117" s="8"/>
    </row>
    <row r="1118" spans="1:4" x14ac:dyDescent="0.2">
      <c r="A1118" s="138"/>
      <c r="D1118" s="8"/>
    </row>
    <row r="1119" spans="1:4" x14ac:dyDescent="0.2">
      <c r="A1119" s="138"/>
      <c r="D1119" s="8"/>
    </row>
    <row r="1120" spans="1:4" x14ac:dyDescent="0.2">
      <c r="A1120" s="138"/>
      <c r="D1120" s="8"/>
    </row>
    <row r="1121" spans="1:4" x14ac:dyDescent="0.2">
      <c r="A1121" s="138"/>
      <c r="D1121" s="8"/>
    </row>
    <row r="1122" spans="1:4" x14ac:dyDescent="0.2">
      <c r="A1122" s="138"/>
      <c r="D1122" s="8"/>
    </row>
    <row r="1123" spans="1:4" x14ac:dyDescent="0.2">
      <c r="A1123" s="138"/>
      <c r="D1123" s="8"/>
    </row>
    <row r="1124" spans="1:4" x14ac:dyDescent="0.2">
      <c r="A1124" s="138"/>
      <c r="D1124" s="8"/>
    </row>
    <row r="1125" spans="1:4" x14ac:dyDescent="0.2">
      <c r="A1125" s="138"/>
      <c r="D1125" s="8"/>
    </row>
    <row r="1126" spans="1:4" x14ac:dyDescent="0.2">
      <c r="A1126" s="138"/>
      <c r="D1126" s="8"/>
    </row>
    <row r="1127" spans="1:4" x14ac:dyDescent="0.2">
      <c r="A1127" s="138"/>
      <c r="D1127" s="8"/>
    </row>
    <row r="1128" spans="1:4" x14ac:dyDescent="0.2">
      <c r="A1128" s="138"/>
      <c r="D1128" s="8"/>
    </row>
    <row r="1129" spans="1:4" x14ac:dyDescent="0.2">
      <c r="A1129" s="138"/>
      <c r="D1129" s="8"/>
    </row>
    <row r="1130" spans="1:4" x14ac:dyDescent="0.2">
      <c r="A1130" s="138"/>
      <c r="D1130" s="8"/>
    </row>
    <row r="1131" spans="1:4" x14ac:dyDescent="0.2">
      <c r="A1131" s="138"/>
      <c r="D1131" s="8"/>
    </row>
    <row r="1132" spans="1:4" x14ac:dyDescent="0.2">
      <c r="A1132" s="138"/>
      <c r="D1132" s="8"/>
    </row>
    <row r="1133" spans="1:4" x14ac:dyDescent="0.2">
      <c r="A1133" s="138"/>
      <c r="D1133" s="8"/>
    </row>
    <row r="1134" spans="1:4" x14ac:dyDescent="0.2">
      <c r="A1134" s="138"/>
      <c r="D1134" s="8"/>
    </row>
    <row r="1135" spans="1:4" x14ac:dyDescent="0.2">
      <c r="A1135" s="138"/>
      <c r="D1135" s="8"/>
    </row>
    <row r="1136" spans="1:4" x14ac:dyDescent="0.2">
      <c r="A1136" s="138"/>
      <c r="D1136" s="8"/>
    </row>
    <row r="1137" spans="1:4" x14ac:dyDescent="0.2">
      <c r="A1137" s="138"/>
      <c r="D1137" s="8"/>
    </row>
    <row r="1138" spans="1:4" x14ac:dyDescent="0.2">
      <c r="A1138" s="138"/>
      <c r="D1138" s="8"/>
    </row>
    <row r="1139" spans="1:4" x14ac:dyDescent="0.2">
      <c r="A1139" s="138"/>
      <c r="D1139" s="8"/>
    </row>
    <row r="1140" spans="1:4" x14ac:dyDescent="0.2">
      <c r="A1140" s="138"/>
      <c r="D1140" s="8"/>
    </row>
    <row r="1141" spans="1:4" x14ac:dyDescent="0.2">
      <c r="A1141" s="138"/>
      <c r="D1141" s="8"/>
    </row>
    <row r="1142" spans="1:4" x14ac:dyDescent="0.2">
      <c r="A1142" s="138"/>
      <c r="D1142" s="8"/>
    </row>
    <row r="1143" spans="1:4" x14ac:dyDescent="0.2">
      <c r="A1143" s="138"/>
      <c r="D1143" s="8"/>
    </row>
    <row r="1144" spans="1:4" x14ac:dyDescent="0.2">
      <c r="A1144" s="138"/>
      <c r="D1144" s="8"/>
    </row>
    <row r="1145" spans="1:4" x14ac:dyDescent="0.2">
      <c r="A1145" s="138"/>
      <c r="D1145" s="8"/>
    </row>
    <row r="1146" spans="1:4" x14ac:dyDescent="0.2">
      <c r="A1146" s="138"/>
      <c r="D1146" s="8"/>
    </row>
    <row r="1147" spans="1:4" x14ac:dyDescent="0.2">
      <c r="A1147" s="138"/>
      <c r="D1147" s="8"/>
    </row>
    <row r="1148" spans="1:4" x14ac:dyDescent="0.2">
      <c r="A1148" s="138"/>
      <c r="D1148" s="8"/>
    </row>
    <row r="1149" spans="1:4" x14ac:dyDescent="0.2">
      <c r="A1149" s="138"/>
      <c r="D1149" s="8"/>
    </row>
    <row r="1150" spans="1:4" x14ac:dyDescent="0.2">
      <c r="A1150" s="138"/>
      <c r="D1150" s="8"/>
    </row>
    <row r="1151" spans="1:4" x14ac:dyDescent="0.2">
      <c r="A1151" s="138"/>
      <c r="D1151" s="8"/>
    </row>
    <row r="1152" spans="1:4" x14ac:dyDescent="0.2">
      <c r="A1152" s="138"/>
      <c r="D1152" s="8"/>
    </row>
    <row r="1153" spans="1:4" x14ac:dyDescent="0.2">
      <c r="A1153" s="138"/>
      <c r="D1153" s="8"/>
    </row>
    <row r="1154" spans="1:4" x14ac:dyDescent="0.2">
      <c r="A1154" s="138"/>
      <c r="D1154" s="8"/>
    </row>
    <row r="1155" spans="1:4" x14ac:dyDescent="0.2">
      <c r="A1155" s="138"/>
      <c r="D1155" s="8"/>
    </row>
    <row r="1156" spans="1:4" x14ac:dyDescent="0.2">
      <c r="A1156" s="138"/>
      <c r="D1156" s="8"/>
    </row>
    <row r="1157" spans="1:4" x14ac:dyDescent="0.2">
      <c r="A1157" s="138"/>
      <c r="D1157" s="8"/>
    </row>
    <row r="1158" spans="1:4" x14ac:dyDescent="0.2">
      <c r="A1158" s="138"/>
      <c r="D1158" s="8"/>
    </row>
    <row r="1159" spans="1:4" x14ac:dyDescent="0.2">
      <c r="A1159" s="138"/>
      <c r="D1159" s="8"/>
    </row>
    <row r="1160" spans="1:4" x14ac:dyDescent="0.2">
      <c r="A1160" s="138"/>
      <c r="D1160" s="8"/>
    </row>
    <row r="1161" spans="1:4" x14ac:dyDescent="0.2">
      <c r="A1161" s="138"/>
      <c r="D1161" s="8"/>
    </row>
    <row r="1162" spans="1:4" x14ac:dyDescent="0.2">
      <c r="A1162" s="138"/>
      <c r="D1162" s="8"/>
    </row>
    <row r="1163" spans="1:4" x14ac:dyDescent="0.2">
      <c r="A1163" s="138"/>
      <c r="D1163" s="8"/>
    </row>
    <row r="1164" spans="1:4" x14ac:dyDescent="0.2">
      <c r="A1164" s="138"/>
      <c r="D1164" s="8"/>
    </row>
    <row r="1165" spans="1:4" x14ac:dyDescent="0.2">
      <c r="A1165" s="138"/>
      <c r="D1165" s="8"/>
    </row>
    <row r="1166" spans="1:4" x14ac:dyDescent="0.2">
      <c r="A1166" s="138"/>
      <c r="D1166" s="8"/>
    </row>
    <row r="1167" spans="1:4" x14ac:dyDescent="0.2">
      <c r="A1167" s="138"/>
      <c r="D1167" s="8"/>
    </row>
    <row r="1168" spans="1:4" x14ac:dyDescent="0.2">
      <c r="A1168" s="138"/>
      <c r="D1168" s="8"/>
    </row>
    <row r="1169" spans="1:4" x14ac:dyDescent="0.2">
      <c r="A1169" s="138"/>
      <c r="D1169" s="8"/>
    </row>
    <row r="1170" spans="1:4" x14ac:dyDescent="0.2">
      <c r="A1170" s="138"/>
      <c r="D1170" s="8"/>
    </row>
    <row r="1171" spans="1:4" x14ac:dyDescent="0.2">
      <c r="A1171" s="138"/>
      <c r="D1171" s="8"/>
    </row>
    <row r="1172" spans="1:4" x14ac:dyDescent="0.2">
      <c r="A1172" s="138"/>
      <c r="D1172" s="8"/>
    </row>
    <row r="1173" spans="1:4" x14ac:dyDescent="0.2">
      <c r="A1173" s="138"/>
      <c r="D1173" s="8"/>
    </row>
    <row r="1174" spans="1:4" x14ac:dyDescent="0.2">
      <c r="A1174" s="138"/>
      <c r="D1174" s="8"/>
    </row>
    <row r="1175" spans="1:4" x14ac:dyDescent="0.2">
      <c r="A1175" s="138"/>
      <c r="D1175" s="8"/>
    </row>
    <row r="1176" spans="1:4" x14ac:dyDescent="0.2">
      <c r="A1176" s="138"/>
      <c r="D1176" s="8"/>
    </row>
    <row r="1177" spans="1:4" x14ac:dyDescent="0.2">
      <c r="A1177" s="138"/>
      <c r="D1177" s="8"/>
    </row>
    <row r="1178" spans="1:4" x14ac:dyDescent="0.2">
      <c r="A1178" s="138"/>
      <c r="D1178" s="8"/>
    </row>
    <row r="1179" spans="1:4" x14ac:dyDescent="0.2">
      <c r="A1179" s="138"/>
      <c r="D1179" s="8"/>
    </row>
    <row r="1180" spans="1:4" x14ac:dyDescent="0.2">
      <c r="A1180" s="138"/>
      <c r="D1180" s="8"/>
    </row>
    <row r="1181" spans="1:4" x14ac:dyDescent="0.2">
      <c r="A1181" s="138"/>
      <c r="D1181" s="8"/>
    </row>
    <row r="1182" spans="1:4" x14ac:dyDescent="0.2">
      <c r="A1182" s="138"/>
      <c r="D1182" s="8"/>
    </row>
    <row r="1183" spans="1:4" x14ac:dyDescent="0.2">
      <c r="A1183" s="138"/>
      <c r="D1183" s="8"/>
    </row>
    <row r="1184" spans="1:4" x14ac:dyDescent="0.2">
      <c r="A1184" s="138"/>
      <c r="D1184" s="8"/>
    </row>
    <row r="1185" spans="1:4" x14ac:dyDescent="0.2">
      <c r="A1185" s="138"/>
      <c r="D1185" s="8"/>
    </row>
    <row r="1186" spans="1:4" x14ac:dyDescent="0.2">
      <c r="A1186" s="138"/>
      <c r="D1186" s="8"/>
    </row>
    <row r="1187" spans="1:4" x14ac:dyDescent="0.2">
      <c r="A1187" s="138"/>
      <c r="D1187" s="8"/>
    </row>
    <row r="1188" spans="1:4" x14ac:dyDescent="0.2">
      <c r="A1188" s="138"/>
      <c r="D1188" s="8"/>
    </row>
    <row r="1189" spans="1:4" x14ac:dyDescent="0.2">
      <c r="A1189" s="138"/>
      <c r="D1189" s="8"/>
    </row>
    <row r="1190" spans="1:4" x14ac:dyDescent="0.2">
      <c r="A1190" s="138"/>
      <c r="D1190" s="8"/>
    </row>
    <row r="1191" spans="1:4" x14ac:dyDescent="0.2">
      <c r="A1191" s="138"/>
      <c r="D1191" s="8"/>
    </row>
    <row r="1192" spans="1:4" x14ac:dyDescent="0.2">
      <c r="A1192" s="138"/>
      <c r="D1192" s="8"/>
    </row>
    <row r="1193" spans="1:4" x14ac:dyDescent="0.2">
      <c r="A1193" s="138"/>
      <c r="D1193" s="8"/>
    </row>
    <row r="1194" spans="1:4" x14ac:dyDescent="0.2">
      <c r="A1194" s="138"/>
      <c r="D1194" s="8"/>
    </row>
    <row r="1195" spans="1:4" x14ac:dyDescent="0.2">
      <c r="A1195" s="138"/>
      <c r="D1195" s="8"/>
    </row>
    <row r="1196" spans="1:4" x14ac:dyDescent="0.2">
      <c r="A1196" s="138"/>
      <c r="D1196" s="8"/>
    </row>
    <row r="1197" spans="1:4" x14ac:dyDescent="0.2">
      <c r="A1197" s="138"/>
      <c r="D1197" s="8"/>
    </row>
    <row r="1198" spans="1:4" x14ac:dyDescent="0.2">
      <c r="A1198" s="138"/>
      <c r="D1198" s="8"/>
    </row>
    <row r="1199" spans="1:4" x14ac:dyDescent="0.2">
      <c r="A1199" s="138"/>
      <c r="D1199" s="8"/>
    </row>
    <row r="1200" spans="1:4" x14ac:dyDescent="0.2">
      <c r="A1200" s="138"/>
      <c r="D1200" s="8"/>
    </row>
    <row r="1201" spans="1:4" x14ac:dyDescent="0.2">
      <c r="A1201" s="138"/>
      <c r="D1201" s="8"/>
    </row>
    <row r="1202" spans="1:4" x14ac:dyDescent="0.2">
      <c r="A1202" s="138"/>
      <c r="D1202" s="8"/>
    </row>
    <row r="1203" spans="1:4" x14ac:dyDescent="0.2">
      <c r="A1203" s="138"/>
      <c r="D1203" s="8"/>
    </row>
    <row r="1204" spans="1:4" x14ac:dyDescent="0.2">
      <c r="A1204" s="138"/>
      <c r="D1204" s="8"/>
    </row>
    <row r="1205" spans="1:4" x14ac:dyDescent="0.2">
      <c r="A1205" s="138"/>
      <c r="D1205" s="8"/>
    </row>
    <row r="1206" spans="1:4" x14ac:dyDescent="0.2">
      <c r="A1206" s="138"/>
      <c r="D1206" s="8"/>
    </row>
    <row r="1207" spans="1:4" x14ac:dyDescent="0.2">
      <c r="A1207" s="138"/>
      <c r="D1207" s="8"/>
    </row>
    <row r="1208" spans="1:4" x14ac:dyDescent="0.2">
      <c r="A1208" s="138"/>
      <c r="D1208" s="8"/>
    </row>
    <row r="1209" spans="1:4" x14ac:dyDescent="0.2">
      <c r="A1209" s="138"/>
      <c r="D1209" s="8"/>
    </row>
    <row r="1210" spans="1:4" x14ac:dyDescent="0.2">
      <c r="A1210" s="138"/>
      <c r="D1210" s="8"/>
    </row>
    <row r="1211" spans="1:4" x14ac:dyDescent="0.2">
      <c r="A1211" s="138"/>
      <c r="D1211" s="8"/>
    </row>
    <row r="1212" spans="1:4" x14ac:dyDescent="0.2">
      <c r="A1212" s="138"/>
      <c r="D1212" s="8"/>
    </row>
    <row r="1213" spans="1:4" x14ac:dyDescent="0.2">
      <c r="A1213" s="138"/>
      <c r="D1213" s="8"/>
    </row>
    <row r="1214" spans="1:4" x14ac:dyDescent="0.2">
      <c r="A1214" s="138"/>
      <c r="D1214" s="8"/>
    </row>
    <row r="1215" spans="1:4" x14ac:dyDescent="0.2">
      <c r="A1215" s="138"/>
      <c r="D1215" s="8"/>
    </row>
    <row r="1216" spans="1:4" x14ac:dyDescent="0.2">
      <c r="A1216" s="138"/>
      <c r="D1216" s="8"/>
    </row>
    <row r="1217" spans="1:4" x14ac:dyDescent="0.2">
      <c r="A1217" s="138"/>
      <c r="D1217" s="8"/>
    </row>
    <row r="1218" spans="1:4" x14ac:dyDescent="0.2">
      <c r="A1218" s="138"/>
      <c r="D1218" s="8"/>
    </row>
    <row r="1219" spans="1:4" x14ac:dyDescent="0.2">
      <c r="A1219" s="138"/>
      <c r="D1219" s="8"/>
    </row>
    <row r="1220" spans="1:4" x14ac:dyDescent="0.2">
      <c r="A1220" s="138"/>
      <c r="D1220" s="8"/>
    </row>
    <row r="1221" spans="1:4" x14ac:dyDescent="0.2">
      <c r="A1221" s="138"/>
      <c r="D1221" s="8"/>
    </row>
    <row r="1222" spans="1:4" x14ac:dyDescent="0.2">
      <c r="A1222" s="138"/>
      <c r="D1222" s="8"/>
    </row>
    <row r="1223" spans="1:4" x14ac:dyDescent="0.2">
      <c r="A1223" s="138"/>
      <c r="D1223" s="8"/>
    </row>
    <row r="1224" spans="1:4" x14ac:dyDescent="0.2">
      <c r="A1224" s="138"/>
      <c r="D1224" s="8"/>
    </row>
    <row r="1225" spans="1:4" x14ac:dyDescent="0.2">
      <c r="A1225" s="138"/>
      <c r="D1225" s="8"/>
    </row>
    <row r="1226" spans="1:4" x14ac:dyDescent="0.2">
      <c r="A1226" s="138"/>
      <c r="D1226" s="8"/>
    </row>
    <row r="1227" spans="1:4" x14ac:dyDescent="0.2">
      <c r="A1227" s="138"/>
      <c r="D1227" s="8"/>
    </row>
    <row r="1228" spans="1:4" x14ac:dyDescent="0.2">
      <c r="A1228" s="138"/>
      <c r="D1228" s="8"/>
    </row>
    <row r="1229" spans="1:4" x14ac:dyDescent="0.2">
      <c r="A1229" s="138"/>
      <c r="D1229" s="8"/>
    </row>
    <row r="1230" spans="1:4" x14ac:dyDescent="0.2">
      <c r="A1230" s="138"/>
      <c r="D1230" s="8"/>
    </row>
    <row r="1231" spans="1:4" x14ac:dyDescent="0.2">
      <c r="A1231" s="138"/>
      <c r="D1231" s="8"/>
    </row>
    <row r="1232" spans="1:4" x14ac:dyDescent="0.2">
      <c r="A1232" s="138"/>
      <c r="D1232" s="8"/>
    </row>
    <row r="1233" spans="1:4" x14ac:dyDescent="0.2">
      <c r="A1233" s="138"/>
      <c r="D1233" s="8"/>
    </row>
    <row r="1234" spans="1:4" x14ac:dyDescent="0.2">
      <c r="A1234" s="138"/>
      <c r="D1234" s="8"/>
    </row>
    <row r="1235" spans="1:4" x14ac:dyDescent="0.2">
      <c r="A1235" s="138"/>
      <c r="D1235" s="8"/>
    </row>
    <row r="1236" spans="1:4" x14ac:dyDescent="0.2">
      <c r="A1236" s="138"/>
      <c r="D1236" s="8"/>
    </row>
    <row r="1237" spans="1:4" x14ac:dyDescent="0.2">
      <c r="A1237" s="138"/>
      <c r="D1237" s="8"/>
    </row>
    <row r="1238" spans="1:4" x14ac:dyDescent="0.2">
      <c r="A1238" s="138"/>
      <c r="D1238" s="8"/>
    </row>
    <row r="1239" spans="1:4" x14ac:dyDescent="0.2">
      <c r="A1239" s="138"/>
      <c r="D1239" s="8"/>
    </row>
    <row r="1240" spans="1:4" x14ac:dyDescent="0.2">
      <c r="A1240" s="138"/>
      <c r="D1240" s="8"/>
    </row>
    <row r="1241" spans="1:4" x14ac:dyDescent="0.2">
      <c r="A1241" s="138"/>
      <c r="D1241" s="8"/>
    </row>
    <row r="1242" spans="1:4" x14ac:dyDescent="0.2">
      <c r="A1242" s="138"/>
      <c r="D1242" s="8"/>
    </row>
    <row r="1243" spans="1:4" x14ac:dyDescent="0.2">
      <c r="A1243" s="138"/>
      <c r="D1243" s="8"/>
    </row>
    <row r="1244" spans="1:4" x14ac:dyDescent="0.2">
      <c r="A1244" s="138"/>
      <c r="D1244" s="8"/>
    </row>
    <row r="1245" spans="1:4" x14ac:dyDescent="0.2">
      <c r="A1245" s="138"/>
      <c r="D1245" s="8"/>
    </row>
    <row r="1246" spans="1:4" x14ac:dyDescent="0.2">
      <c r="A1246" s="138"/>
      <c r="D1246" s="8"/>
    </row>
    <row r="1247" spans="1:4" x14ac:dyDescent="0.2">
      <c r="A1247" s="138"/>
      <c r="D1247" s="8"/>
    </row>
    <row r="1248" spans="1:4" x14ac:dyDescent="0.2">
      <c r="A1248" s="138"/>
      <c r="D1248" s="8"/>
    </row>
    <row r="1249" spans="1:4" x14ac:dyDescent="0.2">
      <c r="A1249" s="138"/>
      <c r="D1249" s="8"/>
    </row>
    <row r="1250" spans="1:4" x14ac:dyDescent="0.2">
      <c r="A1250" s="138"/>
      <c r="D1250" s="8"/>
    </row>
    <row r="1251" spans="1:4" x14ac:dyDescent="0.2">
      <c r="A1251" s="138"/>
      <c r="D1251" s="8"/>
    </row>
    <row r="1252" spans="1:4" x14ac:dyDescent="0.2">
      <c r="A1252" s="138"/>
      <c r="D1252" s="8"/>
    </row>
    <row r="1253" spans="1:4" x14ac:dyDescent="0.2">
      <c r="A1253" s="138"/>
      <c r="D1253" s="8"/>
    </row>
    <row r="1254" spans="1:4" x14ac:dyDescent="0.2">
      <c r="A1254" s="138"/>
      <c r="D1254" s="8"/>
    </row>
    <row r="1255" spans="1:4" x14ac:dyDescent="0.2">
      <c r="A1255" s="138"/>
      <c r="D1255" s="8"/>
    </row>
    <row r="1256" spans="1:4" x14ac:dyDescent="0.2">
      <c r="A1256" s="138"/>
      <c r="D1256" s="8"/>
    </row>
    <row r="1257" spans="1:4" x14ac:dyDescent="0.2">
      <c r="A1257" s="138"/>
      <c r="D1257" s="8"/>
    </row>
    <row r="1258" spans="1:4" x14ac:dyDescent="0.2">
      <c r="A1258" s="138"/>
      <c r="D1258" s="8"/>
    </row>
    <row r="1259" spans="1:4" x14ac:dyDescent="0.2">
      <c r="A1259" s="138"/>
      <c r="D1259" s="8"/>
    </row>
    <row r="1260" spans="1:4" x14ac:dyDescent="0.2">
      <c r="A1260" s="138"/>
      <c r="D1260" s="8"/>
    </row>
    <row r="1261" spans="1:4" x14ac:dyDescent="0.2">
      <c r="A1261" s="138"/>
      <c r="D1261" s="8"/>
    </row>
    <row r="1262" spans="1:4" x14ac:dyDescent="0.2">
      <c r="A1262" s="138"/>
      <c r="D1262" s="8"/>
    </row>
    <row r="1263" spans="1:4" x14ac:dyDescent="0.2">
      <c r="A1263" s="138"/>
      <c r="D1263" s="8"/>
    </row>
    <row r="1264" spans="1:4" x14ac:dyDescent="0.2">
      <c r="A1264" s="138"/>
      <c r="D1264" s="8"/>
    </row>
    <row r="1265" spans="1:4" x14ac:dyDescent="0.2">
      <c r="A1265" s="138"/>
      <c r="D1265" s="8"/>
    </row>
    <row r="1266" spans="1:4" x14ac:dyDescent="0.2">
      <c r="A1266" s="138"/>
      <c r="D1266" s="8"/>
    </row>
    <row r="1267" spans="1:4" x14ac:dyDescent="0.2">
      <c r="A1267" s="138"/>
      <c r="D1267" s="8"/>
    </row>
    <row r="1268" spans="1:4" x14ac:dyDescent="0.2">
      <c r="A1268" s="138"/>
      <c r="D1268" s="8"/>
    </row>
    <row r="1269" spans="1:4" x14ac:dyDescent="0.2">
      <c r="A1269" s="138"/>
      <c r="D1269" s="8"/>
    </row>
    <row r="1270" spans="1:4" x14ac:dyDescent="0.2">
      <c r="A1270" s="138"/>
      <c r="D1270" s="8"/>
    </row>
    <row r="1271" spans="1:4" x14ac:dyDescent="0.2">
      <c r="A1271" s="138"/>
      <c r="D1271" s="8"/>
    </row>
    <row r="1272" spans="1:4" x14ac:dyDescent="0.2">
      <c r="A1272" s="138"/>
      <c r="D1272" s="8"/>
    </row>
    <row r="1273" spans="1:4" x14ac:dyDescent="0.2">
      <c r="A1273" s="138"/>
      <c r="D1273" s="8"/>
    </row>
    <row r="1274" spans="1:4" x14ac:dyDescent="0.2">
      <c r="A1274" s="138"/>
      <c r="D1274" s="8"/>
    </row>
    <row r="1275" spans="1:4" x14ac:dyDescent="0.2">
      <c r="A1275" s="138"/>
      <c r="D1275" s="8"/>
    </row>
    <row r="1276" spans="1:4" x14ac:dyDescent="0.2">
      <c r="A1276" s="138"/>
      <c r="D1276" s="8"/>
    </row>
    <row r="1277" spans="1:4" x14ac:dyDescent="0.2">
      <c r="A1277" s="138"/>
      <c r="D1277" s="8"/>
    </row>
    <row r="1278" spans="1:4" x14ac:dyDescent="0.2">
      <c r="A1278" s="138"/>
      <c r="D1278" s="8"/>
    </row>
    <row r="1279" spans="1:4" x14ac:dyDescent="0.2">
      <c r="A1279" s="138"/>
      <c r="D1279" s="8"/>
    </row>
    <row r="1280" spans="1:4" x14ac:dyDescent="0.2">
      <c r="A1280" s="138"/>
      <c r="D1280" s="8"/>
    </row>
    <row r="1281" spans="1:4" x14ac:dyDescent="0.2">
      <c r="A1281" s="138"/>
      <c r="D1281" s="8"/>
    </row>
    <row r="1282" spans="1:4" x14ac:dyDescent="0.2">
      <c r="A1282" s="138"/>
      <c r="D1282" s="8"/>
    </row>
    <row r="1283" spans="1:4" x14ac:dyDescent="0.2">
      <c r="A1283" s="138"/>
      <c r="D1283" s="8"/>
    </row>
    <row r="1284" spans="1:4" x14ac:dyDescent="0.2">
      <c r="A1284" s="138"/>
      <c r="D1284" s="8"/>
    </row>
    <row r="1285" spans="1:4" x14ac:dyDescent="0.2">
      <c r="A1285" s="138"/>
      <c r="D1285" s="8"/>
    </row>
    <row r="1286" spans="1:4" x14ac:dyDescent="0.2">
      <c r="A1286" s="138"/>
      <c r="D1286" s="8"/>
    </row>
    <row r="1287" spans="1:4" x14ac:dyDescent="0.2">
      <c r="A1287" s="138"/>
      <c r="D1287" s="8"/>
    </row>
    <row r="1288" spans="1:4" x14ac:dyDescent="0.2">
      <c r="A1288" s="138"/>
      <c r="D1288" s="8"/>
    </row>
    <row r="1289" spans="1:4" x14ac:dyDescent="0.2">
      <c r="A1289" s="138"/>
      <c r="D1289" s="8"/>
    </row>
    <row r="1290" spans="1:4" x14ac:dyDescent="0.2">
      <c r="A1290" s="138"/>
      <c r="D1290" s="8"/>
    </row>
    <row r="1291" spans="1:4" x14ac:dyDescent="0.2">
      <c r="A1291" s="138"/>
      <c r="D1291" s="8"/>
    </row>
    <row r="1292" spans="1:4" x14ac:dyDescent="0.2">
      <c r="A1292" s="138"/>
      <c r="D1292" s="8"/>
    </row>
    <row r="1293" spans="1:4" x14ac:dyDescent="0.2">
      <c r="A1293" s="138"/>
      <c r="D1293" s="8"/>
    </row>
    <row r="1294" spans="1:4" x14ac:dyDescent="0.2">
      <c r="A1294" s="138"/>
      <c r="D1294" s="8"/>
    </row>
    <row r="1295" spans="1:4" x14ac:dyDescent="0.2">
      <c r="A1295" s="138"/>
      <c r="D1295" s="8"/>
    </row>
    <row r="1296" spans="1:4" x14ac:dyDescent="0.2">
      <c r="A1296" s="138"/>
      <c r="D1296" s="8"/>
    </row>
    <row r="1297" spans="1:4" x14ac:dyDescent="0.2">
      <c r="A1297" s="138"/>
      <c r="D1297" s="8"/>
    </row>
    <row r="1298" spans="1:4" x14ac:dyDescent="0.2">
      <c r="A1298" s="138"/>
      <c r="D1298" s="8"/>
    </row>
    <row r="1299" spans="1:4" x14ac:dyDescent="0.2">
      <c r="A1299" s="138"/>
      <c r="D1299" s="8"/>
    </row>
    <row r="1300" spans="1:4" x14ac:dyDescent="0.2">
      <c r="A1300" s="138"/>
      <c r="D1300" s="8"/>
    </row>
    <row r="1301" spans="1:4" x14ac:dyDescent="0.2">
      <c r="A1301" s="138"/>
      <c r="D1301" s="8"/>
    </row>
    <row r="1302" spans="1:4" x14ac:dyDescent="0.2">
      <c r="A1302" s="138"/>
      <c r="D1302" s="8"/>
    </row>
    <row r="1303" spans="1:4" x14ac:dyDescent="0.2">
      <c r="A1303" s="138"/>
      <c r="D1303" s="8"/>
    </row>
    <row r="1304" spans="1:4" x14ac:dyDescent="0.2">
      <c r="A1304" s="138"/>
      <c r="D1304" s="8"/>
    </row>
    <row r="1305" spans="1:4" x14ac:dyDescent="0.2">
      <c r="A1305" s="138"/>
      <c r="D1305" s="8"/>
    </row>
    <row r="1306" spans="1:4" x14ac:dyDescent="0.2">
      <c r="A1306" s="138"/>
      <c r="D1306" s="8"/>
    </row>
    <row r="1307" spans="1:4" x14ac:dyDescent="0.2">
      <c r="A1307" s="138"/>
      <c r="D1307" s="8"/>
    </row>
    <row r="1308" spans="1:4" x14ac:dyDescent="0.2">
      <c r="A1308" s="138"/>
      <c r="D1308" s="8"/>
    </row>
    <row r="1309" spans="1:4" x14ac:dyDescent="0.2">
      <c r="A1309" s="138"/>
      <c r="D1309" s="8"/>
    </row>
    <row r="1310" spans="1:4" x14ac:dyDescent="0.2">
      <c r="A1310" s="138"/>
      <c r="D1310" s="8"/>
    </row>
    <row r="1311" spans="1:4" x14ac:dyDescent="0.2">
      <c r="A1311" s="138"/>
      <c r="D1311" s="8"/>
    </row>
    <row r="1312" spans="1:4" x14ac:dyDescent="0.2">
      <c r="A1312" s="138"/>
      <c r="D1312" s="8"/>
    </row>
    <row r="1313" spans="1:4" x14ac:dyDescent="0.2">
      <c r="A1313" s="138"/>
      <c r="D1313" s="8"/>
    </row>
    <row r="1314" spans="1:4" x14ac:dyDescent="0.2">
      <c r="A1314" s="138"/>
      <c r="D1314" s="8"/>
    </row>
    <row r="1315" spans="1:4" x14ac:dyDescent="0.2">
      <c r="A1315" s="138"/>
      <c r="D1315" s="8"/>
    </row>
    <row r="1316" spans="1:4" x14ac:dyDescent="0.2">
      <c r="A1316" s="138"/>
      <c r="D1316" s="8"/>
    </row>
    <row r="1317" spans="1:4" x14ac:dyDescent="0.2">
      <c r="A1317" s="138"/>
      <c r="D1317" s="8"/>
    </row>
    <row r="1318" spans="1:4" x14ac:dyDescent="0.2">
      <c r="A1318" s="138"/>
      <c r="D1318" s="8"/>
    </row>
    <row r="1319" spans="1:4" x14ac:dyDescent="0.2">
      <c r="A1319" s="138"/>
      <c r="D1319" s="8"/>
    </row>
    <row r="1320" spans="1:4" x14ac:dyDescent="0.2">
      <c r="A1320" s="138"/>
      <c r="D1320" s="8"/>
    </row>
    <row r="1321" spans="1:4" x14ac:dyDescent="0.2">
      <c r="A1321" s="138"/>
      <c r="D1321" s="8"/>
    </row>
    <row r="1322" spans="1:4" x14ac:dyDescent="0.2">
      <c r="A1322" s="138"/>
      <c r="D1322" s="8"/>
    </row>
    <row r="1323" spans="1:4" x14ac:dyDescent="0.2">
      <c r="A1323" s="138"/>
      <c r="D1323" s="8"/>
    </row>
    <row r="1324" spans="1:4" x14ac:dyDescent="0.2">
      <c r="A1324" s="138"/>
      <c r="D1324" s="8"/>
    </row>
    <row r="1325" spans="1:4" x14ac:dyDescent="0.2">
      <c r="A1325" s="138"/>
      <c r="D1325" s="8"/>
    </row>
    <row r="1326" spans="1:4" x14ac:dyDescent="0.2">
      <c r="A1326" s="138"/>
      <c r="D1326" s="8"/>
    </row>
    <row r="1327" spans="1:4" x14ac:dyDescent="0.2">
      <c r="A1327" s="138"/>
      <c r="D1327" s="8"/>
    </row>
    <row r="1328" spans="1:4" x14ac:dyDescent="0.2">
      <c r="A1328" s="138"/>
      <c r="D1328" s="8"/>
    </row>
    <row r="1329" spans="1:4" x14ac:dyDescent="0.2">
      <c r="A1329" s="138"/>
      <c r="D1329" s="8"/>
    </row>
    <row r="1330" spans="1:4" x14ac:dyDescent="0.2">
      <c r="A1330" s="138"/>
      <c r="D1330" s="8"/>
    </row>
    <row r="1331" spans="1:4" x14ac:dyDescent="0.2">
      <c r="A1331" s="138"/>
      <c r="D1331" s="8"/>
    </row>
    <row r="1332" spans="1:4" x14ac:dyDescent="0.2">
      <c r="A1332" s="138"/>
      <c r="D1332" s="8"/>
    </row>
    <row r="1333" spans="1:4" x14ac:dyDescent="0.2">
      <c r="A1333" s="138"/>
      <c r="D1333" s="8"/>
    </row>
    <row r="1334" spans="1:4" x14ac:dyDescent="0.2">
      <c r="A1334" s="138"/>
      <c r="D1334" s="8"/>
    </row>
    <row r="1335" spans="1:4" x14ac:dyDescent="0.2">
      <c r="A1335" s="138"/>
      <c r="D1335" s="8"/>
    </row>
    <row r="1336" spans="1:4" x14ac:dyDescent="0.2">
      <c r="A1336" s="138"/>
      <c r="D1336" s="8"/>
    </row>
    <row r="1337" spans="1:4" x14ac:dyDescent="0.2">
      <c r="A1337" s="138"/>
      <c r="D1337" s="8"/>
    </row>
    <row r="1338" spans="1:4" x14ac:dyDescent="0.2">
      <c r="A1338" s="138"/>
      <c r="D1338" s="8"/>
    </row>
    <row r="1339" spans="1:4" x14ac:dyDescent="0.2">
      <c r="A1339" s="138"/>
      <c r="D1339" s="8"/>
    </row>
    <row r="1340" spans="1:4" x14ac:dyDescent="0.2">
      <c r="A1340" s="138"/>
      <c r="D1340" s="8"/>
    </row>
    <row r="1341" spans="1:4" x14ac:dyDescent="0.2">
      <c r="A1341" s="138"/>
      <c r="D1341" s="8"/>
    </row>
    <row r="1342" spans="1:4" x14ac:dyDescent="0.2">
      <c r="A1342" s="138"/>
      <c r="D1342" s="8"/>
    </row>
    <row r="1343" spans="1:4" x14ac:dyDescent="0.2">
      <c r="A1343" s="138"/>
      <c r="D1343" s="8"/>
    </row>
    <row r="1344" spans="1:4" x14ac:dyDescent="0.2">
      <c r="A1344" s="138"/>
      <c r="D1344" s="8"/>
    </row>
    <row r="1345" spans="1:4" x14ac:dyDescent="0.2">
      <c r="A1345" s="138"/>
      <c r="D1345" s="8"/>
    </row>
    <row r="1346" spans="1:4" x14ac:dyDescent="0.2">
      <c r="A1346" s="138"/>
      <c r="D1346" s="8"/>
    </row>
    <row r="1347" spans="1:4" x14ac:dyDescent="0.2">
      <c r="A1347" s="138"/>
      <c r="D1347" s="8"/>
    </row>
    <row r="1348" spans="1:4" x14ac:dyDescent="0.2">
      <c r="A1348" s="138"/>
      <c r="D1348" s="8"/>
    </row>
    <row r="1349" spans="1:4" x14ac:dyDescent="0.2">
      <c r="A1349" s="138"/>
      <c r="D1349" s="8"/>
    </row>
    <row r="1350" spans="1:4" x14ac:dyDescent="0.2">
      <c r="A1350" s="138"/>
      <c r="D1350" s="8"/>
    </row>
    <row r="1351" spans="1:4" x14ac:dyDescent="0.2">
      <c r="A1351" s="138"/>
      <c r="D1351" s="8"/>
    </row>
    <row r="1352" spans="1:4" x14ac:dyDescent="0.2">
      <c r="A1352" s="138"/>
      <c r="D1352" s="8"/>
    </row>
    <row r="1353" spans="1:4" x14ac:dyDescent="0.2">
      <c r="A1353" s="138"/>
      <c r="D1353" s="8"/>
    </row>
    <row r="1354" spans="1:4" x14ac:dyDescent="0.2">
      <c r="A1354" s="138"/>
      <c r="D1354" s="8"/>
    </row>
    <row r="1355" spans="1:4" x14ac:dyDescent="0.2">
      <c r="A1355" s="138"/>
      <c r="D1355" s="8"/>
    </row>
    <row r="1356" spans="1:4" x14ac:dyDescent="0.2">
      <c r="A1356" s="138"/>
      <c r="D1356" s="8"/>
    </row>
    <row r="1357" spans="1:4" x14ac:dyDescent="0.2">
      <c r="A1357" s="138"/>
      <c r="D1357" s="8"/>
    </row>
    <row r="1358" spans="1:4" x14ac:dyDescent="0.2">
      <c r="A1358" s="138"/>
      <c r="D1358" s="8"/>
    </row>
    <row r="1359" spans="1:4" x14ac:dyDescent="0.2">
      <c r="A1359" s="138"/>
      <c r="D1359" s="8"/>
    </row>
    <row r="1360" spans="1:4" x14ac:dyDescent="0.2">
      <c r="A1360" s="138"/>
      <c r="D1360" s="8"/>
    </row>
    <row r="1361" spans="1:4" x14ac:dyDescent="0.2">
      <c r="A1361" s="138"/>
      <c r="D1361" s="8"/>
    </row>
    <row r="1362" spans="1:4" x14ac:dyDescent="0.2">
      <c r="A1362" s="138"/>
      <c r="D1362" s="8"/>
    </row>
    <row r="1363" spans="1:4" x14ac:dyDescent="0.2">
      <c r="A1363" s="138"/>
      <c r="D1363" s="8"/>
    </row>
    <row r="1364" spans="1:4" x14ac:dyDescent="0.2">
      <c r="A1364" s="138"/>
      <c r="D1364" s="8"/>
    </row>
    <row r="1365" spans="1:4" x14ac:dyDescent="0.2">
      <c r="A1365" s="138"/>
      <c r="D1365" s="8"/>
    </row>
    <row r="1366" spans="1:4" x14ac:dyDescent="0.2">
      <c r="A1366" s="138"/>
      <c r="D1366" s="8"/>
    </row>
    <row r="1367" spans="1:4" x14ac:dyDescent="0.2">
      <c r="A1367" s="138"/>
      <c r="D1367" s="8"/>
    </row>
    <row r="1368" spans="1:4" x14ac:dyDescent="0.2">
      <c r="A1368" s="138"/>
      <c r="D1368" s="8"/>
    </row>
    <row r="1369" spans="1:4" x14ac:dyDescent="0.2">
      <c r="A1369" s="138"/>
      <c r="D1369" s="8"/>
    </row>
    <row r="1370" spans="1:4" x14ac:dyDescent="0.2">
      <c r="A1370" s="138"/>
      <c r="D1370" s="8"/>
    </row>
    <row r="1371" spans="1:4" x14ac:dyDescent="0.2">
      <c r="A1371" s="138"/>
      <c r="D1371" s="8"/>
    </row>
    <row r="1372" spans="1:4" x14ac:dyDescent="0.2">
      <c r="A1372" s="138"/>
      <c r="D1372" s="8"/>
    </row>
    <row r="1373" spans="1:4" x14ac:dyDescent="0.2">
      <c r="A1373" s="138"/>
      <c r="D1373" s="8"/>
    </row>
    <row r="1374" spans="1:4" x14ac:dyDescent="0.2">
      <c r="A1374" s="138"/>
      <c r="D1374" s="8"/>
    </row>
    <row r="1375" spans="1:4" x14ac:dyDescent="0.2">
      <c r="A1375" s="138"/>
      <c r="D1375" s="8"/>
    </row>
    <row r="1376" spans="1:4" x14ac:dyDescent="0.2">
      <c r="A1376" s="138"/>
      <c r="D1376" s="8"/>
    </row>
    <row r="1377" spans="1:4" x14ac:dyDescent="0.2">
      <c r="A1377" s="138"/>
      <c r="D1377" s="8"/>
    </row>
    <row r="1378" spans="1:4" x14ac:dyDescent="0.2">
      <c r="A1378" s="138"/>
      <c r="D1378" s="8"/>
    </row>
    <row r="1379" spans="1:4" x14ac:dyDescent="0.2">
      <c r="A1379" s="138"/>
      <c r="D1379" s="8"/>
    </row>
    <row r="1380" spans="1:4" x14ac:dyDescent="0.2">
      <c r="A1380" s="138"/>
      <c r="D1380" s="8"/>
    </row>
    <row r="1381" spans="1:4" x14ac:dyDescent="0.2">
      <c r="A1381" s="138"/>
      <c r="D1381" s="8"/>
    </row>
    <row r="1382" spans="1:4" x14ac:dyDescent="0.2">
      <c r="A1382" s="138"/>
      <c r="D1382" s="8"/>
    </row>
    <row r="1383" spans="1:4" x14ac:dyDescent="0.2">
      <c r="A1383" s="138"/>
      <c r="D1383" s="8"/>
    </row>
    <row r="1384" spans="1:4" x14ac:dyDescent="0.2">
      <c r="A1384" s="138"/>
      <c r="D1384" s="8"/>
    </row>
    <row r="1385" spans="1:4" x14ac:dyDescent="0.2">
      <c r="A1385" s="138"/>
      <c r="D1385" s="8"/>
    </row>
    <row r="1386" spans="1:4" x14ac:dyDescent="0.2">
      <c r="A1386" s="138"/>
      <c r="D1386" s="8"/>
    </row>
    <row r="1387" spans="1:4" x14ac:dyDescent="0.2">
      <c r="A1387" s="138"/>
      <c r="D1387" s="8"/>
    </row>
    <row r="1388" spans="1:4" x14ac:dyDescent="0.2">
      <c r="A1388" s="138"/>
      <c r="D1388" s="8"/>
    </row>
    <row r="1389" spans="1:4" x14ac:dyDescent="0.2">
      <c r="A1389" s="138"/>
      <c r="D1389" s="8"/>
    </row>
    <row r="1390" spans="1:4" x14ac:dyDescent="0.2">
      <c r="A1390" s="138"/>
      <c r="D1390" s="8"/>
    </row>
    <row r="1391" spans="1:4" x14ac:dyDescent="0.2">
      <c r="A1391" s="138"/>
      <c r="D1391" s="8"/>
    </row>
    <row r="1392" spans="1:4" x14ac:dyDescent="0.2">
      <c r="A1392" s="138"/>
      <c r="D1392" s="8"/>
    </row>
    <row r="1393" spans="1:4" x14ac:dyDescent="0.2">
      <c r="A1393" s="138"/>
      <c r="D1393" s="8"/>
    </row>
    <row r="1394" spans="1:4" x14ac:dyDescent="0.2">
      <c r="A1394" s="138"/>
      <c r="D1394" s="8"/>
    </row>
    <row r="1395" spans="1:4" x14ac:dyDescent="0.2">
      <c r="A1395" s="138"/>
      <c r="D1395" s="8"/>
    </row>
    <row r="1396" spans="1:4" x14ac:dyDescent="0.2">
      <c r="A1396" s="138"/>
      <c r="D1396" s="8"/>
    </row>
    <row r="1397" spans="1:4" x14ac:dyDescent="0.2">
      <c r="A1397" s="138"/>
      <c r="D1397" s="8"/>
    </row>
    <row r="1398" spans="1:4" x14ac:dyDescent="0.2">
      <c r="A1398" s="138"/>
      <c r="D1398" s="8"/>
    </row>
    <row r="1399" spans="1:4" x14ac:dyDescent="0.2">
      <c r="A1399" s="138"/>
      <c r="D1399" s="8"/>
    </row>
    <row r="1400" spans="1:4" x14ac:dyDescent="0.2">
      <c r="A1400" s="138"/>
      <c r="D1400" s="8"/>
    </row>
    <row r="1401" spans="1:4" x14ac:dyDescent="0.2">
      <c r="A1401" s="138"/>
      <c r="D1401" s="8"/>
    </row>
    <row r="1402" spans="1:4" x14ac:dyDescent="0.2">
      <c r="A1402" s="138"/>
      <c r="D1402" s="8"/>
    </row>
    <row r="1403" spans="1:4" x14ac:dyDescent="0.2">
      <c r="A1403" s="138"/>
      <c r="D1403" s="8"/>
    </row>
    <row r="1404" spans="1:4" x14ac:dyDescent="0.2">
      <c r="A1404" s="138"/>
      <c r="D1404" s="8"/>
    </row>
    <row r="1405" spans="1:4" x14ac:dyDescent="0.2">
      <c r="A1405" s="138"/>
      <c r="D1405" s="8"/>
    </row>
    <row r="1406" spans="1:4" x14ac:dyDescent="0.2">
      <c r="A1406" s="138"/>
      <c r="D1406" s="8"/>
    </row>
    <row r="1407" spans="1:4" x14ac:dyDescent="0.2">
      <c r="A1407" s="138"/>
      <c r="D1407" s="8"/>
    </row>
    <row r="1408" spans="1:4" x14ac:dyDescent="0.2">
      <c r="A1408" s="138"/>
      <c r="D1408" s="8"/>
    </row>
    <row r="1409" spans="1:4" x14ac:dyDescent="0.2">
      <c r="A1409" s="138"/>
      <c r="D1409" s="8"/>
    </row>
    <row r="1410" spans="1:4" x14ac:dyDescent="0.2">
      <c r="A1410" s="138"/>
      <c r="D1410" s="8"/>
    </row>
    <row r="1411" spans="1:4" x14ac:dyDescent="0.2">
      <c r="A1411" s="138"/>
      <c r="D1411" s="8"/>
    </row>
    <row r="1412" spans="1:4" x14ac:dyDescent="0.2">
      <c r="A1412" s="138"/>
      <c r="D1412" s="8"/>
    </row>
    <row r="1413" spans="1:4" x14ac:dyDescent="0.2">
      <c r="A1413" s="138"/>
      <c r="D1413" s="8"/>
    </row>
    <row r="1414" spans="1:4" x14ac:dyDescent="0.2">
      <c r="A1414" s="138"/>
      <c r="D1414" s="8"/>
    </row>
    <row r="1415" spans="1:4" x14ac:dyDescent="0.2">
      <c r="A1415" s="138"/>
      <c r="D1415" s="8"/>
    </row>
    <row r="1416" spans="1:4" x14ac:dyDescent="0.2">
      <c r="A1416" s="138"/>
      <c r="D1416" s="8"/>
    </row>
    <row r="1417" spans="1:4" x14ac:dyDescent="0.2">
      <c r="A1417" s="138"/>
      <c r="D1417" s="8"/>
    </row>
    <row r="1418" spans="1:4" x14ac:dyDescent="0.2">
      <c r="A1418" s="138"/>
      <c r="D1418" s="8"/>
    </row>
    <row r="1419" spans="1:4" x14ac:dyDescent="0.2">
      <c r="A1419" s="138"/>
      <c r="D1419" s="8"/>
    </row>
    <row r="1420" spans="1:4" x14ac:dyDescent="0.2">
      <c r="A1420" s="138"/>
      <c r="D1420" s="8"/>
    </row>
    <row r="1421" spans="1:4" x14ac:dyDescent="0.2">
      <c r="A1421" s="138"/>
      <c r="D1421" s="8"/>
    </row>
    <row r="1422" spans="1:4" x14ac:dyDescent="0.2">
      <c r="A1422" s="138"/>
      <c r="D1422" s="8"/>
    </row>
    <row r="1423" spans="1:4" x14ac:dyDescent="0.2">
      <c r="A1423" s="138"/>
      <c r="D1423" s="8"/>
    </row>
    <row r="1424" spans="1:4" x14ac:dyDescent="0.2">
      <c r="A1424" s="138"/>
      <c r="D1424" s="8"/>
    </row>
    <row r="1425" spans="1:4" x14ac:dyDescent="0.2">
      <c r="A1425" s="138"/>
      <c r="D1425" s="8"/>
    </row>
    <row r="1426" spans="1:4" x14ac:dyDescent="0.2">
      <c r="A1426" s="138"/>
      <c r="D1426" s="8"/>
    </row>
    <row r="1427" spans="1:4" x14ac:dyDescent="0.2">
      <c r="A1427" s="138"/>
      <c r="D1427" s="8"/>
    </row>
    <row r="1428" spans="1:4" x14ac:dyDescent="0.2">
      <c r="A1428" s="138"/>
      <c r="D1428" s="8"/>
    </row>
    <row r="1429" spans="1:4" x14ac:dyDescent="0.2">
      <c r="A1429" s="138"/>
      <c r="D1429" s="8"/>
    </row>
    <row r="1430" spans="1:4" x14ac:dyDescent="0.2">
      <c r="A1430" s="138"/>
      <c r="D1430" s="8"/>
    </row>
    <row r="1431" spans="1:4" x14ac:dyDescent="0.2">
      <c r="A1431" s="138"/>
      <c r="D1431" s="8"/>
    </row>
    <row r="1432" spans="1:4" x14ac:dyDescent="0.2">
      <c r="A1432" s="138"/>
      <c r="D1432" s="8"/>
    </row>
    <row r="1433" spans="1:4" x14ac:dyDescent="0.2">
      <c r="A1433" s="138"/>
      <c r="D1433" s="8"/>
    </row>
    <row r="1434" spans="1:4" x14ac:dyDescent="0.2">
      <c r="A1434" s="138"/>
      <c r="D1434" s="8"/>
    </row>
    <row r="1435" spans="1:4" x14ac:dyDescent="0.2">
      <c r="A1435" s="138"/>
      <c r="D1435" s="8"/>
    </row>
    <row r="1436" spans="1:4" x14ac:dyDescent="0.2">
      <c r="A1436" s="138"/>
      <c r="D1436" s="8"/>
    </row>
    <row r="1437" spans="1:4" x14ac:dyDescent="0.2">
      <c r="A1437" s="138"/>
      <c r="D1437" s="8"/>
    </row>
    <row r="1438" spans="1:4" x14ac:dyDescent="0.2">
      <c r="A1438" s="138"/>
      <c r="D1438" s="8"/>
    </row>
    <row r="1439" spans="1:4" x14ac:dyDescent="0.2">
      <c r="A1439" s="138"/>
      <c r="D1439" s="8"/>
    </row>
    <row r="1440" spans="1:4" x14ac:dyDescent="0.2">
      <c r="A1440" s="138"/>
      <c r="D1440" s="8"/>
    </row>
    <row r="1441" spans="1:4" x14ac:dyDescent="0.2">
      <c r="A1441" s="138"/>
      <c r="D1441" s="8"/>
    </row>
    <row r="1442" spans="1:4" x14ac:dyDescent="0.2">
      <c r="A1442" s="138"/>
      <c r="D1442" s="8"/>
    </row>
    <row r="1443" spans="1:4" x14ac:dyDescent="0.2">
      <c r="A1443" s="138"/>
      <c r="D1443" s="8"/>
    </row>
    <row r="1444" spans="1:4" x14ac:dyDescent="0.2">
      <c r="A1444" s="138"/>
      <c r="D1444" s="8"/>
    </row>
    <row r="1445" spans="1:4" x14ac:dyDescent="0.2">
      <c r="A1445" s="138"/>
      <c r="D1445" s="8"/>
    </row>
    <row r="1446" spans="1:4" x14ac:dyDescent="0.2">
      <c r="A1446" s="138"/>
      <c r="D1446" s="8"/>
    </row>
    <row r="1447" spans="1:4" x14ac:dyDescent="0.2">
      <c r="A1447" s="138"/>
      <c r="D1447" s="8"/>
    </row>
    <row r="1448" spans="1:4" x14ac:dyDescent="0.2">
      <c r="A1448" s="138"/>
      <c r="D1448" s="8"/>
    </row>
    <row r="1449" spans="1:4" x14ac:dyDescent="0.2">
      <c r="A1449" s="138"/>
      <c r="D1449" s="8"/>
    </row>
    <row r="1450" spans="1:4" x14ac:dyDescent="0.2">
      <c r="A1450" s="138"/>
      <c r="D1450" s="8"/>
    </row>
    <row r="1451" spans="1:4" x14ac:dyDescent="0.2">
      <c r="A1451" s="138"/>
      <c r="D1451" s="8"/>
    </row>
    <row r="1452" spans="1:4" x14ac:dyDescent="0.2">
      <c r="A1452" s="138"/>
      <c r="D1452" s="8"/>
    </row>
    <row r="1453" spans="1:4" x14ac:dyDescent="0.2">
      <c r="A1453" s="138"/>
      <c r="D1453" s="8"/>
    </row>
    <row r="1454" spans="1:4" x14ac:dyDescent="0.2">
      <c r="A1454" s="138"/>
      <c r="D1454" s="8"/>
    </row>
    <row r="1455" spans="1:4" x14ac:dyDescent="0.2">
      <c r="A1455" s="138"/>
      <c r="D1455" s="8"/>
    </row>
    <row r="1456" spans="1:4" x14ac:dyDescent="0.2">
      <c r="A1456" s="138"/>
      <c r="D1456" s="8"/>
    </row>
    <row r="1457" spans="1:4" x14ac:dyDescent="0.2">
      <c r="A1457" s="138"/>
      <c r="D1457" s="8"/>
    </row>
    <row r="1458" spans="1:4" x14ac:dyDescent="0.2">
      <c r="A1458" s="138"/>
      <c r="D1458" s="8"/>
    </row>
    <row r="1459" spans="1:4" x14ac:dyDescent="0.2">
      <c r="A1459" s="138"/>
      <c r="D1459" s="8"/>
    </row>
    <row r="1460" spans="1:4" x14ac:dyDescent="0.2">
      <c r="A1460" s="138"/>
      <c r="D1460" s="8"/>
    </row>
    <row r="1461" spans="1:4" x14ac:dyDescent="0.2">
      <c r="A1461" s="138"/>
      <c r="D1461" s="8"/>
    </row>
    <row r="1462" spans="1:4" x14ac:dyDescent="0.2">
      <c r="A1462" s="138"/>
      <c r="D1462" s="8"/>
    </row>
    <row r="1463" spans="1:4" x14ac:dyDescent="0.2">
      <c r="A1463" s="138"/>
      <c r="D1463" s="8"/>
    </row>
    <row r="1464" spans="1:4" x14ac:dyDescent="0.2">
      <c r="A1464" s="138"/>
      <c r="D1464" s="8"/>
    </row>
    <row r="1465" spans="1:4" x14ac:dyDescent="0.2">
      <c r="A1465" s="138"/>
      <c r="D1465" s="8"/>
    </row>
    <row r="1466" spans="1:4" x14ac:dyDescent="0.2">
      <c r="A1466" s="138"/>
      <c r="D1466" s="8"/>
    </row>
    <row r="1467" spans="1:4" x14ac:dyDescent="0.2">
      <c r="A1467" s="138"/>
      <c r="D1467" s="8"/>
    </row>
    <row r="1468" spans="1:4" x14ac:dyDescent="0.2">
      <c r="A1468" s="138"/>
      <c r="D1468" s="8"/>
    </row>
    <row r="1469" spans="1:4" x14ac:dyDescent="0.2">
      <c r="A1469" s="138"/>
      <c r="D1469" s="8"/>
    </row>
    <row r="1470" spans="1:4" x14ac:dyDescent="0.2">
      <c r="A1470" s="138"/>
      <c r="D1470" s="8"/>
    </row>
    <row r="1471" spans="1:4" x14ac:dyDescent="0.2">
      <c r="A1471" s="138"/>
      <c r="D1471" s="8"/>
    </row>
    <row r="1472" spans="1:4" x14ac:dyDescent="0.2">
      <c r="A1472" s="138"/>
      <c r="D1472" s="8"/>
    </row>
    <row r="1473" spans="1:4" x14ac:dyDescent="0.2">
      <c r="A1473" s="138"/>
      <c r="D1473" s="8"/>
    </row>
    <row r="1474" spans="1:4" x14ac:dyDescent="0.2">
      <c r="A1474" s="138"/>
      <c r="D1474" s="8"/>
    </row>
    <row r="1475" spans="1:4" x14ac:dyDescent="0.2">
      <c r="A1475" s="138"/>
      <c r="D1475" s="8"/>
    </row>
    <row r="1476" spans="1:4" x14ac:dyDescent="0.2">
      <c r="A1476" s="138"/>
      <c r="D1476" s="8"/>
    </row>
    <row r="1477" spans="1:4" x14ac:dyDescent="0.2">
      <c r="A1477" s="138"/>
      <c r="D1477" s="8"/>
    </row>
    <row r="1478" spans="1:4" x14ac:dyDescent="0.2">
      <c r="A1478" s="138"/>
      <c r="D1478" s="8"/>
    </row>
    <row r="1479" spans="1:4" x14ac:dyDescent="0.2">
      <c r="A1479" s="138"/>
      <c r="D1479" s="8"/>
    </row>
    <row r="1480" spans="1:4" x14ac:dyDescent="0.2">
      <c r="A1480" s="138"/>
      <c r="D1480" s="8"/>
    </row>
    <row r="1481" spans="1:4" x14ac:dyDescent="0.2">
      <c r="A1481" s="138"/>
      <c r="D1481" s="8"/>
    </row>
    <row r="1482" spans="1:4" x14ac:dyDescent="0.2">
      <c r="A1482" s="138"/>
      <c r="D1482" s="8"/>
    </row>
    <row r="1483" spans="1:4" x14ac:dyDescent="0.2">
      <c r="A1483" s="138"/>
      <c r="D1483" s="8"/>
    </row>
    <row r="1484" spans="1:4" x14ac:dyDescent="0.2">
      <c r="A1484" s="138"/>
      <c r="D1484" s="8"/>
    </row>
    <row r="1485" spans="1:4" x14ac:dyDescent="0.2">
      <c r="A1485" s="138"/>
      <c r="D1485" s="8"/>
    </row>
    <row r="1486" spans="1:4" x14ac:dyDescent="0.2">
      <c r="A1486" s="138"/>
      <c r="D1486" s="8"/>
    </row>
    <row r="1487" spans="1:4" x14ac:dyDescent="0.2">
      <c r="A1487" s="138"/>
      <c r="D1487" s="8"/>
    </row>
    <row r="1488" spans="1:4" x14ac:dyDescent="0.2">
      <c r="A1488" s="138"/>
      <c r="D1488" s="8"/>
    </row>
    <row r="1489" spans="1:4" x14ac:dyDescent="0.2">
      <c r="A1489" s="138"/>
      <c r="D1489" s="8"/>
    </row>
    <row r="1490" spans="1:4" x14ac:dyDescent="0.2">
      <c r="A1490" s="138"/>
      <c r="D1490" s="8"/>
    </row>
    <row r="1491" spans="1:4" x14ac:dyDescent="0.2">
      <c r="A1491" s="138"/>
      <c r="D1491" s="8"/>
    </row>
    <row r="1492" spans="1:4" x14ac:dyDescent="0.2">
      <c r="A1492" s="138"/>
      <c r="D1492" s="8"/>
    </row>
    <row r="1493" spans="1:4" x14ac:dyDescent="0.2">
      <c r="A1493" s="138"/>
      <c r="D1493" s="8"/>
    </row>
    <row r="1494" spans="1:4" x14ac:dyDescent="0.2">
      <c r="A1494" s="138"/>
      <c r="D1494" s="8"/>
    </row>
    <row r="1495" spans="1:4" x14ac:dyDescent="0.2">
      <c r="A1495" s="138"/>
      <c r="D1495" s="8"/>
    </row>
    <row r="1496" spans="1:4" x14ac:dyDescent="0.2">
      <c r="A1496" s="138"/>
      <c r="D1496" s="8"/>
    </row>
    <row r="1497" spans="1:4" x14ac:dyDescent="0.2">
      <c r="A1497" s="138"/>
      <c r="D1497" s="8"/>
    </row>
    <row r="1498" spans="1:4" x14ac:dyDescent="0.2">
      <c r="A1498" s="138"/>
      <c r="D1498" s="8"/>
    </row>
    <row r="1499" spans="1:4" x14ac:dyDescent="0.2">
      <c r="A1499" s="138"/>
      <c r="D1499" s="8"/>
    </row>
    <row r="1500" spans="1:4" x14ac:dyDescent="0.2">
      <c r="A1500" s="138"/>
      <c r="D1500" s="8"/>
    </row>
    <row r="1501" spans="1:4" x14ac:dyDescent="0.2">
      <c r="A1501" s="138"/>
      <c r="D1501" s="8"/>
    </row>
    <row r="1502" spans="1:4" x14ac:dyDescent="0.2">
      <c r="A1502" s="138"/>
      <c r="D1502" s="8"/>
    </row>
    <row r="1503" spans="1:4" x14ac:dyDescent="0.2">
      <c r="A1503" s="138"/>
      <c r="D1503" s="8"/>
    </row>
    <row r="1504" spans="1:4" x14ac:dyDescent="0.2">
      <c r="A1504" s="138"/>
      <c r="D1504" s="8"/>
    </row>
    <row r="1505" spans="1:4" x14ac:dyDescent="0.2">
      <c r="A1505" s="138"/>
      <c r="D1505" s="8"/>
    </row>
    <row r="1506" spans="1:4" x14ac:dyDescent="0.2">
      <c r="A1506" s="138"/>
      <c r="D1506" s="8"/>
    </row>
    <row r="1507" spans="1:4" x14ac:dyDescent="0.2">
      <c r="A1507" s="138"/>
      <c r="D1507" s="8"/>
    </row>
    <row r="1508" spans="1:4" x14ac:dyDescent="0.2">
      <c r="A1508" s="138"/>
      <c r="D1508" s="8"/>
    </row>
    <row r="1509" spans="1:4" x14ac:dyDescent="0.2">
      <c r="A1509" s="138"/>
      <c r="D1509" s="8"/>
    </row>
    <row r="1510" spans="1:4" x14ac:dyDescent="0.2">
      <c r="A1510" s="138"/>
      <c r="D1510" s="8"/>
    </row>
    <row r="1511" spans="1:4" x14ac:dyDescent="0.2">
      <c r="A1511" s="138"/>
      <c r="D1511" s="8"/>
    </row>
    <row r="1512" spans="1:4" x14ac:dyDescent="0.2">
      <c r="A1512" s="138"/>
      <c r="D1512" s="8"/>
    </row>
    <row r="1513" spans="1:4" x14ac:dyDescent="0.2">
      <c r="A1513" s="138"/>
      <c r="D1513" s="8"/>
    </row>
    <row r="1514" spans="1:4" x14ac:dyDescent="0.2">
      <c r="A1514" s="138"/>
      <c r="D1514" s="8"/>
    </row>
    <row r="1515" spans="1:4" x14ac:dyDescent="0.2">
      <c r="A1515" s="138"/>
      <c r="D1515" s="8"/>
    </row>
    <row r="1516" spans="1:4" x14ac:dyDescent="0.2">
      <c r="A1516" s="138"/>
      <c r="D1516" s="8"/>
    </row>
    <row r="1517" spans="1:4" x14ac:dyDescent="0.2">
      <c r="A1517" s="138"/>
      <c r="D1517" s="8"/>
    </row>
    <row r="1518" spans="1:4" x14ac:dyDescent="0.2">
      <c r="A1518" s="138"/>
      <c r="D1518" s="8"/>
    </row>
    <row r="1519" spans="1:4" x14ac:dyDescent="0.2">
      <c r="A1519" s="138"/>
      <c r="D1519" s="8"/>
    </row>
    <row r="1520" spans="1:4" x14ac:dyDescent="0.2">
      <c r="A1520" s="138"/>
      <c r="D1520" s="8"/>
    </row>
    <row r="1521" spans="1:4" x14ac:dyDescent="0.2">
      <c r="A1521" s="138"/>
      <c r="D1521" s="8"/>
    </row>
    <row r="1522" spans="1:4" x14ac:dyDescent="0.2">
      <c r="A1522" s="138"/>
      <c r="D1522" s="8"/>
    </row>
    <row r="1523" spans="1:4" x14ac:dyDescent="0.2">
      <c r="A1523" s="138"/>
      <c r="D1523" s="8"/>
    </row>
    <row r="1524" spans="1:4" x14ac:dyDescent="0.2">
      <c r="A1524" s="138"/>
      <c r="D1524" s="8"/>
    </row>
    <row r="1525" spans="1:4" x14ac:dyDescent="0.2">
      <c r="A1525" s="138"/>
      <c r="D1525" s="8"/>
    </row>
    <row r="1526" spans="1:4" x14ac:dyDescent="0.2">
      <c r="A1526" s="138"/>
      <c r="D1526" s="8"/>
    </row>
    <row r="1527" spans="1:4" x14ac:dyDescent="0.2">
      <c r="A1527" s="138"/>
      <c r="D1527" s="8"/>
    </row>
    <row r="1528" spans="1:4" x14ac:dyDescent="0.2">
      <c r="A1528" s="138"/>
      <c r="D1528" s="8"/>
    </row>
    <row r="1529" spans="1:4" x14ac:dyDescent="0.2">
      <c r="A1529" s="138"/>
      <c r="D1529" s="8"/>
    </row>
    <row r="1530" spans="1:4" x14ac:dyDescent="0.2">
      <c r="A1530" s="138"/>
      <c r="D1530" s="8"/>
    </row>
    <row r="1531" spans="1:4" x14ac:dyDescent="0.2">
      <c r="A1531" s="138"/>
      <c r="D1531" s="8"/>
    </row>
    <row r="1532" spans="1:4" x14ac:dyDescent="0.2">
      <c r="A1532" s="138"/>
      <c r="D1532" s="8"/>
    </row>
    <row r="1533" spans="1:4" x14ac:dyDescent="0.2">
      <c r="A1533" s="138"/>
      <c r="D1533" s="8"/>
    </row>
    <row r="1534" spans="1:4" x14ac:dyDescent="0.2">
      <c r="A1534" s="138"/>
      <c r="D1534" s="8"/>
    </row>
    <row r="1535" spans="1:4" x14ac:dyDescent="0.2">
      <c r="A1535" s="138"/>
      <c r="D1535" s="8"/>
    </row>
    <row r="1536" spans="1:4" x14ac:dyDescent="0.2">
      <c r="A1536" s="138"/>
      <c r="D1536" s="8"/>
    </row>
    <row r="1537" spans="1:4" x14ac:dyDescent="0.2">
      <c r="A1537" s="138"/>
      <c r="D1537" s="8"/>
    </row>
    <row r="1538" spans="1:4" x14ac:dyDescent="0.2">
      <c r="A1538" s="138"/>
      <c r="D1538" s="8"/>
    </row>
    <row r="1539" spans="1:4" x14ac:dyDescent="0.2">
      <c r="A1539" s="138"/>
      <c r="D1539" s="8"/>
    </row>
    <row r="1540" spans="1:4" x14ac:dyDescent="0.2">
      <c r="A1540" s="138"/>
      <c r="D1540" s="8"/>
    </row>
    <row r="1541" spans="1:4" x14ac:dyDescent="0.2">
      <c r="A1541" s="138"/>
      <c r="D1541" s="8"/>
    </row>
    <row r="1542" spans="1:4" x14ac:dyDescent="0.2">
      <c r="A1542" s="138"/>
      <c r="D1542" s="8"/>
    </row>
    <row r="1543" spans="1:4" x14ac:dyDescent="0.2">
      <c r="A1543" s="138"/>
      <c r="D1543" s="8"/>
    </row>
    <row r="1544" spans="1:4" x14ac:dyDescent="0.2">
      <c r="A1544" s="138"/>
      <c r="D1544" s="8"/>
    </row>
    <row r="1545" spans="1:4" x14ac:dyDescent="0.2">
      <c r="A1545" s="138"/>
      <c r="D1545" s="8"/>
    </row>
    <row r="1546" spans="1:4" x14ac:dyDescent="0.2">
      <c r="A1546" s="138"/>
      <c r="D1546" s="8"/>
    </row>
    <row r="1547" spans="1:4" x14ac:dyDescent="0.2">
      <c r="A1547" s="138"/>
      <c r="D1547" s="8"/>
    </row>
    <row r="1548" spans="1:4" x14ac:dyDescent="0.2">
      <c r="A1548" s="138"/>
      <c r="D1548" s="8"/>
    </row>
    <row r="1549" spans="1:4" x14ac:dyDescent="0.2">
      <c r="A1549" s="138"/>
      <c r="D1549" s="8"/>
    </row>
    <row r="1550" spans="1:4" x14ac:dyDescent="0.2">
      <c r="A1550" s="138"/>
      <c r="D1550" s="8"/>
    </row>
    <row r="1551" spans="1:4" x14ac:dyDescent="0.2">
      <c r="A1551" s="138"/>
      <c r="D1551" s="8"/>
    </row>
    <row r="1552" spans="1:4" x14ac:dyDescent="0.2">
      <c r="A1552" s="138"/>
      <c r="D1552" s="8"/>
    </row>
    <row r="1553" spans="1:4" x14ac:dyDescent="0.2">
      <c r="A1553" s="138"/>
      <c r="D1553" s="8"/>
    </row>
    <row r="1554" spans="1:4" x14ac:dyDescent="0.2">
      <c r="A1554" s="138"/>
      <c r="D1554" s="8"/>
    </row>
    <row r="1555" spans="1:4" x14ac:dyDescent="0.2">
      <c r="A1555" s="138"/>
      <c r="D1555" s="8"/>
    </row>
    <row r="1556" spans="1:4" x14ac:dyDescent="0.2">
      <c r="A1556" s="138"/>
      <c r="D1556" s="8"/>
    </row>
    <row r="1557" spans="1:4" x14ac:dyDescent="0.2">
      <c r="A1557" s="138"/>
      <c r="D1557" s="8"/>
    </row>
    <row r="1558" spans="1:4" x14ac:dyDescent="0.2">
      <c r="A1558" s="138"/>
      <c r="D1558" s="8"/>
    </row>
    <row r="1559" spans="1:4" x14ac:dyDescent="0.2">
      <c r="A1559" s="138"/>
      <c r="D1559" s="8"/>
    </row>
    <row r="1560" spans="1:4" x14ac:dyDescent="0.2">
      <c r="A1560" s="138"/>
      <c r="D1560" s="8"/>
    </row>
    <row r="1561" spans="1:4" x14ac:dyDescent="0.2">
      <c r="A1561" s="138"/>
      <c r="D1561" s="8"/>
    </row>
    <row r="1562" spans="1:4" x14ac:dyDescent="0.2">
      <c r="A1562" s="138"/>
      <c r="D1562" s="8"/>
    </row>
    <row r="1563" spans="1:4" x14ac:dyDescent="0.2">
      <c r="A1563" s="138"/>
      <c r="D1563" s="8"/>
    </row>
    <row r="1564" spans="1:4" x14ac:dyDescent="0.2">
      <c r="A1564" s="138"/>
      <c r="D1564" s="8"/>
    </row>
    <row r="1565" spans="1:4" x14ac:dyDescent="0.2">
      <c r="A1565" s="138"/>
      <c r="D1565" s="8"/>
    </row>
    <row r="1566" spans="1:4" x14ac:dyDescent="0.2">
      <c r="A1566" s="138"/>
      <c r="D1566" s="8"/>
    </row>
    <row r="1567" spans="1:4" x14ac:dyDescent="0.2">
      <c r="A1567" s="138"/>
      <c r="D1567" s="8"/>
    </row>
    <row r="1568" spans="1:4" x14ac:dyDescent="0.2">
      <c r="A1568" s="138"/>
      <c r="D1568" s="8"/>
    </row>
    <row r="1569" spans="1:4" x14ac:dyDescent="0.2">
      <c r="A1569" s="138"/>
      <c r="D1569" s="8"/>
    </row>
    <row r="1570" spans="1:4" x14ac:dyDescent="0.2">
      <c r="A1570" s="138"/>
      <c r="D1570" s="8"/>
    </row>
    <row r="1571" spans="1:4" x14ac:dyDescent="0.2">
      <c r="A1571" s="138"/>
      <c r="D1571" s="8"/>
    </row>
    <row r="1572" spans="1:4" x14ac:dyDescent="0.2">
      <c r="A1572" s="138"/>
      <c r="D1572" s="8"/>
    </row>
    <row r="1573" spans="1:4" x14ac:dyDescent="0.2">
      <c r="A1573" s="138"/>
      <c r="D1573" s="8"/>
    </row>
    <row r="1574" spans="1:4" x14ac:dyDescent="0.2">
      <c r="A1574" s="138"/>
      <c r="D1574" s="8"/>
    </row>
    <row r="1575" spans="1:4" x14ac:dyDescent="0.2">
      <c r="A1575" s="138"/>
      <c r="D1575" s="8"/>
    </row>
    <row r="1576" spans="1:4" x14ac:dyDescent="0.2">
      <c r="A1576" s="138"/>
      <c r="D1576" s="8"/>
    </row>
    <row r="1577" spans="1:4" x14ac:dyDescent="0.2">
      <c r="A1577" s="138"/>
      <c r="D1577" s="8"/>
    </row>
    <row r="1578" spans="1:4" x14ac:dyDescent="0.2">
      <c r="A1578" s="138"/>
      <c r="D1578" s="8"/>
    </row>
    <row r="1579" spans="1:4" x14ac:dyDescent="0.2">
      <c r="A1579" s="138"/>
      <c r="D1579" s="8"/>
    </row>
    <row r="1580" spans="1:4" x14ac:dyDescent="0.2">
      <c r="A1580" s="138"/>
      <c r="D1580" s="8"/>
    </row>
    <row r="1581" spans="1:4" x14ac:dyDescent="0.2">
      <c r="A1581" s="138"/>
      <c r="D1581" s="8"/>
    </row>
    <row r="1582" spans="1:4" x14ac:dyDescent="0.2">
      <c r="A1582" s="138"/>
      <c r="D1582" s="8"/>
    </row>
    <row r="1583" spans="1:4" x14ac:dyDescent="0.2">
      <c r="A1583" s="138"/>
      <c r="D1583" s="8"/>
    </row>
    <row r="1584" spans="1:4" x14ac:dyDescent="0.2">
      <c r="A1584" s="138"/>
      <c r="D1584" s="8"/>
    </row>
    <row r="1585" spans="1:4" x14ac:dyDescent="0.2">
      <c r="A1585" s="138"/>
      <c r="D1585" s="8"/>
    </row>
    <row r="1586" spans="1:4" x14ac:dyDescent="0.2">
      <c r="A1586" s="138"/>
      <c r="D1586" s="8"/>
    </row>
    <row r="1587" spans="1:4" x14ac:dyDescent="0.2">
      <c r="A1587" s="138"/>
      <c r="D1587" s="8"/>
    </row>
    <row r="1588" spans="1:4" x14ac:dyDescent="0.2">
      <c r="A1588" s="138"/>
      <c r="D1588" s="8"/>
    </row>
    <row r="1589" spans="1:4" x14ac:dyDescent="0.2">
      <c r="A1589" s="138"/>
      <c r="D1589" s="8"/>
    </row>
    <row r="1590" spans="1:4" x14ac:dyDescent="0.2">
      <c r="A1590" s="138"/>
      <c r="D1590" s="8"/>
    </row>
    <row r="1591" spans="1:4" x14ac:dyDescent="0.2">
      <c r="A1591" s="138"/>
      <c r="D1591" s="8"/>
    </row>
    <row r="1592" spans="1:4" x14ac:dyDescent="0.2">
      <c r="A1592" s="138"/>
      <c r="D1592" s="8"/>
    </row>
    <row r="1593" spans="1:4" x14ac:dyDescent="0.2">
      <c r="A1593" s="138"/>
      <c r="D1593" s="8"/>
    </row>
    <row r="1594" spans="1:4" x14ac:dyDescent="0.2">
      <c r="A1594" s="138"/>
      <c r="D1594" s="8"/>
    </row>
    <row r="1595" spans="1:4" x14ac:dyDescent="0.2">
      <c r="A1595" s="138"/>
      <c r="D1595" s="8"/>
    </row>
    <row r="1596" spans="1:4" x14ac:dyDescent="0.2">
      <c r="A1596" s="138"/>
      <c r="D1596" s="8"/>
    </row>
    <row r="1597" spans="1:4" x14ac:dyDescent="0.2">
      <c r="A1597" s="138"/>
      <c r="D1597" s="8"/>
    </row>
    <row r="1598" spans="1:4" x14ac:dyDescent="0.2">
      <c r="A1598" s="138"/>
      <c r="D1598" s="8"/>
    </row>
    <row r="1599" spans="1:4" x14ac:dyDescent="0.2">
      <c r="A1599" s="138"/>
      <c r="D1599" s="8"/>
    </row>
    <row r="1600" spans="1:4" x14ac:dyDescent="0.2">
      <c r="A1600" s="138"/>
      <c r="D1600" s="8"/>
    </row>
    <row r="1601" spans="1:4" x14ac:dyDescent="0.2">
      <c r="A1601" s="138"/>
      <c r="D1601" s="8"/>
    </row>
    <row r="1602" spans="1:4" x14ac:dyDescent="0.2">
      <c r="A1602" s="138"/>
      <c r="D1602" s="8"/>
    </row>
    <row r="1603" spans="1:4" x14ac:dyDescent="0.2">
      <c r="A1603" s="138"/>
      <c r="D1603" s="8"/>
    </row>
    <row r="1604" spans="1:4" x14ac:dyDescent="0.2">
      <c r="A1604" s="138"/>
      <c r="D1604" s="8"/>
    </row>
    <row r="1605" spans="1:4" x14ac:dyDescent="0.2">
      <c r="A1605" s="138"/>
      <c r="D1605" s="8"/>
    </row>
    <row r="1606" spans="1:4" x14ac:dyDescent="0.2">
      <c r="A1606" s="138"/>
      <c r="D1606" s="8"/>
    </row>
    <row r="1607" spans="1:4" x14ac:dyDescent="0.2">
      <c r="A1607" s="138"/>
      <c r="D1607" s="8"/>
    </row>
    <row r="1608" spans="1:4" x14ac:dyDescent="0.2">
      <c r="A1608" s="138"/>
      <c r="D1608" s="8"/>
    </row>
    <row r="1609" spans="1:4" x14ac:dyDescent="0.2">
      <c r="A1609" s="138"/>
      <c r="D1609" s="8"/>
    </row>
    <row r="1610" spans="1:4" x14ac:dyDescent="0.2">
      <c r="A1610" s="138"/>
      <c r="D1610" s="8"/>
    </row>
    <row r="1611" spans="1:4" x14ac:dyDescent="0.2">
      <c r="A1611" s="138"/>
      <c r="D1611" s="8"/>
    </row>
    <row r="1612" spans="1:4" x14ac:dyDescent="0.2">
      <c r="A1612" s="138"/>
      <c r="D1612" s="8"/>
    </row>
    <row r="1613" spans="1:4" x14ac:dyDescent="0.2">
      <c r="A1613" s="138"/>
      <c r="D1613" s="8"/>
    </row>
    <row r="1614" spans="1:4" x14ac:dyDescent="0.2">
      <c r="A1614" s="138"/>
      <c r="D1614" s="8"/>
    </row>
    <row r="1615" spans="1:4" x14ac:dyDescent="0.2">
      <c r="A1615" s="138"/>
      <c r="D1615" s="8"/>
    </row>
    <row r="1616" spans="1:4" x14ac:dyDescent="0.2">
      <c r="A1616" s="138"/>
      <c r="D1616" s="8"/>
    </row>
    <row r="1617" spans="1:4" x14ac:dyDescent="0.2">
      <c r="A1617" s="138"/>
      <c r="D1617" s="8"/>
    </row>
    <row r="1618" spans="1:4" x14ac:dyDescent="0.2">
      <c r="A1618" s="138"/>
      <c r="D1618" s="8"/>
    </row>
    <row r="1619" spans="1:4" x14ac:dyDescent="0.2">
      <c r="A1619" s="138"/>
      <c r="D1619" s="8"/>
    </row>
    <row r="1620" spans="1:4" x14ac:dyDescent="0.2">
      <c r="A1620" s="138"/>
      <c r="D1620" s="8"/>
    </row>
    <row r="1621" spans="1:4" x14ac:dyDescent="0.2">
      <c r="A1621" s="138"/>
      <c r="D1621" s="8"/>
    </row>
    <row r="1622" spans="1:4" x14ac:dyDescent="0.2">
      <c r="A1622" s="138"/>
      <c r="D1622" s="8"/>
    </row>
    <row r="1623" spans="1:4" x14ac:dyDescent="0.2">
      <c r="A1623" s="138"/>
      <c r="D1623" s="8"/>
    </row>
    <row r="1624" spans="1:4" x14ac:dyDescent="0.2">
      <c r="A1624" s="138"/>
      <c r="D1624" s="8"/>
    </row>
    <row r="1625" spans="1:4" x14ac:dyDescent="0.2">
      <c r="A1625" s="138"/>
      <c r="D1625" s="8"/>
    </row>
    <row r="1626" spans="1:4" x14ac:dyDescent="0.2">
      <c r="A1626" s="138"/>
      <c r="D1626" s="8"/>
    </row>
    <row r="1627" spans="1:4" x14ac:dyDescent="0.2">
      <c r="A1627" s="138"/>
      <c r="D1627" s="8"/>
    </row>
    <row r="1628" spans="1:4" x14ac:dyDescent="0.2">
      <c r="A1628" s="138"/>
      <c r="D1628" s="8"/>
    </row>
    <row r="1629" spans="1:4" x14ac:dyDescent="0.2">
      <c r="A1629" s="138"/>
      <c r="D1629" s="8"/>
    </row>
    <row r="1630" spans="1:4" x14ac:dyDescent="0.2">
      <c r="A1630" s="138"/>
      <c r="D1630" s="8"/>
    </row>
    <row r="1631" spans="1:4" x14ac:dyDescent="0.2">
      <c r="A1631" s="138"/>
      <c r="D1631" s="8"/>
    </row>
    <row r="1632" spans="1:4" x14ac:dyDescent="0.2">
      <c r="A1632" s="138"/>
      <c r="D1632" s="8"/>
    </row>
    <row r="1633" spans="1:4" x14ac:dyDescent="0.2">
      <c r="A1633" s="138"/>
      <c r="D1633" s="8"/>
    </row>
    <row r="1634" spans="1:4" x14ac:dyDescent="0.2">
      <c r="A1634" s="138"/>
      <c r="D1634" s="8"/>
    </row>
    <row r="1635" spans="1:4" x14ac:dyDescent="0.2">
      <c r="A1635" s="138"/>
      <c r="D1635" s="8"/>
    </row>
    <row r="1636" spans="1:4" x14ac:dyDescent="0.2">
      <c r="A1636" s="138"/>
      <c r="D1636" s="8"/>
    </row>
    <row r="1637" spans="1:4" x14ac:dyDescent="0.2">
      <c r="A1637" s="138"/>
      <c r="D1637" s="8"/>
    </row>
    <row r="1638" spans="1:4" x14ac:dyDescent="0.2">
      <c r="A1638" s="138"/>
      <c r="D1638" s="8"/>
    </row>
    <row r="1639" spans="1:4" x14ac:dyDescent="0.2">
      <c r="A1639" s="138"/>
      <c r="D1639" s="8"/>
    </row>
    <row r="1640" spans="1:4" x14ac:dyDescent="0.2">
      <c r="A1640" s="138"/>
      <c r="D1640" s="8"/>
    </row>
    <row r="1641" spans="1:4" x14ac:dyDescent="0.2">
      <c r="A1641" s="138"/>
      <c r="D1641" s="8"/>
    </row>
    <row r="1642" spans="1:4" x14ac:dyDescent="0.2">
      <c r="A1642" s="138"/>
      <c r="D1642" s="8"/>
    </row>
    <row r="1643" spans="1:4" x14ac:dyDescent="0.2">
      <c r="A1643" s="138"/>
      <c r="D1643" s="8"/>
    </row>
    <row r="1644" spans="1:4" x14ac:dyDescent="0.2">
      <c r="A1644" s="138"/>
      <c r="D1644" s="8"/>
    </row>
    <row r="1645" spans="1:4" x14ac:dyDescent="0.2">
      <c r="A1645" s="138"/>
      <c r="D1645" s="8"/>
    </row>
    <row r="1646" spans="1:4" x14ac:dyDescent="0.2">
      <c r="A1646" s="138"/>
      <c r="D1646" s="8"/>
    </row>
    <row r="1647" spans="1:4" x14ac:dyDescent="0.2">
      <c r="A1647" s="138"/>
      <c r="D1647" s="8"/>
    </row>
    <row r="1648" spans="1:4" x14ac:dyDescent="0.2">
      <c r="A1648" s="138"/>
      <c r="D1648" s="8"/>
    </row>
    <row r="1649" spans="1:4" x14ac:dyDescent="0.2">
      <c r="A1649" s="138"/>
      <c r="D1649" s="8"/>
    </row>
    <row r="1650" spans="1:4" x14ac:dyDescent="0.2">
      <c r="A1650" s="138"/>
      <c r="D1650" s="8"/>
    </row>
    <row r="1651" spans="1:4" x14ac:dyDescent="0.2">
      <c r="A1651" s="138"/>
      <c r="D1651" s="8"/>
    </row>
    <row r="1652" spans="1:4" x14ac:dyDescent="0.2">
      <c r="A1652" s="138"/>
      <c r="D1652" s="8"/>
    </row>
    <row r="1653" spans="1:4" x14ac:dyDescent="0.2">
      <c r="A1653" s="138"/>
      <c r="D1653" s="8"/>
    </row>
    <row r="1654" spans="1:4" x14ac:dyDescent="0.2">
      <c r="A1654" s="138"/>
      <c r="D1654" s="8"/>
    </row>
    <row r="1655" spans="1:4" x14ac:dyDescent="0.2">
      <c r="A1655" s="138"/>
      <c r="D1655" s="8"/>
    </row>
    <row r="1656" spans="1:4" x14ac:dyDescent="0.2">
      <c r="A1656" s="138"/>
      <c r="D1656" s="8"/>
    </row>
    <row r="1657" spans="1:4" x14ac:dyDescent="0.2">
      <c r="A1657" s="138"/>
      <c r="D1657" s="8"/>
    </row>
    <row r="1658" spans="1:4" x14ac:dyDescent="0.2">
      <c r="A1658" s="138"/>
      <c r="D1658" s="8"/>
    </row>
    <row r="1659" spans="1:4" x14ac:dyDescent="0.2">
      <c r="A1659" s="138"/>
      <c r="D1659" s="8"/>
    </row>
    <row r="1660" spans="1:4" x14ac:dyDescent="0.2">
      <c r="A1660" s="138"/>
      <c r="D1660" s="8"/>
    </row>
    <row r="1661" spans="1:4" x14ac:dyDescent="0.2">
      <c r="A1661" s="138"/>
      <c r="D1661" s="8"/>
    </row>
    <row r="1662" spans="1:4" x14ac:dyDescent="0.2">
      <c r="A1662" s="138"/>
      <c r="D1662" s="8"/>
    </row>
    <row r="1663" spans="1:4" x14ac:dyDescent="0.2">
      <c r="A1663" s="138"/>
      <c r="D1663" s="8"/>
    </row>
    <row r="1664" spans="1:4" x14ac:dyDescent="0.2">
      <c r="A1664" s="138"/>
      <c r="D1664" s="8"/>
    </row>
    <row r="1665" spans="1:4" x14ac:dyDescent="0.2">
      <c r="A1665" s="138"/>
      <c r="D1665" s="8"/>
    </row>
    <row r="1666" spans="1:4" x14ac:dyDescent="0.2">
      <c r="A1666" s="138"/>
      <c r="D1666" s="8"/>
    </row>
    <row r="1667" spans="1:4" x14ac:dyDescent="0.2">
      <c r="A1667" s="138"/>
      <c r="D1667" s="8"/>
    </row>
    <row r="1668" spans="1:4" x14ac:dyDescent="0.2">
      <c r="A1668" s="138"/>
      <c r="D1668" s="8"/>
    </row>
    <row r="1669" spans="1:4" x14ac:dyDescent="0.2">
      <c r="A1669" s="138"/>
      <c r="D1669" s="8"/>
    </row>
    <row r="1670" spans="1:4" x14ac:dyDescent="0.2">
      <c r="A1670" s="138"/>
      <c r="D1670" s="8"/>
    </row>
    <row r="1671" spans="1:4" x14ac:dyDescent="0.2">
      <c r="A1671" s="138"/>
      <c r="D1671" s="8"/>
    </row>
    <row r="1672" spans="1:4" x14ac:dyDescent="0.2">
      <c r="A1672" s="138"/>
      <c r="D1672" s="8"/>
    </row>
    <row r="1673" spans="1:4" x14ac:dyDescent="0.2">
      <c r="A1673" s="138"/>
      <c r="D1673" s="8"/>
    </row>
    <row r="1674" spans="1:4" x14ac:dyDescent="0.2">
      <c r="A1674" s="138"/>
      <c r="D1674" s="8"/>
    </row>
    <row r="1675" spans="1:4" x14ac:dyDescent="0.2">
      <c r="A1675" s="138"/>
      <c r="D1675" s="8"/>
    </row>
    <row r="1676" spans="1:4" x14ac:dyDescent="0.2">
      <c r="A1676" s="138"/>
      <c r="D1676" s="8"/>
    </row>
    <row r="1677" spans="1:4" x14ac:dyDescent="0.2">
      <c r="A1677" s="138"/>
      <c r="D1677" s="8"/>
    </row>
    <row r="1678" spans="1:4" x14ac:dyDescent="0.2">
      <c r="A1678" s="138"/>
      <c r="D1678" s="8"/>
    </row>
    <row r="1679" spans="1:4" x14ac:dyDescent="0.2">
      <c r="A1679" s="138"/>
      <c r="D1679" s="8"/>
    </row>
    <row r="1680" spans="1:4" x14ac:dyDescent="0.2">
      <c r="A1680" s="138"/>
      <c r="D1680" s="8"/>
    </row>
    <row r="1681" spans="1:4" x14ac:dyDescent="0.2">
      <c r="A1681" s="138"/>
      <c r="D1681" s="8"/>
    </row>
    <row r="1682" spans="1:4" x14ac:dyDescent="0.2">
      <c r="A1682" s="138"/>
      <c r="D1682" s="8"/>
    </row>
    <row r="1683" spans="1:4" x14ac:dyDescent="0.2">
      <c r="A1683" s="138"/>
      <c r="D1683" s="8"/>
    </row>
    <row r="1684" spans="1:4" x14ac:dyDescent="0.2">
      <c r="A1684" s="138"/>
      <c r="D1684" s="8"/>
    </row>
    <row r="1685" spans="1:4" x14ac:dyDescent="0.2">
      <c r="A1685" s="138"/>
      <c r="D1685" s="8"/>
    </row>
    <row r="1686" spans="1:4" x14ac:dyDescent="0.2">
      <c r="A1686" s="138"/>
      <c r="D1686" s="8"/>
    </row>
    <row r="1687" spans="1:4" x14ac:dyDescent="0.2">
      <c r="A1687" s="138"/>
      <c r="D1687" s="8"/>
    </row>
    <row r="1688" spans="1:4" x14ac:dyDescent="0.2">
      <c r="A1688" s="138"/>
      <c r="D1688" s="8"/>
    </row>
    <row r="1689" spans="1:4" x14ac:dyDescent="0.2">
      <c r="A1689" s="138"/>
      <c r="D1689" s="8"/>
    </row>
    <row r="1690" spans="1:4" x14ac:dyDescent="0.2">
      <c r="A1690" s="138"/>
      <c r="D1690" s="8"/>
    </row>
    <row r="1691" spans="1:4" x14ac:dyDescent="0.2">
      <c r="A1691" s="138"/>
      <c r="D1691" s="8"/>
    </row>
    <row r="1692" spans="1:4" x14ac:dyDescent="0.2">
      <c r="A1692" s="138"/>
      <c r="D1692" s="8"/>
    </row>
    <row r="1693" spans="1:4" x14ac:dyDescent="0.2">
      <c r="A1693" s="138"/>
      <c r="D1693" s="8"/>
    </row>
    <row r="1694" spans="1:4" x14ac:dyDescent="0.2">
      <c r="A1694" s="138"/>
      <c r="D1694" s="8"/>
    </row>
    <row r="1695" spans="1:4" x14ac:dyDescent="0.2">
      <c r="A1695" s="138"/>
      <c r="D1695" s="8"/>
    </row>
    <row r="1696" spans="1:4" x14ac:dyDescent="0.2">
      <c r="A1696" s="138"/>
      <c r="D1696" s="8"/>
    </row>
    <row r="1697" spans="1:4" x14ac:dyDescent="0.2">
      <c r="A1697" s="138"/>
      <c r="D1697" s="8"/>
    </row>
    <row r="1698" spans="1:4" x14ac:dyDescent="0.2">
      <c r="A1698" s="138"/>
      <c r="D1698" s="8"/>
    </row>
    <row r="1699" spans="1:4" x14ac:dyDescent="0.2">
      <c r="A1699" s="138"/>
      <c r="D1699" s="8"/>
    </row>
    <row r="1700" spans="1:4" x14ac:dyDescent="0.2">
      <c r="A1700" s="138"/>
      <c r="D1700" s="8"/>
    </row>
    <row r="1701" spans="1:4" x14ac:dyDescent="0.2">
      <c r="A1701" s="138"/>
      <c r="D1701" s="8"/>
    </row>
    <row r="1702" spans="1:4" x14ac:dyDescent="0.2">
      <c r="A1702" s="138"/>
      <c r="D1702" s="8"/>
    </row>
    <row r="1703" spans="1:4" x14ac:dyDescent="0.2">
      <c r="A1703" s="138"/>
      <c r="D1703" s="8"/>
    </row>
    <row r="1704" spans="1:4" x14ac:dyDescent="0.2">
      <c r="A1704" s="138"/>
      <c r="D1704" s="8"/>
    </row>
    <row r="1705" spans="1:4" x14ac:dyDescent="0.2">
      <c r="A1705" s="138"/>
      <c r="D1705" s="8"/>
    </row>
    <row r="1706" spans="1:4" x14ac:dyDescent="0.2">
      <c r="A1706" s="138"/>
      <c r="D1706" s="8"/>
    </row>
    <row r="1707" spans="1:4" x14ac:dyDescent="0.2">
      <c r="A1707" s="138"/>
      <c r="D1707" s="8"/>
    </row>
    <row r="1708" spans="1:4" x14ac:dyDescent="0.2">
      <c r="A1708" s="138"/>
      <c r="D1708" s="8"/>
    </row>
    <row r="1709" spans="1:4" x14ac:dyDescent="0.2">
      <c r="A1709" s="138"/>
      <c r="D1709" s="8"/>
    </row>
    <row r="1710" spans="1:4" x14ac:dyDescent="0.2">
      <c r="A1710" s="138"/>
      <c r="D1710" s="8"/>
    </row>
    <row r="1711" spans="1:4" x14ac:dyDescent="0.2">
      <c r="A1711" s="138"/>
      <c r="D1711" s="8"/>
    </row>
    <row r="1712" spans="1:4" x14ac:dyDescent="0.2">
      <c r="A1712" s="138"/>
      <c r="D1712" s="8"/>
    </row>
    <row r="1713" spans="1:4" x14ac:dyDescent="0.2">
      <c r="A1713" s="138"/>
      <c r="D1713" s="8"/>
    </row>
    <row r="1714" spans="1:4" x14ac:dyDescent="0.2">
      <c r="A1714" s="138"/>
      <c r="D1714" s="8"/>
    </row>
    <row r="1715" spans="1:4" x14ac:dyDescent="0.2">
      <c r="A1715" s="138"/>
      <c r="D1715" s="8"/>
    </row>
    <row r="1716" spans="1:4" x14ac:dyDescent="0.2">
      <c r="A1716" s="138"/>
      <c r="D1716" s="8"/>
    </row>
    <row r="1717" spans="1:4" x14ac:dyDescent="0.2">
      <c r="A1717" s="138"/>
      <c r="D1717" s="8"/>
    </row>
    <row r="1718" spans="1:4" x14ac:dyDescent="0.2">
      <c r="A1718" s="138"/>
      <c r="D1718" s="8"/>
    </row>
    <row r="1719" spans="1:4" x14ac:dyDescent="0.2">
      <c r="A1719" s="138"/>
      <c r="D1719" s="8"/>
    </row>
    <row r="1720" spans="1:4" x14ac:dyDescent="0.2">
      <c r="A1720" s="138"/>
      <c r="D1720" s="8"/>
    </row>
    <row r="1721" spans="1:4" x14ac:dyDescent="0.2">
      <c r="A1721" s="138"/>
      <c r="D1721" s="8"/>
    </row>
    <row r="1722" spans="1:4" x14ac:dyDescent="0.2">
      <c r="A1722" s="138"/>
      <c r="D1722" s="8"/>
    </row>
    <row r="1723" spans="1:4" x14ac:dyDescent="0.2">
      <c r="A1723" s="138"/>
      <c r="D1723" s="8"/>
    </row>
    <row r="1724" spans="1:4" x14ac:dyDescent="0.2">
      <c r="A1724" s="138"/>
      <c r="D1724" s="8"/>
    </row>
    <row r="1725" spans="1:4" x14ac:dyDescent="0.2">
      <c r="A1725" s="138"/>
      <c r="D1725" s="8"/>
    </row>
    <row r="1726" spans="1:4" x14ac:dyDescent="0.2">
      <c r="A1726" s="138"/>
      <c r="D1726" s="8"/>
    </row>
    <row r="1727" spans="1:4" x14ac:dyDescent="0.2">
      <c r="A1727" s="138"/>
      <c r="D1727" s="8"/>
    </row>
    <row r="1728" spans="1:4" x14ac:dyDescent="0.2">
      <c r="A1728" s="138"/>
      <c r="D1728" s="8"/>
    </row>
    <row r="1729" spans="1:4" x14ac:dyDescent="0.2">
      <c r="A1729" s="138"/>
      <c r="D1729" s="8"/>
    </row>
    <row r="1730" spans="1:4" x14ac:dyDescent="0.2">
      <c r="A1730" s="138"/>
      <c r="D1730" s="8"/>
    </row>
    <row r="1731" spans="1:4" x14ac:dyDescent="0.2">
      <c r="A1731" s="138"/>
      <c r="D1731" s="8"/>
    </row>
    <row r="1732" spans="1:4" x14ac:dyDescent="0.2">
      <c r="A1732" s="138"/>
      <c r="D1732" s="8"/>
    </row>
    <row r="1733" spans="1:4" x14ac:dyDescent="0.2">
      <c r="A1733" s="138"/>
      <c r="D1733" s="8"/>
    </row>
    <row r="1734" spans="1:4" x14ac:dyDescent="0.2">
      <c r="A1734" s="138"/>
      <c r="D1734" s="8"/>
    </row>
    <row r="1735" spans="1:4" x14ac:dyDescent="0.2">
      <c r="A1735" s="138"/>
      <c r="D1735" s="8"/>
    </row>
    <row r="1736" spans="1:4" x14ac:dyDescent="0.2">
      <c r="A1736" s="138"/>
      <c r="D1736" s="8"/>
    </row>
    <row r="1737" spans="1:4" x14ac:dyDescent="0.2">
      <c r="A1737" s="138"/>
      <c r="D1737" s="8"/>
    </row>
    <row r="1738" spans="1:4" x14ac:dyDescent="0.2">
      <c r="A1738" s="138"/>
      <c r="D1738" s="8"/>
    </row>
    <row r="1739" spans="1:4" x14ac:dyDescent="0.2">
      <c r="A1739" s="138"/>
      <c r="D1739" s="8"/>
    </row>
    <row r="1740" spans="1:4" x14ac:dyDescent="0.2">
      <c r="A1740" s="138"/>
      <c r="D1740" s="8"/>
    </row>
    <row r="1741" spans="1:4" x14ac:dyDescent="0.2">
      <c r="A1741" s="138"/>
      <c r="D1741" s="8"/>
    </row>
    <row r="1742" spans="1:4" x14ac:dyDescent="0.2">
      <c r="A1742" s="138"/>
      <c r="D1742" s="8"/>
    </row>
    <row r="1743" spans="1:4" x14ac:dyDescent="0.2">
      <c r="A1743" s="138"/>
      <c r="D1743" s="8"/>
    </row>
    <row r="1744" spans="1:4" x14ac:dyDescent="0.2">
      <c r="A1744" s="138"/>
      <c r="D1744" s="8"/>
    </row>
    <row r="1745" spans="1:4" x14ac:dyDescent="0.2">
      <c r="A1745" s="138"/>
      <c r="D1745" s="8"/>
    </row>
    <row r="1746" spans="1:4" x14ac:dyDescent="0.2">
      <c r="A1746" s="138"/>
      <c r="D1746" s="8"/>
    </row>
    <row r="1747" spans="1:4" x14ac:dyDescent="0.2">
      <c r="A1747" s="138"/>
      <c r="D1747" s="8"/>
    </row>
    <row r="1748" spans="1:4" x14ac:dyDescent="0.2">
      <c r="A1748" s="138"/>
      <c r="D1748" s="8"/>
    </row>
    <row r="1749" spans="1:4" x14ac:dyDescent="0.2">
      <c r="A1749" s="138"/>
      <c r="D1749" s="8"/>
    </row>
    <row r="1750" spans="1:4" x14ac:dyDescent="0.2">
      <c r="A1750" s="138"/>
      <c r="D1750" s="8"/>
    </row>
    <row r="1751" spans="1:4" x14ac:dyDescent="0.2">
      <c r="A1751" s="138"/>
      <c r="D1751" s="8"/>
    </row>
    <row r="1752" spans="1:4" x14ac:dyDescent="0.2">
      <c r="A1752" s="138"/>
      <c r="D1752" s="8"/>
    </row>
    <row r="1753" spans="1:4" x14ac:dyDescent="0.2">
      <c r="A1753" s="138"/>
      <c r="D1753" s="8"/>
    </row>
    <row r="1754" spans="1:4" x14ac:dyDescent="0.2">
      <c r="A1754" s="138"/>
      <c r="D1754" s="8"/>
    </row>
    <row r="1755" spans="1:4" x14ac:dyDescent="0.2">
      <c r="A1755" s="138"/>
      <c r="D1755" s="8"/>
    </row>
    <row r="1756" spans="1:4" x14ac:dyDescent="0.2">
      <c r="A1756" s="138"/>
      <c r="D1756" s="8"/>
    </row>
    <row r="1757" spans="1:4" x14ac:dyDescent="0.2">
      <c r="A1757" s="138"/>
      <c r="D1757" s="8"/>
    </row>
    <row r="1758" spans="1:4" x14ac:dyDescent="0.2">
      <c r="A1758" s="138"/>
      <c r="D1758" s="8"/>
    </row>
    <row r="1759" spans="1:4" x14ac:dyDescent="0.2">
      <c r="A1759" s="138"/>
      <c r="D1759" s="8"/>
    </row>
    <row r="1760" spans="1:4" x14ac:dyDescent="0.2">
      <c r="A1760" s="138"/>
      <c r="D1760" s="8"/>
    </row>
    <row r="1761" spans="1:4" x14ac:dyDescent="0.2">
      <c r="A1761" s="138"/>
      <c r="D1761" s="8"/>
    </row>
    <row r="1762" spans="1:4" x14ac:dyDescent="0.2">
      <c r="A1762" s="138"/>
      <c r="D1762" s="8"/>
    </row>
    <row r="1763" spans="1:4" x14ac:dyDescent="0.2">
      <c r="A1763" s="138"/>
      <c r="D1763" s="8"/>
    </row>
    <row r="1764" spans="1:4" x14ac:dyDescent="0.2">
      <c r="A1764" s="138"/>
      <c r="D1764" s="8"/>
    </row>
    <row r="1765" spans="1:4" x14ac:dyDescent="0.2">
      <c r="A1765" s="138"/>
      <c r="D1765" s="8"/>
    </row>
    <row r="1766" spans="1:4" x14ac:dyDescent="0.2">
      <c r="A1766" s="138"/>
      <c r="D1766" s="8"/>
    </row>
    <row r="1767" spans="1:4" x14ac:dyDescent="0.2">
      <c r="A1767" s="138"/>
      <c r="D1767" s="8"/>
    </row>
    <row r="1768" spans="1:4" x14ac:dyDescent="0.2">
      <c r="A1768" s="138"/>
      <c r="D1768" s="8"/>
    </row>
    <row r="1769" spans="1:4" x14ac:dyDescent="0.2">
      <c r="A1769" s="138"/>
      <c r="D1769" s="8"/>
    </row>
    <row r="1770" spans="1:4" x14ac:dyDescent="0.2">
      <c r="A1770" s="138"/>
      <c r="D1770" s="8"/>
    </row>
    <row r="1771" spans="1:4" x14ac:dyDescent="0.2">
      <c r="A1771" s="138"/>
      <c r="D1771" s="8"/>
    </row>
    <row r="1772" spans="1:4" x14ac:dyDescent="0.2">
      <c r="A1772" s="138"/>
      <c r="D1772" s="8"/>
    </row>
    <row r="1773" spans="1:4" x14ac:dyDescent="0.2">
      <c r="A1773" s="138"/>
      <c r="D1773" s="8"/>
    </row>
    <row r="1774" spans="1:4" x14ac:dyDescent="0.2">
      <c r="A1774" s="138"/>
      <c r="D1774" s="8"/>
    </row>
    <row r="1775" spans="1:4" x14ac:dyDescent="0.2">
      <c r="A1775" s="138"/>
      <c r="D1775" s="8"/>
    </row>
    <row r="1776" spans="1:4" x14ac:dyDescent="0.2">
      <c r="A1776" s="138"/>
      <c r="D1776" s="8"/>
    </row>
    <row r="1777" spans="1:4" x14ac:dyDescent="0.2">
      <c r="A1777" s="138"/>
      <c r="D1777" s="8"/>
    </row>
    <row r="1778" spans="1:4" x14ac:dyDescent="0.2">
      <c r="A1778" s="138"/>
      <c r="D1778" s="8"/>
    </row>
    <row r="1779" spans="1:4" x14ac:dyDescent="0.2">
      <c r="A1779" s="138"/>
      <c r="D1779" s="8"/>
    </row>
    <row r="1780" spans="1:4" x14ac:dyDescent="0.2">
      <c r="A1780" s="138"/>
      <c r="D1780" s="8"/>
    </row>
    <row r="1781" spans="1:4" x14ac:dyDescent="0.2">
      <c r="A1781" s="138"/>
      <c r="D1781" s="8"/>
    </row>
    <row r="1782" spans="1:4" x14ac:dyDescent="0.2">
      <c r="A1782" s="138"/>
      <c r="D1782" s="8"/>
    </row>
    <row r="1783" spans="1:4" x14ac:dyDescent="0.2">
      <c r="A1783" s="138"/>
      <c r="D1783" s="8"/>
    </row>
    <row r="1784" spans="1:4" x14ac:dyDescent="0.2">
      <c r="A1784" s="138"/>
      <c r="D1784" s="8"/>
    </row>
    <row r="1785" spans="1:4" x14ac:dyDescent="0.2">
      <c r="A1785" s="138"/>
      <c r="D1785" s="8"/>
    </row>
    <row r="1786" spans="1:4" x14ac:dyDescent="0.2">
      <c r="A1786" s="138"/>
      <c r="D1786" s="8"/>
    </row>
    <row r="1787" spans="1:4" x14ac:dyDescent="0.2">
      <c r="A1787" s="138"/>
      <c r="D1787" s="8"/>
    </row>
    <row r="1788" spans="1:4" x14ac:dyDescent="0.2">
      <c r="A1788" s="138"/>
      <c r="D1788" s="8"/>
    </row>
    <row r="1789" spans="1:4" x14ac:dyDescent="0.2">
      <c r="A1789" s="138"/>
      <c r="D1789" s="8"/>
    </row>
    <row r="1790" spans="1:4" x14ac:dyDescent="0.2">
      <c r="A1790" s="138"/>
      <c r="D1790" s="8"/>
    </row>
    <row r="1791" spans="1:4" x14ac:dyDescent="0.2">
      <c r="A1791" s="138"/>
      <c r="D1791" s="8"/>
    </row>
    <row r="1792" spans="1:4" x14ac:dyDescent="0.2">
      <c r="A1792" s="138"/>
      <c r="D1792" s="8"/>
    </row>
    <row r="1793" spans="1:4" x14ac:dyDescent="0.2">
      <c r="A1793" s="138"/>
      <c r="D1793" s="8"/>
    </row>
    <row r="1794" spans="1:4" x14ac:dyDescent="0.2">
      <c r="A1794" s="138"/>
      <c r="D1794" s="8"/>
    </row>
    <row r="1795" spans="1:4" x14ac:dyDescent="0.2">
      <c r="A1795" s="138"/>
      <c r="D1795" s="8"/>
    </row>
    <row r="1796" spans="1:4" x14ac:dyDescent="0.2">
      <c r="A1796" s="138"/>
      <c r="D1796" s="8"/>
    </row>
    <row r="1797" spans="1:4" x14ac:dyDescent="0.2">
      <c r="A1797" s="138"/>
      <c r="D1797" s="8"/>
    </row>
    <row r="1798" spans="1:4" x14ac:dyDescent="0.2">
      <c r="A1798" s="138"/>
      <c r="D1798" s="8"/>
    </row>
    <row r="1799" spans="1:4" x14ac:dyDescent="0.2">
      <c r="A1799" s="138"/>
      <c r="D1799" s="8"/>
    </row>
    <row r="1800" spans="1:4" x14ac:dyDescent="0.2">
      <c r="A1800" s="138"/>
      <c r="D1800" s="8"/>
    </row>
    <row r="1801" spans="1:4" x14ac:dyDescent="0.2">
      <c r="A1801" s="138"/>
      <c r="D1801" s="8"/>
    </row>
    <row r="1802" spans="1:4" x14ac:dyDescent="0.2">
      <c r="A1802" s="138"/>
      <c r="D1802" s="8"/>
    </row>
    <row r="1803" spans="1:4" x14ac:dyDescent="0.2">
      <c r="A1803" s="138"/>
      <c r="D1803" s="8"/>
    </row>
    <row r="1804" spans="1:4" x14ac:dyDescent="0.2">
      <c r="A1804" s="138"/>
      <c r="D1804" s="8"/>
    </row>
    <row r="1805" spans="1:4" x14ac:dyDescent="0.2">
      <c r="A1805" s="138"/>
      <c r="D1805" s="8"/>
    </row>
    <row r="1806" spans="1:4" x14ac:dyDescent="0.2">
      <c r="A1806" s="138"/>
      <c r="D1806" s="8"/>
    </row>
    <row r="1807" spans="1:4" x14ac:dyDescent="0.2">
      <c r="A1807" s="138"/>
      <c r="D1807" s="8"/>
    </row>
    <row r="1808" spans="1:4" x14ac:dyDescent="0.2">
      <c r="A1808" s="138"/>
      <c r="D1808" s="8"/>
    </row>
    <row r="1809" spans="1:4" x14ac:dyDescent="0.2">
      <c r="A1809" s="138"/>
      <c r="D1809" s="8"/>
    </row>
    <row r="1810" spans="1:4" x14ac:dyDescent="0.2">
      <c r="A1810" s="138"/>
      <c r="D1810" s="8"/>
    </row>
    <row r="1811" spans="1:4" x14ac:dyDescent="0.2">
      <c r="A1811" s="138"/>
      <c r="D1811" s="8"/>
    </row>
    <row r="1812" spans="1:4" x14ac:dyDescent="0.2">
      <c r="A1812" s="138"/>
      <c r="D1812" s="8"/>
    </row>
    <row r="1813" spans="1:4" x14ac:dyDescent="0.2">
      <c r="A1813" s="138"/>
      <c r="D1813" s="8"/>
    </row>
    <row r="1814" spans="1:4" x14ac:dyDescent="0.2">
      <c r="A1814" s="138"/>
      <c r="D1814" s="8"/>
    </row>
    <row r="1815" spans="1:4" x14ac:dyDescent="0.2">
      <c r="A1815" s="138"/>
      <c r="D1815" s="8"/>
    </row>
    <row r="1816" spans="1:4" x14ac:dyDescent="0.2">
      <c r="A1816" s="138"/>
      <c r="D1816" s="8"/>
    </row>
    <row r="1817" spans="1:4" x14ac:dyDescent="0.2">
      <c r="A1817" s="138"/>
      <c r="D1817" s="8"/>
    </row>
    <row r="1818" spans="1:4" x14ac:dyDescent="0.2">
      <c r="A1818" s="138"/>
      <c r="D1818" s="8"/>
    </row>
    <row r="1819" spans="1:4" x14ac:dyDescent="0.2">
      <c r="A1819" s="138"/>
      <c r="D1819" s="8"/>
    </row>
    <row r="1820" spans="1:4" x14ac:dyDescent="0.2">
      <c r="A1820" s="138"/>
      <c r="D1820" s="8"/>
    </row>
    <row r="1821" spans="1:4" x14ac:dyDescent="0.2">
      <c r="A1821" s="138"/>
      <c r="D1821" s="8"/>
    </row>
    <row r="1822" spans="1:4" x14ac:dyDescent="0.2">
      <c r="A1822" s="138"/>
      <c r="D1822" s="8"/>
    </row>
    <row r="1823" spans="1:4" x14ac:dyDescent="0.2">
      <c r="A1823" s="138"/>
      <c r="D1823" s="8"/>
    </row>
    <row r="1824" spans="1:4" x14ac:dyDescent="0.2">
      <c r="A1824" s="138"/>
      <c r="D1824" s="8"/>
    </row>
    <row r="1825" spans="1:4" x14ac:dyDescent="0.2">
      <c r="A1825" s="138"/>
      <c r="D1825" s="8"/>
    </row>
    <row r="1826" spans="1:4" x14ac:dyDescent="0.2">
      <c r="A1826" s="138"/>
      <c r="D1826" s="8"/>
    </row>
    <row r="1827" spans="1:4" x14ac:dyDescent="0.2">
      <c r="A1827" s="138"/>
      <c r="D1827" s="8"/>
    </row>
    <row r="1828" spans="1:4" x14ac:dyDescent="0.2">
      <c r="A1828" s="138"/>
      <c r="D1828" s="8"/>
    </row>
    <row r="1829" spans="1:4" x14ac:dyDescent="0.2">
      <c r="A1829" s="138"/>
      <c r="D1829" s="8"/>
    </row>
    <row r="1830" spans="1:4" x14ac:dyDescent="0.2">
      <c r="A1830" s="138"/>
      <c r="D1830" s="8"/>
    </row>
    <row r="1831" spans="1:4" x14ac:dyDescent="0.2">
      <c r="A1831" s="138"/>
      <c r="D1831" s="8"/>
    </row>
    <row r="1832" spans="1:4" x14ac:dyDescent="0.2">
      <c r="A1832" s="138"/>
      <c r="D1832" s="8"/>
    </row>
    <row r="1833" spans="1:4" x14ac:dyDescent="0.2">
      <c r="A1833" s="138"/>
      <c r="D1833" s="8"/>
    </row>
    <row r="1834" spans="1:4" x14ac:dyDescent="0.2">
      <c r="A1834" s="138"/>
      <c r="D1834" s="8"/>
    </row>
    <row r="1835" spans="1:4" x14ac:dyDescent="0.2">
      <c r="A1835" s="138"/>
      <c r="D1835" s="8"/>
    </row>
    <row r="1836" spans="1:4" x14ac:dyDescent="0.2">
      <c r="A1836" s="138"/>
      <c r="D1836" s="8"/>
    </row>
    <row r="1837" spans="1:4" x14ac:dyDescent="0.2">
      <c r="A1837" s="138"/>
      <c r="D1837" s="8"/>
    </row>
    <row r="1838" spans="1:4" x14ac:dyDescent="0.2">
      <c r="A1838" s="138"/>
      <c r="D1838" s="8"/>
    </row>
    <row r="1839" spans="1:4" x14ac:dyDescent="0.2">
      <c r="A1839" s="138"/>
      <c r="D1839" s="8"/>
    </row>
    <row r="1840" spans="1:4" x14ac:dyDescent="0.2">
      <c r="A1840" s="138"/>
      <c r="D1840" s="8"/>
    </row>
    <row r="1841" spans="1:4" x14ac:dyDescent="0.2">
      <c r="A1841" s="138"/>
      <c r="D1841" s="8"/>
    </row>
    <row r="1842" spans="1:4" x14ac:dyDescent="0.2">
      <c r="A1842" s="138"/>
      <c r="D1842" s="8"/>
    </row>
    <row r="1843" spans="1:4" x14ac:dyDescent="0.2">
      <c r="A1843" s="138"/>
      <c r="D1843" s="8"/>
    </row>
    <row r="1844" spans="1:4" x14ac:dyDescent="0.2">
      <c r="A1844" s="138"/>
      <c r="D1844" s="8"/>
    </row>
    <row r="1845" spans="1:4" x14ac:dyDescent="0.2">
      <c r="A1845" s="138"/>
      <c r="D1845" s="8"/>
    </row>
    <row r="1846" spans="1:4" x14ac:dyDescent="0.2">
      <c r="A1846" s="138"/>
      <c r="D1846" s="8"/>
    </row>
    <row r="1847" spans="1:4" x14ac:dyDescent="0.2">
      <c r="A1847" s="138"/>
      <c r="D1847" s="8"/>
    </row>
    <row r="1848" spans="1:4" x14ac:dyDescent="0.2">
      <c r="A1848" s="138"/>
      <c r="D1848" s="8"/>
    </row>
    <row r="1849" spans="1:4" x14ac:dyDescent="0.2">
      <c r="A1849" s="138"/>
      <c r="D1849" s="8"/>
    </row>
    <row r="1850" spans="1:4" x14ac:dyDescent="0.2">
      <c r="A1850" s="138"/>
      <c r="D1850" s="8"/>
    </row>
    <row r="1851" spans="1:4" x14ac:dyDescent="0.2">
      <c r="A1851" s="138"/>
      <c r="D1851" s="8"/>
    </row>
    <row r="1852" spans="1:4" x14ac:dyDescent="0.2">
      <c r="A1852" s="138"/>
      <c r="D1852" s="8"/>
    </row>
    <row r="1853" spans="1:4" x14ac:dyDescent="0.2">
      <c r="A1853" s="138"/>
      <c r="D1853" s="8"/>
    </row>
    <row r="1854" spans="1:4" x14ac:dyDescent="0.2">
      <c r="A1854" s="138"/>
      <c r="D1854" s="8"/>
    </row>
    <row r="1855" spans="1:4" x14ac:dyDescent="0.2">
      <c r="A1855" s="138"/>
      <c r="D1855" s="8"/>
    </row>
    <row r="1856" spans="1:4" x14ac:dyDescent="0.2">
      <c r="A1856" s="138"/>
      <c r="D1856" s="8"/>
    </row>
    <row r="1857" spans="1:4" x14ac:dyDescent="0.2">
      <c r="A1857" s="138"/>
      <c r="D1857" s="8"/>
    </row>
    <row r="1858" spans="1:4" x14ac:dyDescent="0.2">
      <c r="A1858" s="138"/>
      <c r="D1858" s="8"/>
    </row>
    <row r="1859" spans="1:4" x14ac:dyDescent="0.2">
      <c r="A1859" s="138"/>
      <c r="D1859" s="8"/>
    </row>
    <row r="1860" spans="1:4" x14ac:dyDescent="0.2">
      <c r="A1860" s="138"/>
      <c r="D1860" s="8"/>
    </row>
    <row r="1861" spans="1:4" x14ac:dyDescent="0.2">
      <c r="A1861" s="138"/>
      <c r="D1861" s="8"/>
    </row>
    <row r="1862" spans="1:4" x14ac:dyDescent="0.2">
      <c r="A1862" s="138"/>
      <c r="D1862" s="8"/>
    </row>
    <row r="1863" spans="1:4" x14ac:dyDescent="0.2">
      <c r="A1863" s="138"/>
      <c r="D1863" s="8"/>
    </row>
    <row r="1864" spans="1:4" x14ac:dyDescent="0.2">
      <c r="A1864" s="138"/>
      <c r="D1864" s="8"/>
    </row>
    <row r="1865" spans="1:4" x14ac:dyDescent="0.2">
      <c r="A1865" s="138"/>
      <c r="D1865" s="8"/>
    </row>
    <row r="1866" spans="1:4" x14ac:dyDescent="0.2">
      <c r="A1866" s="138"/>
      <c r="D1866" s="8"/>
    </row>
    <row r="1867" spans="1:4" x14ac:dyDescent="0.2">
      <c r="A1867" s="138"/>
      <c r="D1867" s="8"/>
    </row>
    <row r="1868" spans="1:4" x14ac:dyDescent="0.2">
      <c r="A1868" s="138"/>
      <c r="D1868" s="8"/>
    </row>
    <row r="1869" spans="1:4" x14ac:dyDescent="0.2">
      <c r="A1869" s="138"/>
      <c r="D1869" s="8"/>
    </row>
    <row r="1870" spans="1:4" x14ac:dyDescent="0.2">
      <c r="A1870" s="138"/>
      <c r="D1870" s="8"/>
    </row>
    <row r="1871" spans="1:4" x14ac:dyDescent="0.2">
      <c r="A1871" s="138"/>
      <c r="D1871" s="8"/>
    </row>
    <row r="1872" spans="1:4" x14ac:dyDescent="0.2">
      <c r="A1872" s="138"/>
      <c r="D1872" s="8"/>
    </row>
    <row r="1873" spans="1:4" x14ac:dyDescent="0.2">
      <c r="A1873" s="138"/>
      <c r="D1873" s="8"/>
    </row>
    <row r="1874" spans="1:4" x14ac:dyDescent="0.2">
      <c r="A1874" s="138"/>
      <c r="D1874" s="8"/>
    </row>
    <row r="1875" spans="1:4" x14ac:dyDescent="0.2">
      <c r="A1875" s="138"/>
      <c r="D1875" s="8"/>
    </row>
    <row r="1876" spans="1:4" x14ac:dyDescent="0.2">
      <c r="A1876" s="138"/>
      <c r="D1876" s="8"/>
    </row>
    <row r="1877" spans="1:4" x14ac:dyDescent="0.2">
      <c r="A1877" s="138"/>
      <c r="D1877" s="8"/>
    </row>
    <row r="1878" spans="1:4" x14ac:dyDescent="0.2">
      <c r="A1878" s="138"/>
      <c r="D1878" s="8"/>
    </row>
    <row r="1879" spans="1:4" x14ac:dyDescent="0.2">
      <c r="A1879" s="138"/>
      <c r="D1879" s="8"/>
    </row>
    <row r="1880" spans="1:4" x14ac:dyDescent="0.2">
      <c r="A1880" s="138"/>
      <c r="D1880" s="8"/>
    </row>
    <row r="1881" spans="1:4" x14ac:dyDescent="0.2">
      <c r="A1881" s="138"/>
      <c r="D1881" s="8"/>
    </row>
    <row r="1882" spans="1:4" x14ac:dyDescent="0.2">
      <c r="A1882" s="138"/>
      <c r="D1882" s="8"/>
    </row>
    <row r="1883" spans="1:4" x14ac:dyDescent="0.2">
      <c r="A1883" s="138"/>
      <c r="D1883" s="8"/>
    </row>
    <row r="1884" spans="1:4" x14ac:dyDescent="0.2">
      <c r="A1884" s="138"/>
      <c r="D1884" s="8"/>
    </row>
    <row r="1885" spans="1:4" x14ac:dyDescent="0.2">
      <c r="A1885" s="138"/>
      <c r="D1885" s="8"/>
    </row>
    <row r="1886" spans="1:4" x14ac:dyDescent="0.2">
      <c r="A1886" s="138"/>
      <c r="D1886" s="8"/>
    </row>
    <row r="1887" spans="1:4" x14ac:dyDescent="0.2">
      <c r="A1887" s="138"/>
      <c r="D1887" s="8"/>
    </row>
    <row r="1888" spans="1:4" x14ac:dyDescent="0.2">
      <c r="A1888" s="138"/>
      <c r="D1888" s="8"/>
    </row>
    <row r="1889" spans="1:4" x14ac:dyDescent="0.2">
      <c r="A1889" s="138"/>
      <c r="D1889" s="8"/>
    </row>
    <row r="1890" spans="1:4" x14ac:dyDescent="0.2">
      <c r="A1890" s="138"/>
      <c r="D1890" s="8"/>
    </row>
    <row r="1891" spans="1:4" x14ac:dyDescent="0.2">
      <c r="A1891" s="138"/>
      <c r="D1891" s="8"/>
    </row>
    <row r="1892" spans="1:4" x14ac:dyDescent="0.2">
      <c r="A1892" s="138"/>
      <c r="D1892" s="8"/>
    </row>
    <row r="1893" spans="1:4" x14ac:dyDescent="0.2">
      <c r="A1893" s="138"/>
      <c r="D1893" s="8"/>
    </row>
    <row r="1894" spans="1:4" x14ac:dyDescent="0.2">
      <c r="A1894" s="138"/>
      <c r="D1894" s="8"/>
    </row>
    <row r="1895" spans="1:4" x14ac:dyDescent="0.2">
      <c r="A1895" s="138"/>
      <c r="D1895" s="8"/>
    </row>
    <row r="1896" spans="1:4" x14ac:dyDescent="0.2">
      <c r="A1896" s="138"/>
      <c r="D1896" s="8"/>
    </row>
    <row r="1897" spans="1:4" x14ac:dyDescent="0.2">
      <c r="A1897" s="138"/>
      <c r="D1897" s="8"/>
    </row>
    <row r="1898" spans="1:4" x14ac:dyDescent="0.2">
      <c r="A1898" s="138"/>
      <c r="D1898" s="8"/>
    </row>
    <row r="1899" spans="1:4" x14ac:dyDescent="0.2">
      <c r="A1899" s="138"/>
      <c r="D1899" s="8"/>
    </row>
    <row r="1900" spans="1:4" x14ac:dyDescent="0.2">
      <c r="A1900" s="138"/>
      <c r="D1900" s="8"/>
    </row>
    <row r="1901" spans="1:4" x14ac:dyDescent="0.2">
      <c r="A1901" s="138"/>
      <c r="D1901" s="8"/>
    </row>
    <row r="1902" spans="1:4" x14ac:dyDescent="0.2">
      <c r="A1902" s="138"/>
      <c r="D1902" s="8"/>
    </row>
    <row r="1903" spans="1:4" x14ac:dyDescent="0.2">
      <c r="A1903" s="138"/>
      <c r="D1903" s="8"/>
    </row>
    <row r="1904" spans="1:4" x14ac:dyDescent="0.2">
      <c r="A1904" s="138"/>
      <c r="D1904" s="8"/>
    </row>
    <row r="1905" spans="1:4" x14ac:dyDescent="0.2">
      <c r="A1905" s="138"/>
      <c r="D1905" s="8"/>
    </row>
    <row r="1906" spans="1:4" x14ac:dyDescent="0.2">
      <c r="A1906" s="138"/>
      <c r="D1906" s="8"/>
    </row>
    <row r="1907" spans="1:4" x14ac:dyDescent="0.2">
      <c r="A1907" s="138"/>
      <c r="D1907" s="8"/>
    </row>
    <row r="1908" spans="1:4" x14ac:dyDescent="0.2">
      <c r="A1908" s="138"/>
      <c r="D1908" s="8"/>
    </row>
    <row r="1909" spans="1:4" x14ac:dyDescent="0.2">
      <c r="A1909" s="138"/>
      <c r="D1909" s="8"/>
    </row>
    <row r="1910" spans="1:4" x14ac:dyDescent="0.2">
      <c r="A1910" s="138"/>
      <c r="D1910" s="8"/>
    </row>
    <row r="1911" spans="1:4" x14ac:dyDescent="0.2">
      <c r="A1911" s="138"/>
      <c r="D1911" s="8"/>
    </row>
    <row r="1912" spans="1:4" x14ac:dyDescent="0.2">
      <c r="A1912" s="138"/>
      <c r="D1912" s="8"/>
    </row>
    <row r="1913" spans="1:4" x14ac:dyDescent="0.2">
      <c r="A1913" s="138"/>
      <c r="D1913" s="8"/>
    </row>
    <row r="1914" spans="1:4" x14ac:dyDescent="0.2">
      <c r="A1914" s="138"/>
      <c r="D1914" s="8"/>
    </row>
    <row r="1915" spans="1:4" x14ac:dyDescent="0.2">
      <c r="A1915" s="138"/>
      <c r="D1915" s="8"/>
    </row>
    <row r="1916" spans="1:4" x14ac:dyDescent="0.2">
      <c r="A1916" s="138"/>
      <c r="D1916" s="8"/>
    </row>
    <row r="1917" spans="1:4" x14ac:dyDescent="0.2">
      <c r="A1917" s="138"/>
      <c r="D1917" s="8"/>
    </row>
    <row r="1918" spans="1:4" x14ac:dyDescent="0.2">
      <c r="A1918" s="138"/>
      <c r="D1918" s="8"/>
    </row>
    <row r="1919" spans="1:4" x14ac:dyDescent="0.2">
      <c r="A1919" s="138"/>
      <c r="D1919" s="8"/>
    </row>
    <row r="1920" spans="1:4" x14ac:dyDescent="0.2">
      <c r="A1920" s="138"/>
      <c r="D1920" s="8"/>
    </row>
    <row r="1921" spans="1:4" x14ac:dyDescent="0.2">
      <c r="A1921" s="138"/>
      <c r="D1921" s="8"/>
    </row>
    <row r="1922" spans="1:4" x14ac:dyDescent="0.2">
      <c r="A1922" s="138"/>
      <c r="D1922" s="8"/>
    </row>
    <row r="1923" spans="1:4" x14ac:dyDescent="0.2">
      <c r="A1923" s="138"/>
      <c r="D1923" s="8"/>
    </row>
    <row r="1924" spans="1:4" x14ac:dyDescent="0.2">
      <c r="A1924" s="138"/>
      <c r="D1924" s="8"/>
    </row>
    <row r="1925" spans="1:4" x14ac:dyDescent="0.2">
      <c r="A1925" s="138"/>
      <c r="D1925" s="8"/>
    </row>
    <row r="1926" spans="1:4" x14ac:dyDescent="0.2">
      <c r="A1926" s="138"/>
      <c r="D1926" s="8"/>
    </row>
    <row r="1927" spans="1:4" x14ac:dyDescent="0.2">
      <c r="A1927" s="138"/>
      <c r="D1927" s="8"/>
    </row>
    <row r="1928" spans="1:4" x14ac:dyDescent="0.2">
      <c r="A1928" s="138"/>
      <c r="D1928" s="8"/>
    </row>
    <row r="1929" spans="1:4" x14ac:dyDescent="0.2">
      <c r="A1929" s="138"/>
      <c r="D1929" s="8"/>
    </row>
    <row r="1930" spans="1:4" x14ac:dyDescent="0.2">
      <c r="A1930" s="138"/>
      <c r="D1930" s="8"/>
    </row>
    <row r="1931" spans="1:4" x14ac:dyDescent="0.2">
      <c r="A1931" s="138"/>
      <c r="D1931" s="8"/>
    </row>
    <row r="1932" spans="1:4" x14ac:dyDescent="0.2">
      <c r="A1932" s="138"/>
      <c r="D1932" s="8"/>
    </row>
    <row r="1933" spans="1:4" x14ac:dyDescent="0.2">
      <c r="A1933" s="138"/>
      <c r="D1933" s="8"/>
    </row>
    <row r="1934" spans="1:4" x14ac:dyDescent="0.2">
      <c r="A1934" s="138"/>
      <c r="D1934" s="8"/>
    </row>
    <row r="1935" spans="1:4" x14ac:dyDescent="0.2">
      <c r="A1935" s="138"/>
      <c r="D1935" s="8"/>
    </row>
    <row r="1936" spans="1:4" x14ac:dyDescent="0.2">
      <c r="A1936" s="138"/>
      <c r="D1936" s="8"/>
    </row>
    <row r="1937" spans="1:4" x14ac:dyDescent="0.2">
      <c r="A1937" s="138"/>
      <c r="D1937" s="8"/>
    </row>
    <row r="1938" spans="1:4" x14ac:dyDescent="0.2">
      <c r="A1938" s="138"/>
      <c r="D1938" s="8"/>
    </row>
    <row r="1939" spans="1:4" x14ac:dyDescent="0.2">
      <c r="A1939" s="138"/>
      <c r="D1939" s="8"/>
    </row>
    <row r="1940" spans="1:4" x14ac:dyDescent="0.2">
      <c r="A1940" s="138"/>
      <c r="D1940" s="8"/>
    </row>
    <row r="1941" spans="1:4" x14ac:dyDescent="0.2">
      <c r="A1941" s="138"/>
      <c r="D1941" s="8"/>
    </row>
    <row r="1942" spans="1:4" x14ac:dyDescent="0.2">
      <c r="A1942" s="138"/>
      <c r="D1942" s="8"/>
    </row>
    <row r="1943" spans="1:4" x14ac:dyDescent="0.2">
      <c r="A1943" s="138"/>
      <c r="D1943" s="8"/>
    </row>
    <row r="1944" spans="1:4" x14ac:dyDescent="0.2">
      <c r="A1944" s="138"/>
      <c r="D1944" s="8"/>
    </row>
    <row r="1945" spans="1:4" x14ac:dyDescent="0.2">
      <c r="A1945" s="138"/>
      <c r="D1945" s="8"/>
    </row>
    <row r="1946" spans="1:4" x14ac:dyDescent="0.2">
      <c r="A1946" s="138"/>
      <c r="D1946" s="8"/>
    </row>
    <row r="1947" spans="1:4" x14ac:dyDescent="0.2">
      <c r="A1947" s="138"/>
      <c r="D1947" s="8"/>
    </row>
    <row r="1948" spans="1:4" x14ac:dyDescent="0.2">
      <c r="A1948" s="138"/>
      <c r="D1948" s="8"/>
    </row>
    <row r="1949" spans="1:4" x14ac:dyDescent="0.2">
      <c r="A1949" s="138"/>
      <c r="D1949" s="8"/>
    </row>
    <row r="1950" spans="1:4" x14ac:dyDescent="0.2">
      <c r="A1950" s="138"/>
      <c r="D1950" s="8"/>
    </row>
    <row r="1951" spans="1:4" x14ac:dyDescent="0.2">
      <c r="A1951" s="138"/>
      <c r="D1951" s="8"/>
    </row>
    <row r="1952" spans="1:4" x14ac:dyDescent="0.2">
      <c r="A1952" s="138"/>
      <c r="D1952" s="8"/>
    </row>
    <row r="1953" spans="1:4" x14ac:dyDescent="0.2">
      <c r="A1953" s="138"/>
      <c r="D1953" s="8"/>
    </row>
    <row r="1954" spans="1:4" x14ac:dyDescent="0.2">
      <c r="A1954" s="138"/>
      <c r="D1954" s="8"/>
    </row>
    <row r="1955" spans="1:4" x14ac:dyDescent="0.2">
      <c r="A1955" s="138"/>
      <c r="D1955" s="8"/>
    </row>
    <row r="1956" spans="1:4" x14ac:dyDescent="0.2">
      <c r="A1956" s="138"/>
      <c r="D1956" s="8"/>
    </row>
    <row r="1957" spans="1:4" x14ac:dyDescent="0.2">
      <c r="A1957" s="138"/>
      <c r="D1957" s="8"/>
    </row>
    <row r="1958" spans="1:4" x14ac:dyDescent="0.2">
      <c r="A1958" s="138"/>
      <c r="D1958" s="8"/>
    </row>
    <row r="1959" spans="1:4" x14ac:dyDescent="0.2">
      <c r="A1959" s="138"/>
      <c r="D1959" s="8"/>
    </row>
    <row r="1960" spans="1:4" x14ac:dyDescent="0.2">
      <c r="A1960" s="138"/>
      <c r="D1960" s="8"/>
    </row>
    <row r="1961" spans="1:4" x14ac:dyDescent="0.2">
      <c r="A1961" s="138"/>
      <c r="D1961" s="8"/>
    </row>
    <row r="1962" spans="1:4" x14ac:dyDescent="0.2">
      <c r="A1962" s="138"/>
      <c r="D1962" s="8"/>
    </row>
    <row r="1963" spans="1:4" x14ac:dyDescent="0.2">
      <c r="A1963" s="138"/>
      <c r="D1963" s="8"/>
    </row>
    <row r="1964" spans="1:4" x14ac:dyDescent="0.2">
      <c r="A1964" s="138"/>
      <c r="D1964" s="8"/>
    </row>
    <row r="1965" spans="1:4" x14ac:dyDescent="0.2">
      <c r="A1965" s="138"/>
      <c r="D1965" s="8"/>
    </row>
    <row r="1966" spans="1:4" x14ac:dyDescent="0.2">
      <c r="A1966" s="138"/>
      <c r="D1966" s="8"/>
    </row>
    <row r="1967" spans="1:4" x14ac:dyDescent="0.2">
      <c r="A1967" s="138"/>
      <c r="D1967" s="8"/>
    </row>
    <row r="1968" spans="1:4" x14ac:dyDescent="0.2">
      <c r="A1968" s="138"/>
      <c r="D1968" s="8"/>
    </row>
    <row r="1969" spans="1:4" x14ac:dyDescent="0.2">
      <c r="A1969" s="138"/>
      <c r="D1969" s="8"/>
    </row>
    <row r="1970" spans="1:4" x14ac:dyDescent="0.2">
      <c r="A1970" s="138"/>
      <c r="D1970" s="8"/>
    </row>
    <row r="1971" spans="1:4" x14ac:dyDescent="0.2">
      <c r="A1971" s="138"/>
      <c r="D1971" s="8"/>
    </row>
    <row r="1972" spans="1:4" x14ac:dyDescent="0.2">
      <c r="A1972" s="138"/>
      <c r="D1972" s="8"/>
    </row>
    <row r="1973" spans="1:4" x14ac:dyDescent="0.2">
      <c r="A1973" s="138"/>
      <c r="D1973" s="8"/>
    </row>
    <row r="1974" spans="1:4" x14ac:dyDescent="0.2">
      <c r="A1974" s="138"/>
      <c r="D1974" s="8"/>
    </row>
    <row r="1975" spans="1:4" x14ac:dyDescent="0.2">
      <c r="A1975" s="138"/>
      <c r="D1975" s="8"/>
    </row>
    <row r="1976" spans="1:4" x14ac:dyDescent="0.2">
      <c r="A1976" s="138"/>
      <c r="D1976" s="8"/>
    </row>
    <row r="1977" spans="1:4" x14ac:dyDescent="0.2">
      <c r="A1977" s="138"/>
      <c r="D1977" s="8"/>
    </row>
    <row r="1978" spans="1:4" x14ac:dyDescent="0.2">
      <c r="A1978" s="138"/>
      <c r="D1978" s="8"/>
    </row>
    <row r="1979" spans="1:4" x14ac:dyDescent="0.2">
      <c r="A1979" s="138"/>
      <c r="D1979" s="8"/>
    </row>
    <row r="1980" spans="1:4" x14ac:dyDescent="0.2">
      <c r="A1980" s="138"/>
      <c r="D1980" s="8"/>
    </row>
    <row r="1981" spans="1:4" x14ac:dyDescent="0.2">
      <c r="A1981" s="138"/>
      <c r="D1981" s="8"/>
    </row>
    <row r="1982" spans="1:4" x14ac:dyDescent="0.2">
      <c r="A1982" s="138"/>
      <c r="D1982" s="8"/>
    </row>
    <row r="1983" spans="1:4" x14ac:dyDescent="0.2">
      <c r="A1983" s="138"/>
      <c r="D1983" s="8"/>
    </row>
    <row r="1984" spans="1:4" x14ac:dyDescent="0.2">
      <c r="A1984" s="138"/>
      <c r="D1984" s="8"/>
    </row>
    <row r="1985" spans="1:4" x14ac:dyDescent="0.2">
      <c r="A1985" s="138"/>
      <c r="D1985" s="8"/>
    </row>
    <row r="1986" spans="1:4" x14ac:dyDescent="0.2">
      <c r="A1986" s="138"/>
      <c r="D1986" s="8"/>
    </row>
    <row r="1987" spans="1:4" x14ac:dyDescent="0.2">
      <c r="A1987" s="138"/>
      <c r="D1987" s="8"/>
    </row>
    <row r="1988" spans="1:4" x14ac:dyDescent="0.2">
      <c r="A1988" s="138"/>
      <c r="D1988" s="8"/>
    </row>
    <row r="1989" spans="1:4" x14ac:dyDescent="0.2">
      <c r="A1989" s="138"/>
      <c r="D1989" s="8"/>
    </row>
    <row r="1990" spans="1:4" x14ac:dyDescent="0.2">
      <c r="A1990" s="138"/>
      <c r="D1990" s="8"/>
    </row>
    <row r="1991" spans="1:4" x14ac:dyDescent="0.2">
      <c r="A1991" s="138"/>
      <c r="D1991" s="8"/>
    </row>
    <row r="1992" spans="1:4" x14ac:dyDescent="0.2">
      <c r="A1992" s="138"/>
      <c r="D1992" s="8"/>
    </row>
    <row r="1993" spans="1:4" x14ac:dyDescent="0.2">
      <c r="A1993" s="138"/>
      <c r="D1993" s="8"/>
    </row>
    <row r="1994" spans="1:4" x14ac:dyDescent="0.2">
      <c r="A1994" s="138"/>
      <c r="D1994" s="8"/>
    </row>
    <row r="1995" spans="1:4" x14ac:dyDescent="0.2">
      <c r="A1995" s="138"/>
      <c r="D1995" s="8"/>
    </row>
    <row r="1996" spans="1:4" x14ac:dyDescent="0.2">
      <c r="A1996" s="138"/>
      <c r="D1996" s="8"/>
    </row>
    <row r="1997" spans="1:4" x14ac:dyDescent="0.2">
      <c r="A1997" s="138"/>
      <c r="D1997" s="8"/>
    </row>
    <row r="1998" spans="1:4" x14ac:dyDescent="0.2">
      <c r="A1998" s="138"/>
      <c r="D1998" s="8"/>
    </row>
    <row r="1999" spans="1:4" x14ac:dyDescent="0.2">
      <c r="A1999" s="138"/>
      <c r="D1999" s="8"/>
    </row>
    <row r="2000" spans="1:4" x14ac:dyDescent="0.2">
      <c r="A2000" s="138"/>
      <c r="D2000" s="8"/>
    </row>
    <row r="2001" spans="1:4" x14ac:dyDescent="0.2">
      <c r="A2001" s="138"/>
      <c r="D2001" s="8"/>
    </row>
    <row r="2002" spans="1:4" x14ac:dyDescent="0.2">
      <c r="A2002" s="138"/>
      <c r="D2002" s="8"/>
    </row>
    <row r="2003" spans="1:4" x14ac:dyDescent="0.2">
      <c r="A2003" s="138"/>
      <c r="D2003" s="8"/>
    </row>
    <row r="2004" spans="1:4" x14ac:dyDescent="0.2">
      <c r="A2004" s="138"/>
      <c r="D2004" s="8"/>
    </row>
    <row r="2005" spans="1:4" x14ac:dyDescent="0.2">
      <c r="A2005" s="138"/>
      <c r="D2005" s="8"/>
    </row>
    <row r="2006" spans="1:4" x14ac:dyDescent="0.2">
      <c r="A2006" s="138"/>
      <c r="D2006" s="8"/>
    </row>
    <row r="2007" spans="1:4" x14ac:dyDescent="0.2">
      <c r="A2007" s="138"/>
      <c r="D2007" s="8"/>
    </row>
    <row r="2008" spans="1:4" x14ac:dyDescent="0.2">
      <c r="A2008" s="138"/>
      <c r="D2008" s="8"/>
    </row>
    <row r="2009" spans="1:4" x14ac:dyDescent="0.2">
      <c r="A2009" s="138"/>
      <c r="D2009" s="8"/>
    </row>
    <row r="2010" spans="1:4" x14ac:dyDescent="0.2">
      <c r="A2010" s="138"/>
      <c r="D2010" s="8"/>
    </row>
    <row r="2011" spans="1:4" x14ac:dyDescent="0.2">
      <c r="A2011" s="138"/>
      <c r="D2011" s="8"/>
    </row>
    <row r="2012" spans="1:4" x14ac:dyDescent="0.2">
      <c r="A2012" s="138"/>
      <c r="D2012" s="8"/>
    </row>
    <row r="2013" spans="1:4" x14ac:dyDescent="0.2">
      <c r="A2013" s="138"/>
      <c r="D2013" s="8"/>
    </row>
    <row r="2014" spans="1:4" x14ac:dyDescent="0.2">
      <c r="A2014" s="138"/>
      <c r="D2014" s="8"/>
    </row>
    <row r="2015" spans="1:4" x14ac:dyDescent="0.2">
      <c r="A2015" s="138"/>
      <c r="D2015" s="8"/>
    </row>
    <row r="2016" spans="1:4" x14ac:dyDescent="0.2">
      <c r="A2016" s="138"/>
      <c r="D2016" s="8"/>
    </row>
    <row r="2017" spans="1:4" x14ac:dyDescent="0.2">
      <c r="A2017" s="138"/>
      <c r="D2017" s="8"/>
    </row>
    <row r="2018" spans="1:4" x14ac:dyDescent="0.2">
      <c r="A2018" s="138"/>
      <c r="D2018" s="8"/>
    </row>
    <row r="2019" spans="1:4" x14ac:dyDescent="0.2">
      <c r="A2019" s="138"/>
      <c r="D2019" s="8"/>
    </row>
    <row r="2020" spans="1:4" x14ac:dyDescent="0.2">
      <c r="A2020" s="138"/>
      <c r="D2020" s="8"/>
    </row>
    <row r="2021" spans="1:4" x14ac:dyDescent="0.2">
      <c r="A2021" s="138"/>
      <c r="D2021" s="8"/>
    </row>
    <row r="2022" spans="1:4" x14ac:dyDescent="0.2">
      <c r="A2022" s="138"/>
      <c r="D2022" s="8"/>
    </row>
    <row r="2023" spans="1:4" x14ac:dyDescent="0.2">
      <c r="A2023" s="138"/>
      <c r="D2023" s="8"/>
    </row>
    <row r="2024" spans="1:4" x14ac:dyDescent="0.2">
      <c r="A2024" s="138"/>
      <c r="D2024" s="8"/>
    </row>
    <row r="2025" spans="1:4" x14ac:dyDescent="0.2">
      <c r="A2025" s="138"/>
      <c r="D2025" s="8"/>
    </row>
    <row r="2026" spans="1:4" x14ac:dyDescent="0.2">
      <c r="A2026" s="138"/>
      <c r="D2026" s="8"/>
    </row>
    <row r="2027" spans="1:4" x14ac:dyDescent="0.2">
      <c r="A2027" s="138"/>
      <c r="D2027" s="8"/>
    </row>
    <row r="2028" spans="1:4" x14ac:dyDescent="0.2">
      <c r="A2028" s="138"/>
      <c r="D2028" s="8"/>
    </row>
    <row r="2029" spans="1:4" x14ac:dyDescent="0.2">
      <c r="A2029" s="138"/>
      <c r="D2029" s="8"/>
    </row>
    <row r="2030" spans="1:4" x14ac:dyDescent="0.2">
      <c r="A2030" s="138"/>
      <c r="D2030" s="8"/>
    </row>
    <row r="2031" spans="1:4" x14ac:dyDescent="0.2">
      <c r="A2031" s="138"/>
      <c r="D2031" s="8"/>
    </row>
    <row r="2032" spans="1:4" x14ac:dyDescent="0.2">
      <c r="A2032" s="138"/>
      <c r="D2032" s="8"/>
    </row>
    <row r="2033" spans="1:4" x14ac:dyDescent="0.2">
      <c r="A2033" s="138"/>
      <c r="D2033" s="8"/>
    </row>
    <row r="2034" spans="1:4" x14ac:dyDescent="0.2">
      <c r="A2034" s="138"/>
      <c r="D2034" s="8"/>
    </row>
    <row r="2035" spans="1:4" x14ac:dyDescent="0.2">
      <c r="A2035" s="138"/>
      <c r="D2035" s="8"/>
    </row>
    <row r="2036" spans="1:4" x14ac:dyDescent="0.2">
      <c r="A2036" s="138"/>
      <c r="D2036" s="8"/>
    </row>
    <row r="2037" spans="1:4" x14ac:dyDescent="0.2">
      <c r="A2037" s="138"/>
      <c r="D2037" s="8"/>
    </row>
    <row r="2038" spans="1:4" x14ac:dyDescent="0.2">
      <c r="A2038" s="138"/>
      <c r="D2038" s="8"/>
    </row>
    <row r="2039" spans="1:4" x14ac:dyDescent="0.2">
      <c r="A2039" s="138"/>
      <c r="D2039" s="8"/>
    </row>
    <row r="2040" spans="1:4" x14ac:dyDescent="0.2">
      <c r="A2040" s="138"/>
      <c r="D2040" s="8"/>
    </row>
    <row r="2041" spans="1:4" x14ac:dyDescent="0.2">
      <c r="A2041" s="138"/>
      <c r="D2041" s="8"/>
    </row>
    <row r="2042" spans="1:4" x14ac:dyDescent="0.2">
      <c r="A2042" s="138"/>
      <c r="D2042" s="8"/>
    </row>
    <row r="2043" spans="1:4" x14ac:dyDescent="0.2">
      <c r="A2043" s="138"/>
      <c r="D2043" s="8"/>
    </row>
    <row r="2044" spans="1:4" x14ac:dyDescent="0.2">
      <c r="A2044" s="138"/>
      <c r="D2044" s="8"/>
    </row>
    <row r="2045" spans="1:4" x14ac:dyDescent="0.2">
      <c r="A2045" s="138"/>
      <c r="D2045" s="8"/>
    </row>
    <row r="2046" spans="1:4" x14ac:dyDescent="0.2">
      <c r="A2046" s="138"/>
      <c r="D2046" s="8"/>
    </row>
    <row r="2047" spans="1:4" x14ac:dyDescent="0.2">
      <c r="A2047" s="138"/>
      <c r="D2047" s="8"/>
    </row>
    <row r="2048" spans="1:4" x14ac:dyDescent="0.2">
      <c r="A2048" s="138"/>
      <c r="D2048" s="8"/>
    </row>
    <row r="2049" spans="1:4" x14ac:dyDescent="0.2">
      <c r="A2049" s="138"/>
      <c r="D2049" s="8"/>
    </row>
    <row r="2050" spans="1:4" x14ac:dyDescent="0.2">
      <c r="A2050" s="138"/>
      <c r="D2050" s="8"/>
    </row>
    <row r="2051" spans="1:4" x14ac:dyDescent="0.2">
      <c r="A2051" s="138"/>
      <c r="D2051" s="8"/>
    </row>
    <row r="2052" spans="1:4" x14ac:dyDescent="0.2">
      <c r="A2052" s="138"/>
      <c r="D2052" s="8"/>
    </row>
    <row r="2053" spans="1:4" x14ac:dyDescent="0.2">
      <c r="A2053" s="138"/>
      <c r="D2053" s="8"/>
    </row>
    <row r="2054" spans="1:4" x14ac:dyDescent="0.2">
      <c r="A2054" s="138"/>
      <c r="D2054" s="8"/>
    </row>
    <row r="2055" spans="1:4" x14ac:dyDescent="0.2">
      <c r="A2055" s="138"/>
      <c r="D2055" s="8"/>
    </row>
    <row r="2056" spans="1:4" x14ac:dyDescent="0.2">
      <c r="A2056" s="138"/>
      <c r="D2056" s="8"/>
    </row>
    <row r="2057" spans="1:4" x14ac:dyDescent="0.2">
      <c r="A2057" s="138"/>
      <c r="D2057" s="8"/>
    </row>
    <row r="2058" spans="1:4" x14ac:dyDescent="0.2">
      <c r="A2058" s="138"/>
      <c r="D2058" s="8"/>
    </row>
    <row r="2059" spans="1:4" x14ac:dyDescent="0.2">
      <c r="A2059" s="138"/>
      <c r="D2059" s="8"/>
    </row>
    <row r="2060" spans="1:4" x14ac:dyDescent="0.2">
      <c r="A2060" s="138"/>
      <c r="D2060" s="8"/>
    </row>
    <row r="2061" spans="1:4" x14ac:dyDescent="0.2">
      <c r="A2061" s="138"/>
      <c r="D2061" s="8"/>
    </row>
    <row r="2062" spans="1:4" x14ac:dyDescent="0.2">
      <c r="A2062" s="138"/>
      <c r="D2062" s="8"/>
    </row>
    <row r="2063" spans="1:4" x14ac:dyDescent="0.2">
      <c r="A2063" s="138"/>
      <c r="D2063" s="8"/>
    </row>
    <row r="2064" spans="1:4" x14ac:dyDescent="0.2">
      <c r="A2064" s="138"/>
      <c r="D2064" s="8"/>
    </row>
    <row r="2065" spans="1:4" x14ac:dyDescent="0.2">
      <c r="A2065" s="138"/>
      <c r="D2065" s="8"/>
    </row>
    <row r="2066" spans="1:4" x14ac:dyDescent="0.2">
      <c r="A2066" s="138"/>
      <c r="D2066" s="8"/>
    </row>
    <row r="2067" spans="1:4" x14ac:dyDescent="0.2">
      <c r="A2067" s="138"/>
      <c r="D2067" s="8"/>
    </row>
    <row r="2068" spans="1:4" x14ac:dyDescent="0.2">
      <c r="A2068" s="138"/>
      <c r="D2068" s="8"/>
    </row>
    <row r="2069" spans="1:4" x14ac:dyDescent="0.2">
      <c r="A2069" s="138"/>
      <c r="D2069" s="8"/>
    </row>
    <row r="2070" spans="1:4" x14ac:dyDescent="0.2">
      <c r="A2070" s="138"/>
      <c r="D2070" s="8"/>
    </row>
    <row r="2071" spans="1:4" x14ac:dyDescent="0.2">
      <c r="A2071" s="138"/>
      <c r="D2071" s="8"/>
    </row>
    <row r="2072" spans="1:4" x14ac:dyDescent="0.2">
      <c r="A2072" s="138"/>
      <c r="D2072" s="8"/>
    </row>
    <row r="2073" spans="1:4" x14ac:dyDescent="0.2">
      <c r="A2073" s="138"/>
      <c r="D2073" s="8"/>
    </row>
    <row r="2074" spans="1:4" x14ac:dyDescent="0.2">
      <c r="A2074" s="138"/>
      <c r="D2074" s="8"/>
    </row>
    <row r="2075" spans="1:4" x14ac:dyDescent="0.2">
      <c r="A2075" s="138"/>
      <c r="D2075" s="8"/>
    </row>
    <row r="2076" spans="1:4" x14ac:dyDescent="0.2">
      <c r="A2076" s="138"/>
      <c r="D2076" s="8"/>
    </row>
    <row r="2077" spans="1:4" x14ac:dyDescent="0.2">
      <c r="A2077" s="138"/>
      <c r="D2077" s="8"/>
    </row>
    <row r="2078" spans="1:4" x14ac:dyDescent="0.2">
      <c r="A2078" s="138"/>
      <c r="D2078" s="8"/>
    </row>
    <row r="2079" spans="1:4" x14ac:dyDescent="0.2">
      <c r="A2079" s="138"/>
      <c r="D2079" s="8"/>
    </row>
    <row r="2080" spans="1:4" x14ac:dyDescent="0.2">
      <c r="A2080" s="138"/>
      <c r="D2080" s="8"/>
    </row>
    <row r="2081" spans="1:4" x14ac:dyDescent="0.2">
      <c r="A2081" s="138"/>
      <c r="D2081" s="8"/>
    </row>
    <row r="2082" spans="1:4" x14ac:dyDescent="0.2">
      <c r="A2082" s="138"/>
      <c r="D2082" s="8"/>
    </row>
    <row r="2083" spans="1:4" x14ac:dyDescent="0.2">
      <c r="A2083" s="138"/>
      <c r="D2083" s="8"/>
    </row>
    <row r="2084" spans="1:4" x14ac:dyDescent="0.2">
      <c r="A2084" s="138"/>
      <c r="D2084" s="8"/>
    </row>
    <row r="2085" spans="1:4" x14ac:dyDescent="0.2">
      <c r="A2085" s="138"/>
      <c r="D2085" s="8"/>
    </row>
    <row r="2086" spans="1:4" x14ac:dyDescent="0.2">
      <c r="A2086" s="138"/>
      <c r="D2086" s="8"/>
    </row>
    <row r="2087" spans="1:4" x14ac:dyDescent="0.2">
      <c r="A2087" s="138"/>
      <c r="D2087" s="8"/>
    </row>
    <row r="2088" spans="1:4" x14ac:dyDescent="0.2">
      <c r="A2088" s="138"/>
      <c r="D2088" s="8"/>
    </row>
    <row r="2089" spans="1:4" x14ac:dyDescent="0.2">
      <c r="A2089" s="138"/>
      <c r="D2089" s="8"/>
    </row>
    <row r="2090" spans="1:4" x14ac:dyDescent="0.2">
      <c r="A2090" s="138"/>
      <c r="D2090" s="8"/>
    </row>
    <row r="2091" spans="1:4" x14ac:dyDescent="0.2">
      <c r="A2091" s="138"/>
      <c r="D2091" s="8"/>
    </row>
    <row r="2092" spans="1:4" x14ac:dyDescent="0.2">
      <c r="A2092" s="138"/>
      <c r="D2092" s="8"/>
    </row>
    <row r="2093" spans="1:4" x14ac:dyDescent="0.2">
      <c r="A2093" s="138"/>
      <c r="D2093" s="8"/>
    </row>
    <row r="2094" spans="1:4" x14ac:dyDescent="0.2">
      <c r="A2094" s="138"/>
      <c r="D2094" s="8"/>
    </row>
    <row r="2095" spans="1:4" x14ac:dyDescent="0.2">
      <c r="A2095" s="138"/>
      <c r="D2095" s="8"/>
    </row>
    <row r="2096" spans="1:4" x14ac:dyDescent="0.2">
      <c r="A2096" s="138"/>
      <c r="D2096" s="8"/>
    </row>
    <row r="2097" spans="1:4" x14ac:dyDescent="0.2">
      <c r="A2097" s="138"/>
      <c r="D2097" s="8"/>
    </row>
    <row r="2098" spans="1:4" x14ac:dyDescent="0.2">
      <c r="A2098" s="138"/>
      <c r="D2098" s="8"/>
    </row>
    <row r="2099" spans="1:4" x14ac:dyDescent="0.2">
      <c r="A2099" s="138"/>
      <c r="D2099" s="8"/>
    </row>
    <row r="2100" spans="1:4" x14ac:dyDescent="0.2">
      <c r="A2100" s="138"/>
      <c r="D2100" s="8"/>
    </row>
    <row r="2101" spans="1:4" x14ac:dyDescent="0.2">
      <c r="A2101" s="138"/>
      <c r="D2101" s="8"/>
    </row>
    <row r="2102" spans="1:4" x14ac:dyDescent="0.2">
      <c r="A2102" s="138"/>
      <c r="D2102" s="8"/>
    </row>
    <row r="2103" spans="1:4" x14ac:dyDescent="0.2">
      <c r="A2103" s="138"/>
      <c r="D2103" s="8"/>
    </row>
    <row r="2104" spans="1:4" x14ac:dyDescent="0.2">
      <c r="A2104" s="138"/>
      <c r="D2104" s="8"/>
    </row>
    <row r="2105" spans="1:4" x14ac:dyDescent="0.2">
      <c r="A2105" s="138"/>
      <c r="D2105" s="8"/>
    </row>
    <row r="2106" spans="1:4" x14ac:dyDescent="0.2">
      <c r="A2106" s="138"/>
      <c r="D2106" s="8"/>
    </row>
    <row r="2107" spans="1:4" x14ac:dyDescent="0.2">
      <c r="A2107" s="138"/>
      <c r="D2107" s="8"/>
    </row>
    <row r="2108" spans="1:4" x14ac:dyDescent="0.2">
      <c r="A2108" s="138"/>
      <c r="D2108" s="8"/>
    </row>
    <row r="2109" spans="1:4" x14ac:dyDescent="0.2">
      <c r="A2109" s="138"/>
      <c r="D2109" s="8"/>
    </row>
    <row r="2110" spans="1:4" x14ac:dyDescent="0.2">
      <c r="A2110" s="138"/>
      <c r="D2110" s="8"/>
    </row>
    <row r="2111" spans="1:4" x14ac:dyDescent="0.2">
      <c r="A2111" s="138"/>
      <c r="D2111" s="8"/>
    </row>
    <row r="2112" spans="1:4" x14ac:dyDescent="0.2">
      <c r="A2112" s="138"/>
      <c r="D2112" s="8"/>
    </row>
    <row r="2113" spans="1:4" x14ac:dyDescent="0.2">
      <c r="A2113" s="138"/>
      <c r="D2113" s="8"/>
    </row>
    <row r="2114" spans="1:4" x14ac:dyDescent="0.2">
      <c r="A2114" s="138"/>
      <c r="D2114" s="8"/>
    </row>
    <row r="2115" spans="1:4" x14ac:dyDescent="0.2">
      <c r="A2115" s="138"/>
      <c r="D2115" s="8"/>
    </row>
    <row r="2116" spans="1:4" x14ac:dyDescent="0.2">
      <c r="A2116" s="138"/>
      <c r="D2116" s="8"/>
    </row>
    <row r="2117" spans="1:4" x14ac:dyDescent="0.2">
      <c r="A2117" s="138"/>
      <c r="D2117" s="8"/>
    </row>
    <row r="2118" spans="1:4" x14ac:dyDescent="0.2">
      <c r="A2118" s="138"/>
      <c r="D2118" s="8"/>
    </row>
    <row r="2119" spans="1:4" x14ac:dyDescent="0.2">
      <c r="A2119" s="138"/>
      <c r="D2119" s="8"/>
    </row>
    <row r="2120" spans="1:4" x14ac:dyDescent="0.2">
      <c r="A2120" s="138"/>
      <c r="D2120" s="8"/>
    </row>
    <row r="2121" spans="1:4" x14ac:dyDescent="0.2">
      <c r="A2121" s="138"/>
      <c r="D2121" s="8"/>
    </row>
    <row r="2122" spans="1:4" x14ac:dyDescent="0.2">
      <c r="A2122" s="138"/>
      <c r="D2122" s="8"/>
    </row>
    <row r="2123" spans="1:4" x14ac:dyDescent="0.2">
      <c r="A2123" s="138"/>
      <c r="D2123" s="8"/>
    </row>
    <row r="2124" spans="1:4" x14ac:dyDescent="0.2">
      <c r="A2124" s="138"/>
      <c r="D2124" s="8"/>
    </row>
    <row r="2125" spans="1:4" x14ac:dyDescent="0.2">
      <c r="A2125" s="138"/>
      <c r="D2125" s="8"/>
    </row>
    <row r="2126" spans="1:4" x14ac:dyDescent="0.2">
      <c r="A2126" s="138"/>
      <c r="D2126" s="8"/>
    </row>
    <row r="2127" spans="1:4" x14ac:dyDescent="0.2">
      <c r="A2127" s="138"/>
      <c r="D2127" s="8"/>
    </row>
    <row r="2128" spans="1:4" x14ac:dyDescent="0.2">
      <c r="A2128" s="138"/>
      <c r="D2128" s="8"/>
    </row>
    <row r="2129" spans="1:4" x14ac:dyDescent="0.2">
      <c r="A2129" s="138"/>
      <c r="D2129" s="8"/>
    </row>
    <row r="2130" spans="1:4" x14ac:dyDescent="0.2">
      <c r="A2130" s="138"/>
      <c r="D2130" s="8"/>
    </row>
    <row r="2131" spans="1:4" x14ac:dyDescent="0.2">
      <c r="A2131" s="138"/>
      <c r="D2131" s="8"/>
    </row>
    <row r="2132" spans="1:4" x14ac:dyDescent="0.2">
      <c r="A2132" s="138"/>
      <c r="D2132" s="8"/>
    </row>
    <row r="2133" spans="1:4" x14ac:dyDescent="0.2">
      <c r="A2133" s="138"/>
      <c r="D2133" s="8"/>
    </row>
    <row r="2134" spans="1:4" x14ac:dyDescent="0.2">
      <c r="A2134" s="138"/>
      <c r="D2134" s="8"/>
    </row>
    <row r="2135" spans="1:4" x14ac:dyDescent="0.2">
      <c r="A2135" s="138"/>
      <c r="D2135" s="8"/>
    </row>
    <row r="2136" spans="1:4" x14ac:dyDescent="0.2">
      <c r="A2136" s="138"/>
      <c r="D2136" s="8"/>
    </row>
    <row r="2137" spans="1:4" x14ac:dyDescent="0.2">
      <c r="A2137" s="138"/>
      <c r="D2137" s="8"/>
    </row>
    <row r="2138" spans="1:4" x14ac:dyDescent="0.2">
      <c r="A2138" s="138"/>
      <c r="D2138" s="8"/>
    </row>
    <row r="2139" spans="1:4" x14ac:dyDescent="0.2">
      <c r="A2139" s="138"/>
      <c r="D2139" s="8"/>
    </row>
    <row r="2140" spans="1:4" x14ac:dyDescent="0.2">
      <c r="A2140" s="138"/>
      <c r="D2140" s="8"/>
    </row>
    <row r="2141" spans="1:4" x14ac:dyDescent="0.2">
      <c r="A2141" s="138"/>
      <c r="D2141" s="8"/>
    </row>
    <row r="2142" spans="1:4" x14ac:dyDescent="0.2">
      <c r="A2142" s="138"/>
      <c r="D2142" s="8"/>
    </row>
    <row r="2143" spans="1:4" x14ac:dyDescent="0.2">
      <c r="A2143" s="138"/>
      <c r="D2143" s="8"/>
    </row>
    <row r="2144" spans="1:4" x14ac:dyDescent="0.2">
      <c r="A2144" s="138"/>
      <c r="D2144" s="8"/>
    </row>
    <row r="2145" spans="1:4" x14ac:dyDescent="0.2">
      <c r="A2145" s="138"/>
      <c r="D2145" s="8"/>
    </row>
    <row r="2146" spans="1:4" x14ac:dyDescent="0.2">
      <c r="A2146" s="138"/>
      <c r="D2146" s="8"/>
    </row>
    <row r="2147" spans="1:4" x14ac:dyDescent="0.2">
      <c r="A2147" s="138"/>
      <c r="D2147" s="8"/>
    </row>
    <row r="2148" spans="1:4" x14ac:dyDescent="0.2">
      <c r="A2148" s="138"/>
      <c r="D2148" s="8"/>
    </row>
    <row r="2149" spans="1:4" x14ac:dyDescent="0.2">
      <c r="A2149" s="138"/>
      <c r="D2149" s="8"/>
    </row>
    <row r="2150" spans="1:4" x14ac:dyDescent="0.2">
      <c r="A2150" s="138"/>
      <c r="D2150" s="8"/>
    </row>
    <row r="2151" spans="1:4" x14ac:dyDescent="0.2">
      <c r="A2151" s="138"/>
      <c r="D2151" s="8"/>
    </row>
    <row r="2152" spans="1:4" x14ac:dyDescent="0.2">
      <c r="A2152" s="138"/>
      <c r="D2152" s="8"/>
    </row>
    <row r="2153" spans="1:4" x14ac:dyDescent="0.2">
      <c r="A2153" s="138"/>
      <c r="D2153" s="8"/>
    </row>
    <row r="2154" spans="1:4" x14ac:dyDescent="0.2">
      <c r="A2154" s="138"/>
      <c r="D2154" s="8"/>
    </row>
    <row r="2155" spans="1:4" x14ac:dyDescent="0.2">
      <c r="A2155" s="138"/>
      <c r="D2155" s="8"/>
    </row>
    <row r="2156" spans="1:4" x14ac:dyDescent="0.2">
      <c r="A2156" s="138"/>
      <c r="D2156" s="8"/>
    </row>
    <row r="2157" spans="1:4" x14ac:dyDescent="0.2">
      <c r="A2157" s="138"/>
      <c r="D2157" s="8"/>
    </row>
    <row r="2158" spans="1:4" x14ac:dyDescent="0.2">
      <c r="A2158" s="138"/>
      <c r="D2158" s="8"/>
    </row>
    <row r="2159" spans="1:4" x14ac:dyDescent="0.2">
      <c r="A2159" s="138"/>
      <c r="D2159" s="8"/>
    </row>
    <row r="2160" spans="1:4" x14ac:dyDescent="0.2">
      <c r="A2160" s="138"/>
      <c r="D2160" s="8"/>
    </row>
    <row r="2161" spans="1:4" x14ac:dyDescent="0.2">
      <c r="A2161" s="138"/>
      <c r="D2161" s="8"/>
    </row>
    <row r="2162" spans="1:4" x14ac:dyDescent="0.2">
      <c r="A2162" s="138"/>
      <c r="D2162" s="8"/>
    </row>
    <row r="2163" spans="1:4" x14ac:dyDescent="0.2">
      <c r="A2163" s="138"/>
      <c r="D2163" s="8"/>
    </row>
    <row r="2164" spans="1:4" x14ac:dyDescent="0.2">
      <c r="A2164" s="138"/>
      <c r="D2164" s="8"/>
    </row>
    <row r="2165" spans="1:4" x14ac:dyDescent="0.2">
      <c r="A2165" s="138"/>
      <c r="D2165" s="8"/>
    </row>
    <row r="2166" spans="1:4" x14ac:dyDescent="0.2">
      <c r="A2166" s="138"/>
      <c r="D2166" s="8"/>
    </row>
    <row r="2167" spans="1:4" x14ac:dyDescent="0.2">
      <c r="A2167" s="138"/>
      <c r="D2167" s="8"/>
    </row>
    <row r="2168" spans="1:4" x14ac:dyDescent="0.2">
      <c r="A2168" s="138"/>
      <c r="D2168" s="8"/>
    </row>
    <row r="2169" spans="1:4" x14ac:dyDescent="0.2">
      <c r="A2169" s="138"/>
      <c r="D2169" s="8"/>
    </row>
    <row r="2170" spans="1:4" x14ac:dyDescent="0.2">
      <c r="A2170" s="138"/>
      <c r="D2170" s="8"/>
    </row>
    <row r="2171" spans="1:4" x14ac:dyDescent="0.2">
      <c r="A2171" s="138"/>
      <c r="D2171" s="8"/>
    </row>
    <row r="2172" spans="1:4" x14ac:dyDescent="0.2">
      <c r="A2172" s="138"/>
      <c r="D2172" s="8"/>
    </row>
    <row r="2173" spans="1:4" x14ac:dyDescent="0.2">
      <c r="A2173" s="138"/>
      <c r="D2173" s="8"/>
    </row>
    <row r="2174" spans="1:4" x14ac:dyDescent="0.2">
      <c r="A2174" s="138"/>
      <c r="D2174" s="8"/>
    </row>
    <row r="2175" spans="1:4" x14ac:dyDescent="0.2">
      <c r="A2175" s="138"/>
      <c r="D2175" s="8"/>
    </row>
    <row r="2176" spans="1:4" x14ac:dyDescent="0.2">
      <c r="A2176" s="138"/>
      <c r="D2176" s="8"/>
    </row>
    <row r="2177" spans="1:4" x14ac:dyDescent="0.2">
      <c r="A2177" s="138"/>
      <c r="D2177" s="8"/>
    </row>
    <row r="2178" spans="1:4" x14ac:dyDescent="0.2">
      <c r="A2178" s="138"/>
      <c r="D2178" s="8"/>
    </row>
    <row r="2179" spans="1:4" x14ac:dyDescent="0.2">
      <c r="A2179" s="138"/>
      <c r="D2179" s="8"/>
    </row>
    <row r="2180" spans="1:4" x14ac:dyDescent="0.2">
      <c r="A2180" s="138"/>
      <c r="D2180" s="8"/>
    </row>
    <row r="2181" spans="1:4" x14ac:dyDescent="0.2">
      <c r="A2181" s="138"/>
      <c r="D2181" s="8"/>
    </row>
    <row r="2182" spans="1:4" x14ac:dyDescent="0.2">
      <c r="A2182" s="138"/>
      <c r="D2182" s="8"/>
    </row>
    <row r="2183" spans="1:4" x14ac:dyDescent="0.2">
      <c r="A2183" s="138"/>
      <c r="D2183" s="8"/>
    </row>
    <row r="2184" spans="1:4" x14ac:dyDescent="0.2">
      <c r="A2184" s="138"/>
      <c r="D2184" s="8"/>
    </row>
    <row r="2185" spans="1:4" x14ac:dyDescent="0.2">
      <c r="A2185" s="138"/>
      <c r="D2185" s="8"/>
    </row>
    <row r="2186" spans="1:4" x14ac:dyDescent="0.2">
      <c r="A2186" s="138"/>
      <c r="D2186" s="8"/>
    </row>
    <row r="2187" spans="1:4" x14ac:dyDescent="0.2">
      <c r="A2187" s="138"/>
      <c r="D2187" s="8"/>
    </row>
    <row r="2188" spans="1:4" x14ac:dyDescent="0.2">
      <c r="A2188" s="138"/>
      <c r="D2188" s="8"/>
    </row>
    <row r="2189" spans="1:4" x14ac:dyDescent="0.2">
      <c r="A2189" s="138"/>
      <c r="D2189" s="8"/>
    </row>
    <row r="2190" spans="1:4" x14ac:dyDescent="0.2">
      <c r="A2190" s="138"/>
      <c r="D2190" s="8"/>
    </row>
    <row r="2191" spans="1:4" x14ac:dyDescent="0.2">
      <c r="A2191" s="138"/>
      <c r="D2191" s="8"/>
    </row>
    <row r="2192" spans="1:4" x14ac:dyDescent="0.2">
      <c r="A2192" s="138"/>
      <c r="D2192" s="8"/>
    </row>
    <row r="2193" spans="1:4" x14ac:dyDescent="0.2">
      <c r="A2193" s="138"/>
      <c r="D2193" s="8"/>
    </row>
    <row r="2194" spans="1:4" x14ac:dyDescent="0.2">
      <c r="A2194" s="138"/>
      <c r="D2194" s="8"/>
    </row>
    <row r="2195" spans="1:4" x14ac:dyDescent="0.2">
      <c r="A2195" s="138"/>
      <c r="D2195" s="8"/>
    </row>
    <row r="2196" spans="1:4" x14ac:dyDescent="0.2">
      <c r="A2196" s="138"/>
      <c r="D2196" s="8"/>
    </row>
    <row r="2197" spans="1:4" x14ac:dyDescent="0.2">
      <c r="A2197" s="138"/>
      <c r="D2197" s="8"/>
    </row>
    <row r="2198" spans="1:4" x14ac:dyDescent="0.2">
      <c r="A2198" s="138"/>
      <c r="D2198" s="8"/>
    </row>
    <row r="2199" spans="1:4" x14ac:dyDescent="0.2">
      <c r="A2199" s="138"/>
      <c r="D2199" s="8"/>
    </row>
    <row r="2200" spans="1:4" x14ac:dyDescent="0.2">
      <c r="A2200" s="138"/>
      <c r="D2200" s="8"/>
    </row>
    <row r="2201" spans="1:4" x14ac:dyDescent="0.2">
      <c r="A2201" s="138"/>
      <c r="D2201" s="8"/>
    </row>
    <row r="2202" spans="1:4" x14ac:dyDescent="0.2">
      <c r="A2202" s="138"/>
      <c r="D2202" s="8"/>
    </row>
    <row r="2203" spans="1:4" x14ac:dyDescent="0.2">
      <c r="A2203" s="138"/>
      <c r="D2203" s="8"/>
    </row>
    <row r="2204" spans="1:4" x14ac:dyDescent="0.2">
      <c r="A2204" s="138"/>
      <c r="D2204" s="8"/>
    </row>
    <row r="2205" spans="1:4" x14ac:dyDescent="0.2">
      <c r="A2205" s="138"/>
      <c r="D2205" s="8"/>
    </row>
    <row r="2206" spans="1:4" x14ac:dyDescent="0.2">
      <c r="A2206" s="138"/>
      <c r="D2206" s="8"/>
    </row>
    <row r="2207" spans="1:4" x14ac:dyDescent="0.2">
      <c r="A2207" s="138"/>
      <c r="D2207" s="8"/>
    </row>
    <row r="2208" spans="1:4" x14ac:dyDescent="0.2">
      <c r="A2208" s="138"/>
      <c r="D2208" s="8"/>
    </row>
    <row r="2209" spans="1:4" x14ac:dyDescent="0.2">
      <c r="A2209" s="138"/>
      <c r="D2209" s="8"/>
    </row>
    <row r="2210" spans="1:4" x14ac:dyDescent="0.2">
      <c r="A2210" s="138"/>
      <c r="D2210" s="8"/>
    </row>
    <row r="2211" spans="1:4" x14ac:dyDescent="0.2">
      <c r="A2211" s="138"/>
      <c r="D2211" s="8"/>
    </row>
    <row r="2212" spans="1:4" x14ac:dyDescent="0.2">
      <c r="A2212" s="138"/>
      <c r="D2212" s="8"/>
    </row>
    <row r="2213" spans="1:4" x14ac:dyDescent="0.2">
      <c r="A2213" s="138"/>
      <c r="D2213" s="8"/>
    </row>
    <row r="2214" spans="1:4" x14ac:dyDescent="0.2">
      <c r="A2214" s="138"/>
      <c r="D2214" s="8"/>
    </row>
    <row r="2215" spans="1:4" x14ac:dyDescent="0.2">
      <c r="A2215" s="138"/>
      <c r="D2215" s="8"/>
    </row>
    <row r="2216" spans="1:4" x14ac:dyDescent="0.2">
      <c r="A2216" s="138"/>
      <c r="D2216" s="8"/>
    </row>
    <row r="2217" spans="1:4" x14ac:dyDescent="0.2">
      <c r="A2217" s="138"/>
      <c r="D2217" s="8"/>
    </row>
    <row r="2218" spans="1:4" x14ac:dyDescent="0.2">
      <c r="A2218" s="138"/>
      <c r="D2218" s="8"/>
    </row>
    <row r="2219" spans="1:4" x14ac:dyDescent="0.2">
      <c r="A2219" s="138"/>
      <c r="D2219" s="8"/>
    </row>
    <row r="2220" spans="1:4" x14ac:dyDescent="0.2">
      <c r="A2220" s="138"/>
      <c r="D2220" s="8"/>
    </row>
    <row r="2221" spans="1:4" x14ac:dyDescent="0.2">
      <c r="A2221" s="138"/>
      <c r="D2221" s="8"/>
    </row>
    <row r="2222" spans="1:4" x14ac:dyDescent="0.2">
      <c r="A2222" s="138"/>
      <c r="D2222" s="8"/>
    </row>
    <row r="2223" spans="1:4" x14ac:dyDescent="0.2">
      <c r="A2223" s="138"/>
      <c r="D2223" s="8"/>
    </row>
    <row r="2224" spans="1:4" x14ac:dyDescent="0.2">
      <c r="A2224" s="138"/>
      <c r="D2224" s="8"/>
    </row>
    <row r="2225" spans="1:4" x14ac:dyDescent="0.2">
      <c r="A2225" s="138"/>
      <c r="D2225" s="8"/>
    </row>
    <row r="2226" spans="1:4" x14ac:dyDescent="0.2">
      <c r="A2226" s="138"/>
      <c r="D2226" s="8"/>
    </row>
    <row r="2227" spans="1:4" x14ac:dyDescent="0.2">
      <c r="A2227" s="138"/>
      <c r="D2227" s="8"/>
    </row>
    <row r="2228" spans="1:4" x14ac:dyDescent="0.2">
      <c r="A2228" s="138"/>
      <c r="D2228" s="8"/>
    </row>
    <row r="2229" spans="1:4" x14ac:dyDescent="0.2">
      <c r="A2229" s="138"/>
      <c r="D2229" s="8"/>
    </row>
    <row r="2230" spans="1:4" x14ac:dyDescent="0.2">
      <c r="A2230" s="138"/>
      <c r="D2230" s="8"/>
    </row>
    <row r="2231" spans="1:4" x14ac:dyDescent="0.2">
      <c r="A2231" s="138"/>
      <c r="D2231" s="8"/>
    </row>
    <row r="2232" spans="1:4" x14ac:dyDescent="0.2">
      <c r="A2232" s="138"/>
      <c r="D2232" s="8"/>
    </row>
    <row r="2233" spans="1:4" x14ac:dyDescent="0.2">
      <c r="A2233" s="138"/>
      <c r="D2233" s="8"/>
    </row>
    <row r="2234" spans="1:4" x14ac:dyDescent="0.2">
      <c r="A2234" s="138"/>
      <c r="D2234" s="8"/>
    </row>
    <row r="2235" spans="1:4" x14ac:dyDescent="0.2">
      <c r="A2235" s="138"/>
      <c r="D2235" s="8"/>
    </row>
    <row r="2236" spans="1:4" x14ac:dyDescent="0.2">
      <c r="A2236" s="138"/>
      <c r="D2236" s="8"/>
    </row>
    <row r="2237" spans="1:4" x14ac:dyDescent="0.2">
      <c r="A2237" s="138"/>
      <c r="D2237" s="8"/>
    </row>
    <row r="2238" spans="1:4" x14ac:dyDescent="0.2">
      <c r="A2238" s="138"/>
      <c r="D2238" s="8"/>
    </row>
    <row r="2239" spans="1:4" x14ac:dyDescent="0.2">
      <c r="A2239" s="138"/>
      <c r="D2239" s="8"/>
    </row>
    <row r="2240" spans="1:4" x14ac:dyDescent="0.2">
      <c r="A2240" s="138"/>
      <c r="D2240" s="8"/>
    </row>
    <row r="2241" spans="1:4" x14ac:dyDescent="0.2">
      <c r="A2241" s="138"/>
      <c r="D2241" s="8"/>
    </row>
    <row r="2242" spans="1:4" x14ac:dyDescent="0.2">
      <c r="A2242" s="138"/>
      <c r="D2242" s="8"/>
    </row>
    <row r="2243" spans="1:4" x14ac:dyDescent="0.2">
      <c r="A2243" s="138"/>
      <c r="D2243" s="8"/>
    </row>
    <row r="2244" spans="1:4" x14ac:dyDescent="0.2">
      <c r="A2244" s="138"/>
      <c r="D2244" s="8"/>
    </row>
    <row r="2245" spans="1:4" x14ac:dyDescent="0.2">
      <c r="A2245" s="138"/>
      <c r="D2245" s="8"/>
    </row>
    <row r="2246" spans="1:4" x14ac:dyDescent="0.2">
      <c r="A2246" s="138"/>
      <c r="D2246" s="8"/>
    </row>
    <row r="2247" spans="1:4" x14ac:dyDescent="0.2">
      <c r="A2247" s="138"/>
      <c r="D2247" s="8"/>
    </row>
    <row r="2248" spans="1:4" x14ac:dyDescent="0.2">
      <c r="A2248" s="138"/>
      <c r="D2248" s="8"/>
    </row>
    <row r="2249" spans="1:4" x14ac:dyDescent="0.2">
      <c r="A2249" s="138"/>
      <c r="D2249" s="8"/>
    </row>
    <row r="2250" spans="1:4" x14ac:dyDescent="0.2">
      <c r="A2250" s="138"/>
      <c r="D2250" s="8"/>
    </row>
    <row r="2251" spans="1:4" x14ac:dyDescent="0.2">
      <c r="A2251" s="138"/>
      <c r="D2251" s="8"/>
    </row>
    <row r="2252" spans="1:4" x14ac:dyDescent="0.2">
      <c r="A2252" s="138"/>
      <c r="D2252" s="8"/>
    </row>
    <row r="2253" spans="1:4" x14ac:dyDescent="0.2">
      <c r="A2253" s="138"/>
      <c r="D2253" s="8"/>
    </row>
    <row r="2254" spans="1:4" x14ac:dyDescent="0.2">
      <c r="A2254" s="138"/>
      <c r="D2254" s="8"/>
    </row>
    <row r="2255" spans="1:4" x14ac:dyDescent="0.2">
      <c r="A2255" s="138"/>
      <c r="D2255" s="8"/>
    </row>
    <row r="2256" spans="1:4" x14ac:dyDescent="0.2">
      <c r="A2256" s="138"/>
      <c r="D2256" s="8"/>
    </row>
    <row r="2257" spans="1:4" x14ac:dyDescent="0.2">
      <c r="A2257" s="138"/>
      <c r="D2257" s="8"/>
    </row>
    <row r="2258" spans="1:4" x14ac:dyDescent="0.2">
      <c r="A2258" s="138"/>
      <c r="D2258" s="8"/>
    </row>
    <row r="2259" spans="1:4" x14ac:dyDescent="0.2">
      <c r="A2259" s="138"/>
      <c r="D2259" s="8"/>
    </row>
    <row r="2260" spans="1:4" x14ac:dyDescent="0.2">
      <c r="A2260" s="138"/>
      <c r="D2260" s="8"/>
    </row>
    <row r="2261" spans="1:4" x14ac:dyDescent="0.2">
      <c r="A2261" s="138"/>
      <c r="D2261" s="8"/>
    </row>
    <row r="2262" spans="1:4" x14ac:dyDescent="0.2">
      <c r="A2262" s="138"/>
      <c r="D2262" s="8"/>
    </row>
    <row r="2263" spans="1:4" x14ac:dyDescent="0.2">
      <c r="A2263" s="138"/>
      <c r="D2263" s="8"/>
    </row>
    <row r="2264" spans="1:4" x14ac:dyDescent="0.2">
      <c r="A2264" s="138"/>
      <c r="D2264" s="8"/>
    </row>
    <row r="2265" spans="1:4" x14ac:dyDescent="0.2">
      <c r="A2265" s="138"/>
      <c r="D2265" s="8"/>
    </row>
    <row r="2266" spans="1:4" x14ac:dyDescent="0.2">
      <c r="A2266" s="138"/>
      <c r="D2266" s="8"/>
    </row>
    <row r="2267" spans="1:4" x14ac:dyDescent="0.2">
      <c r="A2267" s="138"/>
      <c r="D2267" s="8"/>
    </row>
    <row r="2268" spans="1:4" x14ac:dyDescent="0.2">
      <c r="A2268" s="138"/>
      <c r="D2268" s="8"/>
    </row>
    <row r="2269" spans="1:4" x14ac:dyDescent="0.2">
      <c r="A2269" s="138"/>
      <c r="D2269" s="8"/>
    </row>
    <row r="2270" spans="1:4" x14ac:dyDescent="0.2">
      <c r="A2270" s="138"/>
      <c r="D2270" s="8"/>
    </row>
    <row r="2271" spans="1:4" x14ac:dyDescent="0.2">
      <c r="A2271" s="138"/>
      <c r="D2271" s="8"/>
    </row>
    <row r="2272" spans="1:4" x14ac:dyDescent="0.2">
      <c r="A2272" s="138"/>
      <c r="D2272" s="8"/>
    </row>
    <row r="2273" spans="1:4" x14ac:dyDescent="0.2">
      <c r="A2273" s="138"/>
      <c r="D2273" s="8"/>
    </row>
    <row r="2274" spans="1:4" x14ac:dyDescent="0.2">
      <c r="A2274" s="138"/>
      <c r="D2274" s="8"/>
    </row>
    <row r="2275" spans="1:4" x14ac:dyDescent="0.2">
      <c r="A2275" s="138"/>
      <c r="D2275" s="8"/>
    </row>
    <row r="2276" spans="1:4" x14ac:dyDescent="0.2">
      <c r="A2276" s="138"/>
      <c r="D2276" s="8"/>
    </row>
    <row r="2277" spans="1:4" x14ac:dyDescent="0.2">
      <c r="A2277" s="138"/>
      <c r="D2277" s="8"/>
    </row>
    <row r="2278" spans="1:4" x14ac:dyDescent="0.2">
      <c r="A2278" s="138"/>
      <c r="D2278" s="8"/>
    </row>
    <row r="2279" spans="1:4" x14ac:dyDescent="0.2">
      <c r="A2279" s="138"/>
      <c r="D2279" s="8"/>
    </row>
    <row r="2280" spans="1:4" x14ac:dyDescent="0.2">
      <c r="A2280" s="138"/>
      <c r="D2280" s="8"/>
    </row>
    <row r="2281" spans="1:4" x14ac:dyDescent="0.2">
      <c r="A2281" s="138"/>
      <c r="D2281" s="8"/>
    </row>
    <row r="2282" spans="1:4" x14ac:dyDescent="0.2">
      <c r="A2282" s="138"/>
      <c r="D2282" s="8"/>
    </row>
    <row r="2283" spans="1:4" x14ac:dyDescent="0.2">
      <c r="A2283" s="138"/>
      <c r="D2283" s="8"/>
    </row>
    <row r="2284" spans="1:4" x14ac:dyDescent="0.2">
      <c r="A2284" s="138"/>
      <c r="D2284" s="8"/>
    </row>
    <row r="2285" spans="1:4" x14ac:dyDescent="0.2">
      <c r="A2285" s="138"/>
      <c r="D2285" s="8"/>
    </row>
    <row r="2286" spans="1:4" x14ac:dyDescent="0.2">
      <c r="A2286" s="138"/>
      <c r="D2286" s="8"/>
    </row>
    <row r="2287" spans="1:4" x14ac:dyDescent="0.2">
      <c r="A2287" s="138"/>
      <c r="D2287" s="8"/>
    </row>
    <row r="2288" spans="1:4" x14ac:dyDescent="0.2">
      <c r="A2288" s="138"/>
      <c r="D2288" s="8"/>
    </row>
    <row r="2289" spans="1:4" x14ac:dyDescent="0.2">
      <c r="A2289" s="138"/>
      <c r="D2289" s="8"/>
    </row>
    <row r="2290" spans="1:4" x14ac:dyDescent="0.2">
      <c r="A2290" s="138"/>
      <c r="D2290" s="8"/>
    </row>
    <row r="2291" spans="1:4" x14ac:dyDescent="0.2">
      <c r="A2291" s="138"/>
      <c r="D2291" s="8"/>
    </row>
    <row r="2292" spans="1:4" x14ac:dyDescent="0.2">
      <c r="A2292" s="138"/>
      <c r="D2292" s="8"/>
    </row>
    <row r="2293" spans="1:4" x14ac:dyDescent="0.2">
      <c r="A2293" s="138"/>
      <c r="D2293" s="8"/>
    </row>
    <row r="2294" spans="1:4" x14ac:dyDescent="0.2">
      <c r="A2294" s="138"/>
      <c r="D2294" s="8"/>
    </row>
    <row r="2295" spans="1:4" x14ac:dyDescent="0.2">
      <c r="A2295" s="138"/>
      <c r="D2295" s="8"/>
    </row>
    <row r="2296" spans="1:4" x14ac:dyDescent="0.2">
      <c r="A2296" s="138"/>
      <c r="D2296" s="8"/>
    </row>
    <row r="2297" spans="1:4" x14ac:dyDescent="0.2">
      <c r="A2297" s="138"/>
      <c r="D2297" s="8"/>
    </row>
    <row r="2298" spans="1:4" x14ac:dyDescent="0.2">
      <c r="A2298" s="138"/>
      <c r="D2298" s="8"/>
    </row>
    <row r="2299" spans="1:4" x14ac:dyDescent="0.2">
      <c r="A2299" s="138"/>
      <c r="D2299" s="8"/>
    </row>
    <row r="2300" spans="1:4" x14ac:dyDescent="0.2">
      <c r="A2300" s="138"/>
      <c r="D2300" s="8"/>
    </row>
    <row r="2301" spans="1:4" x14ac:dyDescent="0.2">
      <c r="A2301" s="138"/>
      <c r="D2301" s="8"/>
    </row>
    <row r="2302" spans="1:4" x14ac:dyDescent="0.2">
      <c r="A2302" s="138"/>
      <c r="D2302" s="8"/>
    </row>
    <row r="2303" spans="1:4" x14ac:dyDescent="0.2">
      <c r="A2303" s="138"/>
      <c r="D2303" s="8"/>
    </row>
    <row r="2304" spans="1:4" x14ac:dyDescent="0.2">
      <c r="A2304" s="138"/>
      <c r="D2304" s="8"/>
    </row>
    <row r="2305" spans="1:4" x14ac:dyDescent="0.2">
      <c r="A2305" s="138"/>
      <c r="D2305" s="8"/>
    </row>
    <row r="2306" spans="1:4" x14ac:dyDescent="0.2">
      <c r="A2306" s="138"/>
      <c r="D2306" s="8"/>
    </row>
    <row r="2307" spans="1:4" x14ac:dyDescent="0.2">
      <c r="A2307" s="138"/>
      <c r="D2307" s="8"/>
    </row>
    <row r="2308" spans="1:4" x14ac:dyDescent="0.2">
      <c r="A2308" s="138"/>
      <c r="D2308" s="8"/>
    </row>
    <row r="2309" spans="1:4" x14ac:dyDescent="0.2">
      <c r="A2309" s="138"/>
      <c r="D2309" s="8"/>
    </row>
    <row r="2310" spans="1:4" x14ac:dyDescent="0.2">
      <c r="A2310" s="138"/>
      <c r="D2310" s="8"/>
    </row>
    <row r="2311" spans="1:4" x14ac:dyDescent="0.2">
      <c r="A2311" s="138"/>
      <c r="D2311" s="8"/>
    </row>
    <row r="2312" spans="1:4" x14ac:dyDescent="0.2">
      <c r="A2312" s="138"/>
      <c r="D2312" s="8"/>
    </row>
    <row r="2313" spans="1:4" x14ac:dyDescent="0.2">
      <c r="A2313" s="138"/>
      <c r="D2313" s="8"/>
    </row>
    <row r="2314" spans="1:4" x14ac:dyDescent="0.2">
      <c r="A2314" s="138"/>
      <c r="D2314" s="8"/>
    </row>
    <row r="2315" spans="1:4" x14ac:dyDescent="0.2">
      <c r="A2315" s="138"/>
      <c r="D2315" s="8"/>
    </row>
    <row r="2316" spans="1:4" x14ac:dyDescent="0.2">
      <c r="A2316" s="138"/>
      <c r="D2316" s="8"/>
    </row>
    <row r="2317" spans="1:4" x14ac:dyDescent="0.2">
      <c r="A2317" s="138"/>
      <c r="D2317" s="8"/>
    </row>
    <row r="2318" spans="1:4" x14ac:dyDescent="0.2">
      <c r="A2318" s="138"/>
      <c r="D2318" s="8"/>
    </row>
    <row r="2319" spans="1:4" x14ac:dyDescent="0.2">
      <c r="A2319" s="138"/>
      <c r="D2319" s="8"/>
    </row>
    <row r="2320" spans="1:4" x14ac:dyDescent="0.2">
      <c r="A2320" s="138"/>
      <c r="D2320" s="8"/>
    </row>
    <row r="2321" spans="1:4" x14ac:dyDescent="0.2">
      <c r="A2321" s="138"/>
      <c r="D2321" s="8"/>
    </row>
    <row r="2322" spans="1:4" x14ac:dyDescent="0.2">
      <c r="A2322" s="138"/>
      <c r="D2322" s="8"/>
    </row>
    <row r="2323" spans="1:4" x14ac:dyDescent="0.2">
      <c r="A2323" s="138"/>
      <c r="D2323" s="8"/>
    </row>
    <row r="2324" spans="1:4" x14ac:dyDescent="0.2">
      <c r="A2324" s="138"/>
      <c r="D2324" s="8"/>
    </row>
    <row r="2325" spans="1:4" x14ac:dyDescent="0.2">
      <c r="A2325" s="138"/>
      <c r="D2325" s="8"/>
    </row>
    <row r="2326" spans="1:4" x14ac:dyDescent="0.2">
      <c r="A2326" s="138"/>
      <c r="D2326" s="8"/>
    </row>
    <row r="2327" spans="1:4" x14ac:dyDescent="0.2">
      <c r="A2327" s="138"/>
      <c r="D2327" s="8"/>
    </row>
    <row r="2328" spans="1:4" x14ac:dyDescent="0.2">
      <c r="A2328" s="138"/>
      <c r="D2328" s="8"/>
    </row>
    <row r="2329" spans="1:4" x14ac:dyDescent="0.2">
      <c r="A2329" s="138"/>
      <c r="D2329" s="8"/>
    </row>
    <row r="2330" spans="1:4" x14ac:dyDescent="0.2">
      <c r="A2330" s="138"/>
      <c r="D2330" s="8"/>
    </row>
    <row r="2331" spans="1:4" x14ac:dyDescent="0.2">
      <c r="A2331" s="138"/>
      <c r="D2331" s="8"/>
    </row>
    <row r="2332" spans="1:4" x14ac:dyDescent="0.2">
      <c r="A2332" s="138"/>
      <c r="D2332" s="8"/>
    </row>
    <row r="2333" spans="1:4" x14ac:dyDescent="0.2">
      <c r="A2333" s="138"/>
      <c r="D2333" s="8"/>
    </row>
    <row r="2334" spans="1:4" x14ac:dyDescent="0.2">
      <c r="A2334" s="138"/>
      <c r="D2334" s="8"/>
    </row>
    <row r="2335" spans="1:4" x14ac:dyDescent="0.2">
      <c r="A2335" s="138"/>
      <c r="D2335" s="8"/>
    </row>
    <row r="2336" spans="1:4" x14ac:dyDescent="0.2">
      <c r="A2336" s="138"/>
      <c r="D2336" s="8"/>
    </row>
    <row r="2337" spans="1:4" x14ac:dyDescent="0.2">
      <c r="A2337" s="138"/>
      <c r="D2337" s="8"/>
    </row>
    <row r="2338" spans="1:4" x14ac:dyDescent="0.2">
      <c r="A2338" s="138"/>
      <c r="D2338" s="8"/>
    </row>
    <row r="2339" spans="1:4" x14ac:dyDescent="0.2">
      <c r="A2339" s="138"/>
      <c r="D2339" s="8"/>
    </row>
    <row r="2340" spans="1:4" x14ac:dyDescent="0.2">
      <c r="A2340" s="138"/>
      <c r="D2340" s="8"/>
    </row>
    <row r="2341" spans="1:4" x14ac:dyDescent="0.2">
      <c r="A2341" s="138"/>
      <c r="D2341" s="8"/>
    </row>
    <row r="2342" spans="1:4" x14ac:dyDescent="0.2">
      <c r="A2342" s="138"/>
      <c r="D2342" s="8"/>
    </row>
    <row r="2343" spans="1:4" x14ac:dyDescent="0.2">
      <c r="A2343" s="138"/>
      <c r="D2343" s="8"/>
    </row>
    <row r="2344" spans="1:4" x14ac:dyDescent="0.2">
      <c r="A2344" s="138"/>
      <c r="D2344" s="8"/>
    </row>
    <row r="2345" spans="1:4" x14ac:dyDescent="0.2">
      <c r="A2345" s="138"/>
      <c r="D2345" s="8"/>
    </row>
    <row r="2346" spans="1:4" x14ac:dyDescent="0.2">
      <c r="A2346" s="138"/>
      <c r="D2346" s="8"/>
    </row>
    <row r="2347" spans="1:4" x14ac:dyDescent="0.2">
      <c r="A2347" s="138"/>
      <c r="D2347" s="8"/>
    </row>
    <row r="2348" spans="1:4" x14ac:dyDescent="0.2">
      <c r="A2348" s="138"/>
      <c r="D2348" s="8"/>
    </row>
    <row r="2349" spans="1:4" x14ac:dyDescent="0.2">
      <c r="A2349" s="138"/>
      <c r="D2349" s="8"/>
    </row>
    <row r="2350" spans="1:4" x14ac:dyDescent="0.2">
      <c r="A2350" s="138"/>
      <c r="D2350" s="8"/>
    </row>
    <row r="2351" spans="1:4" x14ac:dyDescent="0.2">
      <c r="A2351" s="138"/>
      <c r="D2351" s="8"/>
    </row>
    <row r="2352" spans="1:4" x14ac:dyDescent="0.2">
      <c r="A2352" s="138"/>
      <c r="D2352" s="8"/>
    </row>
    <row r="2353" spans="1:4" x14ac:dyDescent="0.2">
      <c r="A2353" s="138"/>
      <c r="D2353" s="8"/>
    </row>
    <row r="2354" spans="1:4" x14ac:dyDescent="0.2">
      <c r="A2354" s="138"/>
      <c r="D2354" s="8"/>
    </row>
    <row r="2355" spans="1:4" x14ac:dyDescent="0.2">
      <c r="A2355" s="138"/>
      <c r="D2355" s="8"/>
    </row>
    <row r="2356" spans="1:4" x14ac:dyDescent="0.2">
      <c r="A2356" s="138"/>
      <c r="D2356" s="8"/>
    </row>
    <row r="2357" spans="1:4" x14ac:dyDescent="0.2">
      <c r="A2357" s="138"/>
      <c r="D2357" s="8"/>
    </row>
    <row r="2358" spans="1:4" x14ac:dyDescent="0.2">
      <c r="A2358" s="138"/>
      <c r="D2358" s="8"/>
    </row>
    <row r="2359" spans="1:4" x14ac:dyDescent="0.2">
      <c r="A2359" s="138"/>
      <c r="D2359" s="8"/>
    </row>
    <row r="2360" spans="1:4" x14ac:dyDescent="0.2">
      <c r="A2360" s="138"/>
      <c r="D2360" s="8"/>
    </row>
    <row r="2361" spans="1:4" x14ac:dyDescent="0.2">
      <c r="A2361" s="138"/>
      <c r="D2361" s="8"/>
    </row>
    <row r="2362" spans="1:4" x14ac:dyDescent="0.2">
      <c r="A2362" s="138"/>
      <c r="D2362" s="8"/>
    </row>
    <row r="2363" spans="1:4" x14ac:dyDescent="0.2">
      <c r="A2363" s="138"/>
      <c r="D2363" s="8"/>
    </row>
    <row r="2364" spans="1:4" x14ac:dyDescent="0.2">
      <c r="A2364" s="138"/>
      <c r="D2364" s="8"/>
    </row>
    <row r="2365" spans="1:4" x14ac:dyDescent="0.2">
      <c r="A2365" s="138"/>
      <c r="D2365" s="8"/>
    </row>
    <row r="2366" spans="1:4" x14ac:dyDescent="0.2">
      <c r="A2366" s="138"/>
      <c r="D2366" s="8"/>
    </row>
    <row r="2367" spans="1:4" x14ac:dyDescent="0.2">
      <c r="A2367" s="138"/>
      <c r="D2367" s="8"/>
    </row>
    <row r="2368" spans="1:4" x14ac:dyDescent="0.2">
      <c r="A2368" s="138"/>
      <c r="D2368" s="8"/>
    </row>
    <row r="2369" spans="1:4" x14ac:dyDescent="0.2">
      <c r="A2369" s="138"/>
      <c r="D2369" s="8"/>
    </row>
    <row r="2370" spans="1:4" x14ac:dyDescent="0.2">
      <c r="A2370" s="138"/>
      <c r="D2370" s="8"/>
    </row>
    <row r="2371" spans="1:4" x14ac:dyDescent="0.2">
      <c r="A2371" s="138"/>
      <c r="D2371" s="8"/>
    </row>
    <row r="2372" spans="1:4" x14ac:dyDescent="0.2">
      <c r="A2372" s="138"/>
      <c r="D2372" s="8"/>
    </row>
    <row r="2373" spans="1:4" x14ac:dyDescent="0.2">
      <c r="A2373" s="138"/>
      <c r="D2373" s="8"/>
    </row>
    <row r="2374" spans="1:4" x14ac:dyDescent="0.2">
      <c r="A2374" s="138"/>
      <c r="D2374" s="8"/>
    </row>
    <row r="2375" spans="1:4" x14ac:dyDescent="0.2">
      <c r="A2375" s="138"/>
      <c r="D2375" s="8"/>
    </row>
    <row r="2376" spans="1:4" x14ac:dyDescent="0.2">
      <c r="A2376" s="138"/>
      <c r="D2376" s="8"/>
    </row>
    <row r="2377" spans="1:4" x14ac:dyDescent="0.2">
      <c r="A2377" s="138"/>
      <c r="D2377" s="8"/>
    </row>
    <row r="2378" spans="1:4" x14ac:dyDescent="0.2">
      <c r="A2378" s="138"/>
      <c r="D2378" s="8"/>
    </row>
    <row r="2379" spans="1:4" x14ac:dyDescent="0.2">
      <c r="A2379" s="138"/>
      <c r="D2379" s="8"/>
    </row>
    <row r="2380" spans="1:4" x14ac:dyDescent="0.2">
      <c r="A2380" s="138"/>
      <c r="D2380" s="8"/>
    </row>
    <row r="2381" spans="1:4" x14ac:dyDescent="0.2">
      <c r="A2381" s="138"/>
      <c r="D2381" s="8"/>
    </row>
    <row r="2382" spans="1:4" x14ac:dyDescent="0.2">
      <c r="A2382" s="138"/>
      <c r="D2382" s="8"/>
    </row>
    <row r="2383" spans="1:4" x14ac:dyDescent="0.2">
      <c r="A2383" s="138"/>
      <c r="D2383" s="8"/>
    </row>
    <row r="2384" spans="1:4" x14ac:dyDescent="0.2">
      <c r="A2384" s="138"/>
      <c r="D2384" s="8"/>
    </row>
    <row r="2385" spans="1:4" x14ac:dyDescent="0.2">
      <c r="A2385" s="138"/>
      <c r="D2385" s="8"/>
    </row>
    <row r="2386" spans="1:4" x14ac:dyDescent="0.2">
      <c r="A2386" s="138"/>
      <c r="D2386" s="8"/>
    </row>
    <row r="2387" spans="1:4" x14ac:dyDescent="0.2">
      <c r="A2387" s="138"/>
      <c r="D2387" s="8"/>
    </row>
    <row r="2388" spans="1:4" x14ac:dyDescent="0.2">
      <c r="A2388" s="138"/>
      <c r="D2388" s="8"/>
    </row>
    <row r="2389" spans="1:4" x14ac:dyDescent="0.2">
      <c r="A2389" s="138"/>
      <c r="D2389" s="8"/>
    </row>
    <row r="2390" spans="1:4" x14ac:dyDescent="0.2">
      <c r="A2390" s="138"/>
      <c r="D2390" s="8"/>
    </row>
    <row r="2391" spans="1:4" x14ac:dyDescent="0.2">
      <c r="A2391" s="138"/>
      <c r="D2391" s="8"/>
    </row>
    <row r="2392" spans="1:4" x14ac:dyDescent="0.2">
      <c r="A2392" s="138"/>
      <c r="D2392" s="8"/>
    </row>
    <row r="2393" spans="1:4" x14ac:dyDescent="0.2">
      <c r="A2393" s="138"/>
      <c r="D2393" s="8"/>
    </row>
    <row r="2394" spans="1:4" x14ac:dyDescent="0.2">
      <c r="A2394" s="138"/>
      <c r="D2394" s="8"/>
    </row>
    <row r="2395" spans="1:4" x14ac:dyDescent="0.2">
      <c r="A2395" s="138"/>
      <c r="D2395" s="8"/>
    </row>
    <row r="2396" spans="1:4" x14ac:dyDescent="0.2">
      <c r="A2396" s="138"/>
      <c r="D2396" s="8"/>
    </row>
    <row r="2397" spans="1:4" x14ac:dyDescent="0.2">
      <c r="A2397" s="138"/>
      <c r="D2397" s="8"/>
    </row>
    <row r="2398" spans="1:4" x14ac:dyDescent="0.2">
      <c r="A2398" s="138"/>
      <c r="D2398" s="8"/>
    </row>
    <row r="2399" spans="1:4" x14ac:dyDescent="0.2">
      <c r="A2399" s="138"/>
      <c r="D2399" s="8"/>
    </row>
    <row r="2400" spans="1:4" x14ac:dyDescent="0.2">
      <c r="A2400" s="138"/>
      <c r="D2400" s="8"/>
    </row>
    <row r="2401" spans="1:4" x14ac:dyDescent="0.2">
      <c r="A2401" s="138"/>
      <c r="D2401" s="8"/>
    </row>
    <row r="2402" spans="1:4" x14ac:dyDescent="0.2">
      <c r="A2402" s="138"/>
      <c r="D2402" s="8"/>
    </row>
    <row r="2403" spans="1:4" x14ac:dyDescent="0.2">
      <c r="A2403" s="138"/>
      <c r="D2403" s="8"/>
    </row>
    <row r="2404" spans="1:4" x14ac:dyDescent="0.2">
      <c r="A2404" s="138"/>
      <c r="D2404" s="8"/>
    </row>
    <row r="2405" spans="1:4" x14ac:dyDescent="0.2">
      <c r="A2405" s="138"/>
      <c r="D2405" s="8"/>
    </row>
    <row r="2406" spans="1:4" x14ac:dyDescent="0.2">
      <c r="A2406" s="138"/>
      <c r="D2406" s="8"/>
    </row>
    <row r="2407" spans="1:4" x14ac:dyDescent="0.2">
      <c r="A2407" s="138"/>
      <c r="D2407" s="8"/>
    </row>
    <row r="2408" spans="1:4" x14ac:dyDescent="0.2">
      <c r="A2408" s="138"/>
      <c r="D2408" s="8"/>
    </row>
    <row r="2409" spans="1:4" x14ac:dyDescent="0.2">
      <c r="A2409" s="138"/>
      <c r="D2409" s="8"/>
    </row>
    <row r="2410" spans="1:4" x14ac:dyDescent="0.2">
      <c r="A2410" s="138"/>
      <c r="D2410" s="8"/>
    </row>
    <row r="2411" spans="1:4" x14ac:dyDescent="0.2">
      <c r="A2411" s="138"/>
      <c r="D2411" s="8"/>
    </row>
    <row r="2412" spans="1:4" x14ac:dyDescent="0.2">
      <c r="A2412" s="138"/>
      <c r="D2412" s="8"/>
    </row>
    <row r="2413" spans="1:4" x14ac:dyDescent="0.2">
      <c r="A2413" s="138"/>
      <c r="D2413" s="8"/>
    </row>
    <row r="2414" spans="1:4" x14ac:dyDescent="0.2">
      <c r="A2414" s="138"/>
      <c r="D2414" s="8"/>
    </row>
    <row r="2415" spans="1:4" x14ac:dyDescent="0.2">
      <c r="A2415" s="138"/>
      <c r="D2415" s="8"/>
    </row>
    <row r="2416" spans="1:4" x14ac:dyDescent="0.2">
      <c r="A2416" s="138"/>
      <c r="D2416" s="8"/>
    </row>
    <row r="2417" spans="1:4" x14ac:dyDescent="0.2">
      <c r="A2417" s="138"/>
      <c r="D2417" s="8"/>
    </row>
    <row r="2418" spans="1:4" x14ac:dyDescent="0.2">
      <c r="A2418" s="138"/>
      <c r="D2418" s="8"/>
    </row>
    <row r="2419" spans="1:4" x14ac:dyDescent="0.2">
      <c r="A2419" s="138"/>
      <c r="D2419" s="8"/>
    </row>
    <row r="2420" spans="1:4" x14ac:dyDescent="0.2">
      <c r="A2420" s="138"/>
      <c r="D2420" s="8"/>
    </row>
    <row r="2421" spans="1:4" x14ac:dyDescent="0.2">
      <c r="A2421" s="138"/>
      <c r="D2421" s="8"/>
    </row>
    <row r="2422" spans="1:4" x14ac:dyDescent="0.2">
      <c r="A2422" s="138"/>
      <c r="D2422" s="8"/>
    </row>
    <row r="2423" spans="1:4" x14ac:dyDescent="0.2">
      <c r="A2423" s="138"/>
      <c r="D2423" s="8"/>
    </row>
    <row r="2424" spans="1:4" x14ac:dyDescent="0.2">
      <c r="A2424" s="138"/>
      <c r="D2424" s="8"/>
    </row>
    <row r="2425" spans="1:4" x14ac:dyDescent="0.2">
      <c r="A2425" s="138"/>
      <c r="D2425" s="8"/>
    </row>
    <row r="2426" spans="1:4" x14ac:dyDescent="0.2">
      <c r="A2426" s="138"/>
      <c r="D2426" s="8"/>
    </row>
    <row r="2427" spans="1:4" x14ac:dyDescent="0.2">
      <c r="A2427" s="138"/>
      <c r="D2427" s="8"/>
    </row>
    <row r="2428" spans="1:4" x14ac:dyDescent="0.2">
      <c r="A2428" s="138"/>
      <c r="D2428" s="8"/>
    </row>
    <row r="2429" spans="1:4" x14ac:dyDescent="0.2">
      <c r="A2429" s="138"/>
      <c r="D2429" s="8"/>
    </row>
    <row r="2430" spans="1:4" x14ac:dyDescent="0.2">
      <c r="A2430" s="138"/>
      <c r="D2430" s="8"/>
    </row>
    <row r="2431" spans="1:4" x14ac:dyDescent="0.2">
      <c r="A2431" s="138"/>
      <c r="D2431" s="8"/>
    </row>
    <row r="2432" spans="1:4" x14ac:dyDescent="0.2">
      <c r="A2432" s="138"/>
      <c r="D2432" s="8"/>
    </row>
    <row r="2433" spans="1:4" x14ac:dyDescent="0.2">
      <c r="A2433" s="138"/>
      <c r="D2433" s="8"/>
    </row>
    <row r="2434" spans="1:4" x14ac:dyDescent="0.2">
      <c r="A2434" s="138"/>
      <c r="D2434" s="8"/>
    </row>
    <row r="2435" spans="1:4" x14ac:dyDescent="0.2">
      <c r="A2435" s="138"/>
      <c r="D2435" s="8"/>
    </row>
    <row r="2436" spans="1:4" x14ac:dyDescent="0.2">
      <c r="A2436" s="138"/>
      <c r="D2436" s="8"/>
    </row>
    <row r="2437" spans="1:4" x14ac:dyDescent="0.2">
      <c r="A2437" s="138"/>
      <c r="D2437" s="8"/>
    </row>
    <row r="2438" spans="1:4" x14ac:dyDescent="0.2">
      <c r="A2438" s="138"/>
      <c r="D2438" s="8"/>
    </row>
    <row r="2439" spans="1:4" x14ac:dyDescent="0.2">
      <c r="A2439" s="138"/>
      <c r="D2439" s="8"/>
    </row>
    <row r="2440" spans="1:4" x14ac:dyDescent="0.2">
      <c r="A2440" s="138"/>
      <c r="D2440" s="8"/>
    </row>
    <row r="2441" spans="1:4" x14ac:dyDescent="0.2">
      <c r="A2441" s="138"/>
      <c r="D2441" s="8"/>
    </row>
    <row r="2442" spans="1:4" x14ac:dyDescent="0.2">
      <c r="A2442" s="138"/>
      <c r="D2442" s="8"/>
    </row>
    <row r="2443" spans="1:4" x14ac:dyDescent="0.2">
      <c r="A2443" s="138"/>
      <c r="D2443" s="8"/>
    </row>
    <row r="2444" spans="1:4" x14ac:dyDescent="0.2">
      <c r="A2444" s="138"/>
      <c r="D2444" s="8"/>
    </row>
    <row r="2445" spans="1:4" x14ac:dyDescent="0.2">
      <c r="A2445" s="138"/>
      <c r="D2445" s="8"/>
    </row>
    <row r="2446" spans="1:4" x14ac:dyDescent="0.2">
      <c r="A2446" s="138"/>
      <c r="D2446" s="8"/>
    </row>
    <row r="2447" spans="1:4" x14ac:dyDescent="0.2">
      <c r="A2447" s="138"/>
      <c r="D2447" s="8"/>
    </row>
    <row r="2448" spans="1:4" x14ac:dyDescent="0.2">
      <c r="A2448" s="138"/>
      <c r="D2448" s="8"/>
    </row>
    <row r="2449" spans="1:4" x14ac:dyDescent="0.2">
      <c r="A2449" s="138"/>
      <c r="D2449" s="8"/>
    </row>
    <row r="2450" spans="1:4" x14ac:dyDescent="0.2">
      <c r="A2450" s="138"/>
      <c r="D2450" s="8"/>
    </row>
    <row r="2451" spans="1:4" x14ac:dyDescent="0.2">
      <c r="A2451" s="138"/>
      <c r="D2451" s="8"/>
    </row>
    <row r="2452" spans="1:4" x14ac:dyDescent="0.2">
      <c r="A2452" s="138"/>
      <c r="D2452" s="8"/>
    </row>
    <row r="2453" spans="1:4" x14ac:dyDescent="0.2">
      <c r="A2453" s="138"/>
      <c r="D2453" s="8"/>
    </row>
    <row r="2454" spans="1:4" x14ac:dyDescent="0.2">
      <c r="A2454" s="138"/>
      <c r="D2454" s="8"/>
    </row>
    <row r="2455" spans="1:4" x14ac:dyDescent="0.2">
      <c r="A2455" s="138"/>
      <c r="D2455" s="8"/>
    </row>
    <row r="2456" spans="1:4" x14ac:dyDescent="0.2">
      <c r="A2456" s="138"/>
      <c r="D2456" s="8"/>
    </row>
    <row r="2457" spans="1:4" x14ac:dyDescent="0.2">
      <c r="A2457" s="138"/>
      <c r="D2457" s="8"/>
    </row>
    <row r="2458" spans="1:4" x14ac:dyDescent="0.2">
      <c r="A2458" s="138"/>
      <c r="D2458" s="8"/>
    </row>
    <row r="2459" spans="1:4" x14ac:dyDescent="0.2">
      <c r="A2459" s="138"/>
      <c r="D2459" s="8"/>
    </row>
    <row r="2460" spans="1:4" x14ac:dyDescent="0.2">
      <c r="A2460" s="138"/>
      <c r="D2460" s="8"/>
    </row>
    <row r="2461" spans="1:4" x14ac:dyDescent="0.2">
      <c r="A2461" s="138"/>
      <c r="D2461" s="8"/>
    </row>
    <row r="2462" spans="1:4" x14ac:dyDescent="0.2">
      <c r="A2462" s="138"/>
      <c r="D2462" s="8"/>
    </row>
    <row r="2463" spans="1:4" x14ac:dyDescent="0.2">
      <c r="A2463" s="138"/>
      <c r="D2463" s="8"/>
    </row>
    <row r="2464" spans="1:4" x14ac:dyDescent="0.2">
      <c r="A2464" s="138"/>
      <c r="D2464" s="8"/>
    </row>
    <row r="2465" spans="1:4" x14ac:dyDescent="0.2">
      <c r="A2465" s="138"/>
      <c r="D2465" s="8"/>
    </row>
    <row r="2466" spans="1:4" x14ac:dyDescent="0.2">
      <c r="A2466" s="138"/>
      <c r="D2466" s="8"/>
    </row>
    <row r="2467" spans="1:4" x14ac:dyDescent="0.2">
      <c r="A2467" s="138"/>
      <c r="D2467" s="8"/>
    </row>
    <row r="2468" spans="1:4" x14ac:dyDescent="0.2">
      <c r="A2468" s="138"/>
      <c r="D2468" s="8"/>
    </row>
    <row r="2469" spans="1:4" x14ac:dyDescent="0.2">
      <c r="A2469" s="138"/>
      <c r="D2469" s="8"/>
    </row>
    <row r="2470" spans="1:4" x14ac:dyDescent="0.2">
      <c r="A2470" s="138"/>
      <c r="D2470" s="8"/>
    </row>
    <row r="2471" spans="1:4" x14ac:dyDescent="0.2">
      <c r="A2471" s="138"/>
      <c r="D2471" s="8"/>
    </row>
    <row r="2472" spans="1:4" x14ac:dyDescent="0.2">
      <c r="A2472" s="138"/>
      <c r="D2472" s="8"/>
    </row>
    <row r="2473" spans="1:4" x14ac:dyDescent="0.2">
      <c r="A2473" s="138"/>
      <c r="D2473" s="8"/>
    </row>
    <row r="2474" spans="1:4" x14ac:dyDescent="0.2">
      <c r="A2474" s="138"/>
      <c r="D2474" s="8"/>
    </row>
    <row r="2475" spans="1:4" x14ac:dyDescent="0.2">
      <c r="A2475" s="138"/>
      <c r="D2475" s="8"/>
    </row>
    <row r="2476" spans="1:4" x14ac:dyDescent="0.2">
      <c r="A2476" s="138"/>
      <c r="D2476" s="8"/>
    </row>
    <row r="2477" spans="1:4" x14ac:dyDescent="0.2">
      <c r="A2477" s="138"/>
      <c r="D2477" s="8"/>
    </row>
    <row r="2478" spans="1:4" x14ac:dyDescent="0.2">
      <c r="A2478" s="138"/>
      <c r="D2478" s="8"/>
    </row>
    <row r="2479" spans="1:4" x14ac:dyDescent="0.2">
      <c r="A2479" s="138"/>
      <c r="D2479" s="8"/>
    </row>
    <row r="2480" spans="1:4" x14ac:dyDescent="0.2">
      <c r="A2480" s="138"/>
      <c r="D2480" s="8"/>
    </row>
    <row r="2481" spans="1:4" x14ac:dyDescent="0.2">
      <c r="A2481" s="138"/>
      <c r="D2481" s="8"/>
    </row>
    <row r="2482" spans="1:4" x14ac:dyDescent="0.2">
      <c r="A2482" s="138"/>
      <c r="D2482" s="8"/>
    </row>
    <row r="2483" spans="1:4" x14ac:dyDescent="0.2">
      <c r="A2483" s="138"/>
      <c r="D2483" s="8"/>
    </row>
    <row r="2484" spans="1:4" x14ac:dyDescent="0.2">
      <c r="A2484" s="138"/>
      <c r="D2484" s="8"/>
    </row>
    <row r="2485" spans="1:4" x14ac:dyDescent="0.2">
      <c r="A2485" s="138"/>
      <c r="D2485" s="8"/>
    </row>
    <row r="2486" spans="1:4" x14ac:dyDescent="0.2">
      <c r="A2486" s="138"/>
      <c r="D2486" s="8"/>
    </row>
    <row r="2487" spans="1:4" x14ac:dyDescent="0.2">
      <c r="A2487" s="138"/>
      <c r="D2487" s="8"/>
    </row>
    <row r="2488" spans="1:4" x14ac:dyDescent="0.2">
      <c r="A2488" s="138"/>
      <c r="D2488" s="8"/>
    </row>
    <row r="2489" spans="1:4" x14ac:dyDescent="0.2">
      <c r="A2489" s="138"/>
      <c r="D2489" s="8"/>
    </row>
    <row r="2490" spans="1:4" x14ac:dyDescent="0.2">
      <c r="A2490" s="138"/>
      <c r="D2490" s="8"/>
    </row>
    <row r="2491" spans="1:4" x14ac:dyDescent="0.2">
      <c r="A2491" s="138"/>
      <c r="D2491" s="8"/>
    </row>
    <row r="2492" spans="1:4" x14ac:dyDescent="0.2">
      <c r="A2492" s="138"/>
      <c r="D2492" s="8"/>
    </row>
    <row r="2493" spans="1:4" x14ac:dyDescent="0.2">
      <c r="A2493" s="138"/>
      <c r="D2493" s="8"/>
    </row>
    <row r="2494" spans="1:4" x14ac:dyDescent="0.2">
      <c r="A2494" s="138"/>
      <c r="D2494" s="8"/>
    </row>
    <row r="2495" spans="1:4" x14ac:dyDescent="0.2">
      <c r="A2495" s="138"/>
      <c r="D2495" s="8"/>
    </row>
    <row r="2496" spans="1:4" x14ac:dyDescent="0.2">
      <c r="A2496" s="138"/>
      <c r="D2496" s="8"/>
    </row>
    <row r="2497" spans="1:4" x14ac:dyDescent="0.2">
      <c r="A2497" s="138"/>
      <c r="D2497" s="8"/>
    </row>
    <row r="2498" spans="1:4" x14ac:dyDescent="0.2">
      <c r="A2498" s="138"/>
      <c r="D2498" s="8"/>
    </row>
    <row r="2499" spans="1:4" x14ac:dyDescent="0.2">
      <c r="A2499" s="138"/>
      <c r="D2499" s="8"/>
    </row>
    <row r="2500" spans="1:4" x14ac:dyDescent="0.2">
      <c r="A2500" s="138"/>
      <c r="D2500" s="8"/>
    </row>
    <row r="2501" spans="1:4" x14ac:dyDescent="0.2">
      <c r="A2501" s="138"/>
      <c r="D2501" s="8"/>
    </row>
    <row r="2502" spans="1:4" x14ac:dyDescent="0.2">
      <c r="A2502" s="138"/>
      <c r="D2502" s="8"/>
    </row>
    <row r="2503" spans="1:4" x14ac:dyDescent="0.2">
      <c r="A2503" s="138"/>
      <c r="D2503" s="8"/>
    </row>
    <row r="2504" spans="1:4" x14ac:dyDescent="0.2">
      <c r="A2504" s="138"/>
      <c r="D2504" s="8"/>
    </row>
    <row r="2505" spans="1:4" x14ac:dyDescent="0.2">
      <c r="A2505" s="138"/>
      <c r="D2505" s="8"/>
    </row>
    <row r="2506" spans="1:4" x14ac:dyDescent="0.2">
      <c r="A2506" s="138"/>
      <c r="D2506" s="8"/>
    </row>
    <row r="2507" spans="1:4" x14ac:dyDescent="0.2">
      <c r="A2507" s="138"/>
      <c r="D2507" s="8"/>
    </row>
    <row r="2508" spans="1:4" x14ac:dyDescent="0.2">
      <c r="A2508" s="138"/>
      <c r="D2508" s="8"/>
    </row>
    <row r="2509" spans="1:4" x14ac:dyDescent="0.2">
      <c r="A2509" s="138"/>
      <c r="D2509" s="8"/>
    </row>
    <row r="2510" spans="1:4" x14ac:dyDescent="0.2">
      <c r="A2510" s="138"/>
      <c r="D2510" s="8"/>
    </row>
    <row r="2511" spans="1:4" x14ac:dyDescent="0.2">
      <c r="A2511" s="138"/>
      <c r="D2511" s="8"/>
    </row>
    <row r="2512" spans="1:4" x14ac:dyDescent="0.2">
      <c r="A2512" s="138"/>
      <c r="D2512" s="8"/>
    </row>
    <row r="2513" spans="1:4" x14ac:dyDescent="0.2">
      <c r="A2513" s="138"/>
      <c r="D2513" s="8"/>
    </row>
    <row r="2514" spans="1:4" x14ac:dyDescent="0.2">
      <c r="A2514" s="138"/>
      <c r="D2514" s="8"/>
    </row>
    <row r="2515" spans="1:4" x14ac:dyDescent="0.2">
      <c r="A2515" s="138"/>
      <c r="D2515" s="8"/>
    </row>
    <row r="2516" spans="1:4" x14ac:dyDescent="0.2">
      <c r="A2516" s="138"/>
      <c r="D2516" s="8"/>
    </row>
    <row r="2517" spans="1:4" x14ac:dyDescent="0.2">
      <c r="A2517" s="138"/>
      <c r="D2517" s="8"/>
    </row>
    <row r="2518" spans="1:4" x14ac:dyDescent="0.2">
      <c r="A2518" s="138"/>
      <c r="D2518" s="8"/>
    </row>
    <row r="2519" spans="1:4" x14ac:dyDescent="0.2">
      <c r="A2519" s="138"/>
      <c r="D2519" s="8"/>
    </row>
    <row r="2520" spans="1:4" x14ac:dyDescent="0.2">
      <c r="A2520" s="138"/>
      <c r="D2520" s="8"/>
    </row>
    <row r="2521" spans="1:4" x14ac:dyDescent="0.2">
      <c r="A2521" s="138"/>
      <c r="D2521" s="8"/>
    </row>
    <row r="2522" spans="1:4" x14ac:dyDescent="0.2">
      <c r="A2522" s="138"/>
      <c r="D2522" s="8"/>
    </row>
    <row r="2523" spans="1:4" x14ac:dyDescent="0.2">
      <c r="A2523" s="138"/>
      <c r="D2523" s="8"/>
    </row>
    <row r="2524" spans="1:4" x14ac:dyDescent="0.2">
      <c r="A2524" s="138"/>
      <c r="D2524" s="8"/>
    </row>
    <row r="2525" spans="1:4" x14ac:dyDescent="0.2">
      <c r="A2525" s="138"/>
      <c r="D2525" s="8"/>
    </row>
    <row r="2526" spans="1:4" x14ac:dyDescent="0.2">
      <c r="A2526" s="138"/>
      <c r="D2526" s="8"/>
    </row>
    <row r="2527" spans="1:4" x14ac:dyDescent="0.2">
      <c r="A2527" s="138"/>
      <c r="D2527" s="8"/>
    </row>
    <row r="2528" spans="1:4" x14ac:dyDescent="0.2">
      <c r="A2528" s="138"/>
      <c r="D2528" s="8"/>
    </row>
    <row r="2529" spans="1:4" x14ac:dyDescent="0.2">
      <c r="A2529" s="138"/>
      <c r="D2529" s="8"/>
    </row>
    <row r="2530" spans="1:4" x14ac:dyDescent="0.2">
      <c r="A2530" s="138"/>
      <c r="D2530" s="8"/>
    </row>
    <row r="2531" spans="1:4" x14ac:dyDescent="0.2">
      <c r="A2531" s="138"/>
      <c r="D2531" s="8"/>
    </row>
    <row r="2532" spans="1:4" x14ac:dyDescent="0.2">
      <c r="A2532" s="138"/>
      <c r="D2532" s="8"/>
    </row>
    <row r="2533" spans="1:4" x14ac:dyDescent="0.2">
      <c r="A2533" s="138"/>
      <c r="D2533" s="8"/>
    </row>
    <row r="2534" spans="1:4" x14ac:dyDescent="0.2">
      <c r="A2534" s="138"/>
      <c r="D2534" s="8"/>
    </row>
    <row r="2535" spans="1:4" x14ac:dyDescent="0.2">
      <c r="A2535" s="138"/>
      <c r="D2535" s="8"/>
    </row>
    <row r="2536" spans="1:4" x14ac:dyDescent="0.2">
      <c r="A2536" s="138"/>
      <c r="D2536" s="8"/>
    </row>
    <row r="2537" spans="1:4" x14ac:dyDescent="0.2">
      <c r="A2537" s="138"/>
      <c r="D2537" s="8"/>
    </row>
    <row r="2538" spans="1:4" x14ac:dyDescent="0.2">
      <c r="A2538" s="138"/>
      <c r="D2538" s="8"/>
    </row>
    <row r="2539" spans="1:4" x14ac:dyDescent="0.2">
      <c r="A2539" s="138"/>
      <c r="D2539" s="8"/>
    </row>
    <row r="2540" spans="1:4" x14ac:dyDescent="0.2">
      <c r="A2540" s="138"/>
      <c r="D2540" s="8"/>
    </row>
    <row r="2541" spans="1:4" x14ac:dyDescent="0.2">
      <c r="A2541" s="138"/>
      <c r="D2541" s="8"/>
    </row>
    <row r="2542" spans="1:4" x14ac:dyDescent="0.2">
      <c r="A2542" s="138"/>
      <c r="D2542" s="8"/>
    </row>
    <row r="2543" spans="1:4" x14ac:dyDescent="0.2">
      <c r="A2543" s="138"/>
      <c r="D2543" s="8"/>
    </row>
    <row r="2544" spans="1:4" x14ac:dyDescent="0.2">
      <c r="A2544" s="138"/>
      <c r="D2544" s="8"/>
    </row>
    <row r="2545" spans="1:4" x14ac:dyDescent="0.2">
      <c r="A2545" s="138"/>
      <c r="D2545" s="8"/>
    </row>
    <row r="2546" spans="1:4" x14ac:dyDescent="0.2">
      <c r="A2546" s="138"/>
      <c r="D2546" s="8"/>
    </row>
    <row r="2547" spans="1:4" x14ac:dyDescent="0.2">
      <c r="A2547" s="138"/>
      <c r="D2547" s="8"/>
    </row>
    <row r="2548" spans="1:4" x14ac:dyDescent="0.2">
      <c r="A2548" s="138"/>
      <c r="D2548" s="8"/>
    </row>
    <row r="2549" spans="1:4" x14ac:dyDescent="0.2">
      <c r="A2549" s="138"/>
      <c r="D2549" s="8"/>
    </row>
    <row r="2550" spans="1:4" x14ac:dyDescent="0.2">
      <c r="A2550" s="138"/>
      <c r="D2550" s="8"/>
    </row>
    <row r="2551" spans="1:4" x14ac:dyDescent="0.2">
      <c r="A2551" s="138"/>
      <c r="D2551" s="8"/>
    </row>
    <row r="2552" spans="1:4" x14ac:dyDescent="0.2">
      <c r="A2552" s="138"/>
      <c r="D2552" s="8"/>
    </row>
    <row r="2553" spans="1:4" x14ac:dyDescent="0.2">
      <c r="A2553" s="138"/>
      <c r="D2553" s="8"/>
    </row>
    <row r="2554" spans="1:4" x14ac:dyDescent="0.2">
      <c r="A2554" s="138"/>
      <c r="D2554" s="8"/>
    </row>
    <row r="2555" spans="1:4" x14ac:dyDescent="0.2">
      <c r="A2555" s="138"/>
      <c r="D2555" s="8"/>
    </row>
    <row r="2556" spans="1:4" x14ac:dyDescent="0.2">
      <c r="A2556" s="138"/>
      <c r="D2556" s="8"/>
    </row>
    <row r="2557" spans="1:4" x14ac:dyDescent="0.2">
      <c r="A2557" s="138"/>
      <c r="D2557" s="8"/>
    </row>
    <row r="2558" spans="1:4" x14ac:dyDescent="0.2">
      <c r="A2558" s="138"/>
      <c r="D2558" s="8"/>
    </row>
    <row r="2559" spans="1:4" x14ac:dyDescent="0.2">
      <c r="A2559" s="138"/>
      <c r="D2559" s="8"/>
    </row>
    <row r="2560" spans="1:4" x14ac:dyDescent="0.2">
      <c r="A2560" s="138"/>
      <c r="D2560" s="8"/>
    </row>
    <row r="2561" spans="1:4" x14ac:dyDescent="0.2">
      <c r="A2561" s="138"/>
      <c r="D2561" s="8"/>
    </row>
    <row r="2562" spans="1:4" x14ac:dyDescent="0.2">
      <c r="A2562" s="138"/>
      <c r="D2562" s="8"/>
    </row>
    <row r="2563" spans="1:4" x14ac:dyDescent="0.2">
      <c r="A2563" s="138"/>
      <c r="D2563" s="8"/>
    </row>
    <row r="2564" spans="1:4" x14ac:dyDescent="0.2">
      <c r="A2564" s="138"/>
      <c r="D2564" s="8"/>
    </row>
    <row r="2565" spans="1:4" x14ac:dyDescent="0.2">
      <c r="A2565" s="138"/>
      <c r="D2565" s="8"/>
    </row>
    <row r="2566" spans="1:4" x14ac:dyDescent="0.2">
      <c r="A2566" s="138"/>
      <c r="D2566" s="8"/>
    </row>
    <row r="2567" spans="1:4" x14ac:dyDescent="0.2">
      <c r="A2567" s="138"/>
      <c r="D2567" s="8"/>
    </row>
    <row r="2568" spans="1:4" x14ac:dyDescent="0.2">
      <c r="A2568" s="138"/>
      <c r="D2568" s="8"/>
    </row>
    <row r="2569" spans="1:4" x14ac:dyDescent="0.2">
      <c r="A2569" s="138"/>
      <c r="D2569" s="8"/>
    </row>
    <row r="2570" spans="1:4" x14ac:dyDescent="0.2">
      <c r="A2570" s="138"/>
      <c r="D2570" s="8"/>
    </row>
    <row r="2571" spans="1:4" x14ac:dyDescent="0.2">
      <c r="A2571" s="138"/>
      <c r="D2571" s="8"/>
    </row>
    <row r="2572" spans="1:4" x14ac:dyDescent="0.2">
      <c r="A2572" s="138"/>
      <c r="D2572" s="8"/>
    </row>
    <row r="2573" spans="1:4" x14ac:dyDescent="0.2">
      <c r="A2573" s="138"/>
      <c r="D2573" s="8"/>
    </row>
    <row r="2574" spans="1:4" x14ac:dyDescent="0.2">
      <c r="A2574" s="138"/>
      <c r="D2574" s="8"/>
    </row>
    <row r="2575" spans="1:4" x14ac:dyDescent="0.2">
      <c r="A2575" s="138"/>
      <c r="D2575" s="8"/>
    </row>
    <row r="2576" spans="1:4" x14ac:dyDescent="0.2">
      <c r="A2576" s="138"/>
      <c r="D2576" s="8"/>
    </row>
    <row r="2577" spans="1:4" x14ac:dyDescent="0.2">
      <c r="A2577" s="138"/>
      <c r="D2577" s="8"/>
    </row>
    <row r="2578" spans="1:4" x14ac:dyDescent="0.2">
      <c r="A2578" s="138"/>
      <c r="D2578" s="8"/>
    </row>
    <row r="2579" spans="1:4" x14ac:dyDescent="0.2">
      <c r="A2579" s="138"/>
      <c r="D2579" s="8"/>
    </row>
    <row r="2580" spans="1:4" x14ac:dyDescent="0.2">
      <c r="A2580" s="138"/>
      <c r="D2580" s="8"/>
    </row>
    <row r="2581" spans="1:4" x14ac:dyDescent="0.2">
      <c r="A2581" s="138"/>
      <c r="D2581" s="8"/>
    </row>
    <row r="2582" spans="1:4" x14ac:dyDescent="0.2">
      <c r="A2582" s="138"/>
      <c r="D2582" s="8"/>
    </row>
    <row r="2583" spans="1:4" x14ac:dyDescent="0.2">
      <c r="A2583" s="138"/>
      <c r="D2583" s="8"/>
    </row>
    <row r="2584" spans="1:4" x14ac:dyDescent="0.2">
      <c r="A2584" s="138"/>
      <c r="D2584" s="8"/>
    </row>
    <row r="2585" spans="1:4" x14ac:dyDescent="0.2">
      <c r="A2585" s="138"/>
      <c r="D2585" s="8"/>
    </row>
    <row r="2586" spans="1:4" x14ac:dyDescent="0.2">
      <c r="A2586" s="138"/>
      <c r="D2586" s="8"/>
    </row>
    <row r="2587" spans="1:4" x14ac:dyDescent="0.2">
      <c r="A2587" s="138"/>
      <c r="D2587" s="8"/>
    </row>
    <row r="2588" spans="1:4" x14ac:dyDescent="0.2">
      <c r="A2588" s="138"/>
      <c r="D2588" s="8"/>
    </row>
    <row r="2589" spans="1:4" x14ac:dyDescent="0.2">
      <c r="A2589" s="138"/>
      <c r="D2589" s="8"/>
    </row>
    <row r="2590" spans="1:4" x14ac:dyDescent="0.2">
      <c r="A2590" s="138"/>
      <c r="D2590" s="8"/>
    </row>
    <row r="2591" spans="1:4" x14ac:dyDescent="0.2">
      <c r="A2591" s="138"/>
      <c r="D2591" s="8"/>
    </row>
    <row r="2592" spans="1:4" x14ac:dyDescent="0.2">
      <c r="A2592" s="138"/>
      <c r="D2592" s="8"/>
    </row>
    <row r="2593" spans="1:4" x14ac:dyDescent="0.2">
      <c r="A2593" s="138"/>
      <c r="D2593" s="8"/>
    </row>
    <row r="2594" spans="1:4" x14ac:dyDescent="0.2">
      <c r="A2594" s="138"/>
      <c r="D2594" s="8"/>
    </row>
    <row r="2595" spans="1:4" x14ac:dyDescent="0.2">
      <c r="A2595" s="138"/>
      <c r="D2595" s="8"/>
    </row>
    <row r="2596" spans="1:4" x14ac:dyDescent="0.2">
      <c r="A2596" s="138"/>
      <c r="D2596" s="8"/>
    </row>
    <row r="2597" spans="1:4" x14ac:dyDescent="0.2">
      <c r="A2597" s="138"/>
      <c r="D2597" s="8"/>
    </row>
    <row r="2598" spans="1:4" x14ac:dyDescent="0.2">
      <c r="A2598" s="138"/>
      <c r="D2598" s="8"/>
    </row>
    <row r="2599" spans="1:4" x14ac:dyDescent="0.2">
      <c r="A2599" s="138"/>
      <c r="D2599" s="8"/>
    </row>
    <row r="2600" spans="1:4" x14ac:dyDescent="0.2">
      <c r="A2600" s="138"/>
      <c r="D2600" s="8"/>
    </row>
    <row r="2601" spans="1:4" x14ac:dyDescent="0.2">
      <c r="A2601" s="138"/>
      <c r="D2601" s="8"/>
    </row>
    <row r="2602" spans="1:4" x14ac:dyDescent="0.2">
      <c r="A2602" s="138"/>
      <c r="D2602" s="8"/>
    </row>
    <row r="2603" spans="1:4" x14ac:dyDescent="0.2">
      <c r="A2603" s="138"/>
      <c r="D2603" s="8"/>
    </row>
    <row r="2604" spans="1:4" x14ac:dyDescent="0.2">
      <c r="A2604" s="138"/>
      <c r="D2604" s="8"/>
    </row>
    <row r="2605" spans="1:4" x14ac:dyDescent="0.2">
      <c r="A2605" s="138"/>
      <c r="D2605" s="8"/>
    </row>
    <row r="2606" spans="1:4" x14ac:dyDescent="0.2">
      <c r="A2606" s="138"/>
      <c r="D2606" s="8"/>
    </row>
    <row r="2607" spans="1:4" x14ac:dyDescent="0.2">
      <c r="A2607" s="138"/>
      <c r="D2607" s="8"/>
    </row>
    <row r="2608" spans="1:4" x14ac:dyDescent="0.2">
      <c r="A2608" s="138"/>
      <c r="D2608" s="8"/>
    </row>
    <row r="2609" spans="1:4" x14ac:dyDescent="0.2">
      <c r="A2609" s="138"/>
      <c r="D2609" s="8"/>
    </row>
    <row r="2610" spans="1:4" x14ac:dyDescent="0.2">
      <c r="A2610" s="138"/>
      <c r="D2610" s="8"/>
    </row>
    <row r="2611" spans="1:4" x14ac:dyDescent="0.2">
      <c r="A2611" s="138"/>
      <c r="D2611" s="8"/>
    </row>
    <row r="2612" spans="1:4" x14ac:dyDescent="0.2">
      <c r="A2612" s="138"/>
      <c r="D2612" s="8"/>
    </row>
    <row r="2613" spans="1:4" x14ac:dyDescent="0.2">
      <c r="A2613" s="138"/>
      <c r="D2613" s="8"/>
    </row>
    <row r="2614" spans="1:4" x14ac:dyDescent="0.2">
      <c r="A2614" s="138"/>
      <c r="D2614" s="8"/>
    </row>
    <row r="2615" spans="1:4" x14ac:dyDescent="0.2">
      <c r="A2615" s="138"/>
      <c r="D2615" s="8"/>
    </row>
    <row r="2616" spans="1:4" x14ac:dyDescent="0.2">
      <c r="A2616" s="138"/>
      <c r="D2616" s="8"/>
    </row>
    <row r="2617" spans="1:4" x14ac:dyDescent="0.2">
      <c r="A2617" s="138"/>
      <c r="D2617" s="8"/>
    </row>
    <row r="2618" spans="1:4" x14ac:dyDescent="0.2">
      <c r="A2618" s="138"/>
      <c r="D2618" s="8"/>
    </row>
    <row r="2619" spans="1:4" x14ac:dyDescent="0.2">
      <c r="A2619" s="138"/>
      <c r="D2619" s="8"/>
    </row>
    <row r="2620" spans="1:4" x14ac:dyDescent="0.2">
      <c r="A2620" s="138"/>
      <c r="D2620" s="8"/>
    </row>
    <row r="2621" spans="1:4" x14ac:dyDescent="0.2">
      <c r="A2621" s="138"/>
      <c r="D2621" s="8"/>
    </row>
    <row r="2622" spans="1:4" x14ac:dyDescent="0.2">
      <c r="A2622" s="138"/>
      <c r="D2622" s="8"/>
    </row>
    <row r="2623" spans="1:4" x14ac:dyDescent="0.2">
      <c r="A2623" s="138"/>
      <c r="D2623" s="8"/>
    </row>
    <row r="2624" spans="1:4" x14ac:dyDescent="0.2">
      <c r="A2624" s="138"/>
      <c r="D2624" s="8"/>
    </row>
    <row r="2625" spans="1:4" x14ac:dyDescent="0.2">
      <c r="A2625" s="138"/>
      <c r="D2625" s="8"/>
    </row>
    <row r="2626" spans="1:4" x14ac:dyDescent="0.2">
      <c r="A2626" s="138"/>
      <c r="D2626" s="8"/>
    </row>
    <row r="2627" spans="1:4" x14ac:dyDescent="0.2">
      <c r="A2627" s="138"/>
      <c r="D2627" s="8"/>
    </row>
    <row r="2628" spans="1:4" x14ac:dyDescent="0.2">
      <c r="A2628" s="138"/>
      <c r="D2628" s="8"/>
    </row>
    <row r="2629" spans="1:4" x14ac:dyDescent="0.2">
      <c r="A2629" s="138"/>
      <c r="D2629" s="8"/>
    </row>
    <row r="2630" spans="1:4" x14ac:dyDescent="0.2">
      <c r="A2630" s="138"/>
      <c r="D2630" s="8"/>
    </row>
    <row r="2631" spans="1:4" x14ac:dyDescent="0.2">
      <c r="A2631" s="138"/>
      <c r="D2631" s="8"/>
    </row>
    <row r="2632" spans="1:4" x14ac:dyDescent="0.2">
      <c r="A2632" s="138"/>
      <c r="D2632" s="8"/>
    </row>
    <row r="2633" spans="1:4" x14ac:dyDescent="0.2">
      <c r="A2633" s="138"/>
      <c r="D2633" s="8"/>
    </row>
    <row r="2634" spans="1:4" x14ac:dyDescent="0.2">
      <c r="A2634" s="138"/>
      <c r="D2634" s="8"/>
    </row>
    <row r="2635" spans="1:4" x14ac:dyDescent="0.2">
      <c r="A2635" s="138"/>
      <c r="D2635" s="8"/>
    </row>
    <row r="2636" spans="1:4" x14ac:dyDescent="0.2">
      <c r="A2636" s="138"/>
      <c r="D2636" s="8"/>
    </row>
    <row r="2637" spans="1:4" x14ac:dyDescent="0.2">
      <c r="A2637" s="138"/>
      <c r="D2637" s="8"/>
    </row>
    <row r="2638" spans="1:4" x14ac:dyDescent="0.2">
      <c r="A2638" s="138"/>
      <c r="D2638" s="8"/>
    </row>
    <row r="2639" spans="1:4" x14ac:dyDescent="0.2">
      <c r="A2639" s="138"/>
      <c r="D2639" s="8"/>
    </row>
    <row r="2640" spans="1:4" x14ac:dyDescent="0.2">
      <c r="A2640" s="138"/>
      <c r="D2640" s="8"/>
    </row>
    <row r="2641" spans="1:4" x14ac:dyDescent="0.2">
      <c r="A2641" s="138"/>
      <c r="D2641" s="8"/>
    </row>
    <row r="2642" spans="1:4" x14ac:dyDescent="0.2">
      <c r="A2642" s="138"/>
      <c r="D2642" s="8"/>
    </row>
    <row r="2643" spans="1:4" x14ac:dyDescent="0.2">
      <c r="A2643" s="138"/>
      <c r="D2643" s="8"/>
    </row>
    <row r="2644" spans="1:4" x14ac:dyDescent="0.2">
      <c r="A2644" s="138"/>
      <c r="D2644" s="8"/>
    </row>
    <row r="2645" spans="1:4" x14ac:dyDescent="0.2">
      <c r="A2645" s="138"/>
      <c r="D2645" s="8"/>
    </row>
    <row r="2646" spans="1:4" x14ac:dyDescent="0.2">
      <c r="A2646" s="138"/>
      <c r="D2646" s="8"/>
    </row>
    <row r="2647" spans="1:4" x14ac:dyDescent="0.2">
      <c r="A2647" s="138"/>
      <c r="D2647" s="8"/>
    </row>
    <row r="2648" spans="1:4" x14ac:dyDescent="0.2">
      <c r="A2648" s="138"/>
      <c r="D2648" s="8"/>
    </row>
    <row r="2649" spans="1:4" x14ac:dyDescent="0.2">
      <c r="A2649" s="138"/>
      <c r="D2649" s="8"/>
    </row>
    <row r="2650" spans="1:4" x14ac:dyDescent="0.2">
      <c r="A2650" s="138"/>
      <c r="D2650" s="8"/>
    </row>
    <row r="2651" spans="1:4" x14ac:dyDescent="0.2">
      <c r="A2651" s="138"/>
      <c r="D2651" s="8"/>
    </row>
    <row r="2652" spans="1:4" x14ac:dyDescent="0.2">
      <c r="A2652" s="138"/>
      <c r="D2652" s="8"/>
    </row>
    <row r="2653" spans="1:4" x14ac:dyDescent="0.2">
      <c r="A2653" s="138"/>
      <c r="D2653" s="8"/>
    </row>
    <row r="2654" spans="1:4" x14ac:dyDescent="0.2">
      <c r="A2654" s="138"/>
      <c r="D2654" s="8"/>
    </row>
    <row r="2655" spans="1:4" x14ac:dyDescent="0.2">
      <c r="A2655" s="138"/>
      <c r="D2655" s="8"/>
    </row>
    <row r="2656" spans="1:4" x14ac:dyDescent="0.2">
      <c r="A2656" s="138"/>
      <c r="D2656" s="8"/>
    </row>
    <row r="2657" spans="1:4" x14ac:dyDescent="0.2">
      <c r="A2657" s="138"/>
      <c r="D2657" s="8"/>
    </row>
    <row r="2658" spans="1:4" x14ac:dyDescent="0.2">
      <c r="A2658" s="138"/>
      <c r="D2658" s="8"/>
    </row>
    <row r="2659" spans="1:4" x14ac:dyDescent="0.2">
      <c r="A2659" s="138"/>
      <c r="D2659" s="8"/>
    </row>
    <row r="2660" spans="1:4" x14ac:dyDescent="0.2">
      <c r="A2660" s="138"/>
      <c r="D2660" s="8"/>
    </row>
    <row r="2661" spans="1:4" x14ac:dyDescent="0.2">
      <c r="A2661" s="138"/>
      <c r="D2661" s="8"/>
    </row>
    <row r="2662" spans="1:4" x14ac:dyDescent="0.2">
      <c r="A2662" s="138"/>
      <c r="D2662" s="8"/>
    </row>
    <row r="2663" spans="1:4" x14ac:dyDescent="0.2">
      <c r="A2663" s="138"/>
      <c r="D2663" s="8"/>
    </row>
    <row r="2664" spans="1:4" x14ac:dyDescent="0.2">
      <c r="A2664" s="138"/>
      <c r="D2664" s="8"/>
    </row>
    <row r="2665" spans="1:4" x14ac:dyDescent="0.2">
      <c r="A2665" s="138"/>
      <c r="D2665" s="8"/>
    </row>
    <row r="2666" spans="1:4" x14ac:dyDescent="0.2">
      <c r="A2666" s="138"/>
      <c r="D2666" s="8"/>
    </row>
    <row r="2667" spans="1:4" x14ac:dyDescent="0.2">
      <c r="A2667" s="138"/>
      <c r="D2667" s="8"/>
    </row>
    <row r="2668" spans="1:4" x14ac:dyDescent="0.2">
      <c r="A2668" s="138"/>
      <c r="D2668" s="8"/>
    </row>
    <row r="2669" spans="1:4" x14ac:dyDescent="0.2">
      <c r="A2669" s="138"/>
      <c r="D2669" s="8"/>
    </row>
    <row r="2670" spans="1:4" x14ac:dyDescent="0.2">
      <c r="A2670" s="138"/>
      <c r="D2670" s="8"/>
    </row>
    <row r="2671" spans="1:4" x14ac:dyDescent="0.2">
      <c r="A2671" s="138"/>
      <c r="D2671" s="8"/>
    </row>
    <row r="2672" spans="1:4" x14ac:dyDescent="0.2">
      <c r="A2672" s="138"/>
      <c r="D2672" s="8"/>
    </row>
    <row r="2673" spans="1:4" x14ac:dyDescent="0.2">
      <c r="A2673" s="138"/>
      <c r="D2673" s="8"/>
    </row>
    <row r="2674" spans="1:4" x14ac:dyDescent="0.2">
      <c r="A2674" s="138"/>
      <c r="D2674" s="8"/>
    </row>
    <row r="2675" spans="1:4" x14ac:dyDescent="0.2">
      <c r="A2675" s="138"/>
      <c r="D2675" s="8"/>
    </row>
    <row r="2676" spans="1:4" x14ac:dyDescent="0.2">
      <c r="A2676" s="138"/>
      <c r="D2676" s="8"/>
    </row>
    <row r="2677" spans="1:4" x14ac:dyDescent="0.2">
      <c r="A2677" s="138"/>
      <c r="D2677" s="8"/>
    </row>
    <row r="2678" spans="1:4" x14ac:dyDescent="0.2">
      <c r="A2678" s="138"/>
      <c r="D2678" s="8"/>
    </row>
    <row r="2679" spans="1:4" x14ac:dyDescent="0.2">
      <c r="A2679" s="138"/>
      <c r="D2679" s="8"/>
    </row>
    <row r="2680" spans="1:4" x14ac:dyDescent="0.2">
      <c r="A2680" s="138"/>
      <c r="D2680" s="8"/>
    </row>
    <row r="2681" spans="1:4" x14ac:dyDescent="0.2">
      <c r="A2681" s="138"/>
      <c r="D2681" s="8"/>
    </row>
    <row r="2682" spans="1:4" x14ac:dyDescent="0.2">
      <c r="A2682" s="138"/>
      <c r="D2682" s="8"/>
    </row>
    <row r="2683" spans="1:4" x14ac:dyDescent="0.2">
      <c r="A2683" s="138"/>
      <c r="D2683" s="8"/>
    </row>
    <row r="2684" spans="1:4" x14ac:dyDescent="0.2">
      <c r="A2684" s="138"/>
      <c r="D2684" s="8"/>
    </row>
    <row r="2685" spans="1:4" x14ac:dyDescent="0.2">
      <c r="A2685" s="138"/>
      <c r="D2685" s="8"/>
    </row>
    <row r="2686" spans="1:4" x14ac:dyDescent="0.2">
      <c r="A2686" s="138"/>
      <c r="D2686" s="8"/>
    </row>
    <row r="2687" spans="1:4" x14ac:dyDescent="0.2">
      <c r="A2687" s="138"/>
      <c r="D2687" s="8"/>
    </row>
    <row r="2688" spans="1:4" x14ac:dyDescent="0.2">
      <c r="A2688" s="138"/>
      <c r="D2688" s="8"/>
    </row>
    <row r="2689" spans="1:4" x14ac:dyDescent="0.2">
      <c r="A2689" s="138"/>
      <c r="D2689" s="8"/>
    </row>
    <row r="2690" spans="1:4" x14ac:dyDescent="0.2">
      <c r="A2690" s="138"/>
      <c r="D2690" s="8"/>
    </row>
    <row r="2691" spans="1:4" x14ac:dyDescent="0.2">
      <c r="A2691" s="138"/>
      <c r="D2691" s="8"/>
    </row>
    <row r="2692" spans="1:4" x14ac:dyDescent="0.2">
      <c r="A2692" s="138"/>
      <c r="D2692" s="8"/>
    </row>
    <row r="2693" spans="1:4" x14ac:dyDescent="0.2">
      <c r="A2693" s="138"/>
      <c r="D2693" s="8"/>
    </row>
    <row r="2694" spans="1:4" x14ac:dyDescent="0.2">
      <c r="A2694" s="138"/>
      <c r="D2694" s="8"/>
    </row>
    <row r="2695" spans="1:4" x14ac:dyDescent="0.2">
      <c r="A2695" s="138"/>
      <c r="D2695" s="8"/>
    </row>
    <row r="2696" spans="1:4" x14ac:dyDescent="0.2">
      <c r="A2696" s="138"/>
      <c r="D2696" s="8"/>
    </row>
    <row r="2697" spans="1:4" x14ac:dyDescent="0.2">
      <c r="A2697" s="138"/>
      <c r="D2697" s="8"/>
    </row>
    <row r="2698" spans="1:4" x14ac:dyDescent="0.2">
      <c r="A2698" s="138"/>
      <c r="D2698" s="8"/>
    </row>
    <row r="2699" spans="1:4" x14ac:dyDescent="0.2">
      <c r="A2699" s="138"/>
      <c r="D2699" s="8"/>
    </row>
    <row r="2700" spans="1:4" x14ac:dyDescent="0.2">
      <c r="A2700" s="138"/>
      <c r="D2700" s="8"/>
    </row>
    <row r="2701" spans="1:4" x14ac:dyDescent="0.2">
      <c r="A2701" s="138"/>
      <c r="D2701" s="8"/>
    </row>
    <row r="2702" spans="1:4" x14ac:dyDescent="0.2">
      <c r="A2702" s="138"/>
      <c r="D2702" s="8"/>
    </row>
    <row r="2703" spans="1:4" x14ac:dyDescent="0.2">
      <c r="A2703" s="138"/>
      <c r="D2703" s="8"/>
    </row>
    <row r="2704" spans="1:4" x14ac:dyDescent="0.2">
      <c r="A2704" s="138"/>
      <c r="D2704" s="8"/>
    </row>
    <row r="2705" spans="1:4" x14ac:dyDescent="0.2">
      <c r="A2705" s="138"/>
      <c r="D2705" s="8"/>
    </row>
    <row r="2706" spans="1:4" x14ac:dyDescent="0.2">
      <c r="A2706" s="138"/>
      <c r="D2706" s="8"/>
    </row>
    <row r="2707" spans="1:4" x14ac:dyDescent="0.2">
      <c r="A2707" s="138"/>
      <c r="D2707" s="8"/>
    </row>
    <row r="2708" spans="1:4" x14ac:dyDescent="0.2">
      <c r="A2708" s="138"/>
      <c r="D2708" s="8"/>
    </row>
    <row r="2709" spans="1:4" x14ac:dyDescent="0.2">
      <c r="A2709" s="138"/>
      <c r="D2709" s="8"/>
    </row>
    <row r="2710" spans="1:4" x14ac:dyDescent="0.2">
      <c r="A2710" s="138"/>
      <c r="D2710" s="8"/>
    </row>
    <row r="2711" spans="1:4" x14ac:dyDescent="0.2">
      <c r="A2711" s="138"/>
      <c r="D2711" s="8"/>
    </row>
    <row r="2712" spans="1:4" x14ac:dyDescent="0.2">
      <c r="A2712" s="138"/>
      <c r="D2712" s="8"/>
    </row>
    <row r="2713" spans="1:4" x14ac:dyDescent="0.2">
      <c r="A2713" s="138"/>
      <c r="D2713" s="8"/>
    </row>
    <row r="2714" spans="1:4" x14ac:dyDescent="0.2">
      <c r="A2714" s="138"/>
      <c r="D2714" s="8"/>
    </row>
    <row r="2715" spans="1:4" x14ac:dyDescent="0.2">
      <c r="A2715" s="138"/>
      <c r="D2715" s="8"/>
    </row>
    <row r="2716" spans="1:4" x14ac:dyDescent="0.2">
      <c r="A2716" s="138"/>
      <c r="D2716" s="8"/>
    </row>
    <row r="2717" spans="1:4" x14ac:dyDescent="0.2">
      <c r="A2717" s="138"/>
      <c r="D2717" s="8"/>
    </row>
    <row r="2718" spans="1:4" x14ac:dyDescent="0.2">
      <c r="A2718" s="138"/>
      <c r="D2718" s="8"/>
    </row>
    <row r="2719" spans="1:4" x14ac:dyDescent="0.2">
      <c r="A2719" s="138"/>
      <c r="D2719" s="8"/>
    </row>
    <row r="2720" spans="1:4" x14ac:dyDescent="0.2">
      <c r="A2720" s="138"/>
      <c r="D2720" s="8"/>
    </row>
    <row r="2721" spans="1:4" x14ac:dyDescent="0.2">
      <c r="A2721" s="138"/>
      <c r="D2721" s="8"/>
    </row>
    <row r="2722" spans="1:4" x14ac:dyDescent="0.2">
      <c r="A2722" s="138"/>
      <c r="D2722" s="8"/>
    </row>
    <row r="2723" spans="1:4" x14ac:dyDescent="0.2">
      <c r="A2723" s="138"/>
      <c r="D2723" s="8"/>
    </row>
    <row r="2724" spans="1:4" x14ac:dyDescent="0.2">
      <c r="A2724" s="138"/>
      <c r="D2724" s="8"/>
    </row>
    <row r="2725" spans="1:4" x14ac:dyDescent="0.2">
      <c r="A2725" s="138"/>
      <c r="D2725" s="8"/>
    </row>
    <row r="2726" spans="1:4" x14ac:dyDescent="0.2">
      <c r="A2726" s="138"/>
      <c r="D2726" s="8"/>
    </row>
    <row r="2727" spans="1:4" x14ac:dyDescent="0.2">
      <c r="A2727" s="138"/>
      <c r="D2727" s="8"/>
    </row>
    <row r="2728" spans="1:4" x14ac:dyDescent="0.2">
      <c r="A2728" s="138"/>
      <c r="D2728" s="8"/>
    </row>
    <row r="2729" spans="1:4" x14ac:dyDescent="0.2">
      <c r="A2729" s="138"/>
      <c r="D2729" s="8"/>
    </row>
    <row r="2730" spans="1:4" x14ac:dyDescent="0.2">
      <c r="A2730" s="138"/>
      <c r="D2730" s="8"/>
    </row>
    <row r="2731" spans="1:4" x14ac:dyDescent="0.2">
      <c r="A2731" s="138"/>
      <c r="D2731" s="8"/>
    </row>
    <row r="2732" spans="1:4" x14ac:dyDescent="0.2">
      <c r="A2732" s="138"/>
      <c r="D2732" s="8"/>
    </row>
    <row r="2733" spans="1:4" x14ac:dyDescent="0.2">
      <c r="A2733" s="138"/>
      <c r="D2733" s="8"/>
    </row>
    <row r="2734" spans="1:4" x14ac:dyDescent="0.2">
      <c r="A2734" s="138"/>
      <c r="D2734" s="8"/>
    </row>
    <row r="2735" spans="1:4" x14ac:dyDescent="0.2">
      <c r="A2735" s="138"/>
      <c r="D2735" s="8"/>
    </row>
    <row r="2736" spans="1:4" x14ac:dyDescent="0.2">
      <c r="A2736" s="138"/>
      <c r="D2736" s="8"/>
    </row>
    <row r="2737" spans="1:4" x14ac:dyDescent="0.2">
      <c r="A2737" s="138"/>
      <c r="D2737" s="8"/>
    </row>
    <row r="2738" spans="1:4" x14ac:dyDescent="0.2">
      <c r="A2738" s="138"/>
      <c r="D2738" s="8"/>
    </row>
    <row r="2739" spans="1:4" x14ac:dyDescent="0.2">
      <c r="A2739" s="138"/>
      <c r="D2739" s="8"/>
    </row>
    <row r="2740" spans="1:4" x14ac:dyDescent="0.2">
      <c r="A2740" s="138"/>
      <c r="D2740" s="8"/>
    </row>
    <row r="2741" spans="1:4" x14ac:dyDescent="0.2">
      <c r="A2741" s="138"/>
      <c r="D2741" s="8"/>
    </row>
    <row r="2742" spans="1:4" x14ac:dyDescent="0.2">
      <c r="A2742" s="138"/>
      <c r="D2742" s="8"/>
    </row>
    <row r="2743" spans="1:4" x14ac:dyDescent="0.2">
      <c r="A2743" s="138"/>
      <c r="D2743" s="8"/>
    </row>
    <row r="2744" spans="1:4" x14ac:dyDescent="0.2">
      <c r="A2744" s="138"/>
      <c r="D2744" s="8"/>
    </row>
    <row r="2745" spans="1:4" x14ac:dyDescent="0.2">
      <c r="A2745" s="138"/>
      <c r="D2745" s="8"/>
    </row>
    <row r="2746" spans="1:4" x14ac:dyDescent="0.2">
      <c r="A2746" s="138"/>
      <c r="D2746" s="8"/>
    </row>
    <row r="2747" spans="1:4" x14ac:dyDescent="0.2">
      <c r="A2747" s="138"/>
      <c r="D2747" s="8"/>
    </row>
    <row r="2748" spans="1:4" x14ac:dyDescent="0.2">
      <c r="A2748" s="138"/>
      <c r="D2748" s="8"/>
    </row>
    <row r="2749" spans="1:4" x14ac:dyDescent="0.2">
      <c r="A2749" s="138"/>
      <c r="D2749" s="8"/>
    </row>
    <row r="2750" spans="1:4" x14ac:dyDescent="0.2">
      <c r="A2750" s="138"/>
      <c r="D2750" s="8"/>
    </row>
    <row r="2751" spans="1:4" x14ac:dyDescent="0.2">
      <c r="A2751" s="138"/>
      <c r="D2751" s="8"/>
    </row>
    <row r="2752" spans="1:4" x14ac:dyDescent="0.2">
      <c r="A2752" s="138"/>
      <c r="D2752" s="8"/>
    </row>
    <row r="2753" spans="1:4" x14ac:dyDescent="0.2">
      <c r="A2753" s="138"/>
      <c r="D2753" s="8"/>
    </row>
    <row r="2754" spans="1:4" x14ac:dyDescent="0.2">
      <c r="A2754" s="138"/>
      <c r="D2754" s="8"/>
    </row>
    <row r="2755" spans="1:4" x14ac:dyDescent="0.2">
      <c r="A2755" s="138"/>
      <c r="D2755" s="8"/>
    </row>
    <row r="2756" spans="1:4" x14ac:dyDescent="0.2">
      <c r="A2756" s="138"/>
      <c r="D2756" s="8"/>
    </row>
    <row r="2757" spans="1:4" x14ac:dyDescent="0.2">
      <c r="A2757" s="138"/>
      <c r="D2757" s="8"/>
    </row>
    <row r="2758" spans="1:4" x14ac:dyDescent="0.2">
      <c r="A2758" s="138"/>
      <c r="D2758" s="8"/>
    </row>
    <row r="2759" spans="1:4" x14ac:dyDescent="0.2">
      <c r="A2759" s="138"/>
      <c r="D2759" s="8"/>
    </row>
    <row r="2760" spans="1:4" x14ac:dyDescent="0.2">
      <c r="A2760" s="138"/>
      <c r="D2760" s="8"/>
    </row>
    <row r="2761" spans="1:4" x14ac:dyDescent="0.2">
      <c r="A2761" s="138"/>
      <c r="D2761" s="8"/>
    </row>
    <row r="2762" spans="1:4" x14ac:dyDescent="0.2">
      <c r="A2762" s="138"/>
      <c r="D2762" s="8"/>
    </row>
    <row r="2763" spans="1:4" x14ac:dyDescent="0.2">
      <c r="A2763" s="138"/>
      <c r="D2763" s="8"/>
    </row>
    <row r="2764" spans="1:4" x14ac:dyDescent="0.2">
      <c r="A2764" s="138"/>
      <c r="D2764" s="8"/>
    </row>
    <row r="2765" spans="1:4" x14ac:dyDescent="0.2">
      <c r="A2765" s="138"/>
      <c r="D2765" s="8"/>
    </row>
    <row r="2766" spans="1:4" x14ac:dyDescent="0.2">
      <c r="A2766" s="138"/>
      <c r="D2766" s="8"/>
    </row>
    <row r="2767" spans="1:4" x14ac:dyDescent="0.2">
      <c r="A2767" s="138"/>
      <c r="D2767" s="8"/>
    </row>
    <row r="2768" spans="1:4" x14ac:dyDescent="0.2">
      <c r="A2768" s="138"/>
      <c r="D2768" s="8"/>
    </row>
    <row r="2769" spans="1:4" x14ac:dyDescent="0.2">
      <c r="A2769" s="138"/>
      <c r="D2769" s="8"/>
    </row>
    <row r="2770" spans="1:4" x14ac:dyDescent="0.2">
      <c r="A2770" s="138"/>
      <c r="D2770" s="8"/>
    </row>
    <row r="2771" spans="1:4" x14ac:dyDescent="0.2">
      <c r="A2771" s="138"/>
      <c r="D2771" s="8"/>
    </row>
    <row r="2772" spans="1:4" x14ac:dyDescent="0.2">
      <c r="A2772" s="138"/>
      <c r="D2772" s="8"/>
    </row>
    <row r="2773" spans="1:4" x14ac:dyDescent="0.2">
      <c r="A2773" s="138"/>
      <c r="D2773" s="8"/>
    </row>
    <row r="2774" spans="1:4" x14ac:dyDescent="0.2">
      <c r="A2774" s="138"/>
      <c r="D2774" s="8"/>
    </row>
    <row r="2775" spans="1:4" x14ac:dyDescent="0.2">
      <c r="A2775" s="138"/>
      <c r="D2775" s="8"/>
    </row>
    <row r="2776" spans="1:4" x14ac:dyDescent="0.2">
      <c r="A2776" s="138"/>
      <c r="D2776" s="8"/>
    </row>
    <row r="2777" spans="1:4" x14ac:dyDescent="0.2">
      <c r="A2777" s="138"/>
      <c r="D2777" s="8"/>
    </row>
    <row r="2778" spans="1:4" x14ac:dyDescent="0.2">
      <c r="A2778" s="138"/>
      <c r="D2778" s="8"/>
    </row>
    <row r="2779" spans="1:4" x14ac:dyDescent="0.2">
      <c r="A2779" s="138"/>
      <c r="D2779" s="8"/>
    </row>
    <row r="2780" spans="1:4" x14ac:dyDescent="0.2">
      <c r="A2780" s="138"/>
      <c r="D2780" s="8"/>
    </row>
    <row r="2781" spans="1:4" x14ac:dyDescent="0.2">
      <c r="A2781" s="138"/>
      <c r="D2781" s="8"/>
    </row>
    <row r="2782" spans="1:4" x14ac:dyDescent="0.2">
      <c r="A2782" s="138"/>
      <c r="D2782" s="8"/>
    </row>
    <row r="2783" spans="1:4" x14ac:dyDescent="0.2">
      <c r="A2783" s="138"/>
      <c r="D2783" s="8"/>
    </row>
    <row r="2784" spans="1:4" x14ac:dyDescent="0.2">
      <c r="A2784" s="138"/>
      <c r="D2784" s="8"/>
    </row>
    <row r="2785" spans="1:4" x14ac:dyDescent="0.2">
      <c r="A2785" s="138"/>
      <c r="D2785" s="8"/>
    </row>
    <row r="2786" spans="1:4" x14ac:dyDescent="0.2">
      <c r="A2786" s="138"/>
      <c r="D2786" s="8"/>
    </row>
    <row r="2787" spans="1:4" x14ac:dyDescent="0.2">
      <c r="A2787" s="138"/>
      <c r="D2787" s="8"/>
    </row>
    <row r="2788" spans="1:4" x14ac:dyDescent="0.2">
      <c r="A2788" s="138"/>
      <c r="D2788" s="8"/>
    </row>
    <row r="2789" spans="1:4" x14ac:dyDescent="0.2">
      <c r="A2789" s="138"/>
      <c r="D2789" s="8"/>
    </row>
    <row r="2790" spans="1:4" x14ac:dyDescent="0.2">
      <c r="A2790" s="138"/>
      <c r="D2790" s="8"/>
    </row>
    <row r="2791" spans="1:4" x14ac:dyDescent="0.2">
      <c r="A2791" s="138"/>
      <c r="D2791" s="8"/>
    </row>
    <row r="2792" spans="1:4" x14ac:dyDescent="0.2">
      <c r="A2792" s="138"/>
      <c r="D2792" s="8"/>
    </row>
    <row r="2793" spans="1:4" x14ac:dyDescent="0.2">
      <c r="A2793" s="138"/>
      <c r="D2793" s="8"/>
    </row>
    <row r="2794" spans="1:4" x14ac:dyDescent="0.2">
      <c r="A2794" s="138"/>
      <c r="D2794" s="8"/>
    </row>
    <row r="2795" spans="1:4" x14ac:dyDescent="0.2">
      <c r="A2795" s="138"/>
      <c r="D2795" s="8"/>
    </row>
    <row r="2796" spans="1:4" x14ac:dyDescent="0.2">
      <c r="A2796" s="138"/>
      <c r="D2796" s="8"/>
    </row>
    <row r="2797" spans="1:4" x14ac:dyDescent="0.2">
      <c r="A2797" s="138"/>
      <c r="D2797" s="8"/>
    </row>
    <row r="2798" spans="1:4" x14ac:dyDescent="0.2">
      <c r="A2798" s="138"/>
      <c r="D2798" s="8"/>
    </row>
    <row r="2799" spans="1:4" x14ac:dyDescent="0.2">
      <c r="A2799" s="138"/>
      <c r="D2799" s="8"/>
    </row>
    <row r="2800" spans="1:4" x14ac:dyDescent="0.2">
      <c r="A2800" s="138"/>
      <c r="D2800" s="8"/>
    </row>
    <row r="2801" spans="1:4" x14ac:dyDescent="0.2">
      <c r="A2801" s="138"/>
      <c r="D2801" s="8"/>
    </row>
    <row r="2802" spans="1:4" x14ac:dyDescent="0.2">
      <c r="A2802" s="138"/>
      <c r="D2802" s="8"/>
    </row>
    <row r="2803" spans="1:4" x14ac:dyDescent="0.2">
      <c r="A2803" s="138"/>
      <c r="D2803" s="8"/>
    </row>
    <row r="2804" spans="1:4" x14ac:dyDescent="0.2">
      <c r="A2804" s="138"/>
      <c r="D2804" s="8"/>
    </row>
    <row r="2805" spans="1:4" x14ac:dyDescent="0.2">
      <c r="A2805" s="138"/>
      <c r="D2805" s="8"/>
    </row>
    <row r="2806" spans="1:4" x14ac:dyDescent="0.2">
      <c r="A2806" s="138"/>
      <c r="D2806" s="8"/>
    </row>
    <row r="2807" spans="1:4" x14ac:dyDescent="0.2">
      <c r="A2807" s="138"/>
      <c r="D2807" s="8"/>
    </row>
    <row r="2808" spans="1:4" x14ac:dyDescent="0.2">
      <c r="A2808" s="138"/>
      <c r="D2808" s="8"/>
    </row>
    <row r="2809" spans="1:4" x14ac:dyDescent="0.2">
      <c r="A2809" s="138"/>
      <c r="D2809" s="8"/>
    </row>
    <row r="2810" spans="1:4" x14ac:dyDescent="0.2">
      <c r="A2810" s="138"/>
      <c r="D2810" s="8"/>
    </row>
    <row r="2811" spans="1:4" x14ac:dyDescent="0.2">
      <c r="A2811" s="138"/>
      <c r="D2811" s="8"/>
    </row>
    <row r="2812" spans="1:4" x14ac:dyDescent="0.2">
      <c r="A2812" s="138"/>
      <c r="D2812" s="8"/>
    </row>
    <row r="2813" spans="1:4" x14ac:dyDescent="0.2">
      <c r="A2813" s="138"/>
      <c r="D2813" s="8"/>
    </row>
    <row r="2814" spans="1:4" x14ac:dyDescent="0.2">
      <c r="A2814" s="138"/>
      <c r="D2814" s="8"/>
    </row>
    <row r="2815" spans="1:4" x14ac:dyDescent="0.2">
      <c r="A2815" s="138"/>
      <c r="D2815" s="8"/>
    </row>
    <row r="2816" spans="1:4" x14ac:dyDescent="0.2">
      <c r="A2816" s="138"/>
      <c r="D2816" s="8"/>
    </row>
    <row r="2817" spans="1:4" x14ac:dyDescent="0.2">
      <c r="A2817" s="138"/>
      <c r="D2817" s="8"/>
    </row>
    <row r="2818" spans="1:4" x14ac:dyDescent="0.2">
      <c r="A2818" s="138"/>
      <c r="D2818" s="8"/>
    </row>
    <row r="2819" spans="1:4" x14ac:dyDescent="0.2">
      <c r="A2819" s="138"/>
      <c r="D2819" s="8"/>
    </row>
    <row r="2820" spans="1:4" x14ac:dyDescent="0.2">
      <c r="A2820" s="138"/>
      <c r="D2820" s="8"/>
    </row>
    <row r="2821" spans="1:4" x14ac:dyDescent="0.2">
      <c r="A2821" s="138"/>
      <c r="D2821" s="8"/>
    </row>
    <row r="2822" spans="1:4" x14ac:dyDescent="0.2">
      <c r="A2822" s="138"/>
      <c r="D2822" s="8"/>
    </row>
    <row r="2823" spans="1:4" x14ac:dyDescent="0.2">
      <c r="A2823" s="138"/>
      <c r="D2823" s="8"/>
    </row>
    <row r="2824" spans="1:4" x14ac:dyDescent="0.2">
      <c r="A2824" s="138"/>
      <c r="D2824" s="8"/>
    </row>
    <row r="2825" spans="1:4" x14ac:dyDescent="0.2">
      <c r="A2825" s="138"/>
      <c r="D2825" s="8"/>
    </row>
    <row r="2826" spans="1:4" x14ac:dyDescent="0.2">
      <c r="A2826" s="138"/>
      <c r="D2826" s="8"/>
    </row>
    <row r="2827" spans="1:4" x14ac:dyDescent="0.2">
      <c r="A2827" s="138"/>
      <c r="D2827" s="8"/>
    </row>
    <row r="2828" spans="1:4" x14ac:dyDescent="0.2">
      <c r="A2828" s="138"/>
      <c r="D2828" s="8"/>
    </row>
    <row r="2829" spans="1:4" x14ac:dyDescent="0.2">
      <c r="A2829" s="138"/>
      <c r="D2829" s="8"/>
    </row>
    <row r="2830" spans="1:4" x14ac:dyDescent="0.2">
      <c r="A2830" s="138"/>
      <c r="D2830" s="8"/>
    </row>
    <row r="2831" spans="1:4" x14ac:dyDescent="0.2">
      <c r="A2831" s="138"/>
      <c r="D2831" s="8"/>
    </row>
    <row r="2832" spans="1:4" x14ac:dyDescent="0.2">
      <c r="A2832" s="138"/>
      <c r="D2832" s="8"/>
    </row>
    <row r="2833" spans="1:4" x14ac:dyDescent="0.2">
      <c r="A2833" s="138"/>
      <c r="D2833" s="8"/>
    </row>
    <row r="2834" spans="1:4" x14ac:dyDescent="0.2">
      <c r="A2834" s="138"/>
      <c r="D2834" s="8"/>
    </row>
    <row r="2835" spans="1:4" x14ac:dyDescent="0.2">
      <c r="A2835" s="138"/>
      <c r="D2835" s="8"/>
    </row>
    <row r="2836" spans="1:4" x14ac:dyDescent="0.2">
      <c r="A2836" s="138"/>
      <c r="D2836" s="8"/>
    </row>
    <row r="2837" spans="1:4" x14ac:dyDescent="0.2">
      <c r="A2837" s="138"/>
      <c r="D2837" s="8"/>
    </row>
    <row r="2838" spans="1:4" x14ac:dyDescent="0.2">
      <c r="A2838" s="138"/>
      <c r="D2838" s="8"/>
    </row>
    <row r="2839" spans="1:4" x14ac:dyDescent="0.2">
      <c r="A2839" s="138"/>
      <c r="D2839" s="8"/>
    </row>
    <row r="2840" spans="1:4" x14ac:dyDescent="0.2">
      <c r="A2840" s="138"/>
      <c r="D2840" s="8"/>
    </row>
    <row r="2841" spans="1:4" x14ac:dyDescent="0.2">
      <c r="A2841" s="138"/>
      <c r="D2841" s="8"/>
    </row>
    <row r="2842" spans="1:4" x14ac:dyDescent="0.2">
      <c r="A2842" s="138"/>
      <c r="D2842" s="8"/>
    </row>
    <row r="2843" spans="1:4" x14ac:dyDescent="0.2">
      <c r="A2843" s="138"/>
      <c r="D2843" s="8"/>
    </row>
    <row r="2844" spans="1:4" x14ac:dyDescent="0.2">
      <c r="A2844" s="138"/>
      <c r="D2844" s="8"/>
    </row>
    <row r="2845" spans="1:4" x14ac:dyDescent="0.2">
      <c r="A2845" s="138"/>
      <c r="D2845" s="8"/>
    </row>
    <row r="2846" spans="1:4" x14ac:dyDescent="0.2">
      <c r="A2846" s="138"/>
      <c r="D2846" s="8"/>
    </row>
    <row r="2847" spans="1:4" x14ac:dyDescent="0.2">
      <c r="A2847" s="138"/>
      <c r="D2847" s="8"/>
    </row>
    <row r="2848" spans="1:4" x14ac:dyDescent="0.2">
      <c r="A2848" s="138"/>
      <c r="D2848" s="8"/>
    </row>
    <row r="2849" spans="1:4" x14ac:dyDescent="0.2">
      <c r="A2849" s="138"/>
      <c r="D2849" s="8"/>
    </row>
    <row r="2850" spans="1:4" x14ac:dyDescent="0.2">
      <c r="A2850" s="138"/>
      <c r="D2850" s="8"/>
    </row>
    <row r="2851" spans="1:4" x14ac:dyDescent="0.2">
      <c r="A2851" s="138"/>
      <c r="D2851" s="8"/>
    </row>
    <row r="2852" spans="1:4" x14ac:dyDescent="0.2">
      <c r="A2852" s="138"/>
      <c r="D2852" s="8"/>
    </row>
    <row r="2853" spans="1:4" x14ac:dyDescent="0.2">
      <c r="A2853" s="138"/>
      <c r="D2853" s="8"/>
    </row>
    <row r="2854" spans="1:4" x14ac:dyDescent="0.2">
      <c r="A2854" s="138"/>
      <c r="D2854" s="8"/>
    </row>
    <row r="2855" spans="1:4" x14ac:dyDescent="0.2">
      <c r="A2855" s="138"/>
      <c r="D2855" s="8"/>
    </row>
    <row r="2856" spans="1:4" x14ac:dyDescent="0.2">
      <c r="A2856" s="138"/>
      <c r="D2856" s="8"/>
    </row>
    <row r="2857" spans="1:4" x14ac:dyDescent="0.2">
      <c r="A2857" s="138"/>
      <c r="D2857" s="8"/>
    </row>
    <row r="2858" spans="1:4" x14ac:dyDescent="0.2">
      <c r="A2858" s="138"/>
      <c r="D2858" s="8"/>
    </row>
    <row r="2859" spans="1:4" x14ac:dyDescent="0.2">
      <c r="A2859" s="138"/>
      <c r="D2859" s="8"/>
    </row>
    <row r="2860" spans="1:4" x14ac:dyDescent="0.2">
      <c r="A2860" s="138"/>
      <c r="D2860" s="8"/>
    </row>
    <row r="2861" spans="1:4" x14ac:dyDescent="0.2">
      <c r="A2861" s="138"/>
      <c r="D2861" s="8"/>
    </row>
    <row r="2862" spans="1:4" x14ac:dyDescent="0.2">
      <c r="A2862" s="138"/>
      <c r="D2862" s="8"/>
    </row>
    <row r="2863" spans="1:4" x14ac:dyDescent="0.2">
      <c r="A2863" s="138"/>
      <c r="D2863" s="8"/>
    </row>
    <row r="2864" spans="1:4" x14ac:dyDescent="0.2">
      <c r="A2864" s="138"/>
      <c r="D2864" s="8"/>
    </row>
    <row r="2865" spans="1:4" x14ac:dyDescent="0.2">
      <c r="A2865" s="138"/>
      <c r="D2865" s="8"/>
    </row>
    <row r="2866" spans="1:4" x14ac:dyDescent="0.2">
      <c r="A2866" s="138"/>
      <c r="D2866" s="8"/>
    </row>
    <row r="2867" spans="1:4" x14ac:dyDescent="0.2">
      <c r="A2867" s="138"/>
      <c r="D2867" s="8"/>
    </row>
    <row r="2868" spans="1:4" x14ac:dyDescent="0.2">
      <c r="A2868" s="138"/>
      <c r="D2868" s="8"/>
    </row>
    <row r="2869" spans="1:4" x14ac:dyDescent="0.2">
      <c r="A2869" s="138"/>
      <c r="D2869" s="8"/>
    </row>
    <row r="2870" spans="1:4" x14ac:dyDescent="0.2">
      <c r="A2870" s="138"/>
      <c r="D2870" s="8"/>
    </row>
    <row r="2871" spans="1:4" x14ac:dyDescent="0.2">
      <c r="A2871" s="138"/>
      <c r="D2871" s="8"/>
    </row>
    <row r="2872" spans="1:4" x14ac:dyDescent="0.2">
      <c r="A2872" s="138"/>
      <c r="D2872" s="8"/>
    </row>
    <row r="2873" spans="1:4" x14ac:dyDescent="0.2">
      <c r="A2873" s="138"/>
      <c r="D2873" s="8"/>
    </row>
    <row r="2874" spans="1:4" x14ac:dyDescent="0.2">
      <c r="A2874" s="138"/>
      <c r="D2874" s="8"/>
    </row>
    <row r="2875" spans="1:4" x14ac:dyDescent="0.2">
      <c r="A2875" s="138"/>
      <c r="D2875" s="8"/>
    </row>
    <row r="2876" spans="1:4" x14ac:dyDescent="0.2">
      <c r="A2876" s="138"/>
      <c r="D2876" s="8"/>
    </row>
    <row r="2877" spans="1:4" x14ac:dyDescent="0.2">
      <c r="A2877" s="138"/>
      <c r="D2877" s="8"/>
    </row>
    <row r="2878" spans="1:4" x14ac:dyDescent="0.2">
      <c r="A2878" s="138"/>
      <c r="D2878" s="8"/>
    </row>
    <row r="2879" spans="1:4" x14ac:dyDescent="0.2">
      <c r="A2879" s="138"/>
      <c r="D2879" s="8"/>
    </row>
    <row r="2880" spans="1:4" x14ac:dyDescent="0.2">
      <c r="A2880" s="138"/>
      <c r="D2880" s="8"/>
    </row>
    <row r="2881" spans="1:4" x14ac:dyDescent="0.2">
      <c r="A2881" s="138"/>
      <c r="D2881" s="8"/>
    </row>
    <row r="2882" spans="1:4" x14ac:dyDescent="0.2">
      <c r="A2882" s="138"/>
      <c r="D2882" s="8"/>
    </row>
    <row r="2883" spans="1:4" x14ac:dyDescent="0.2">
      <c r="A2883" s="138"/>
      <c r="D2883" s="8"/>
    </row>
    <row r="2884" spans="1:4" x14ac:dyDescent="0.2">
      <c r="A2884" s="138"/>
      <c r="D2884" s="8"/>
    </row>
    <row r="2885" spans="1:4" x14ac:dyDescent="0.2">
      <c r="A2885" s="138"/>
      <c r="D2885" s="8"/>
    </row>
    <row r="2886" spans="1:4" x14ac:dyDescent="0.2">
      <c r="A2886" s="138"/>
      <c r="D2886" s="8"/>
    </row>
    <row r="2887" spans="1:4" x14ac:dyDescent="0.2">
      <c r="A2887" s="138"/>
      <c r="D2887" s="8"/>
    </row>
    <row r="2888" spans="1:4" x14ac:dyDescent="0.2">
      <c r="A2888" s="138"/>
      <c r="D2888" s="8"/>
    </row>
    <row r="2889" spans="1:4" x14ac:dyDescent="0.2">
      <c r="A2889" s="138"/>
      <c r="D2889" s="8"/>
    </row>
    <row r="2890" spans="1:4" x14ac:dyDescent="0.2">
      <c r="A2890" s="138"/>
      <c r="D2890" s="8"/>
    </row>
    <row r="2891" spans="1:4" x14ac:dyDescent="0.2">
      <c r="A2891" s="138"/>
      <c r="D2891" s="8"/>
    </row>
    <row r="2892" spans="1:4" x14ac:dyDescent="0.2">
      <c r="A2892" s="138"/>
      <c r="D2892" s="8"/>
    </row>
    <row r="2893" spans="1:4" x14ac:dyDescent="0.2">
      <c r="A2893" s="138"/>
      <c r="D2893" s="8"/>
    </row>
    <row r="2894" spans="1:4" x14ac:dyDescent="0.2">
      <c r="A2894" s="138"/>
      <c r="D2894" s="8"/>
    </row>
    <row r="2895" spans="1:4" x14ac:dyDescent="0.2">
      <c r="A2895" s="138"/>
      <c r="D2895" s="8"/>
    </row>
    <row r="2896" spans="1:4" x14ac:dyDescent="0.2">
      <c r="A2896" s="138"/>
      <c r="D2896" s="8"/>
    </row>
    <row r="2897" spans="1:4" x14ac:dyDescent="0.2">
      <c r="A2897" s="138"/>
      <c r="D2897" s="8"/>
    </row>
    <row r="2898" spans="1:4" x14ac:dyDescent="0.2">
      <c r="A2898" s="138"/>
      <c r="D2898" s="8"/>
    </row>
    <row r="2899" spans="1:4" x14ac:dyDescent="0.2">
      <c r="A2899" s="138"/>
      <c r="D2899" s="8"/>
    </row>
    <row r="2900" spans="1:4" x14ac:dyDescent="0.2">
      <c r="A2900" s="138"/>
      <c r="D2900" s="8"/>
    </row>
    <row r="2901" spans="1:4" x14ac:dyDescent="0.2">
      <c r="A2901" s="138"/>
      <c r="D2901" s="8"/>
    </row>
    <row r="2902" spans="1:4" x14ac:dyDescent="0.2">
      <c r="A2902" s="138"/>
      <c r="D2902" s="8"/>
    </row>
    <row r="2903" spans="1:4" x14ac:dyDescent="0.2">
      <c r="A2903" s="138"/>
      <c r="D2903" s="8"/>
    </row>
    <row r="2904" spans="1:4" x14ac:dyDescent="0.2">
      <c r="A2904" s="138"/>
      <c r="D2904" s="8"/>
    </row>
    <row r="2905" spans="1:4" x14ac:dyDescent="0.2">
      <c r="A2905" s="138"/>
      <c r="D2905" s="8"/>
    </row>
    <row r="2906" spans="1:4" x14ac:dyDescent="0.2">
      <c r="A2906" s="138"/>
      <c r="D2906" s="8"/>
    </row>
    <row r="2907" spans="1:4" x14ac:dyDescent="0.2">
      <c r="A2907" s="138"/>
      <c r="D2907" s="8"/>
    </row>
    <row r="2908" spans="1:4" x14ac:dyDescent="0.2">
      <c r="A2908" s="138"/>
      <c r="D2908" s="8"/>
    </row>
    <row r="2909" spans="1:4" x14ac:dyDescent="0.2">
      <c r="A2909" s="138"/>
      <c r="D2909" s="8"/>
    </row>
    <row r="2910" spans="1:4" x14ac:dyDescent="0.2">
      <c r="A2910" s="138"/>
      <c r="D2910" s="8"/>
    </row>
    <row r="2911" spans="1:4" x14ac:dyDescent="0.2">
      <c r="A2911" s="138"/>
      <c r="D2911" s="8"/>
    </row>
    <row r="2912" spans="1:4" x14ac:dyDescent="0.2">
      <c r="A2912" s="138"/>
      <c r="D2912" s="8"/>
    </row>
    <row r="2913" spans="1:4" x14ac:dyDescent="0.2">
      <c r="A2913" s="138"/>
      <c r="D2913" s="8"/>
    </row>
    <row r="2914" spans="1:4" x14ac:dyDescent="0.2">
      <c r="A2914" s="138"/>
      <c r="D2914" s="8"/>
    </row>
    <row r="2915" spans="1:4" x14ac:dyDescent="0.2">
      <c r="A2915" s="138"/>
      <c r="D2915" s="8"/>
    </row>
    <row r="2916" spans="1:4" x14ac:dyDescent="0.2">
      <c r="A2916" s="138"/>
      <c r="D2916" s="8"/>
    </row>
    <row r="2917" spans="1:4" x14ac:dyDescent="0.2">
      <c r="A2917" s="138"/>
      <c r="D2917" s="8"/>
    </row>
    <row r="2918" spans="1:4" x14ac:dyDescent="0.2">
      <c r="A2918" s="138"/>
      <c r="D2918" s="8"/>
    </row>
    <row r="2919" spans="1:4" x14ac:dyDescent="0.2">
      <c r="A2919" s="138"/>
      <c r="D2919" s="8"/>
    </row>
    <row r="2920" spans="1:4" x14ac:dyDescent="0.2">
      <c r="A2920" s="138"/>
      <c r="D2920" s="8"/>
    </row>
    <row r="2921" spans="1:4" x14ac:dyDescent="0.2">
      <c r="A2921" s="138"/>
      <c r="D2921" s="8"/>
    </row>
    <row r="2922" spans="1:4" x14ac:dyDescent="0.2">
      <c r="A2922" s="138"/>
      <c r="D2922" s="8"/>
    </row>
    <row r="2923" spans="1:4" x14ac:dyDescent="0.2">
      <c r="A2923" s="138"/>
      <c r="D2923" s="8"/>
    </row>
    <row r="2924" spans="1:4" x14ac:dyDescent="0.2">
      <c r="A2924" s="138"/>
      <c r="D2924" s="8"/>
    </row>
    <row r="2925" spans="1:4" x14ac:dyDescent="0.2">
      <c r="A2925" s="138"/>
      <c r="D2925" s="8"/>
    </row>
    <row r="2926" spans="1:4" x14ac:dyDescent="0.2">
      <c r="A2926" s="138"/>
      <c r="D2926" s="8"/>
    </row>
    <row r="2927" spans="1:4" x14ac:dyDescent="0.2">
      <c r="A2927" s="138"/>
      <c r="D2927" s="8"/>
    </row>
    <row r="2928" spans="1:4" x14ac:dyDescent="0.2">
      <c r="A2928" s="138"/>
      <c r="D2928" s="8"/>
    </row>
    <row r="2929" spans="1:4" x14ac:dyDescent="0.2">
      <c r="A2929" s="138"/>
      <c r="D2929" s="8"/>
    </row>
    <row r="2930" spans="1:4" x14ac:dyDescent="0.2">
      <c r="A2930" s="138"/>
      <c r="D2930" s="8"/>
    </row>
    <row r="2931" spans="1:4" x14ac:dyDescent="0.2">
      <c r="A2931" s="138"/>
      <c r="D2931" s="8"/>
    </row>
    <row r="2932" spans="1:4" x14ac:dyDescent="0.2">
      <c r="A2932" s="138"/>
      <c r="D2932" s="8"/>
    </row>
    <row r="2933" spans="1:4" x14ac:dyDescent="0.2">
      <c r="A2933" s="138"/>
      <c r="D2933" s="8"/>
    </row>
    <row r="2934" spans="1:4" x14ac:dyDescent="0.2">
      <c r="A2934" s="138"/>
      <c r="D2934" s="8"/>
    </row>
    <row r="2935" spans="1:4" x14ac:dyDescent="0.2">
      <c r="A2935" s="138"/>
      <c r="D2935" s="8"/>
    </row>
    <row r="2936" spans="1:4" x14ac:dyDescent="0.2">
      <c r="A2936" s="138"/>
      <c r="D2936" s="8"/>
    </row>
    <row r="2937" spans="1:4" x14ac:dyDescent="0.2">
      <c r="A2937" s="138"/>
      <c r="D2937" s="8"/>
    </row>
    <row r="2938" spans="1:4" x14ac:dyDescent="0.2">
      <c r="A2938" s="138"/>
      <c r="D2938" s="8"/>
    </row>
    <row r="2939" spans="1:4" x14ac:dyDescent="0.2">
      <c r="A2939" s="138"/>
      <c r="D2939" s="8"/>
    </row>
    <row r="2940" spans="1:4" x14ac:dyDescent="0.2">
      <c r="A2940" s="138"/>
      <c r="D2940" s="8"/>
    </row>
    <row r="2941" spans="1:4" x14ac:dyDescent="0.2">
      <c r="A2941" s="138"/>
      <c r="D2941" s="8"/>
    </row>
    <row r="2942" spans="1:4" x14ac:dyDescent="0.2">
      <c r="A2942" s="138"/>
      <c r="D2942" s="8"/>
    </row>
    <row r="2943" spans="1:4" x14ac:dyDescent="0.2">
      <c r="A2943" s="138"/>
      <c r="D2943" s="8"/>
    </row>
    <row r="2944" spans="1:4" x14ac:dyDescent="0.2">
      <c r="A2944" s="138"/>
      <c r="D2944" s="8"/>
    </row>
    <row r="2945" spans="1:4" x14ac:dyDescent="0.2">
      <c r="A2945" s="138"/>
      <c r="D2945" s="8"/>
    </row>
    <row r="2946" spans="1:4" x14ac:dyDescent="0.2">
      <c r="A2946" s="138"/>
      <c r="D2946" s="8"/>
    </row>
    <row r="2947" spans="1:4" x14ac:dyDescent="0.2">
      <c r="A2947" s="138"/>
      <c r="D2947" s="8"/>
    </row>
    <row r="2948" spans="1:4" x14ac:dyDescent="0.2">
      <c r="A2948" s="138"/>
      <c r="D2948" s="8"/>
    </row>
    <row r="2949" spans="1:4" x14ac:dyDescent="0.2">
      <c r="A2949" s="138"/>
      <c r="D2949" s="8"/>
    </row>
    <row r="2950" spans="1:4" x14ac:dyDescent="0.2">
      <c r="A2950" s="138"/>
      <c r="D2950" s="8"/>
    </row>
    <row r="2951" spans="1:4" x14ac:dyDescent="0.2">
      <c r="A2951" s="138"/>
      <c r="D2951" s="8"/>
    </row>
    <row r="2952" spans="1:4" x14ac:dyDescent="0.2">
      <c r="A2952" s="138"/>
      <c r="D2952" s="8"/>
    </row>
    <row r="2953" spans="1:4" x14ac:dyDescent="0.2">
      <c r="A2953" s="138"/>
      <c r="D2953" s="8"/>
    </row>
    <row r="2954" spans="1:4" x14ac:dyDescent="0.2">
      <c r="A2954" s="138"/>
      <c r="D2954" s="8"/>
    </row>
    <row r="2955" spans="1:4" x14ac:dyDescent="0.2">
      <c r="A2955" s="138"/>
      <c r="D2955" s="8"/>
    </row>
    <row r="2956" spans="1:4" x14ac:dyDescent="0.2">
      <c r="A2956" s="138"/>
      <c r="D2956" s="8"/>
    </row>
    <row r="2957" spans="1:4" x14ac:dyDescent="0.2">
      <c r="A2957" s="138"/>
      <c r="D2957" s="8"/>
    </row>
    <row r="2958" spans="1:4" x14ac:dyDescent="0.2">
      <c r="A2958" s="138"/>
      <c r="D2958" s="8"/>
    </row>
    <row r="2959" spans="1:4" x14ac:dyDescent="0.2">
      <c r="A2959" s="138"/>
      <c r="D2959" s="8"/>
    </row>
    <row r="2960" spans="1:4" x14ac:dyDescent="0.2">
      <c r="A2960" s="138"/>
      <c r="D2960" s="8"/>
    </row>
    <row r="2961" spans="1:4" x14ac:dyDescent="0.2">
      <c r="A2961" s="138"/>
      <c r="D2961" s="8"/>
    </row>
    <row r="2962" spans="1:4" x14ac:dyDescent="0.2">
      <c r="A2962" s="138"/>
      <c r="D2962" s="8"/>
    </row>
    <row r="2963" spans="1:4" x14ac:dyDescent="0.2">
      <c r="A2963" s="138"/>
      <c r="D2963" s="8"/>
    </row>
    <row r="2964" spans="1:4" x14ac:dyDescent="0.2">
      <c r="A2964" s="138"/>
      <c r="D2964" s="8"/>
    </row>
    <row r="2965" spans="1:4" x14ac:dyDescent="0.2">
      <c r="A2965" s="138"/>
      <c r="D2965" s="8"/>
    </row>
    <row r="2966" spans="1:4" x14ac:dyDescent="0.2">
      <c r="A2966" s="138"/>
      <c r="D2966" s="8"/>
    </row>
    <row r="2967" spans="1:4" x14ac:dyDescent="0.2">
      <c r="A2967" s="138"/>
      <c r="D2967" s="8"/>
    </row>
    <row r="2968" spans="1:4" x14ac:dyDescent="0.2">
      <c r="A2968" s="138"/>
      <c r="D2968" s="8"/>
    </row>
    <row r="2969" spans="1:4" x14ac:dyDescent="0.2">
      <c r="A2969" s="138"/>
      <c r="D2969" s="8"/>
    </row>
    <row r="2970" spans="1:4" x14ac:dyDescent="0.2">
      <c r="A2970" s="138"/>
      <c r="D2970" s="8"/>
    </row>
    <row r="2971" spans="1:4" x14ac:dyDescent="0.2">
      <c r="A2971" s="138"/>
      <c r="D2971" s="8"/>
    </row>
    <row r="2972" spans="1:4" x14ac:dyDescent="0.2">
      <c r="A2972" s="138"/>
      <c r="D2972" s="8"/>
    </row>
    <row r="2973" spans="1:4" x14ac:dyDescent="0.2">
      <c r="A2973" s="138"/>
      <c r="D2973" s="8"/>
    </row>
    <row r="2974" spans="1:4" x14ac:dyDescent="0.2">
      <c r="A2974" s="138"/>
      <c r="D2974" s="8"/>
    </row>
    <row r="2975" spans="1:4" x14ac:dyDescent="0.2">
      <c r="A2975" s="138"/>
      <c r="D2975" s="8"/>
    </row>
    <row r="2976" spans="1:4" x14ac:dyDescent="0.2">
      <c r="A2976" s="138"/>
      <c r="D2976" s="8"/>
    </row>
    <row r="2977" spans="1:4" x14ac:dyDescent="0.2">
      <c r="A2977" s="138"/>
      <c r="D2977" s="8"/>
    </row>
    <row r="2978" spans="1:4" x14ac:dyDescent="0.2">
      <c r="A2978" s="138"/>
      <c r="D2978" s="8"/>
    </row>
    <row r="2979" spans="1:4" x14ac:dyDescent="0.2">
      <c r="A2979" s="138"/>
      <c r="D2979" s="8"/>
    </row>
    <row r="2980" spans="1:4" x14ac:dyDescent="0.2">
      <c r="A2980" s="138"/>
      <c r="D2980" s="8"/>
    </row>
    <row r="2981" spans="1:4" x14ac:dyDescent="0.2">
      <c r="A2981" s="138"/>
      <c r="D2981" s="8"/>
    </row>
    <row r="2982" spans="1:4" x14ac:dyDescent="0.2">
      <c r="A2982" s="138"/>
      <c r="D2982" s="8"/>
    </row>
    <row r="2983" spans="1:4" x14ac:dyDescent="0.2">
      <c r="A2983" s="138"/>
      <c r="D2983" s="8"/>
    </row>
    <row r="2984" spans="1:4" x14ac:dyDescent="0.2">
      <c r="A2984" s="138"/>
      <c r="D2984" s="8"/>
    </row>
    <row r="2985" spans="1:4" x14ac:dyDescent="0.2">
      <c r="A2985" s="138"/>
      <c r="D2985" s="8"/>
    </row>
    <row r="2986" spans="1:4" x14ac:dyDescent="0.2">
      <c r="A2986" s="138"/>
      <c r="D2986" s="8"/>
    </row>
    <row r="2987" spans="1:4" x14ac:dyDescent="0.2">
      <c r="A2987" s="138"/>
      <c r="D2987" s="8"/>
    </row>
    <row r="2988" spans="1:4" x14ac:dyDescent="0.2">
      <c r="A2988" s="138"/>
      <c r="D2988" s="8"/>
    </row>
    <row r="2989" spans="1:4" x14ac:dyDescent="0.2">
      <c r="A2989" s="138"/>
      <c r="D2989" s="8"/>
    </row>
    <row r="2990" spans="1:4" x14ac:dyDescent="0.2">
      <c r="A2990" s="138"/>
      <c r="D2990" s="8"/>
    </row>
    <row r="2991" spans="1:4" x14ac:dyDescent="0.2">
      <c r="A2991" s="138"/>
      <c r="D2991" s="8"/>
    </row>
    <row r="2992" spans="1:4" x14ac:dyDescent="0.2">
      <c r="A2992" s="138"/>
      <c r="D2992" s="8"/>
    </row>
    <row r="2993" spans="1:4" x14ac:dyDescent="0.2">
      <c r="A2993" s="138"/>
      <c r="D2993" s="8"/>
    </row>
    <row r="2994" spans="1:4" x14ac:dyDescent="0.2">
      <c r="A2994" s="138"/>
      <c r="D2994" s="8"/>
    </row>
    <row r="2995" spans="1:4" x14ac:dyDescent="0.2">
      <c r="A2995" s="138"/>
      <c r="D2995" s="8"/>
    </row>
    <row r="2996" spans="1:4" x14ac:dyDescent="0.2">
      <c r="A2996" s="138"/>
      <c r="D2996" s="8"/>
    </row>
    <row r="2997" spans="1:4" x14ac:dyDescent="0.2">
      <c r="A2997" s="138"/>
      <c r="D2997" s="8"/>
    </row>
    <row r="2998" spans="1:4" x14ac:dyDescent="0.2">
      <c r="A2998" s="138"/>
      <c r="D2998" s="8"/>
    </row>
    <row r="2999" spans="1:4" x14ac:dyDescent="0.2">
      <c r="A2999" s="138"/>
      <c r="D2999" s="8"/>
    </row>
    <row r="3000" spans="1:4" x14ac:dyDescent="0.2">
      <c r="A3000" s="138"/>
      <c r="D3000" s="8"/>
    </row>
    <row r="3001" spans="1:4" x14ac:dyDescent="0.2">
      <c r="A3001" s="138"/>
      <c r="D3001" s="8"/>
    </row>
    <row r="3002" spans="1:4" x14ac:dyDescent="0.2">
      <c r="A3002" s="138"/>
      <c r="D3002" s="8"/>
    </row>
    <row r="3003" spans="1:4" x14ac:dyDescent="0.2">
      <c r="A3003" s="138"/>
      <c r="D3003" s="8"/>
    </row>
    <row r="3004" spans="1:4" x14ac:dyDescent="0.2">
      <c r="A3004" s="138"/>
      <c r="D3004" s="8"/>
    </row>
    <row r="3005" spans="1:4" x14ac:dyDescent="0.2">
      <c r="A3005" s="138"/>
      <c r="D3005" s="8"/>
    </row>
    <row r="3006" spans="1:4" x14ac:dyDescent="0.2">
      <c r="A3006" s="138"/>
      <c r="D3006" s="8"/>
    </row>
    <row r="3007" spans="1:4" x14ac:dyDescent="0.2">
      <c r="A3007" s="138"/>
      <c r="D3007" s="8"/>
    </row>
    <row r="3008" spans="1:4" x14ac:dyDescent="0.2">
      <c r="A3008" s="138"/>
      <c r="D3008" s="8"/>
    </row>
    <row r="3009" spans="1:4" x14ac:dyDescent="0.2">
      <c r="A3009" s="138"/>
      <c r="D3009" s="8"/>
    </row>
    <row r="3010" spans="1:4" x14ac:dyDescent="0.2">
      <c r="A3010" s="138"/>
      <c r="D3010" s="8"/>
    </row>
    <row r="3011" spans="1:4" x14ac:dyDescent="0.2">
      <c r="A3011" s="138"/>
      <c r="D3011" s="8"/>
    </row>
    <row r="3012" spans="1:4" x14ac:dyDescent="0.2">
      <c r="A3012" s="138"/>
      <c r="D3012" s="8"/>
    </row>
    <row r="3013" spans="1:4" x14ac:dyDescent="0.2">
      <c r="A3013" s="138"/>
      <c r="D3013" s="8"/>
    </row>
    <row r="3014" spans="1:4" x14ac:dyDescent="0.2">
      <c r="A3014" s="138"/>
      <c r="D3014" s="8"/>
    </row>
    <row r="3015" spans="1:4" x14ac:dyDescent="0.2">
      <c r="A3015" s="138"/>
      <c r="D3015" s="8"/>
    </row>
    <row r="3016" spans="1:4" x14ac:dyDescent="0.2">
      <c r="A3016" s="138"/>
      <c r="D3016" s="8"/>
    </row>
    <row r="3017" spans="1:4" x14ac:dyDescent="0.2">
      <c r="A3017" s="138"/>
      <c r="D3017" s="8"/>
    </row>
    <row r="3018" spans="1:4" x14ac:dyDescent="0.2">
      <c r="A3018" s="138"/>
      <c r="D3018" s="8"/>
    </row>
    <row r="3019" spans="1:4" x14ac:dyDescent="0.2">
      <c r="A3019" s="138"/>
      <c r="D3019" s="8"/>
    </row>
    <row r="3020" spans="1:4" x14ac:dyDescent="0.2">
      <c r="A3020" s="138"/>
      <c r="D3020" s="8"/>
    </row>
    <row r="3021" spans="1:4" x14ac:dyDescent="0.2">
      <c r="A3021" s="138"/>
      <c r="D3021" s="8"/>
    </row>
    <row r="3022" spans="1:4" x14ac:dyDescent="0.2">
      <c r="A3022" s="138"/>
      <c r="D3022" s="8"/>
    </row>
    <row r="3023" spans="1:4" x14ac:dyDescent="0.2">
      <c r="A3023" s="138"/>
      <c r="D3023" s="8"/>
    </row>
    <row r="3024" spans="1:4" x14ac:dyDescent="0.2">
      <c r="A3024" s="138"/>
      <c r="D3024" s="8"/>
    </row>
    <row r="3025" spans="1:4" x14ac:dyDescent="0.2">
      <c r="A3025" s="138"/>
      <c r="D3025" s="8"/>
    </row>
    <row r="3026" spans="1:4" x14ac:dyDescent="0.2">
      <c r="A3026" s="138"/>
      <c r="D3026" s="8"/>
    </row>
    <row r="3027" spans="1:4" x14ac:dyDescent="0.2">
      <c r="A3027" s="138"/>
      <c r="D3027" s="8"/>
    </row>
    <row r="3028" spans="1:4" x14ac:dyDescent="0.2">
      <c r="A3028" s="138"/>
      <c r="D3028" s="8"/>
    </row>
    <row r="3029" spans="1:4" x14ac:dyDescent="0.2">
      <c r="A3029" s="138"/>
      <c r="D3029" s="8"/>
    </row>
    <row r="3030" spans="1:4" x14ac:dyDescent="0.2">
      <c r="A3030" s="138"/>
      <c r="D3030" s="8"/>
    </row>
    <row r="3031" spans="1:4" x14ac:dyDescent="0.2">
      <c r="A3031" s="138"/>
      <c r="D3031" s="8"/>
    </row>
    <row r="3032" spans="1:4" x14ac:dyDescent="0.2">
      <c r="A3032" s="138"/>
      <c r="D3032" s="8"/>
    </row>
    <row r="3033" spans="1:4" x14ac:dyDescent="0.2">
      <c r="A3033" s="138"/>
      <c r="D3033" s="8"/>
    </row>
    <row r="3034" spans="1:4" x14ac:dyDescent="0.2">
      <c r="A3034" s="138"/>
      <c r="D3034" s="8"/>
    </row>
    <row r="3035" spans="1:4" x14ac:dyDescent="0.2">
      <c r="A3035" s="138"/>
      <c r="D3035" s="8"/>
    </row>
    <row r="3036" spans="1:4" x14ac:dyDescent="0.2">
      <c r="A3036" s="138"/>
      <c r="D3036" s="8"/>
    </row>
    <row r="3037" spans="1:4" x14ac:dyDescent="0.2">
      <c r="A3037" s="138"/>
      <c r="D3037" s="8"/>
    </row>
    <row r="3038" spans="1:4" x14ac:dyDescent="0.2">
      <c r="A3038" s="138"/>
      <c r="D3038" s="8"/>
    </row>
    <row r="3039" spans="1:4" x14ac:dyDescent="0.2">
      <c r="A3039" s="138"/>
      <c r="D3039" s="8"/>
    </row>
    <row r="3040" spans="1:4" x14ac:dyDescent="0.2">
      <c r="A3040" s="138"/>
      <c r="D3040" s="8"/>
    </row>
    <row r="3041" spans="1:4" x14ac:dyDescent="0.2">
      <c r="A3041" s="138"/>
      <c r="D3041" s="8"/>
    </row>
    <row r="3042" spans="1:4" x14ac:dyDescent="0.2">
      <c r="A3042" s="138"/>
      <c r="D3042" s="8"/>
    </row>
    <row r="3043" spans="1:4" x14ac:dyDescent="0.2">
      <c r="A3043" s="138"/>
      <c r="D3043" s="8"/>
    </row>
    <row r="3044" spans="1:4" x14ac:dyDescent="0.2">
      <c r="A3044" s="138"/>
      <c r="D3044" s="8"/>
    </row>
    <row r="3045" spans="1:4" x14ac:dyDescent="0.2">
      <c r="A3045" s="138"/>
      <c r="D3045" s="8"/>
    </row>
    <row r="3046" spans="1:4" x14ac:dyDescent="0.2">
      <c r="A3046" s="138"/>
      <c r="D3046" s="8"/>
    </row>
    <row r="3047" spans="1:4" x14ac:dyDescent="0.2">
      <c r="A3047" s="138"/>
      <c r="D3047" s="8"/>
    </row>
    <row r="3048" spans="1:4" x14ac:dyDescent="0.2">
      <c r="A3048" s="138"/>
      <c r="D3048" s="8"/>
    </row>
    <row r="3049" spans="1:4" x14ac:dyDescent="0.2">
      <c r="A3049" s="138"/>
      <c r="D3049" s="8"/>
    </row>
    <row r="3050" spans="1:4" x14ac:dyDescent="0.2">
      <c r="A3050" s="138"/>
      <c r="D3050" s="8"/>
    </row>
    <row r="3051" spans="1:4" x14ac:dyDescent="0.2">
      <c r="A3051" s="138"/>
      <c r="D3051" s="8"/>
    </row>
    <row r="3052" spans="1:4" x14ac:dyDescent="0.2">
      <c r="A3052" s="138"/>
      <c r="D3052" s="8"/>
    </row>
    <row r="3053" spans="1:4" x14ac:dyDescent="0.2">
      <c r="A3053" s="138"/>
      <c r="D3053" s="8"/>
    </row>
    <row r="3054" spans="1:4" x14ac:dyDescent="0.2">
      <c r="A3054" s="138"/>
      <c r="D3054" s="8"/>
    </row>
    <row r="3055" spans="1:4" x14ac:dyDescent="0.2">
      <c r="A3055" s="138"/>
      <c r="D3055" s="8"/>
    </row>
    <row r="3056" spans="1:4" x14ac:dyDescent="0.2">
      <c r="A3056" s="138"/>
      <c r="D3056" s="8"/>
    </row>
    <row r="3057" spans="1:4" x14ac:dyDescent="0.2">
      <c r="A3057" s="138"/>
      <c r="D3057" s="8"/>
    </row>
    <row r="3058" spans="1:4" x14ac:dyDescent="0.2">
      <c r="A3058" s="138"/>
      <c r="D3058" s="8"/>
    </row>
    <row r="3059" spans="1:4" x14ac:dyDescent="0.2">
      <c r="A3059" s="138"/>
      <c r="D3059" s="8"/>
    </row>
    <row r="3060" spans="1:4" x14ac:dyDescent="0.2">
      <c r="A3060" s="138"/>
      <c r="D3060" s="8"/>
    </row>
    <row r="3061" spans="1:4" x14ac:dyDescent="0.2">
      <c r="A3061" s="138"/>
      <c r="D3061" s="8"/>
    </row>
    <row r="3062" spans="1:4" x14ac:dyDescent="0.2">
      <c r="A3062" s="138"/>
      <c r="D3062" s="8"/>
    </row>
    <row r="3063" spans="1:4" x14ac:dyDescent="0.2">
      <c r="A3063" s="138"/>
      <c r="D3063" s="8"/>
    </row>
    <row r="3064" spans="1:4" x14ac:dyDescent="0.2">
      <c r="A3064" s="138"/>
      <c r="D3064" s="8"/>
    </row>
    <row r="3065" spans="1:4" x14ac:dyDescent="0.2">
      <c r="A3065" s="138"/>
      <c r="D3065" s="8"/>
    </row>
    <row r="3066" spans="1:4" x14ac:dyDescent="0.2">
      <c r="A3066" s="138"/>
      <c r="D3066" s="8"/>
    </row>
    <row r="3067" spans="1:4" x14ac:dyDescent="0.2">
      <c r="A3067" s="138"/>
      <c r="D3067" s="8"/>
    </row>
    <row r="3068" spans="1:4" x14ac:dyDescent="0.2">
      <c r="A3068" s="138"/>
      <c r="D3068" s="8"/>
    </row>
    <row r="3069" spans="1:4" x14ac:dyDescent="0.2">
      <c r="A3069" s="138"/>
      <c r="D3069" s="8"/>
    </row>
    <row r="3070" spans="1:4" x14ac:dyDescent="0.2">
      <c r="A3070" s="138"/>
      <c r="D3070" s="8"/>
    </row>
    <row r="3071" spans="1:4" x14ac:dyDescent="0.2">
      <c r="A3071" s="138"/>
      <c r="D3071" s="8"/>
    </row>
    <row r="3072" spans="1:4" x14ac:dyDescent="0.2">
      <c r="A3072" s="138"/>
      <c r="D3072" s="8"/>
    </row>
    <row r="3073" spans="1:4" x14ac:dyDescent="0.2">
      <c r="A3073" s="138"/>
      <c r="D3073" s="8"/>
    </row>
    <row r="3074" spans="1:4" x14ac:dyDescent="0.2">
      <c r="A3074" s="138"/>
      <c r="D3074" s="8"/>
    </row>
    <row r="3075" spans="1:4" x14ac:dyDescent="0.2">
      <c r="A3075" s="138"/>
      <c r="D3075" s="8"/>
    </row>
    <row r="3076" spans="1:4" x14ac:dyDescent="0.2">
      <c r="A3076" s="138"/>
      <c r="D3076" s="8"/>
    </row>
    <row r="3077" spans="1:4" x14ac:dyDescent="0.2">
      <c r="A3077" s="138"/>
      <c r="D3077" s="8"/>
    </row>
    <row r="3078" spans="1:4" x14ac:dyDescent="0.2">
      <c r="A3078" s="138"/>
      <c r="D3078" s="8"/>
    </row>
    <row r="3079" spans="1:4" x14ac:dyDescent="0.2">
      <c r="A3079" s="138"/>
      <c r="D3079" s="8"/>
    </row>
    <row r="3080" spans="1:4" x14ac:dyDescent="0.2">
      <c r="A3080" s="138"/>
      <c r="D3080" s="8"/>
    </row>
    <row r="3081" spans="1:4" x14ac:dyDescent="0.2">
      <c r="A3081" s="138"/>
      <c r="D3081" s="8"/>
    </row>
    <row r="3082" spans="1:4" x14ac:dyDescent="0.2">
      <c r="A3082" s="138"/>
      <c r="D3082" s="8"/>
    </row>
    <row r="3083" spans="1:4" x14ac:dyDescent="0.2">
      <c r="A3083" s="138"/>
      <c r="D3083" s="8"/>
    </row>
    <row r="3084" spans="1:4" x14ac:dyDescent="0.2">
      <c r="A3084" s="138"/>
      <c r="D3084" s="8"/>
    </row>
    <row r="3085" spans="1:4" x14ac:dyDescent="0.2">
      <c r="A3085" s="138"/>
      <c r="D3085" s="8"/>
    </row>
    <row r="3086" spans="1:4" x14ac:dyDescent="0.2">
      <c r="A3086" s="138"/>
      <c r="D3086" s="8"/>
    </row>
    <row r="3087" spans="1:4" x14ac:dyDescent="0.2">
      <c r="A3087" s="138"/>
      <c r="D3087" s="8"/>
    </row>
    <row r="3088" spans="1:4" x14ac:dyDescent="0.2">
      <c r="A3088" s="138"/>
      <c r="D3088" s="8"/>
    </row>
    <row r="3089" spans="1:4" x14ac:dyDescent="0.2">
      <c r="A3089" s="138"/>
      <c r="D3089" s="8"/>
    </row>
    <row r="3090" spans="1:4" x14ac:dyDescent="0.2">
      <c r="A3090" s="138"/>
      <c r="D3090" s="8"/>
    </row>
    <row r="3091" spans="1:4" x14ac:dyDescent="0.2">
      <c r="A3091" s="138"/>
      <c r="D3091" s="8"/>
    </row>
    <row r="3092" spans="1:4" x14ac:dyDescent="0.2">
      <c r="A3092" s="138"/>
      <c r="D3092" s="8"/>
    </row>
    <row r="3093" spans="1:4" x14ac:dyDescent="0.2">
      <c r="A3093" s="138"/>
      <c r="D3093" s="8"/>
    </row>
    <row r="3094" spans="1:4" x14ac:dyDescent="0.2">
      <c r="A3094" s="138"/>
      <c r="D3094" s="8"/>
    </row>
    <row r="3095" spans="1:4" x14ac:dyDescent="0.2">
      <c r="A3095" s="138"/>
      <c r="D3095" s="8"/>
    </row>
    <row r="3096" spans="1:4" x14ac:dyDescent="0.2">
      <c r="A3096" s="138"/>
      <c r="D3096" s="8"/>
    </row>
    <row r="3097" spans="1:4" x14ac:dyDescent="0.2">
      <c r="A3097" s="138"/>
      <c r="D3097" s="8"/>
    </row>
    <row r="3098" spans="1:4" x14ac:dyDescent="0.2">
      <c r="A3098" s="138"/>
      <c r="D3098" s="8"/>
    </row>
    <row r="3099" spans="1:4" x14ac:dyDescent="0.2">
      <c r="A3099" s="138"/>
      <c r="D3099" s="8"/>
    </row>
    <row r="3100" spans="1:4" x14ac:dyDescent="0.2">
      <c r="A3100" s="138"/>
      <c r="D3100" s="8"/>
    </row>
    <row r="3101" spans="1:4" x14ac:dyDescent="0.2">
      <c r="A3101" s="138"/>
      <c r="D3101" s="8"/>
    </row>
    <row r="3102" spans="1:4" x14ac:dyDescent="0.2">
      <c r="A3102" s="138"/>
      <c r="D3102" s="8"/>
    </row>
    <row r="3103" spans="1:4" x14ac:dyDescent="0.2">
      <c r="A3103" s="138"/>
      <c r="D3103" s="8"/>
    </row>
    <row r="3104" spans="1:4" x14ac:dyDescent="0.2">
      <c r="A3104" s="138"/>
      <c r="D3104" s="8"/>
    </row>
    <row r="3105" spans="1:4" x14ac:dyDescent="0.2">
      <c r="A3105" s="138"/>
      <c r="D3105" s="8"/>
    </row>
    <row r="3106" spans="1:4" x14ac:dyDescent="0.2">
      <c r="A3106" s="138"/>
      <c r="D3106" s="8"/>
    </row>
    <row r="3107" spans="1:4" x14ac:dyDescent="0.2">
      <c r="A3107" s="138"/>
      <c r="D3107" s="8"/>
    </row>
    <row r="3108" spans="1:4" x14ac:dyDescent="0.2">
      <c r="A3108" s="138"/>
      <c r="D3108" s="8"/>
    </row>
    <row r="3109" spans="1:4" x14ac:dyDescent="0.2">
      <c r="A3109" s="138"/>
      <c r="D3109" s="8"/>
    </row>
    <row r="3110" spans="1:4" x14ac:dyDescent="0.2">
      <c r="A3110" s="138"/>
      <c r="D3110" s="8"/>
    </row>
    <row r="3111" spans="1:4" x14ac:dyDescent="0.2">
      <c r="A3111" s="138"/>
      <c r="D3111" s="8"/>
    </row>
    <row r="3112" spans="1:4" x14ac:dyDescent="0.2">
      <c r="A3112" s="138"/>
      <c r="D3112" s="8"/>
    </row>
    <row r="3113" spans="1:4" x14ac:dyDescent="0.2">
      <c r="A3113" s="138"/>
      <c r="D3113" s="8"/>
    </row>
    <row r="3114" spans="1:4" x14ac:dyDescent="0.2">
      <c r="A3114" s="138"/>
      <c r="D3114" s="8"/>
    </row>
    <row r="3115" spans="1:4" x14ac:dyDescent="0.2">
      <c r="A3115" s="138"/>
      <c r="D3115" s="8"/>
    </row>
    <row r="3116" spans="1:4" x14ac:dyDescent="0.2">
      <c r="A3116" s="138"/>
      <c r="D3116" s="8"/>
    </row>
    <row r="3117" spans="1:4" x14ac:dyDescent="0.2">
      <c r="A3117" s="138"/>
      <c r="D3117" s="8"/>
    </row>
    <row r="3118" spans="1:4" x14ac:dyDescent="0.2">
      <c r="A3118" s="138"/>
      <c r="D3118" s="8"/>
    </row>
    <row r="3119" spans="1:4" x14ac:dyDescent="0.2">
      <c r="A3119" s="138"/>
      <c r="D3119" s="8"/>
    </row>
    <row r="3120" spans="1:4" x14ac:dyDescent="0.2">
      <c r="A3120" s="138"/>
      <c r="D3120" s="8"/>
    </row>
    <row r="3121" spans="1:4" x14ac:dyDescent="0.2">
      <c r="A3121" s="138"/>
      <c r="D3121" s="8"/>
    </row>
    <row r="3122" spans="1:4" x14ac:dyDescent="0.2">
      <c r="A3122" s="138"/>
      <c r="D3122" s="8"/>
    </row>
    <row r="3123" spans="1:4" x14ac:dyDescent="0.2">
      <c r="A3123" s="138"/>
      <c r="D3123" s="8"/>
    </row>
    <row r="3124" spans="1:4" x14ac:dyDescent="0.2">
      <c r="A3124" s="138"/>
      <c r="D3124" s="8"/>
    </row>
    <row r="3125" spans="1:4" x14ac:dyDescent="0.2">
      <c r="A3125" s="138"/>
      <c r="D3125" s="8"/>
    </row>
    <row r="3126" spans="1:4" x14ac:dyDescent="0.2">
      <c r="A3126" s="138"/>
      <c r="D3126" s="8"/>
    </row>
    <row r="3127" spans="1:4" x14ac:dyDescent="0.2">
      <c r="A3127" s="138"/>
      <c r="D3127" s="8"/>
    </row>
    <row r="3128" spans="1:4" x14ac:dyDescent="0.2">
      <c r="A3128" s="138"/>
      <c r="D3128" s="8"/>
    </row>
    <row r="3129" spans="1:4" x14ac:dyDescent="0.2">
      <c r="A3129" s="138"/>
      <c r="D3129" s="8"/>
    </row>
    <row r="3130" spans="1:4" x14ac:dyDescent="0.2">
      <c r="A3130" s="138"/>
      <c r="D3130" s="8"/>
    </row>
    <row r="3131" spans="1:4" x14ac:dyDescent="0.2">
      <c r="A3131" s="138"/>
      <c r="D3131" s="8"/>
    </row>
    <row r="3132" spans="1:4" x14ac:dyDescent="0.2">
      <c r="A3132" s="138"/>
      <c r="D3132" s="8"/>
    </row>
    <row r="3133" spans="1:4" x14ac:dyDescent="0.2">
      <c r="A3133" s="138"/>
      <c r="D3133" s="8"/>
    </row>
    <row r="3134" spans="1:4" x14ac:dyDescent="0.2">
      <c r="A3134" s="138"/>
      <c r="D3134" s="8"/>
    </row>
    <row r="3135" spans="1:4" x14ac:dyDescent="0.2">
      <c r="A3135" s="138"/>
      <c r="D3135" s="8"/>
    </row>
    <row r="3136" spans="1:4" x14ac:dyDescent="0.2">
      <c r="A3136" s="138"/>
      <c r="D3136" s="8"/>
    </row>
    <row r="3137" spans="1:4" x14ac:dyDescent="0.2">
      <c r="A3137" s="138"/>
      <c r="D3137" s="8"/>
    </row>
    <row r="3138" spans="1:4" x14ac:dyDescent="0.2">
      <c r="A3138" s="138"/>
      <c r="D3138" s="8"/>
    </row>
    <row r="3139" spans="1:4" x14ac:dyDescent="0.2">
      <c r="A3139" s="138"/>
      <c r="D3139" s="8"/>
    </row>
    <row r="3140" spans="1:4" x14ac:dyDescent="0.2">
      <c r="A3140" s="138"/>
      <c r="D3140" s="8"/>
    </row>
    <row r="3141" spans="1:4" x14ac:dyDescent="0.2">
      <c r="A3141" s="138"/>
      <c r="D3141" s="8"/>
    </row>
    <row r="3142" spans="1:4" x14ac:dyDescent="0.2">
      <c r="A3142" s="138"/>
      <c r="D3142" s="8"/>
    </row>
    <row r="3143" spans="1:4" x14ac:dyDescent="0.2">
      <c r="A3143" s="138"/>
      <c r="D3143" s="8"/>
    </row>
    <row r="3144" spans="1:4" x14ac:dyDescent="0.2">
      <c r="A3144" s="138"/>
      <c r="D3144" s="8"/>
    </row>
    <row r="3145" spans="1:4" x14ac:dyDescent="0.2">
      <c r="A3145" s="138"/>
      <c r="D3145" s="8"/>
    </row>
    <row r="3146" spans="1:4" x14ac:dyDescent="0.2">
      <c r="A3146" s="138"/>
      <c r="D3146" s="8"/>
    </row>
    <row r="3147" spans="1:4" x14ac:dyDescent="0.2">
      <c r="A3147" s="138"/>
      <c r="D3147" s="8"/>
    </row>
    <row r="3148" spans="1:4" x14ac:dyDescent="0.2">
      <c r="A3148" s="138"/>
      <c r="D3148" s="8"/>
    </row>
    <row r="3149" spans="1:4" x14ac:dyDescent="0.2">
      <c r="A3149" s="138"/>
      <c r="D3149" s="8"/>
    </row>
    <row r="3150" spans="1:4" x14ac:dyDescent="0.2">
      <c r="A3150" s="138"/>
      <c r="D3150" s="8"/>
    </row>
    <row r="3151" spans="1:4" x14ac:dyDescent="0.2">
      <c r="A3151" s="138"/>
      <c r="D3151" s="8"/>
    </row>
    <row r="3152" spans="1:4" x14ac:dyDescent="0.2">
      <c r="A3152" s="138"/>
      <c r="D3152" s="8"/>
    </row>
    <row r="3153" spans="1:4" x14ac:dyDescent="0.2">
      <c r="A3153" s="138"/>
      <c r="D3153" s="8"/>
    </row>
    <row r="3154" spans="1:4" x14ac:dyDescent="0.2">
      <c r="A3154" s="138"/>
      <c r="D3154" s="8"/>
    </row>
    <row r="3155" spans="1:4" x14ac:dyDescent="0.2">
      <c r="A3155" s="138"/>
      <c r="D3155" s="8"/>
    </row>
    <row r="3156" spans="1:4" x14ac:dyDescent="0.2">
      <c r="A3156" s="138"/>
      <c r="D3156" s="8"/>
    </row>
    <row r="3157" spans="1:4" x14ac:dyDescent="0.2">
      <c r="A3157" s="138"/>
      <c r="D3157" s="8"/>
    </row>
    <row r="3158" spans="1:4" x14ac:dyDescent="0.2">
      <c r="A3158" s="138"/>
      <c r="D3158" s="8"/>
    </row>
    <row r="3159" spans="1:4" x14ac:dyDescent="0.2">
      <c r="A3159" s="138"/>
      <c r="D3159" s="8"/>
    </row>
    <row r="3160" spans="1:4" x14ac:dyDescent="0.2">
      <c r="A3160" s="138"/>
      <c r="D3160" s="8"/>
    </row>
    <row r="3161" spans="1:4" x14ac:dyDescent="0.2">
      <c r="A3161" s="138"/>
      <c r="D3161" s="8"/>
    </row>
    <row r="3162" spans="1:4" x14ac:dyDescent="0.2">
      <c r="A3162" s="138"/>
      <c r="D3162" s="8"/>
    </row>
    <row r="3163" spans="1:4" x14ac:dyDescent="0.2">
      <c r="A3163" s="138"/>
      <c r="D3163" s="8"/>
    </row>
    <row r="3164" spans="1:4" x14ac:dyDescent="0.2">
      <c r="A3164" s="138"/>
      <c r="D3164" s="8"/>
    </row>
    <row r="3165" spans="1:4" x14ac:dyDescent="0.2">
      <c r="A3165" s="138"/>
      <c r="D3165" s="8"/>
    </row>
    <row r="3166" spans="1:4" x14ac:dyDescent="0.2">
      <c r="A3166" s="138"/>
      <c r="D3166" s="8"/>
    </row>
    <row r="3167" spans="1:4" x14ac:dyDescent="0.2">
      <c r="A3167" s="138"/>
      <c r="D3167" s="8"/>
    </row>
    <row r="3168" spans="1:4" x14ac:dyDescent="0.2">
      <c r="A3168" s="138"/>
      <c r="D3168" s="8"/>
    </row>
    <row r="3169" spans="1:4" x14ac:dyDescent="0.2">
      <c r="A3169" s="138"/>
      <c r="D3169" s="8"/>
    </row>
    <row r="3170" spans="1:4" x14ac:dyDescent="0.2">
      <c r="A3170" s="138"/>
      <c r="D3170" s="8"/>
    </row>
    <row r="3171" spans="1:4" x14ac:dyDescent="0.2">
      <c r="A3171" s="138"/>
      <c r="D3171" s="8"/>
    </row>
    <row r="3172" spans="1:4" x14ac:dyDescent="0.2">
      <c r="A3172" s="138"/>
      <c r="D3172" s="8"/>
    </row>
    <row r="3173" spans="1:4" x14ac:dyDescent="0.2">
      <c r="A3173" s="138"/>
      <c r="D3173" s="8"/>
    </row>
    <row r="3174" spans="1:4" x14ac:dyDescent="0.2">
      <c r="A3174" s="138"/>
      <c r="D3174" s="8"/>
    </row>
    <row r="3175" spans="1:4" x14ac:dyDescent="0.2">
      <c r="A3175" s="138"/>
      <c r="D3175" s="8"/>
    </row>
    <row r="3176" spans="1:4" x14ac:dyDescent="0.2">
      <c r="A3176" s="138"/>
      <c r="D3176" s="8"/>
    </row>
    <row r="3177" spans="1:4" x14ac:dyDescent="0.2">
      <c r="A3177" s="138"/>
      <c r="D3177" s="8"/>
    </row>
    <row r="3178" spans="1:4" x14ac:dyDescent="0.2">
      <c r="A3178" s="138"/>
      <c r="D3178" s="8"/>
    </row>
    <row r="3179" spans="1:4" x14ac:dyDescent="0.2">
      <c r="A3179" s="138"/>
      <c r="D3179" s="8"/>
    </row>
    <row r="3180" spans="1:4" x14ac:dyDescent="0.2">
      <c r="A3180" s="138"/>
      <c r="D3180" s="8"/>
    </row>
    <row r="3181" spans="1:4" x14ac:dyDescent="0.2">
      <c r="A3181" s="138"/>
      <c r="D3181" s="8"/>
    </row>
    <row r="3182" spans="1:4" x14ac:dyDescent="0.2">
      <c r="A3182" s="138"/>
      <c r="D3182" s="8"/>
    </row>
    <row r="3183" spans="1:4" x14ac:dyDescent="0.2">
      <c r="A3183" s="138"/>
      <c r="D3183" s="8"/>
    </row>
    <row r="3184" spans="1:4" x14ac:dyDescent="0.2">
      <c r="A3184" s="138"/>
      <c r="D3184" s="8"/>
    </row>
    <row r="3185" spans="1:4" x14ac:dyDescent="0.2">
      <c r="A3185" s="138"/>
      <c r="D3185" s="8"/>
    </row>
    <row r="3186" spans="1:4" x14ac:dyDescent="0.2">
      <c r="A3186" s="138"/>
      <c r="D3186" s="8"/>
    </row>
    <row r="3187" spans="1:4" x14ac:dyDescent="0.2">
      <c r="A3187" s="138"/>
      <c r="D3187" s="8"/>
    </row>
    <row r="3188" spans="1:4" x14ac:dyDescent="0.2">
      <c r="A3188" s="138"/>
      <c r="D3188" s="8"/>
    </row>
    <row r="3189" spans="1:4" x14ac:dyDescent="0.2">
      <c r="A3189" s="138"/>
      <c r="D3189" s="8"/>
    </row>
    <row r="3190" spans="1:4" x14ac:dyDescent="0.2">
      <c r="A3190" s="138"/>
      <c r="D3190" s="8"/>
    </row>
    <row r="3191" spans="1:4" x14ac:dyDescent="0.2">
      <c r="A3191" s="138"/>
      <c r="D3191" s="8"/>
    </row>
    <row r="3192" spans="1:4" x14ac:dyDescent="0.2">
      <c r="A3192" s="138"/>
      <c r="D3192" s="8"/>
    </row>
    <row r="3193" spans="1:4" x14ac:dyDescent="0.2">
      <c r="A3193" s="138"/>
      <c r="D3193" s="8"/>
    </row>
    <row r="3194" spans="1:4" x14ac:dyDescent="0.2">
      <c r="A3194" s="138"/>
      <c r="D3194" s="8"/>
    </row>
    <row r="3195" spans="1:4" x14ac:dyDescent="0.2">
      <c r="A3195" s="138"/>
      <c r="D3195" s="8"/>
    </row>
    <row r="3196" spans="1:4" x14ac:dyDescent="0.2">
      <c r="A3196" s="138"/>
      <c r="D3196" s="8"/>
    </row>
    <row r="3197" spans="1:4" x14ac:dyDescent="0.2">
      <c r="A3197" s="138"/>
      <c r="D3197" s="8"/>
    </row>
    <row r="3198" spans="1:4" x14ac:dyDescent="0.2">
      <c r="A3198" s="138"/>
      <c r="D3198" s="8"/>
    </row>
    <row r="3199" spans="1:4" x14ac:dyDescent="0.2">
      <c r="A3199" s="138"/>
      <c r="D3199" s="8"/>
    </row>
    <row r="3200" spans="1:4" x14ac:dyDescent="0.2">
      <c r="A3200" s="138"/>
      <c r="D3200" s="8"/>
    </row>
    <row r="3201" spans="1:4" x14ac:dyDescent="0.2">
      <c r="A3201" s="138"/>
      <c r="D3201" s="8"/>
    </row>
    <row r="3202" spans="1:4" x14ac:dyDescent="0.2">
      <c r="A3202" s="138"/>
      <c r="D3202" s="8"/>
    </row>
    <row r="3203" spans="1:4" x14ac:dyDescent="0.2">
      <c r="A3203" s="138"/>
      <c r="D3203" s="8"/>
    </row>
    <row r="3204" spans="1:4" x14ac:dyDescent="0.2">
      <c r="A3204" s="138"/>
      <c r="D3204" s="8"/>
    </row>
    <row r="3205" spans="1:4" x14ac:dyDescent="0.2">
      <c r="A3205" s="138"/>
      <c r="D3205" s="8"/>
    </row>
    <row r="3206" spans="1:4" x14ac:dyDescent="0.2">
      <c r="A3206" s="138"/>
      <c r="D3206" s="8"/>
    </row>
    <row r="3207" spans="1:4" x14ac:dyDescent="0.2">
      <c r="A3207" s="138"/>
      <c r="D3207" s="8"/>
    </row>
    <row r="3208" spans="1:4" x14ac:dyDescent="0.2">
      <c r="A3208" s="138"/>
      <c r="D3208" s="8"/>
    </row>
    <row r="3209" spans="1:4" x14ac:dyDescent="0.2">
      <c r="A3209" s="138"/>
      <c r="D3209" s="8"/>
    </row>
    <row r="3210" spans="1:4" x14ac:dyDescent="0.2">
      <c r="A3210" s="138"/>
      <c r="D3210" s="8"/>
    </row>
    <row r="3211" spans="1:4" x14ac:dyDescent="0.2">
      <c r="A3211" s="138"/>
      <c r="D3211" s="8"/>
    </row>
    <row r="3212" spans="1:4" x14ac:dyDescent="0.2">
      <c r="A3212" s="138"/>
      <c r="D3212" s="8"/>
    </row>
    <row r="3213" spans="1:4" x14ac:dyDescent="0.2">
      <c r="A3213" s="138"/>
      <c r="D3213" s="8"/>
    </row>
    <row r="3214" spans="1:4" x14ac:dyDescent="0.2">
      <c r="A3214" s="138"/>
      <c r="D3214" s="8"/>
    </row>
    <row r="3215" spans="1:4" x14ac:dyDescent="0.2">
      <c r="A3215" s="138"/>
      <c r="D3215" s="8"/>
    </row>
    <row r="3216" spans="1:4" x14ac:dyDescent="0.2">
      <c r="A3216" s="138"/>
      <c r="D3216" s="8"/>
    </row>
    <row r="3217" spans="1:4" x14ac:dyDescent="0.2">
      <c r="A3217" s="138"/>
      <c r="D3217" s="8"/>
    </row>
    <row r="3218" spans="1:4" x14ac:dyDescent="0.2">
      <c r="A3218" s="138"/>
      <c r="D3218" s="8"/>
    </row>
    <row r="3219" spans="1:4" x14ac:dyDescent="0.2">
      <c r="A3219" s="138"/>
      <c r="D3219" s="8"/>
    </row>
    <row r="3220" spans="1:4" x14ac:dyDescent="0.2">
      <c r="A3220" s="138"/>
      <c r="D3220" s="8"/>
    </row>
    <row r="3221" spans="1:4" x14ac:dyDescent="0.2">
      <c r="A3221" s="138"/>
      <c r="D3221" s="8"/>
    </row>
    <row r="3222" spans="1:4" x14ac:dyDescent="0.2">
      <c r="A3222" s="138"/>
      <c r="D3222" s="8"/>
    </row>
    <row r="3223" spans="1:4" x14ac:dyDescent="0.2">
      <c r="A3223" s="138"/>
      <c r="D3223" s="8"/>
    </row>
    <row r="3224" spans="1:4" x14ac:dyDescent="0.2">
      <c r="A3224" s="138"/>
      <c r="D3224" s="8"/>
    </row>
    <row r="3225" spans="1:4" x14ac:dyDescent="0.2">
      <c r="A3225" s="138"/>
      <c r="D3225" s="8"/>
    </row>
    <row r="3226" spans="1:4" x14ac:dyDescent="0.2">
      <c r="A3226" s="138"/>
      <c r="D3226" s="8"/>
    </row>
    <row r="3227" spans="1:4" x14ac:dyDescent="0.2">
      <c r="A3227" s="138"/>
      <c r="D3227" s="8"/>
    </row>
    <row r="3228" spans="1:4" x14ac:dyDescent="0.2">
      <c r="A3228" s="138"/>
      <c r="D3228" s="8"/>
    </row>
    <row r="3229" spans="1:4" x14ac:dyDescent="0.2">
      <c r="A3229" s="138"/>
      <c r="D3229" s="8"/>
    </row>
    <row r="3230" spans="1:4" x14ac:dyDescent="0.2">
      <c r="A3230" s="138"/>
      <c r="D3230" s="8"/>
    </row>
    <row r="3231" spans="1:4" x14ac:dyDescent="0.2">
      <c r="A3231" s="138"/>
      <c r="D3231" s="8"/>
    </row>
    <row r="3232" spans="1:4" x14ac:dyDescent="0.2">
      <c r="A3232" s="138"/>
      <c r="D3232" s="8"/>
    </row>
    <row r="3233" spans="1:4" x14ac:dyDescent="0.2">
      <c r="A3233" s="138"/>
      <c r="D3233" s="8"/>
    </row>
    <row r="3234" spans="1:4" x14ac:dyDescent="0.2">
      <c r="A3234" s="138"/>
      <c r="D3234" s="8"/>
    </row>
    <row r="3235" spans="1:4" x14ac:dyDescent="0.2">
      <c r="A3235" s="138"/>
      <c r="D3235" s="8"/>
    </row>
    <row r="3236" spans="1:4" x14ac:dyDescent="0.2">
      <c r="A3236" s="138"/>
      <c r="D3236" s="8"/>
    </row>
    <row r="3237" spans="1:4" x14ac:dyDescent="0.2">
      <c r="A3237" s="138"/>
      <c r="D3237" s="8"/>
    </row>
    <row r="3238" spans="1:4" x14ac:dyDescent="0.2">
      <c r="A3238" s="138"/>
      <c r="D3238" s="8"/>
    </row>
    <row r="3239" spans="1:4" x14ac:dyDescent="0.2">
      <c r="A3239" s="138"/>
      <c r="D3239" s="8"/>
    </row>
    <row r="3240" spans="1:4" x14ac:dyDescent="0.2">
      <c r="A3240" s="138"/>
      <c r="D3240" s="8"/>
    </row>
    <row r="3241" spans="1:4" x14ac:dyDescent="0.2">
      <c r="A3241" s="138"/>
      <c r="D3241" s="8"/>
    </row>
    <row r="3242" spans="1:4" x14ac:dyDescent="0.2">
      <c r="A3242" s="138"/>
      <c r="D3242" s="8"/>
    </row>
    <row r="3243" spans="1:4" x14ac:dyDescent="0.2">
      <c r="A3243" s="138"/>
      <c r="D3243" s="8"/>
    </row>
    <row r="3244" spans="1:4" x14ac:dyDescent="0.2">
      <c r="A3244" s="138"/>
      <c r="D3244" s="8"/>
    </row>
    <row r="3245" spans="1:4" x14ac:dyDescent="0.2">
      <c r="A3245" s="138"/>
      <c r="D3245" s="8"/>
    </row>
    <row r="3246" spans="1:4" x14ac:dyDescent="0.2">
      <c r="A3246" s="138"/>
      <c r="D3246" s="8"/>
    </row>
    <row r="3247" spans="1:4" x14ac:dyDescent="0.2">
      <c r="A3247" s="138"/>
      <c r="D3247" s="8"/>
    </row>
    <row r="3248" spans="1:4" x14ac:dyDescent="0.2">
      <c r="A3248" s="138"/>
      <c r="D3248" s="8"/>
    </row>
    <row r="3249" spans="1:4" x14ac:dyDescent="0.2">
      <c r="A3249" s="138"/>
      <c r="D3249" s="8"/>
    </row>
    <row r="3250" spans="1:4" x14ac:dyDescent="0.2">
      <c r="A3250" s="138"/>
      <c r="D3250" s="8"/>
    </row>
    <row r="3251" spans="1:4" x14ac:dyDescent="0.2">
      <c r="A3251" s="138"/>
      <c r="D3251" s="8"/>
    </row>
    <row r="3252" spans="1:4" x14ac:dyDescent="0.2">
      <c r="A3252" s="138"/>
      <c r="D3252" s="8"/>
    </row>
    <row r="3253" spans="1:4" x14ac:dyDescent="0.2">
      <c r="A3253" s="138"/>
      <c r="D3253" s="8"/>
    </row>
    <row r="3254" spans="1:4" x14ac:dyDescent="0.2">
      <c r="A3254" s="138"/>
      <c r="D3254" s="8"/>
    </row>
    <row r="3255" spans="1:4" x14ac:dyDescent="0.2">
      <c r="A3255" s="138"/>
      <c r="D3255" s="8"/>
    </row>
    <row r="3256" spans="1:4" x14ac:dyDescent="0.2">
      <c r="A3256" s="138"/>
      <c r="D3256" s="8"/>
    </row>
    <row r="3257" spans="1:4" x14ac:dyDescent="0.2">
      <c r="A3257" s="138"/>
      <c r="D3257" s="8"/>
    </row>
    <row r="3258" spans="1:4" x14ac:dyDescent="0.2">
      <c r="A3258" s="138"/>
      <c r="D3258" s="8"/>
    </row>
    <row r="3259" spans="1:4" x14ac:dyDescent="0.2">
      <c r="A3259" s="138"/>
      <c r="D3259" s="8"/>
    </row>
    <row r="3260" spans="1:4" x14ac:dyDescent="0.2">
      <c r="A3260" s="138"/>
      <c r="D3260" s="8"/>
    </row>
    <row r="3261" spans="1:4" x14ac:dyDescent="0.2">
      <c r="A3261" s="138"/>
      <c r="D3261" s="8"/>
    </row>
    <row r="3262" spans="1:4" x14ac:dyDescent="0.2">
      <c r="A3262" s="138"/>
      <c r="D3262" s="8"/>
    </row>
    <row r="3263" spans="1:4" x14ac:dyDescent="0.2">
      <c r="A3263" s="138"/>
      <c r="D3263" s="8"/>
    </row>
    <row r="3264" spans="1:4" x14ac:dyDescent="0.2">
      <c r="A3264" s="138"/>
      <c r="D3264" s="8"/>
    </row>
    <row r="3265" spans="1:4" x14ac:dyDescent="0.2">
      <c r="A3265" s="138"/>
      <c r="D3265" s="8"/>
    </row>
    <row r="3266" spans="1:4" x14ac:dyDescent="0.2">
      <c r="A3266" s="138"/>
      <c r="D3266" s="8"/>
    </row>
    <row r="3267" spans="1:4" x14ac:dyDescent="0.2">
      <c r="A3267" s="138"/>
      <c r="D3267" s="8"/>
    </row>
    <row r="3268" spans="1:4" x14ac:dyDescent="0.2">
      <c r="A3268" s="138"/>
      <c r="D3268" s="8"/>
    </row>
    <row r="3269" spans="1:4" x14ac:dyDescent="0.2">
      <c r="A3269" s="138"/>
      <c r="D3269" s="8"/>
    </row>
    <row r="3270" spans="1:4" x14ac:dyDescent="0.2">
      <c r="A3270" s="138"/>
      <c r="D3270" s="8"/>
    </row>
    <row r="3271" spans="1:4" x14ac:dyDescent="0.2">
      <c r="A3271" s="138"/>
      <c r="D3271" s="8"/>
    </row>
    <row r="3272" spans="1:4" x14ac:dyDescent="0.2">
      <c r="A3272" s="138"/>
      <c r="D3272" s="8"/>
    </row>
    <row r="3273" spans="1:4" x14ac:dyDescent="0.2">
      <c r="A3273" s="138"/>
      <c r="D3273" s="8"/>
    </row>
    <row r="3274" spans="1:4" x14ac:dyDescent="0.2">
      <c r="A3274" s="138"/>
      <c r="D3274" s="8"/>
    </row>
    <row r="3275" spans="1:4" x14ac:dyDescent="0.2">
      <c r="A3275" s="138"/>
      <c r="D3275" s="8"/>
    </row>
    <row r="3276" spans="1:4" x14ac:dyDescent="0.2">
      <c r="A3276" s="138"/>
      <c r="D3276" s="8"/>
    </row>
    <row r="3277" spans="1:4" x14ac:dyDescent="0.2">
      <c r="A3277" s="138"/>
      <c r="D3277" s="8"/>
    </row>
    <row r="3278" spans="1:4" x14ac:dyDescent="0.2">
      <c r="A3278" s="138"/>
      <c r="D3278" s="8"/>
    </row>
    <row r="3279" spans="1:4" x14ac:dyDescent="0.2">
      <c r="A3279" s="138"/>
      <c r="D3279" s="8"/>
    </row>
    <row r="3280" spans="1:4" x14ac:dyDescent="0.2">
      <c r="A3280" s="138"/>
      <c r="D3280" s="8"/>
    </row>
    <row r="3281" spans="1:4" x14ac:dyDescent="0.2">
      <c r="A3281" s="138"/>
      <c r="D3281" s="8"/>
    </row>
    <row r="3282" spans="1:4" x14ac:dyDescent="0.2">
      <c r="A3282" s="138"/>
      <c r="D3282" s="8"/>
    </row>
    <row r="3283" spans="1:4" x14ac:dyDescent="0.2">
      <c r="A3283" s="138"/>
      <c r="D3283" s="8"/>
    </row>
    <row r="3284" spans="1:4" x14ac:dyDescent="0.2">
      <c r="A3284" s="138"/>
      <c r="D3284" s="8"/>
    </row>
    <row r="3285" spans="1:4" x14ac:dyDescent="0.2">
      <c r="A3285" s="138"/>
      <c r="D3285" s="8"/>
    </row>
    <row r="3286" spans="1:4" x14ac:dyDescent="0.2">
      <c r="A3286" s="138"/>
      <c r="D3286" s="8"/>
    </row>
    <row r="3287" spans="1:4" x14ac:dyDescent="0.2">
      <c r="A3287" s="138"/>
      <c r="D3287" s="8"/>
    </row>
    <row r="3288" spans="1:4" x14ac:dyDescent="0.2">
      <c r="A3288" s="138"/>
      <c r="D3288" s="8"/>
    </row>
    <row r="3289" spans="1:4" x14ac:dyDescent="0.2">
      <c r="A3289" s="138"/>
      <c r="D3289" s="8"/>
    </row>
    <row r="3290" spans="1:4" x14ac:dyDescent="0.2">
      <c r="A3290" s="138"/>
      <c r="D3290" s="8"/>
    </row>
    <row r="3291" spans="1:4" x14ac:dyDescent="0.2">
      <c r="A3291" s="138"/>
      <c r="D3291" s="8"/>
    </row>
    <row r="3292" spans="1:4" x14ac:dyDescent="0.2">
      <c r="A3292" s="138"/>
      <c r="D3292" s="8"/>
    </row>
    <row r="3293" spans="1:4" x14ac:dyDescent="0.2">
      <c r="A3293" s="138"/>
      <c r="D3293" s="8"/>
    </row>
    <row r="3294" spans="1:4" x14ac:dyDescent="0.2">
      <c r="A3294" s="138"/>
      <c r="D3294" s="8"/>
    </row>
    <row r="3295" spans="1:4" x14ac:dyDescent="0.2">
      <c r="A3295" s="138"/>
      <c r="D3295" s="8"/>
    </row>
    <row r="3296" spans="1:4" x14ac:dyDescent="0.2">
      <c r="A3296" s="138"/>
      <c r="D3296" s="8"/>
    </row>
    <row r="3297" spans="1:4" x14ac:dyDescent="0.2">
      <c r="A3297" s="138"/>
      <c r="D3297" s="8"/>
    </row>
    <row r="3298" spans="1:4" x14ac:dyDescent="0.2">
      <c r="A3298" s="138"/>
      <c r="D3298" s="8"/>
    </row>
    <row r="3299" spans="1:4" x14ac:dyDescent="0.2">
      <c r="A3299" s="138"/>
      <c r="D3299" s="8"/>
    </row>
    <row r="3300" spans="1:4" x14ac:dyDescent="0.2">
      <c r="A3300" s="138"/>
      <c r="D3300" s="8"/>
    </row>
    <row r="3301" spans="1:4" x14ac:dyDescent="0.2">
      <c r="A3301" s="138"/>
      <c r="D3301" s="8"/>
    </row>
    <row r="3302" spans="1:4" x14ac:dyDescent="0.2">
      <c r="A3302" s="138"/>
      <c r="D3302" s="8"/>
    </row>
    <row r="3303" spans="1:4" x14ac:dyDescent="0.2">
      <c r="A3303" s="138"/>
      <c r="D3303" s="8"/>
    </row>
    <row r="3304" spans="1:4" x14ac:dyDescent="0.2">
      <c r="A3304" s="138"/>
      <c r="D3304" s="8"/>
    </row>
    <row r="3305" spans="1:4" x14ac:dyDescent="0.2">
      <c r="A3305" s="138"/>
      <c r="D3305" s="8"/>
    </row>
    <row r="3306" spans="1:4" x14ac:dyDescent="0.2">
      <c r="A3306" s="138"/>
      <c r="D3306" s="8"/>
    </row>
    <row r="3307" spans="1:4" x14ac:dyDescent="0.2">
      <c r="A3307" s="138"/>
      <c r="D3307" s="8"/>
    </row>
    <row r="3308" spans="1:4" x14ac:dyDescent="0.2">
      <c r="A3308" s="138"/>
      <c r="D3308" s="8"/>
    </row>
    <row r="3309" spans="1:4" x14ac:dyDescent="0.2">
      <c r="A3309" s="138"/>
      <c r="D3309" s="8"/>
    </row>
    <row r="3310" spans="1:4" x14ac:dyDescent="0.2">
      <c r="A3310" s="138"/>
      <c r="D3310" s="8"/>
    </row>
    <row r="3311" spans="1:4" x14ac:dyDescent="0.2">
      <c r="A3311" s="138"/>
      <c r="D3311" s="8"/>
    </row>
    <row r="3312" spans="1:4" x14ac:dyDescent="0.2">
      <c r="A3312" s="138"/>
      <c r="D3312" s="8"/>
    </row>
    <row r="3313" spans="1:4" x14ac:dyDescent="0.2">
      <c r="A3313" s="138"/>
      <c r="D3313" s="8"/>
    </row>
    <row r="3314" spans="1:4" x14ac:dyDescent="0.2">
      <c r="A3314" s="138"/>
      <c r="D3314" s="8"/>
    </row>
    <row r="3315" spans="1:4" x14ac:dyDescent="0.2">
      <c r="A3315" s="138"/>
      <c r="D3315" s="8"/>
    </row>
    <row r="3316" spans="1:4" x14ac:dyDescent="0.2">
      <c r="A3316" s="138"/>
      <c r="D3316" s="8"/>
    </row>
    <row r="3317" spans="1:4" x14ac:dyDescent="0.2">
      <c r="A3317" s="138"/>
      <c r="D3317" s="8"/>
    </row>
    <row r="3318" spans="1:4" x14ac:dyDescent="0.2">
      <c r="A3318" s="138"/>
      <c r="D3318" s="8"/>
    </row>
    <row r="3319" spans="1:4" x14ac:dyDescent="0.2">
      <c r="A3319" s="138"/>
      <c r="D3319" s="8"/>
    </row>
    <row r="3320" spans="1:4" x14ac:dyDescent="0.2">
      <c r="A3320" s="138"/>
      <c r="D3320" s="8"/>
    </row>
    <row r="3321" spans="1:4" x14ac:dyDescent="0.2">
      <c r="A3321" s="138"/>
      <c r="D3321" s="8"/>
    </row>
    <row r="3322" spans="1:4" x14ac:dyDescent="0.2">
      <c r="A3322" s="138"/>
      <c r="D3322" s="8"/>
    </row>
    <row r="3323" spans="1:4" x14ac:dyDescent="0.2">
      <c r="A3323" s="138"/>
      <c r="D3323" s="8"/>
    </row>
    <row r="3324" spans="1:4" x14ac:dyDescent="0.2">
      <c r="A3324" s="138"/>
      <c r="D3324" s="8"/>
    </row>
    <row r="3325" spans="1:4" x14ac:dyDescent="0.2">
      <c r="A3325" s="138"/>
      <c r="D3325" s="8"/>
    </row>
    <row r="3326" spans="1:4" x14ac:dyDescent="0.2">
      <c r="A3326" s="138"/>
      <c r="D3326" s="8"/>
    </row>
    <row r="3327" spans="1:4" x14ac:dyDescent="0.2">
      <c r="A3327" s="138"/>
      <c r="D3327" s="8"/>
    </row>
    <row r="3328" spans="1:4" x14ac:dyDescent="0.2">
      <c r="A3328" s="138"/>
      <c r="D3328" s="8"/>
    </row>
    <row r="3329" spans="1:4" x14ac:dyDescent="0.2">
      <c r="A3329" s="138"/>
      <c r="D3329" s="8"/>
    </row>
    <row r="3330" spans="1:4" x14ac:dyDescent="0.2">
      <c r="A3330" s="138"/>
      <c r="D3330" s="8"/>
    </row>
    <row r="3331" spans="1:4" x14ac:dyDescent="0.2">
      <c r="A3331" s="138"/>
      <c r="D3331" s="8"/>
    </row>
    <row r="3332" spans="1:4" x14ac:dyDescent="0.2">
      <c r="A3332" s="138"/>
      <c r="D3332" s="8"/>
    </row>
    <row r="3333" spans="1:4" x14ac:dyDescent="0.2">
      <c r="A3333" s="138"/>
      <c r="D3333" s="8"/>
    </row>
    <row r="3334" spans="1:4" x14ac:dyDescent="0.2">
      <c r="A3334" s="138"/>
      <c r="D3334" s="8"/>
    </row>
    <row r="3335" spans="1:4" x14ac:dyDescent="0.2">
      <c r="A3335" s="138"/>
      <c r="D3335" s="8"/>
    </row>
    <row r="3336" spans="1:4" x14ac:dyDescent="0.2">
      <c r="A3336" s="138"/>
      <c r="D3336" s="8"/>
    </row>
    <row r="3337" spans="1:4" x14ac:dyDescent="0.2">
      <c r="A3337" s="138"/>
      <c r="D3337" s="8"/>
    </row>
    <row r="3338" spans="1:4" x14ac:dyDescent="0.2">
      <c r="A3338" s="138"/>
      <c r="D3338" s="8"/>
    </row>
    <row r="3339" spans="1:4" x14ac:dyDescent="0.2">
      <c r="A3339" s="138"/>
      <c r="D3339" s="8"/>
    </row>
    <row r="3340" spans="1:4" x14ac:dyDescent="0.2">
      <c r="A3340" s="138"/>
      <c r="D3340" s="8"/>
    </row>
    <row r="3341" spans="1:4" x14ac:dyDescent="0.2">
      <c r="A3341" s="138"/>
      <c r="D3341" s="8"/>
    </row>
    <row r="3342" spans="1:4" x14ac:dyDescent="0.2">
      <c r="A3342" s="138"/>
      <c r="D3342" s="8"/>
    </row>
    <row r="3343" spans="1:4" x14ac:dyDescent="0.2">
      <c r="A3343" s="138"/>
      <c r="D3343" s="8"/>
    </row>
    <row r="3344" spans="1:4" x14ac:dyDescent="0.2">
      <c r="A3344" s="138"/>
      <c r="D3344" s="8"/>
    </row>
    <row r="3345" spans="1:4" x14ac:dyDescent="0.2">
      <c r="A3345" s="138"/>
      <c r="D3345" s="8"/>
    </row>
    <row r="3346" spans="1:4" x14ac:dyDescent="0.2">
      <c r="A3346" s="138"/>
      <c r="D3346" s="8"/>
    </row>
    <row r="3347" spans="1:4" x14ac:dyDescent="0.2">
      <c r="A3347" s="138"/>
      <c r="D3347" s="8"/>
    </row>
    <row r="3348" spans="1:4" x14ac:dyDescent="0.2">
      <c r="A3348" s="138"/>
      <c r="D3348" s="8"/>
    </row>
    <row r="3349" spans="1:4" x14ac:dyDescent="0.2">
      <c r="A3349" s="138"/>
      <c r="D3349" s="8"/>
    </row>
    <row r="3350" spans="1:4" x14ac:dyDescent="0.2">
      <c r="A3350" s="138"/>
      <c r="D3350" s="8"/>
    </row>
    <row r="3351" spans="1:4" x14ac:dyDescent="0.2">
      <c r="A3351" s="138"/>
      <c r="D3351" s="8"/>
    </row>
    <row r="3352" spans="1:4" x14ac:dyDescent="0.2">
      <c r="A3352" s="138"/>
      <c r="D3352" s="8"/>
    </row>
    <row r="3353" spans="1:4" x14ac:dyDescent="0.2">
      <c r="A3353" s="138"/>
      <c r="D3353" s="8"/>
    </row>
    <row r="3354" spans="1:4" x14ac:dyDescent="0.2">
      <c r="A3354" s="138"/>
      <c r="D3354" s="8"/>
    </row>
    <row r="3355" spans="1:4" x14ac:dyDescent="0.2">
      <c r="A3355" s="138"/>
      <c r="D3355" s="8"/>
    </row>
    <row r="3356" spans="1:4" x14ac:dyDescent="0.2">
      <c r="A3356" s="138"/>
      <c r="D3356" s="8"/>
    </row>
    <row r="3357" spans="1:4" x14ac:dyDescent="0.2">
      <c r="A3357" s="138"/>
      <c r="D3357" s="8"/>
    </row>
    <row r="3358" spans="1:4" x14ac:dyDescent="0.2">
      <c r="A3358" s="138"/>
      <c r="D3358" s="8"/>
    </row>
    <row r="3359" spans="1:4" x14ac:dyDescent="0.2">
      <c r="A3359" s="138"/>
      <c r="D3359" s="8"/>
    </row>
    <row r="3360" spans="1:4" x14ac:dyDescent="0.2">
      <c r="A3360" s="138"/>
      <c r="D3360" s="8"/>
    </row>
    <row r="3361" spans="1:4" x14ac:dyDescent="0.2">
      <c r="A3361" s="138"/>
      <c r="D3361" s="8"/>
    </row>
    <row r="3362" spans="1:4" x14ac:dyDescent="0.2">
      <c r="A3362" s="138"/>
      <c r="D3362" s="8"/>
    </row>
    <row r="3363" spans="1:4" x14ac:dyDescent="0.2">
      <c r="A3363" s="138"/>
      <c r="D3363" s="8"/>
    </row>
    <row r="3364" spans="1:4" x14ac:dyDescent="0.2">
      <c r="A3364" s="138"/>
      <c r="D3364" s="8"/>
    </row>
    <row r="3365" spans="1:4" x14ac:dyDescent="0.2">
      <c r="A3365" s="138"/>
      <c r="D3365" s="8"/>
    </row>
    <row r="3366" spans="1:4" x14ac:dyDescent="0.2">
      <c r="A3366" s="138"/>
      <c r="D3366" s="8"/>
    </row>
    <row r="3367" spans="1:4" x14ac:dyDescent="0.2">
      <c r="A3367" s="138"/>
      <c r="D3367" s="8"/>
    </row>
    <row r="3368" spans="1:4" x14ac:dyDescent="0.2">
      <c r="A3368" s="138"/>
      <c r="D3368" s="8"/>
    </row>
    <row r="3369" spans="1:4" x14ac:dyDescent="0.2">
      <c r="A3369" s="138"/>
      <c r="D3369" s="8"/>
    </row>
    <row r="3370" spans="1:4" x14ac:dyDescent="0.2">
      <c r="A3370" s="138"/>
      <c r="D3370" s="8"/>
    </row>
    <row r="3371" spans="1:4" x14ac:dyDescent="0.2">
      <c r="A3371" s="138"/>
      <c r="D3371" s="8"/>
    </row>
    <row r="3372" spans="1:4" x14ac:dyDescent="0.2">
      <c r="A3372" s="138"/>
      <c r="D3372" s="8"/>
    </row>
    <row r="3373" spans="1:4" x14ac:dyDescent="0.2">
      <c r="A3373" s="138"/>
      <c r="D3373" s="8"/>
    </row>
    <row r="3374" spans="1:4" x14ac:dyDescent="0.2">
      <c r="A3374" s="138"/>
      <c r="D3374" s="8"/>
    </row>
    <row r="3375" spans="1:4" x14ac:dyDescent="0.2">
      <c r="A3375" s="138"/>
      <c r="D3375" s="8"/>
    </row>
    <row r="3376" spans="1:4" x14ac:dyDescent="0.2">
      <c r="A3376" s="138"/>
      <c r="D3376" s="8"/>
    </row>
    <row r="3377" spans="1:4" x14ac:dyDescent="0.2">
      <c r="A3377" s="138"/>
      <c r="D3377" s="8"/>
    </row>
    <row r="3378" spans="1:4" x14ac:dyDescent="0.2">
      <c r="A3378" s="138"/>
      <c r="D3378" s="8"/>
    </row>
    <row r="3379" spans="1:4" x14ac:dyDescent="0.2">
      <c r="A3379" s="138"/>
      <c r="D3379" s="8"/>
    </row>
    <row r="3380" spans="1:4" x14ac:dyDescent="0.2">
      <c r="A3380" s="138"/>
      <c r="D3380" s="8"/>
    </row>
    <row r="3381" spans="1:4" x14ac:dyDescent="0.2">
      <c r="A3381" s="138"/>
      <c r="D3381" s="8"/>
    </row>
    <row r="3382" spans="1:4" x14ac:dyDescent="0.2">
      <c r="A3382" s="138"/>
      <c r="D3382" s="8"/>
    </row>
    <row r="3383" spans="1:4" x14ac:dyDescent="0.2">
      <c r="A3383" s="138"/>
      <c r="D3383" s="8"/>
    </row>
    <row r="3384" spans="1:4" x14ac:dyDescent="0.2">
      <c r="A3384" s="138"/>
      <c r="D3384" s="8"/>
    </row>
    <row r="3385" spans="1:4" x14ac:dyDescent="0.2">
      <c r="A3385" s="138"/>
      <c r="D3385" s="8"/>
    </row>
    <row r="3386" spans="1:4" x14ac:dyDescent="0.2">
      <c r="A3386" s="138"/>
      <c r="D3386" s="8"/>
    </row>
    <row r="3387" spans="1:4" x14ac:dyDescent="0.2">
      <c r="A3387" s="138"/>
      <c r="D3387" s="8"/>
    </row>
    <row r="3388" spans="1:4" x14ac:dyDescent="0.2">
      <c r="A3388" s="138"/>
      <c r="D3388" s="8"/>
    </row>
    <row r="3389" spans="1:4" x14ac:dyDescent="0.2">
      <c r="A3389" s="138"/>
      <c r="D3389" s="8"/>
    </row>
    <row r="3390" spans="1:4" x14ac:dyDescent="0.2">
      <c r="A3390" s="138"/>
      <c r="D3390" s="8"/>
    </row>
    <row r="3391" spans="1:4" x14ac:dyDescent="0.2">
      <c r="A3391" s="138"/>
      <c r="D3391" s="8"/>
    </row>
    <row r="3392" spans="1:4" x14ac:dyDescent="0.2">
      <c r="A3392" s="138"/>
      <c r="D3392" s="8"/>
    </row>
    <row r="3393" spans="1:4" x14ac:dyDescent="0.2">
      <c r="A3393" s="138"/>
      <c r="D3393" s="8"/>
    </row>
    <row r="3394" spans="1:4" x14ac:dyDescent="0.2">
      <c r="A3394" s="138"/>
      <c r="D3394" s="8"/>
    </row>
    <row r="3395" spans="1:4" x14ac:dyDescent="0.2">
      <c r="A3395" s="138"/>
      <c r="D3395" s="8"/>
    </row>
    <row r="3396" spans="1:4" x14ac:dyDescent="0.2">
      <c r="A3396" s="138"/>
      <c r="D3396" s="8"/>
    </row>
    <row r="3397" spans="1:4" x14ac:dyDescent="0.2">
      <c r="A3397" s="138"/>
      <c r="D3397" s="8"/>
    </row>
    <row r="3398" spans="1:4" x14ac:dyDescent="0.2">
      <c r="A3398" s="138"/>
      <c r="D3398" s="8"/>
    </row>
    <row r="3399" spans="1:4" x14ac:dyDescent="0.2">
      <c r="A3399" s="138"/>
      <c r="D3399" s="8"/>
    </row>
    <row r="3400" spans="1:4" x14ac:dyDescent="0.2">
      <c r="A3400" s="138"/>
      <c r="D3400" s="8"/>
    </row>
    <row r="3401" spans="1:4" x14ac:dyDescent="0.2">
      <c r="A3401" s="138"/>
      <c r="D3401" s="8"/>
    </row>
    <row r="3402" spans="1:4" x14ac:dyDescent="0.2">
      <c r="A3402" s="138"/>
      <c r="D3402" s="8"/>
    </row>
    <row r="3403" spans="1:4" x14ac:dyDescent="0.2">
      <c r="A3403" s="138"/>
      <c r="D3403" s="8"/>
    </row>
    <row r="3404" spans="1:4" x14ac:dyDescent="0.2">
      <c r="A3404" s="138"/>
      <c r="D3404" s="8"/>
    </row>
    <row r="3405" spans="1:4" x14ac:dyDescent="0.2">
      <c r="A3405" s="138"/>
      <c r="D3405" s="8"/>
    </row>
    <row r="3406" spans="1:4" x14ac:dyDescent="0.2">
      <c r="A3406" s="138"/>
      <c r="D3406" s="8"/>
    </row>
    <row r="3407" spans="1:4" x14ac:dyDescent="0.2">
      <c r="A3407" s="138"/>
      <c r="D3407" s="8"/>
    </row>
    <row r="3408" spans="1:4" x14ac:dyDescent="0.2">
      <c r="A3408" s="138"/>
      <c r="D3408" s="8"/>
    </row>
    <row r="3409" spans="1:4" x14ac:dyDescent="0.2">
      <c r="A3409" s="138"/>
      <c r="D3409" s="8"/>
    </row>
    <row r="3410" spans="1:4" x14ac:dyDescent="0.2">
      <c r="A3410" s="138"/>
      <c r="D3410" s="8"/>
    </row>
    <row r="3411" spans="1:4" x14ac:dyDescent="0.2">
      <c r="A3411" s="138"/>
      <c r="D3411" s="8"/>
    </row>
    <row r="3412" spans="1:4" x14ac:dyDescent="0.2">
      <c r="A3412" s="138"/>
      <c r="D3412" s="8"/>
    </row>
    <row r="3413" spans="1:4" x14ac:dyDescent="0.2">
      <c r="A3413" s="138"/>
      <c r="D3413" s="8"/>
    </row>
    <row r="3414" spans="1:4" x14ac:dyDescent="0.2">
      <c r="A3414" s="138"/>
      <c r="D3414" s="8"/>
    </row>
    <row r="3415" spans="1:4" x14ac:dyDescent="0.2">
      <c r="A3415" s="138"/>
      <c r="D3415" s="8"/>
    </row>
    <row r="3416" spans="1:4" x14ac:dyDescent="0.2">
      <c r="A3416" s="138"/>
      <c r="D3416" s="8"/>
    </row>
    <row r="3417" spans="1:4" x14ac:dyDescent="0.2">
      <c r="A3417" s="138"/>
      <c r="D3417" s="8"/>
    </row>
    <row r="3418" spans="1:4" x14ac:dyDescent="0.2">
      <c r="A3418" s="138"/>
      <c r="D3418" s="8"/>
    </row>
    <row r="3419" spans="1:4" x14ac:dyDescent="0.2">
      <c r="A3419" s="138"/>
      <c r="D3419" s="8"/>
    </row>
    <row r="3420" spans="1:4" x14ac:dyDescent="0.2">
      <c r="A3420" s="138"/>
      <c r="D3420" s="8"/>
    </row>
    <row r="3421" spans="1:4" x14ac:dyDescent="0.2">
      <c r="A3421" s="138"/>
      <c r="D3421" s="8"/>
    </row>
    <row r="3422" spans="1:4" x14ac:dyDescent="0.2">
      <c r="A3422" s="138"/>
      <c r="D3422" s="8"/>
    </row>
    <row r="3423" spans="1:4" x14ac:dyDescent="0.2">
      <c r="A3423" s="138"/>
      <c r="D3423" s="8"/>
    </row>
    <row r="3424" spans="1:4" x14ac:dyDescent="0.2">
      <c r="A3424" s="138"/>
      <c r="D3424" s="8"/>
    </row>
    <row r="3425" spans="1:4" x14ac:dyDescent="0.2">
      <c r="A3425" s="138"/>
      <c r="D3425" s="8"/>
    </row>
    <row r="3426" spans="1:4" x14ac:dyDescent="0.2">
      <c r="A3426" s="138"/>
      <c r="D3426" s="8"/>
    </row>
    <row r="3427" spans="1:4" x14ac:dyDescent="0.2">
      <c r="A3427" s="138"/>
      <c r="D3427" s="8"/>
    </row>
    <row r="3428" spans="1:4" x14ac:dyDescent="0.2">
      <c r="A3428" s="138"/>
      <c r="D3428" s="8"/>
    </row>
    <row r="3429" spans="1:4" x14ac:dyDescent="0.2">
      <c r="A3429" s="138"/>
      <c r="D3429" s="8"/>
    </row>
    <row r="3430" spans="1:4" x14ac:dyDescent="0.2">
      <c r="A3430" s="138"/>
      <c r="D3430" s="8"/>
    </row>
    <row r="3431" spans="1:4" x14ac:dyDescent="0.2">
      <c r="A3431" s="138"/>
      <c r="D3431" s="8"/>
    </row>
    <row r="3432" spans="1:4" x14ac:dyDescent="0.2">
      <c r="A3432" s="138"/>
      <c r="D3432" s="8"/>
    </row>
    <row r="3433" spans="1:4" x14ac:dyDescent="0.2">
      <c r="A3433" s="138"/>
      <c r="D3433" s="8"/>
    </row>
    <row r="3434" spans="1:4" x14ac:dyDescent="0.2">
      <c r="A3434" s="138"/>
      <c r="D3434" s="8"/>
    </row>
    <row r="3435" spans="1:4" x14ac:dyDescent="0.2">
      <c r="A3435" s="138"/>
      <c r="D3435" s="8"/>
    </row>
    <row r="3436" spans="1:4" x14ac:dyDescent="0.2">
      <c r="A3436" s="138"/>
      <c r="D3436" s="8"/>
    </row>
    <row r="3437" spans="1:4" x14ac:dyDescent="0.2">
      <c r="A3437" s="138"/>
      <c r="D3437" s="8"/>
    </row>
    <row r="3438" spans="1:4" x14ac:dyDescent="0.2">
      <c r="A3438" s="138"/>
      <c r="D3438" s="8"/>
    </row>
    <row r="3439" spans="1:4" x14ac:dyDescent="0.2">
      <c r="A3439" s="138"/>
      <c r="D3439" s="8"/>
    </row>
    <row r="3440" spans="1:4" x14ac:dyDescent="0.2">
      <c r="A3440" s="138"/>
      <c r="D3440" s="8"/>
    </row>
    <row r="3441" spans="1:4" x14ac:dyDescent="0.2">
      <c r="A3441" s="138"/>
      <c r="D3441" s="8"/>
    </row>
    <row r="3442" spans="1:4" x14ac:dyDescent="0.2">
      <c r="A3442" s="138"/>
      <c r="D3442" s="8"/>
    </row>
    <row r="3443" spans="1:4" x14ac:dyDescent="0.2">
      <c r="A3443" s="138"/>
      <c r="D3443" s="8"/>
    </row>
    <row r="3444" spans="1:4" x14ac:dyDescent="0.2">
      <c r="A3444" s="138"/>
      <c r="D3444" s="8"/>
    </row>
    <row r="3445" spans="1:4" x14ac:dyDescent="0.2">
      <c r="A3445" s="138"/>
      <c r="D3445" s="8"/>
    </row>
    <row r="3446" spans="1:4" x14ac:dyDescent="0.2">
      <c r="A3446" s="138"/>
      <c r="D3446" s="8"/>
    </row>
    <row r="3447" spans="1:4" x14ac:dyDescent="0.2">
      <c r="A3447" s="138"/>
      <c r="D3447" s="8"/>
    </row>
    <row r="3448" spans="1:4" x14ac:dyDescent="0.2">
      <c r="A3448" s="138"/>
      <c r="D3448" s="8"/>
    </row>
    <row r="3449" spans="1:4" x14ac:dyDescent="0.2">
      <c r="A3449" s="138"/>
      <c r="D3449" s="8"/>
    </row>
    <row r="3450" spans="1:4" x14ac:dyDescent="0.2">
      <c r="A3450" s="138"/>
      <c r="D3450" s="8"/>
    </row>
    <row r="3451" spans="1:4" x14ac:dyDescent="0.2">
      <c r="A3451" s="138"/>
      <c r="D3451" s="8"/>
    </row>
    <row r="3452" spans="1:4" x14ac:dyDescent="0.2">
      <c r="A3452" s="138"/>
      <c r="D3452" s="8"/>
    </row>
    <row r="3453" spans="1:4" x14ac:dyDescent="0.2">
      <c r="A3453" s="138"/>
      <c r="D3453" s="8"/>
    </row>
    <row r="3454" spans="1:4" x14ac:dyDescent="0.2">
      <c r="A3454" s="138"/>
      <c r="D3454" s="8"/>
    </row>
    <row r="3455" spans="1:4" x14ac:dyDescent="0.2">
      <c r="A3455" s="138"/>
      <c r="D3455" s="8"/>
    </row>
    <row r="3456" spans="1:4" x14ac:dyDescent="0.2">
      <c r="A3456" s="138"/>
      <c r="D3456" s="8"/>
    </row>
    <row r="3457" spans="1:4" x14ac:dyDescent="0.2">
      <c r="A3457" s="138"/>
      <c r="D3457" s="8"/>
    </row>
    <row r="3458" spans="1:4" x14ac:dyDescent="0.2">
      <c r="A3458" s="138"/>
      <c r="D3458" s="8"/>
    </row>
    <row r="3459" spans="1:4" x14ac:dyDescent="0.2">
      <c r="A3459" s="138"/>
      <c r="D3459" s="8"/>
    </row>
    <row r="3460" spans="1:4" x14ac:dyDescent="0.2">
      <c r="A3460" s="138"/>
      <c r="D3460" s="8"/>
    </row>
    <row r="3461" spans="1:4" x14ac:dyDescent="0.2">
      <c r="A3461" s="138"/>
      <c r="D3461" s="8"/>
    </row>
    <row r="3462" spans="1:4" x14ac:dyDescent="0.2">
      <c r="A3462" s="138"/>
      <c r="D3462" s="8"/>
    </row>
    <row r="3463" spans="1:4" x14ac:dyDescent="0.2">
      <c r="A3463" s="138"/>
      <c r="D3463" s="8"/>
    </row>
    <row r="3464" spans="1:4" x14ac:dyDescent="0.2">
      <c r="A3464" s="138"/>
      <c r="D3464" s="8"/>
    </row>
    <row r="3465" spans="1:4" x14ac:dyDescent="0.2">
      <c r="A3465" s="138"/>
      <c r="D3465" s="8"/>
    </row>
    <row r="3466" spans="1:4" x14ac:dyDescent="0.2">
      <c r="A3466" s="138"/>
      <c r="D3466" s="8"/>
    </row>
    <row r="3467" spans="1:4" x14ac:dyDescent="0.2">
      <c r="A3467" s="138"/>
      <c r="D3467" s="8"/>
    </row>
    <row r="3468" spans="1:4" x14ac:dyDescent="0.2">
      <c r="A3468" s="138"/>
      <c r="D3468" s="8"/>
    </row>
    <row r="3469" spans="1:4" x14ac:dyDescent="0.2">
      <c r="A3469" s="138"/>
      <c r="D3469" s="8"/>
    </row>
    <row r="3470" spans="1:4" x14ac:dyDescent="0.2">
      <c r="A3470" s="138"/>
      <c r="D3470" s="8"/>
    </row>
    <row r="3471" spans="1:4" x14ac:dyDescent="0.2">
      <c r="A3471" s="138"/>
      <c r="D3471" s="8"/>
    </row>
    <row r="3472" spans="1:4" x14ac:dyDescent="0.2">
      <c r="A3472" s="138"/>
      <c r="D3472" s="8"/>
    </row>
    <row r="3473" spans="1:4" x14ac:dyDescent="0.2">
      <c r="A3473" s="138"/>
      <c r="D3473" s="8"/>
    </row>
    <row r="3474" spans="1:4" x14ac:dyDescent="0.2">
      <c r="A3474" s="138"/>
      <c r="D3474" s="8"/>
    </row>
    <row r="3475" spans="1:4" x14ac:dyDescent="0.2">
      <c r="A3475" s="138"/>
      <c r="D3475" s="8"/>
    </row>
    <row r="3476" spans="1:4" x14ac:dyDescent="0.2">
      <c r="A3476" s="138"/>
      <c r="D3476" s="8"/>
    </row>
    <row r="3477" spans="1:4" x14ac:dyDescent="0.2">
      <c r="A3477" s="138"/>
      <c r="D3477" s="8"/>
    </row>
    <row r="3478" spans="1:4" x14ac:dyDescent="0.2">
      <c r="A3478" s="138"/>
      <c r="D3478" s="8"/>
    </row>
    <row r="3479" spans="1:4" x14ac:dyDescent="0.2">
      <c r="A3479" s="138"/>
      <c r="D3479" s="8"/>
    </row>
    <row r="3480" spans="1:4" x14ac:dyDescent="0.2">
      <c r="A3480" s="138"/>
      <c r="D3480" s="8"/>
    </row>
    <row r="3481" spans="1:4" x14ac:dyDescent="0.2">
      <c r="A3481" s="138"/>
      <c r="D3481" s="8"/>
    </row>
    <row r="3482" spans="1:4" x14ac:dyDescent="0.2">
      <c r="A3482" s="138"/>
      <c r="D3482" s="8"/>
    </row>
    <row r="3483" spans="1:4" x14ac:dyDescent="0.2">
      <c r="A3483" s="138"/>
      <c r="D3483" s="8"/>
    </row>
    <row r="3484" spans="1:4" x14ac:dyDescent="0.2">
      <c r="A3484" s="138"/>
      <c r="D3484" s="8"/>
    </row>
    <row r="3485" spans="1:4" x14ac:dyDescent="0.2">
      <c r="A3485" s="138"/>
      <c r="D3485" s="8"/>
    </row>
    <row r="3486" spans="1:4" x14ac:dyDescent="0.2">
      <c r="A3486" s="138"/>
      <c r="D3486" s="8"/>
    </row>
    <row r="3487" spans="1:4" x14ac:dyDescent="0.2">
      <c r="A3487" s="138"/>
      <c r="D3487" s="8"/>
    </row>
    <row r="3488" spans="1:4" x14ac:dyDescent="0.2">
      <c r="A3488" s="138"/>
      <c r="D3488" s="8"/>
    </row>
    <row r="3489" spans="1:4" x14ac:dyDescent="0.2">
      <c r="A3489" s="138"/>
      <c r="D3489" s="8"/>
    </row>
    <row r="3490" spans="1:4" x14ac:dyDescent="0.2">
      <c r="A3490" s="138"/>
      <c r="D3490" s="8"/>
    </row>
    <row r="3491" spans="1:4" x14ac:dyDescent="0.2">
      <c r="A3491" s="138"/>
      <c r="D3491" s="8"/>
    </row>
    <row r="3492" spans="1:4" x14ac:dyDescent="0.2">
      <c r="A3492" s="138"/>
      <c r="D3492" s="8"/>
    </row>
    <row r="3493" spans="1:4" x14ac:dyDescent="0.2">
      <c r="A3493" s="138"/>
      <c r="D3493" s="8"/>
    </row>
    <row r="3494" spans="1:4" x14ac:dyDescent="0.2">
      <c r="A3494" s="138"/>
      <c r="D3494" s="8"/>
    </row>
    <row r="3495" spans="1:4" x14ac:dyDescent="0.2">
      <c r="A3495" s="138"/>
      <c r="D3495" s="8"/>
    </row>
    <row r="3496" spans="1:4" x14ac:dyDescent="0.2">
      <c r="A3496" s="138"/>
      <c r="D3496" s="8"/>
    </row>
    <row r="3497" spans="1:4" x14ac:dyDescent="0.2">
      <c r="A3497" s="138"/>
      <c r="D3497" s="8"/>
    </row>
    <row r="3498" spans="1:4" x14ac:dyDescent="0.2">
      <c r="A3498" s="138"/>
      <c r="D3498" s="8"/>
    </row>
    <row r="3499" spans="1:4" x14ac:dyDescent="0.2">
      <c r="A3499" s="138"/>
      <c r="D3499" s="8"/>
    </row>
    <row r="3500" spans="1:4" x14ac:dyDescent="0.2">
      <c r="A3500" s="138"/>
      <c r="D3500" s="8"/>
    </row>
    <row r="3501" spans="1:4" x14ac:dyDescent="0.2">
      <c r="A3501" s="138"/>
      <c r="D3501" s="8"/>
    </row>
    <row r="3502" spans="1:4" x14ac:dyDescent="0.2">
      <c r="A3502" s="138"/>
      <c r="D3502" s="8"/>
    </row>
    <row r="3503" spans="1:4" x14ac:dyDescent="0.2">
      <c r="A3503" s="138"/>
      <c r="D3503" s="8"/>
    </row>
    <row r="3504" spans="1:4" x14ac:dyDescent="0.2">
      <c r="A3504" s="138"/>
      <c r="D3504" s="8"/>
    </row>
    <row r="3505" spans="1:4" x14ac:dyDescent="0.2">
      <c r="A3505" s="138"/>
      <c r="D3505" s="8"/>
    </row>
    <row r="3506" spans="1:4" x14ac:dyDescent="0.2">
      <c r="A3506" s="138"/>
      <c r="D3506" s="8"/>
    </row>
    <row r="3507" spans="1:4" x14ac:dyDescent="0.2">
      <c r="A3507" s="138"/>
      <c r="D3507" s="8"/>
    </row>
    <row r="3508" spans="1:4" x14ac:dyDescent="0.2">
      <c r="A3508" s="138"/>
      <c r="D3508" s="8"/>
    </row>
    <row r="3509" spans="1:4" x14ac:dyDescent="0.2">
      <c r="A3509" s="138"/>
      <c r="D3509" s="8"/>
    </row>
    <row r="3510" spans="1:4" x14ac:dyDescent="0.2">
      <c r="A3510" s="138"/>
      <c r="D3510" s="8"/>
    </row>
    <row r="3511" spans="1:4" x14ac:dyDescent="0.2">
      <c r="A3511" s="138"/>
      <c r="D3511" s="8"/>
    </row>
    <row r="3512" spans="1:4" x14ac:dyDescent="0.2">
      <c r="A3512" s="138"/>
      <c r="D3512" s="8"/>
    </row>
    <row r="3513" spans="1:4" x14ac:dyDescent="0.2">
      <c r="A3513" s="138"/>
      <c r="D3513" s="8"/>
    </row>
    <row r="3514" spans="1:4" x14ac:dyDescent="0.2">
      <c r="A3514" s="138"/>
      <c r="D3514" s="8"/>
    </row>
    <row r="3515" spans="1:4" x14ac:dyDescent="0.2">
      <c r="A3515" s="138"/>
      <c r="D3515" s="8"/>
    </row>
    <row r="3516" spans="1:4" x14ac:dyDescent="0.2">
      <c r="A3516" s="138"/>
      <c r="D3516" s="8"/>
    </row>
    <row r="3517" spans="1:4" x14ac:dyDescent="0.2">
      <c r="A3517" s="138"/>
      <c r="D3517" s="8"/>
    </row>
    <row r="3518" spans="1:4" x14ac:dyDescent="0.2">
      <c r="A3518" s="138"/>
      <c r="D3518" s="8"/>
    </row>
    <row r="3519" spans="1:4" x14ac:dyDescent="0.2">
      <c r="A3519" s="138"/>
      <c r="D3519" s="8"/>
    </row>
    <row r="3520" spans="1:4" x14ac:dyDescent="0.2">
      <c r="A3520" s="138"/>
      <c r="D3520" s="8"/>
    </row>
    <row r="3521" spans="1:4" x14ac:dyDescent="0.2">
      <c r="A3521" s="138"/>
      <c r="D3521" s="8"/>
    </row>
    <row r="3522" spans="1:4" x14ac:dyDescent="0.2">
      <c r="A3522" s="138"/>
      <c r="D3522" s="8"/>
    </row>
    <row r="3523" spans="1:4" x14ac:dyDescent="0.2">
      <c r="A3523" s="138"/>
      <c r="D3523" s="8"/>
    </row>
    <row r="3524" spans="1:4" x14ac:dyDescent="0.2">
      <c r="A3524" s="138"/>
      <c r="D3524" s="8"/>
    </row>
    <row r="3525" spans="1:4" x14ac:dyDescent="0.2">
      <c r="A3525" s="138"/>
      <c r="D3525" s="8"/>
    </row>
    <row r="3526" spans="1:4" x14ac:dyDescent="0.2">
      <c r="A3526" s="138"/>
      <c r="D3526" s="8"/>
    </row>
    <row r="3527" spans="1:4" x14ac:dyDescent="0.2">
      <c r="A3527" s="138"/>
      <c r="D3527" s="8"/>
    </row>
    <row r="3528" spans="1:4" x14ac:dyDescent="0.2">
      <c r="A3528" s="138"/>
      <c r="D3528" s="8"/>
    </row>
    <row r="3529" spans="1:4" x14ac:dyDescent="0.2">
      <c r="A3529" s="138"/>
      <c r="D3529" s="8"/>
    </row>
    <row r="3530" spans="1:4" x14ac:dyDescent="0.2">
      <c r="A3530" s="138"/>
      <c r="D3530" s="8"/>
    </row>
    <row r="3531" spans="1:4" x14ac:dyDescent="0.2">
      <c r="A3531" s="138"/>
      <c r="D3531" s="8"/>
    </row>
    <row r="3532" spans="1:4" x14ac:dyDescent="0.2">
      <c r="A3532" s="138"/>
      <c r="D3532" s="8"/>
    </row>
    <row r="3533" spans="1:4" x14ac:dyDescent="0.2">
      <c r="A3533" s="138"/>
      <c r="D3533" s="8"/>
    </row>
    <row r="3534" spans="1:4" x14ac:dyDescent="0.2">
      <c r="A3534" s="138"/>
      <c r="D3534" s="8"/>
    </row>
    <row r="3535" spans="1:4" x14ac:dyDescent="0.2">
      <c r="A3535" s="138"/>
      <c r="D3535" s="8"/>
    </row>
    <row r="3536" spans="1:4" x14ac:dyDescent="0.2">
      <c r="A3536" s="138"/>
      <c r="D3536" s="8"/>
    </row>
    <row r="3537" spans="1:4" x14ac:dyDescent="0.2">
      <c r="A3537" s="138"/>
      <c r="D3537" s="8"/>
    </row>
    <row r="3538" spans="1:4" x14ac:dyDescent="0.2">
      <c r="A3538" s="138"/>
      <c r="D3538" s="8"/>
    </row>
    <row r="3539" spans="1:4" x14ac:dyDescent="0.2">
      <c r="A3539" s="138"/>
      <c r="D3539" s="8"/>
    </row>
    <row r="3540" spans="1:4" x14ac:dyDescent="0.2">
      <c r="A3540" s="138"/>
      <c r="D3540" s="8"/>
    </row>
    <row r="3541" spans="1:4" x14ac:dyDescent="0.2">
      <c r="A3541" s="138"/>
      <c r="D3541" s="8"/>
    </row>
    <row r="3542" spans="1:4" x14ac:dyDescent="0.2">
      <c r="A3542" s="138"/>
      <c r="D3542" s="8"/>
    </row>
    <row r="3543" spans="1:4" x14ac:dyDescent="0.2">
      <c r="A3543" s="138"/>
      <c r="D3543" s="8"/>
    </row>
    <row r="3544" spans="1:4" x14ac:dyDescent="0.2">
      <c r="A3544" s="138"/>
      <c r="D3544" s="8"/>
    </row>
    <row r="3545" spans="1:4" x14ac:dyDescent="0.2">
      <c r="A3545" s="138"/>
      <c r="D3545" s="8"/>
    </row>
    <row r="3546" spans="1:4" x14ac:dyDescent="0.2">
      <c r="A3546" s="138"/>
      <c r="D3546" s="8"/>
    </row>
    <row r="3547" spans="1:4" x14ac:dyDescent="0.2">
      <c r="A3547" s="138"/>
      <c r="D3547" s="8"/>
    </row>
    <row r="3548" spans="1:4" x14ac:dyDescent="0.2">
      <c r="A3548" s="138"/>
      <c r="D3548" s="8"/>
    </row>
    <row r="3549" spans="1:4" x14ac:dyDescent="0.2">
      <c r="A3549" s="138"/>
      <c r="D3549" s="8"/>
    </row>
    <row r="3550" spans="1:4" x14ac:dyDescent="0.2">
      <c r="A3550" s="138"/>
      <c r="D3550" s="8"/>
    </row>
    <row r="3551" spans="1:4" x14ac:dyDescent="0.2">
      <c r="A3551" s="138"/>
      <c r="D3551" s="8"/>
    </row>
    <row r="3552" spans="1:4" x14ac:dyDescent="0.2">
      <c r="A3552" s="138"/>
      <c r="D3552" s="8"/>
    </row>
    <row r="3553" spans="1:4" x14ac:dyDescent="0.2">
      <c r="A3553" s="138"/>
      <c r="D3553" s="8"/>
    </row>
    <row r="3554" spans="1:4" x14ac:dyDescent="0.2">
      <c r="A3554" s="138"/>
      <c r="D3554" s="8"/>
    </row>
    <row r="3555" spans="1:4" x14ac:dyDescent="0.2">
      <c r="A3555" s="138"/>
      <c r="D3555" s="8"/>
    </row>
    <row r="3556" spans="1:4" x14ac:dyDescent="0.2">
      <c r="A3556" s="138"/>
      <c r="D3556" s="8"/>
    </row>
    <row r="3557" spans="1:4" x14ac:dyDescent="0.2">
      <c r="A3557" s="138"/>
      <c r="D3557" s="8"/>
    </row>
    <row r="3558" spans="1:4" x14ac:dyDescent="0.2">
      <c r="A3558" s="138"/>
      <c r="D3558" s="8"/>
    </row>
    <row r="3559" spans="1:4" x14ac:dyDescent="0.2">
      <c r="A3559" s="138"/>
      <c r="D3559" s="8"/>
    </row>
    <row r="3560" spans="1:4" x14ac:dyDescent="0.2">
      <c r="A3560" s="138"/>
      <c r="D3560" s="8"/>
    </row>
    <row r="3561" spans="1:4" x14ac:dyDescent="0.2">
      <c r="A3561" s="138"/>
      <c r="D3561" s="8"/>
    </row>
    <row r="3562" spans="1:4" x14ac:dyDescent="0.2">
      <c r="A3562" s="138"/>
      <c r="D3562" s="8"/>
    </row>
    <row r="3563" spans="1:4" x14ac:dyDescent="0.2">
      <c r="A3563" s="138"/>
      <c r="D3563" s="8"/>
    </row>
    <row r="3564" spans="1:4" x14ac:dyDescent="0.2">
      <c r="A3564" s="138"/>
      <c r="D3564" s="8"/>
    </row>
    <row r="3565" spans="1:4" x14ac:dyDescent="0.2">
      <c r="A3565" s="138"/>
      <c r="D3565" s="8"/>
    </row>
    <row r="3566" spans="1:4" x14ac:dyDescent="0.2">
      <c r="A3566" s="138"/>
      <c r="D3566" s="8"/>
    </row>
    <row r="3567" spans="1:4" x14ac:dyDescent="0.2">
      <c r="A3567" s="138"/>
      <c r="D3567" s="8"/>
    </row>
    <row r="3568" spans="1:4" x14ac:dyDescent="0.2">
      <c r="A3568" s="138"/>
      <c r="D3568" s="8"/>
    </row>
    <row r="3569" spans="1:4" x14ac:dyDescent="0.2">
      <c r="A3569" s="138"/>
      <c r="D3569" s="8"/>
    </row>
    <row r="3570" spans="1:4" x14ac:dyDescent="0.2">
      <c r="A3570" s="138"/>
      <c r="D3570" s="8"/>
    </row>
    <row r="3571" spans="1:4" x14ac:dyDescent="0.2">
      <c r="A3571" s="138"/>
      <c r="D3571" s="8"/>
    </row>
    <row r="3572" spans="1:4" x14ac:dyDescent="0.2">
      <c r="A3572" s="138"/>
      <c r="D3572" s="8"/>
    </row>
    <row r="3573" spans="1:4" x14ac:dyDescent="0.2">
      <c r="A3573" s="138"/>
      <c r="D3573" s="8"/>
    </row>
    <row r="3574" spans="1:4" x14ac:dyDescent="0.2">
      <c r="A3574" s="138"/>
      <c r="D3574" s="8"/>
    </row>
    <row r="3575" spans="1:4" x14ac:dyDescent="0.2">
      <c r="A3575" s="138"/>
      <c r="D3575" s="8"/>
    </row>
    <row r="3576" spans="1:4" x14ac:dyDescent="0.2">
      <c r="A3576" s="138"/>
      <c r="D3576" s="8"/>
    </row>
    <row r="3577" spans="1:4" x14ac:dyDescent="0.2">
      <c r="A3577" s="138"/>
      <c r="D3577" s="8"/>
    </row>
    <row r="3578" spans="1:4" x14ac:dyDescent="0.2">
      <c r="A3578" s="138"/>
      <c r="D3578" s="8"/>
    </row>
    <row r="3579" spans="1:4" x14ac:dyDescent="0.2">
      <c r="A3579" s="138"/>
      <c r="D3579" s="8"/>
    </row>
    <row r="3580" spans="1:4" x14ac:dyDescent="0.2">
      <c r="A3580" s="138"/>
      <c r="D3580" s="8"/>
    </row>
    <row r="3581" spans="1:4" x14ac:dyDescent="0.2">
      <c r="A3581" s="138"/>
      <c r="D3581" s="8"/>
    </row>
    <row r="3582" spans="1:4" x14ac:dyDescent="0.2">
      <c r="A3582" s="138"/>
      <c r="D3582" s="8"/>
    </row>
    <row r="3583" spans="1:4" x14ac:dyDescent="0.2">
      <c r="A3583" s="138"/>
      <c r="D3583" s="8"/>
    </row>
    <row r="3584" spans="1:4" x14ac:dyDescent="0.2">
      <c r="A3584" s="138"/>
      <c r="D3584" s="8"/>
    </row>
    <row r="3585" spans="1:4" x14ac:dyDescent="0.2">
      <c r="A3585" s="138"/>
      <c r="D3585" s="8"/>
    </row>
    <row r="3586" spans="1:4" x14ac:dyDescent="0.2">
      <c r="A3586" s="138"/>
      <c r="D3586" s="8"/>
    </row>
    <row r="3587" spans="1:4" x14ac:dyDescent="0.2">
      <c r="A3587" s="138"/>
      <c r="D3587" s="8"/>
    </row>
    <row r="3588" spans="1:4" x14ac:dyDescent="0.2">
      <c r="A3588" s="138"/>
      <c r="D3588" s="8"/>
    </row>
    <row r="3589" spans="1:4" x14ac:dyDescent="0.2">
      <c r="A3589" s="138"/>
      <c r="D3589" s="8"/>
    </row>
    <row r="3590" spans="1:4" x14ac:dyDescent="0.2">
      <c r="A3590" s="138"/>
      <c r="D3590" s="8"/>
    </row>
    <row r="3591" spans="1:4" x14ac:dyDescent="0.2">
      <c r="A3591" s="138"/>
      <c r="D3591" s="8"/>
    </row>
    <row r="3592" spans="1:4" x14ac:dyDescent="0.2">
      <c r="A3592" s="138"/>
      <c r="D3592" s="8"/>
    </row>
    <row r="3593" spans="1:4" x14ac:dyDescent="0.2">
      <c r="A3593" s="138"/>
      <c r="D3593" s="8"/>
    </row>
    <row r="3594" spans="1:4" x14ac:dyDescent="0.2">
      <c r="A3594" s="138"/>
      <c r="D3594" s="8"/>
    </row>
    <row r="3595" spans="1:4" x14ac:dyDescent="0.2">
      <c r="A3595" s="138"/>
      <c r="D3595" s="8"/>
    </row>
    <row r="3596" spans="1:4" x14ac:dyDescent="0.2">
      <c r="A3596" s="138"/>
      <c r="D3596" s="8"/>
    </row>
    <row r="3597" spans="1:4" x14ac:dyDescent="0.2">
      <c r="A3597" s="138"/>
      <c r="D3597" s="8"/>
    </row>
    <row r="3598" spans="1:4" x14ac:dyDescent="0.2">
      <c r="A3598" s="138"/>
      <c r="D3598" s="8"/>
    </row>
    <row r="3599" spans="1:4" x14ac:dyDescent="0.2">
      <c r="A3599" s="138"/>
      <c r="D3599" s="8"/>
    </row>
    <row r="3600" spans="1:4" x14ac:dyDescent="0.2">
      <c r="A3600" s="138"/>
      <c r="D3600" s="8"/>
    </row>
    <row r="3601" spans="1:4" x14ac:dyDescent="0.2">
      <c r="A3601" s="138"/>
      <c r="D3601" s="8"/>
    </row>
    <row r="3602" spans="1:4" x14ac:dyDescent="0.2">
      <c r="A3602" s="138"/>
      <c r="D3602" s="8"/>
    </row>
    <row r="3603" spans="1:4" x14ac:dyDescent="0.2">
      <c r="A3603" s="138"/>
      <c r="D3603" s="8"/>
    </row>
    <row r="3604" spans="1:4" x14ac:dyDescent="0.2">
      <c r="A3604" s="138"/>
      <c r="D3604" s="8"/>
    </row>
    <row r="3605" spans="1:4" x14ac:dyDescent="0.2">
      <c r="A3605" s="138"/>
      <c r="D3605" s="8"/>
    </row>
    <row r="3606" spans="1:4" x14ac:dyDescent="0.2">
      <c r="A3606" s="138"/>
      <c r="D3606" s="8"/>
    </row>
    <row r="3607" spans="1:4" x14ac:dyDescent="0.2">
      <c r="A3607" s="138"/>
      <c r="D3607" s="8"/>
    </row>
    <row r="3608" spans="1:4" x14ac:dyDescent="0.2">
      <c r="A3608" s="138"/>
      <c r="D3608" s="8"/>
    </row>
    <row r="3609" spans="1:4" x14ac:dyDescent="0.2">
      <c r="A3609" s="138"/>
      <c r="D3609" s="8"/>
    </row>
    <row r="3610" spans="1:4" x14ac:dyDescent="0.2">
      <c r="A3610" s="138"/>
      <c r="D3610" s="8"/>
    </row>
    <row r="3611" spans="1:4" x14ac:dyDescent="0.2">
      <c r="A3611" s="138"/>
      <c r="D3611" s="8"/>
    </row>
    <row r="3612" spans="1:4" x14ac:dyDescent="0.2">
      <c r="A3612" s="138"/>
      <c r="D3612" s="8"/>
    </row>
    <row r="3613" spans="1:4" x14ac:dyDescent="0.2">
      <c r="A3613" s="138"/>
      <c r="D3613" s="8"/>
    </row>
    <row r="3614" spans="1:4" x14ac:dyDescent="0.2">
      <c r="A3614" s="138"/>
      <c r="D3614" s="8"/>
    </row>
    <row r="3615" spans="1:4" x14ac:dyDescent="0.2">
      <c r="A3615" s="138"/>
      <c r="D3615" s="8"/>
    </row>
    <row r="3616" spans="1:4" x14ac:dyDescent="0.2">
      <c r="A3616" s="138"/>
      <c r="D3616" s="8"/>
    </row>
    <row r="3617" spans="1:4" x14ac:dyDescent="0.2">
      <c r="A3617" s="138"/>
      <c r="D3617" s="8"/>
    </row>
    <row r="3618" spans="1:4" x14ac:dyDescent="0.2">
      <c r="A3618" s="138"/>
      <c r="D3618" s="8"/>
    </row>
    <row r="3619" spans="1:4" x14ac:dyDescent="0.2">
      <c r="A3619" s="138"/>
      <c r="D3619" s="8"/>
    </row>
    <row r="3620" spans="1:4" x14ac:dyDescent="0.2">
      <c r="A3620" s="138"/>
      <c r="D3620" s="8"/>
    </row>
    <row r="3621" spans="1:4" x14ac:dyDescent="0.2">
      <c r="A3621" s="138"/>
      <c r="D3621" s="8"/>
    </row>
    <row r="3622" spans="1:4" x14ac:dyDescent="0.2">
      <c r="A3622" s="138"/>
      <c r="D3622" s="8"/>
    </row>
    <row r="3623" spans="1:4" x14ac:dyDescent="0.2">
      <c r="A3623" s="138"/>
      <c r="D3623" s="8"/>
    </row>
    <row r="3624" spans="1:4" x14ac:dyDescent="0.2">
      <c r="A3624" s="138"/>
      <c r="D3624" s="8"/>
    </row>
    <row r="3625" spans="1:4" x14ac:dyDescent="0.2">
      <c r="A3625" s="138"/>
      <c r="D3625" s="8"/>
    </row>
    <row r="3626" spans="1:4" x14ac:dyDescent="0.2">
      <c r="A3626" s="138"/>
      <c r="D3626" s="8"/>
    </row>
    <row r="3627" spans="1:4" x14ac:dyDescent="0.2">
      <c r="A3627" s="138"/>
      <c r="D3627" s="8"/>
    </row>
    <row r="3628" spans="1:4" x14ac:dyDescent="0.2">
      <c r="A3628" s="138"/>
      <c r="D3628" s="8"/>
    </row>
    <row r="3629" spans="1:4" x14ac:dyDescent="0.2">
      <c r="A3629" s="138"/>
      <c r="D3629" s="8"/>
    </row>
    <row r="3630" spans="1:4" x14ac:dyDescent="0.2">
      <c r="A3630" s="138"/>
      <c r="D3630" s="8"/>
    </row>
    <row r="3631" spans="1:4" x14ac:dyDescent="0.2">
      <c r="A3631" s="138"/>
      <c r="D3631" s="8"/>
    </row>
    <row r="3632" spans="1:4" x14ac:dyDescent="0.2">
      <c r="A3632" s="138"/>
      <c r="D3632" s="8"/>
    </row>
    <row r="3633" spans="1:4" x14ac:dyDescent="0.2">
      <c r="A3633" s="138"/>
      <c r="D3633" s="8"/>
    </row>
    <row r="3634" spans="1:4" x14ac:dyDescent="0.2">
      <c r="A3634" s="138"/>
      <c r="D3634" s="8"/>
    </row>
    <row r="3635" spans="1:4" x14ac:dyDescent="0.2">
      <c r="A3635" s="138"/>
      <c r="D3635" s="8"/>
    </row>
    <row r="3636" spans="1:4" x14ac:dyDescent="0.2">
      <c r="A3636" s="138"/>
      <c r="D3636" s="8"/>
    </row>
    <row r="3637" spans="1:4" x14ac:dyDescent="0.2">
      <c r="A3637" s="138"/>
      <c r="D3637" s="8"/>
    </row>
    <row r="3638" spans="1:4" x14ac:dyDescent="0.2">
      <c r="A3638" s="138"/>
      <c r="D3638" s="8"/>
    </row>
    <row r="3639" spans="1:4" x14ac:dyDescent="0.2">
      <c r="A3639" s="138"/>
      <c r="D3639" s="8"/>
    </row>
    <row r="3640" spans="1:4" x14ac:dyDescent="0.2">
      <c r="A3640" s="138"/>
      <c r="D3640" s="8"/>
    </row>
    <row r="3641" spans="1:4" x14ac:dyDescent="0.2">
      <c r="A3641" s="138"/>
      <c r="D3641" s="8"/>
    </row>
    <row r="3642" spans="1:4" x14ac:dyDescent="0.2">
      <c r="A3642" s="138"/>
      <c r="D3642" s="8"/>
    </row>
    <row r="3643" spans="1:4" x14ac:dyDescent="0.2">
      <c r="A3643" s="138"/>
      <c r="D3643" s="8"/>
    </row>
    <row r="3644" spans="1:4" x14ac:dyDescent="0.2">
      <c r="A3644" s="138"/>
      <c r="D3644" s="8"/>
    </row>
    <row r="3645" spans="1:4" x14ac:dyDescent="0.2">
      <c r="A3645" s="138"/>
      <c r="D3645" s="8"/>
    </row>
    <row r="3646" spans="1:4" x14ac:dyDescent="0.2">
      <c r="A3646" s="138"/>
      <c r="D3646" s="8"/>
    </row>
    <row r="3647" spans="1:4" x14ac:dyDescent="0.2">
      <c r="A3647" s="138"/>
      <c r="D3647" s="8"/>
    </row>
    <row r="3648" spans="1:4" x14ac:dyDescent="0.2">
      <c r="A3648" s="138"/>
      <c r="D3648" s="8"/>
    </row>
    <row r="3649" spans="1:4" x14ac:dyDescent="0.2">
      <c r="A3649" s="138"/>
      <c r="D3649" s="8"/>
    </row>
    <row r="3650" spans="1:4" x14ac:dyDescent="0.2">
      <c r="A3650" s="138"/>
      <c r="D3650" s="8"/>
    </row>
    <row r="3651" spans="1:4" x14ac:dyDescent="0.2">
      <c r="A3651" s="138"/>
      <c r="D3651" s="8"/>
    </row>
    <row r="3652" spans="1:4" x14ac:dyDescent="0.2">
      <c r="A3652" s="138"/>
      <c r="D3652" s="8"/>
    </row>
    <row r="3653" spans="1:4" x14ac:dyDescent="0.2">
      <c r="A3653" s="138"/>
      <c r="D3653" s="8"/>
    </row>
    <row r="3654" spans="1:4" x14ac:dyDescent="0.2">
      <c r="A3654" s="138"/>
      <c r="D3654" s="8"/>
    </row>
    <row r="3655" spans="1:4" x14ac:dyDescent="0.2">
      <c r="A3655" s="138"/>
      <c r="D3655" s="8"/>
    </row>
    <row r="3656" spans="1:4" x14ac:dyDescent="0.2">
      <c r="A3656" s="138"/>
      <c r="D3656" s="8"/>
    </row>
    <row r="3657" spans="1:4" x14ac:dyDescent="0.2">
      <c r="A3657" s="138"/>
      <c r="D3657" s="8"/>
    </row>
    <row r="3658" spans="1:4" x14ac:dyDescent="0.2">
      <c r="A3658" s="138"/>
      <c r="D3658" s="8"/>
    </row>
    <row r="3659" spans="1:4" x14ac:dyDescent="0.2">
      <c r="A3659" s="138"/>
      <c r="D3659" s="8"/>
    </row>
    <row r="3660" spans="1:4" x14ac:dyDescent="0.2">
      <c r="A3660" s="138"/>
      <c r="D3660" s="8"/>
    </row>
    <row r="3661" spans="1:4" x14ac:dyDescent="0.2">
      <c r="A3661" s="138"/>
      <c r="D3661" s="8"/>
    </row>
    <row r="3662" spans="1:4" x14ac:dyDescent="0.2">
      <c r="A3662" s="138"/>
      <c r="D3662" s="8"/>
    </row>
    <row r="3663" spans="1:4" x14ac:dyDescent="0.2">
      <c r="A3663" s="138"/>
      <c r="D3663" s="8"/>
    </row>
    <row r="3664" spans="1:4" x14ac:dyDescent="0.2">
      <c r="A3664" s="138"/>
      <c r="D3664" s="8"/>
    </row>
    <row r="3665" spans="1:4" x14ac:dyDescent="0.2">
      <c r="A3665" s="138"/>
      <c r="D3665" s="8"/>
    </row>
    <row r="3666" spans="1:4" x14ac:dyDescent="0.2">
      <c r="A3666" s="138"/>
      <c r="D3666" s="8"/>
    </row>
    <row r="3667" spans="1:4" x14ac:dyDescent="0.2">
      <c r="A3667" s="138"/>
      <c r="D3667" s="8"/>
    </row>
    <row r="3668" spans="1:4" x14ac:dyDescent="0.2">
      <c r="A3668" s="138"/>
      <c r="D3668" s="8"/>
    </row>
    <row r="3669" spans="1:4" x14ac:dyDescent="0.2">
      <c r="A3669" s="138"/>
      <c r="D3669" s="8"/>
    </row>
    <row r="3670" spans="1:4" x14ac:dyDescent="0.2">
      <c r="A3670" s="138"/>
      <c r="D3670" s="8"/>
    </row>
    <row r="3671" spans="1:4" x14ac:dyDescent="0.2">
      <c r="A3671" s="138"/>
      <c r="D3671" s="8"/>
    </row>
    <row r="3672" spans="1:4" x14ac:dyDescent="0.2">
      <c r="A3672" s="138"/>
      <c r="D3672" s="8"/>
    </row>
    <row r="3673" spans="1:4" x14ac:dyDescent="0.2">
      <c r="A3673" s="138"/>
      <c r="D3673" s="8"/>
    </row>
    <row r="3674" spans="1:4" x14ac:dyDescent="0.2">
      <c r="A3674" s="138"/>
      <c r="D3674" s="8"/>
    </row>
    <row r="3675" spans="1:4" x14ac:dyDescent="0.2">
      <c r="A3675" s="138"/>
      <c r="D3675" s="8"/>
    </row>
    <row r="3676" spans="1:4" x14ac:dyDescent="0.2">
      <c r="A3676" s="138"/>
      <c r="D3676" s="8"/>
    </row>
    <row r="3677" spans="1:4" x14ac:dyDescent="0.2">
      <c r="A3677" s="138"/>
      <c r="D3677" s="8"/>
    </row>
    <row r="3678" spans="1:4" x14ac:dyDescent="0.2">
      <c r="A3678" s="138"/>
      <c r="D3678" s="8"/>
    </row>
    <row r="3679" spans="1:4" x14ac:dyDescent="0.2">
      <c r="A3679" s="138"/>
      <c r="D3679" s="8"/>
    </row>
    <row r="3680" spans="1:4" x14ac:dyDescent="0.2">
      <c r="A3680" s="138"/>
      <c r="D3680" s="8"/>
    </row>
    <row r="3681" spans="1:4" x14ac:dyDescent="0.2">
      <c r="A3681" s="138"/>
      <c r="D3681" s="8"/>
    </row>
    <row r="3682" spans="1:4" x14ac:dyDescent="0.2">
      <c r="A3682" s="138"/>
      <c r="D3682" s="8"/>
    </row>
    <row r="3683" spans="1:4" x14ac:dyDescent="0.2">
      <c r="A3683" s="138"/>
      <c r="D3683" s="8"/>
    </row>
    <row r="3684" spans="1:4" x14ac:dyDescent="0.2">
      <c r="A3684" s="138"/>
      <c r="D3684" s="8"/>
    </row>
    <row r="3685" spans="1:4" x14ac:dyDescent="0.2">
      <c r="A3685" s="138"/>
      <c r="D3685" s="8"/>
    </row>
    <row r="3686" spans="1:4" x14ac:dyDescent="0.2">
      <c r="A3686" s="138"/>
      <c r="D3686" s="8"/>
    </row>
    <row r="3687" spans="1:4" x14ac:dyDescent="0.2">
      <c r="A3687" s="138"/>
      <c r="D3687" s="8"/>
    </row>
    <row r="3688" spans="1:4" x14ac:dyDescent="0.2">
      <c r="A3688" s="138"/>
      <c r="D3688" s="8"/>
    </row>
    <row r="3689" spans="1:4" x14ac:dyDescent="0.2">
      <c r="A3689" s="138"/>
      <c r="D3689" s="8"/>
    </row>
    <row r="3690" spans="1:4" x14ac:dyDescent="0.2">
      <c r="A3690" s="138"/>
      <c r="D3690" s="8"/>
    </row>
    <row r="3691" spans="1:4" x14ac:dyDescent="0.2">
      <c r="A3691" s="138"/>
      <c r="D3691" s="8"/>
    </row>
    <row r="3692" spans="1:4" x14ac:dyDescent="0.2">
      <c r="A3692" s="138"/>
      <c r="D3692" s="8"/>
    </row>
    <row r="3693" spans="1:4" x14ac:dyDescent="0.2">
      <c r="A3693" s="138"/>
      <c r="D3693" s="8"/>
    </row>
    <row r="3694" spans="1:4" x14ac:dyDescent="0.2">
      <c r="A3694" s="138"/>
      <c r="D3694" s="8"/>
    </row>
    <row r="3695" spans="1:4" x14ac:dyDescent="0.2">
      <c r="A3695" s="138"/>
      <c r="D3695" s="8"/>
    </row>
    <row r="3696" spans="1:4" x14ac:dyDescent="0.2">
      <c r="A3696" s="138"/>
      <c r="D3696" s="8"/>
    </row>
    <row r="3697" spans="1:4" x14ac:dyDescent="0.2">
      <c r="A3697" s="138"/>
      <c r="D3697" s="8"/>
    </row>
    <row r="3698" spans="1:4" x14ac:dyDescent="0.2">
      <c r="A3698" s="138"/>
      <c r="D3698" s="8"/>
    </row>
    <row r="3699" spans="1:4" x14ac:dyDescent="0.2">
      <c r="A3699" s="138"/>
      <c r="D3699" s="8"/>
    </row>
    <row r="3700" spans="1:4" x14ac:dyDescent="0.2">
      <c r="A3700" s="138"/>
      <c r="D3700" s="8"/>
    </row>
    <row r="3701" spans="1:4" x14ac:dyDescent="0.2">
      <c r="A3701" s="138"/>
      <c r="D3701" s="8"/>
    </row>
    <row r="3702" spans="1:4" x14ac:dyDescent="0.2">
      <c r="A3702" s="138"/>
      <c r="D3702" s="8"/>
    </row>
    <row r="3703" spans="1:4" x14ac:dyDescent="0.2">
      <c r="A3703" s="138"/>
      <c r="D3703" s="8"/>
    </row>
    <row r="3704" spans="1:4" x14ac:dyDescent="0.2">
      <c r="A3704" s="138"/>
      <c r="D3704" s="8"/>
    </row>
    <row r="3705" spans="1:4" x14ac:dyDescent="0.2">
      <c r="A3705" s="138"/>
      <c r="D3705" s="8"/>
    </row>
    <row r="3706" spans="1:4" x14ac:dyDescent="0.2">
      <c r="A3706" s="138"/>
      <c r="D3706" s="8"/>
    </row>
    <row r="3707" spans="1:4" x14ac:dyDescent="0.2">
      <c r="A3707" s="138"/>
      <c r="D3707" s="8"/>
    </row>
    <row r="3708" spans="1:4" x14ac:dyDescent="0.2">
      <c r="A3708" s="138"/>
      <c r="D3708" s="8"/>
    </row>
    <row r="3709" spans="1:4" x14ac:dyDescent="0.2">
      <c r="A3709" s="138"/>
      <c r="D3709" s="8"/>
    </row>
    <row r="3710" spans="1:4" x14ac:dyDescent="0.2">
      <c r="A3710" s="138"/>
      <c r="D3710" s="8"/>
    </row>
    <row r="3711" spans="1:4" x14ac:dyDescent="0.2">
      <c r="A3711" s="138"/>
      <c r="D3711" s="8"/>
    </row>
    <row r="3712" spans="1:4" x14ac:dyDescent="0.2">
      <c r="A3712" s="138"/>
      <c r="D3712" s="8"/>
    </row>
    <row r="3713" spans="1:4" x14ac:dyDescent="0.2">
      <c r="A3713" s="138"/>
      <c r="D3713" s="8"/>
    </row>
    <row r="3714" spans="1:4" x14ac:dyDescent="0.2">
      <c r="A3714" s="138"/>
      <c r="D3714" s="8"/>
    </row>
    <row r="3715" spans="1:4" x14ac:dyDescent="0.2">
      <c r="A3715" s="138"/>
      <c r="D3715" s="8"/>
    </row>
    <row r="3716" spans="1:4" x14ac:dyDescent="0.2">
      <c r="A3716" s="138"/>
      <c r="D3716" s="8"/>
    </row>
    <row r="3717" spans="1:4" x14ac:dyDescent="0.2">
      <c r="A3717" s="138"/>
      <c r="D3717" s="8"/>
    </row>
    <row r="3718" spans="1:4" x14ac:dyDescent="0.2">
      <c r="A3718" s="138"/>
      <c r="D3718" s="8"/>
    </row>
    <row r="3719" spans="1:4" x14ac:dyDescent="0.2">
      <c r="A3719" s="138"/>
      <c r="D3719" s="8"/>
    </row>
    <row r="3720" spans="1:4" x14ac:dyDescent="0.2">
      <c r="A3720" s="138"/>
      <c r="D3720" s="8"/>
    </row>
    <row r="3721" spans="1:4" x14ac:dyDescent="0.2">
      <c r="A3721" s="138"/>
      <c r="D3721" s="8"/>
    </row>
    <row r="3722" spans="1:4" x14ac:dyDescent="0.2">
      <c r="A3722" s="138"/>
      <c r="D3722" s="8"/>
    </row>
    <row r="3723" spans="1:4" x14ac:dyDescent="0.2">
      <c r="A3723" s="138"/>
      <c r="D3723" s="8"/>
    </row>
    <row r="3724" spans="1:4" x14ac:dyDescent="0.2">
      <c r="A3724" s="138"/>
      <c r="D3724" s="8"/>
    </row>
    <row r="3725" spans="1:4" x14ac:dyDescent="0.2">
      <c r="A3725" s="138"/>
      <c r="D3725" s="8"/>
    </row>
    <row r="3726" spans="1:4" x14ac:dyDescent="0.2">
      <c r="A3726" s="138"/>
      <c r="D3726" s="8"/>
    </row>
    <row r="3727" spans="1:4" x14ac:dyDescent="0.2">
      <c r="A3727" s="138"/>
      <c r="D3727" s="8"/>
    </row>
    <row r="3728" spans="1:4" x14ac:dyDescent="0.2">
      <c r="A3728" s="138"/>
      <c r="D3728" s="8"/>
    </row>
    <row r="3729" spans="1:4" x14ac:dyDescent="0.2">
      <c r="A3729" s="138"/>
      <c r="D3729" s="8"/>
    </row>
    <row r="3730" spans="1:4" x14ac:dyDescent="0.2">
      <c r="A3730" s="138"/>
      <c r="D3730" s="8"/>
    </row>
    <row r="3731" spans="1:4" x14ac:dyDescent="0.2">
      <c r="A3731" s="138"/>
      <c r="D3731" s="8"/>
    </row>
    <row r="3732" spans="1:4" x14ac:dyDescent="0.2">
      <c r="A3732" s="138"/>
      <c r="D3732" s="8"/>
    </row>
    <row r="3733" spans="1:4" x14ac:dyDescent="0.2">
      <c r="A3733" s="138"/>
      <c r="D3733" s="8"/>
    </row>
    <row r="3734" spans="1:4" x14ac:dyDescent="0.2">
      <c r="A3734" s="138"/>
      <c r="D3734" s="8"/>
    </row>
    <row r="3735" spans="1:4" x14ac:dyDescent="0.2">
      <c r="A3735" s="138"/>
      <c r="D3735" s="8"/>
    </row>
    <row r="3736" spans="1:4" x14ac:dyDescent="0.2">
      <c r="A3736" s="138"/>
      <c r="D3736" s="8"/>
    </row>
    <row r="3737" spans="1:4" x14ac:dyDescent="0.2">
      <c r="A3737" s="138"/>
      <c r="D3737" s="8"/>
    </row>
    <row r="3738" spans="1:4" x14ac:dyDescent="0.2">
      <c r="A3738" s="138"/>
      <c r="D3738" s="8"/>
    </row>
    <row r="3739" spans="1:4" x14ac:dyDescent="0.2">
      <c r="A3739" s="138"/>
      <c r="D3739" s="8"/>
    </row>
    <row r="3740" spans="1:4" x14ac:dyDescent="0.2">
      <c r="A3740" s="138"/>
      <c r="D3740" s="8"/>
    </row>
    <row r="3741" spans="1:4" x14ac:dyDescent="0.2">
      <c r="A3741" s="138"/>
      <c r="D3741" s="8"/>
    </row>
    <row r="3742" spans="1:4" x14ac:dyDescent="0.2">
      <c r="A3742" s="138"/>
      <c r="D3742" s="8"/>
    </row>
    <row r="3743" spans="1:4" x14ac:dyDescent="0.2">
      <c r="A3743" s="138"/>
      <c r="D3743" s="8"/>
    </row>
    <row r="3744" spans="1:4" x14ac:dyDescent="0.2">
      <c r="A3744" s="138"/>
      <c r="D3744" s="8"/>
    </row>
    <row r="3745" spans="1:4" x14ac:dyDescent="0.2">
      <c r="A3745" s="138"/>
      <c r="D3745" s="8"/>
    </row>
    <row r="3746" spans="1:4" x14ac:dyDescent="0.2">
      <c r="A3746" s="138"/>
      <c r="D3746" s="8"/>
    </row>
    <row r="3747" spans="1:4" x14ac:dyDescent="0.2">
      <c r="A3747" s="138"/>
      <c r="D3747" s="8"/>
    </row>
    <row r="3748" spans="1:4" x14ac:dyDescent="0.2">
      <c r="A3748" s="138"/>
      <c r="D3748" s="8"/>
    </row>
    <row r="3749" spans="1:4" x14ac:dyDescent="0.2">
      <c r="A3749" s="138"/>
      <c r="D3749" s="8"/>
    </row>
    <row r="3750" spans="1:4" x14ac:dyDescent="0.2">
      <c r="A3750" s="138"/>
      <c r="D3750" s="8"/>
    </row>
    <row r="3751" spans="1:4" x14ac:dyDescent="0.2">
      <c r="A3751" s="138"/>
      <c r="D3751" s="8"/>
    </row>
    <row r="3752" spans="1:4" x14ac:dyDescent="0.2">
      <c r="A3752" s="138"/>
      <c r="D3752" s="8"/>
    </row>
    <row r="3753" spans="1:4" x14ac:dyDescent="0.2">
      <c r="A3753" s="138"/>
      <c r="D3753" s="8"/>
    </row>
    <row r="3754" spans="1:4" x14ac:dyDescent="0.2">
      <c r="A3754" s="138"/>
      <c r="D3754" s="8"/>
    </row>
    <row r="3755" spans="1:4" x14ac:dyDescent="0.2">
      <c r="A3755" s="138"/>
      <c r="D3755" s="8"/>
    </row>
    <row r="3756" spans="1:4" x14ac:dyDescent="0.2">
      <c r="A3756" s="138"/>
      <c r="D3756" s="8"/>
    </row>
    <row r="3757" spans="1:4" x14ac:dyDescent="0.2">
      <c r="A3757" s="138"/>
      <c r="D3757" s="8"/>
    </row>
    <row r="3758" spans="1:4" x14ac:dyDescent="0.2">
      <c r="A3758" s="138"/>
      <c r="D3758" s="8"/>
    </row>
    <row r="3759" spans="1:4" x14ac:dyDescent="0.2">
      <c r="A3759" s="138"/>
      <c r="D3759" s="8"/>
    </row>
    <row r="3760" spans="1:4" x14ac:dyDescent="0.2">
      <c r="A3760" s="138"/>
      <c r="D3760" s="8"/>
    </row>
    <row r="3761" spans="1:4" x14ac:dyDescent="0.2">
      <c r="A3761" s="138"/>
      <c r="D3761" s="8"/>
    </row>
    <row r="3762" spans="1:4" x14ac:dyDescent="0.2">
      <c r="A3762" s="138"/>
      <c r="D3762" s="8"/>
    </row>
    <row r="3763" spans="1:4" x14ac:dyDescent="0.2">
      <c r="A3763" s="138"/>
      <c r="D3763" s="8"/>
    </row>
    <row r="3764" spans="1:4" x14ac:dyDescent="0.2">
      <c r="A3764" s="138"/>
      <c r="D3764" s="8"/>
    </row>
    <row r="3765" spans="1:4" x14ac:dyDescent="0.2">
      <c r="A3765" s="138"/>
      <c r="D3765" s="8"/>
    </row>
    <row r="3766" spans="1:4" x14ac:dyDescent="0.2">
      <c r="A3766" s="138"/>
      <c r="D3766" s="8"/>
    </row>
    <row r="3767" spans="1:4" x14ac:dyDescent="0.2">
      <c r="A3767" s="138"/>
      <c r="D3767" s="8"/>
    </row>
    <row r="3768" spans="1:4" x14ac:dyDescent="0.2">
      <c r="A3768" s="138"/>
      <c r="D3768" s="8"/>
    </row>
    <row r="3769" spans="1:4" x14ac:dyDescent="0.2">
      <c r="A3769" s="138"/>
      <c r="D3769" s="8"/>
    </row>
    <row r="3770" spans="1:4" x14ac:dyDescent="0.2">
      <c r="A3770" s="138"/>
      <c r="D3770" s="8"/>
    </row>
    <row r="3771" spans="1:4" x14ac:dyDescent="0.2">
      <c r="A3771" s="138"/>
      <c r="D3771" s="8"/>
    </row>
    <row r="3772" spans="1:4" x14ac:dyDescent="0.2">
      <c r="A3772" s="138"/>
      <c r="D3772" s="8"/>
    </row>
    <row r="3773" spans="1:4" x14ac:dyDescent="0.2">
      <c r="A3773" s="138"/>
      <c r="D3773" s="8"/>
    </row>
    <row r="3774" spans="1:4" x14ac:dyDescent="0.2">
      <c r="A3774" s="138"/>
      <c r="D3774" s="8"/>
    </row>
    <row r="3775" spans="1:4" x14ac:dyDescent="0.2">
      <c r="A3775" s="138"/>
      <c r="D3775" s="8"/>
    </row>
    <row r="3776" spans="1:4" x14ac:dyDescent="0.2">
      <c r="A3776" s="138"/>
      <c r="D3776" s="8"/>
    </row>
    <row r="3777" spans="1:4" x14ac:dyDescent="0.2">
      <c r="A3777" s="138"/>
      <c r="D3777" s="8"/>
    </row>
    <row r="3778" spans="1:4" x14ac:dyDescent="0.2">
      <c r="A3778" s="138"/>
      <c r="D3778" s="8"/>
    </row>
    <row r="3779" spans="1:4" x14ac:dyDescent="0.2">
      <c r="A3779" s="138"/>
      <c r="D3779" s="8"/>
    </row>
    <row r="3780" spans="1:4" x14ac:dyDescent="0.2">
      <c r="A3780" s="138"/>
      <c r="D3780" s="8"/>
    </row>
    <row r="3781" spans="1:4" x14ac:dyDescent="0.2">
      <c r="A3781" s="138"/>
      <c r="D3781" s="8"/>
    </row>
    <row r="3782" spans="1:4" x14ac:dyDescent="0.2">
      <c r="A3782" s="138"/>
      <c r="D3782" s="8"/>
    </row>
    <row r="3783" spans="1:4" x14ac:dyDescent="0.2">
      <c r="A3783" s="138"/>
      <c r="D3783" s="8"/>
    </row>
    <row r="3784" spans="1:4" x14ac:dyDescent="0.2">
      <c r="A3784" s="138"/>
      <c r="D3784" s="8"/>
    </row>
    <row r="3785" spans="1:4" x14ac:dyDescent="0.2">
      <c r="A3785" s="138"/>
      <c r="D3785" s="8"/>
    </row>
    <row r="3786" spans="1:4" x14ac:dyDescent="0.2">
      <c r="A3786" s="138"/>
      <c r="D3786" s="8"/>
    </row>
    <row r="3787" spans="1:4" x14ac:dyDescent="0.2">
      <c r="A3787" s="138"/>
      <c r="D3787" s="8"/>
    </row>
    <row r="3788" spans="1:4" x14ac:dyDescent="0.2">
      <c r="A3788" s="138"/>
      <c r="D3788" s="8"/>
    </row>
    <row r="3789" spans="1:4" x14ac:dyDescent="0.2">
      <c r="A3789" s="138"/>
      <c r="D3789" s="8"/>
    </row>
    <row r="3790" spans="1:4" x14ac:dyDescent="0.2">
      <c r="A3790" s="138"/>
      <c r="D3790" s="8"/>
    </row>
    <row r="3791" spans="1:4" x14ac:dyDescent="0.2">
      <c r="A3791" s="138"/>
      <c r="D3791" s="8"/>
    </row>
    <row r="3792" spans="1:4" x14ac:dyDescent="0.2">
      <c r="A3792" s="138"/>
      <c r="D3792" s="8"/>
    </row>
    <row r="3793" spans="1:4" x14ac:dyDescent="0.2">
      <c r="A3793" s="138"/>
      <c r="D3793" s="8"/>
    </row>
    <row r="3794" spans="1:4" x14ac:dyDescent="0.2">
      <c r="A3794" s="138"/>
      <c r="D3794" s="8"/>
    </row>
    <row r="3795" spans="1:4" x14ac:dyDescent="0.2">
      <c r="A3795" s="138"/>
      <c r="D3795" s="8"/>
    </row>
    <row r="3796" spans="1:4" x14ac:dyDescent="0.2">
      <c r="A3796" s="138"/>
      <c r="D3796" s="8"/>
    </row>
    <row r="3797" spans="1:4" x14ac:dyDescent="0.2">
      <c r="A3797" s="138"/>
      <c r="D3797" s="8"/>
    </row>
    <row r="3798" spans="1:4" x14ac:dyDescent="0.2">
      <c r="A3798" s="138"/>
      <c r="D3798" s="8"/>
    </row>
    <row r="3799" spans="1:4" x14ac:dyDescent="0.2">
      <c r="A3799" s="138"/>
      <c r="D3799" s="8"/>
    </row>
    <row r="3800" spans="1:4" x14ac:dyDescent="0.2">
      <c r="A3800" s="138"/>
      <c r="D3800" s="8"/>
    </row>
    <row r="3801" spans="1:4" x14ac:dyDescent="0.2">
      <c r="A3801" s="138"/>
      <c r="D3801" s="8"/>
    </row>
    <row r="3802" spans="1:4" x14ac:dyDescent="0.2">
      <c r="A3802" s="138"/>
      <c r="D3802" s="8"/>
    </row>
    <row r="3803" spans="1:4" x14ac:dyDescent="0.2">
      <c r="A3803" s="138"/>
      <c r="D3803" s="8"/>
    </row>
    <row r="3804" spans="1:4" x14ac:dyDescent="0.2">
      <c r="A3804" s="138"/>
      <c r="D3804" s="8"/>
    </row>
    <row r="3805" spans="1:4" x14ac:dyDescent="0.2">
      <c r="A3805" s="138"/>
      <c r="D3805" s="8"/>
    </row>
    <row r="3806" spans="1:4" x14ac:dyDescent="0.2">
      <c r="A3806" s="138"/>
      <c r="D3806" s="8"/>
    </row>
    <row r="3807" spans="1:4" x14ac:dyDescent="0.2">
      <c r="A3807" s="138"/>
      <c r="D3807" s="8"/>
    </row>
    <row r="3808" spans="1:4" x14ac:dyDescent="0.2">
      <c r="A3808" s="138"/>
      <c r="D3808" s="8"/>
    </row>
    <row r="3809" spans="1:4" x14ac:dyDescent="0.2">
      <c r="A3809" s="138"/>
      <c r="D3809" s="8"/>
    </row>
    <row r="3810" spans="1:4" x14ac:dyDescent="0.2">
      <c r="A3810" s="138"/>
      <c r="D3810" s="8"/>
    </row>
    <row r="3811" spans="1:4" x14ac:dyDescent="0.2">
      <c r="A3811" s="138"/>
      <c r="D3811" s="8"/>
    </row>
    <row r="3812" spans="1:4" x14ac:dyDescent="0.2">
      <c r="A3812" s="138"/>
      <c r="D3812" s="8"/>
    </row>
    <row r="3813" spans="1:4" x14ac:dyDescent="0.2">
      <c r="A3813" s="138"/>
      <c r="D3813" s="8"/>
    </row>
    <row r="3814" spans="1:4" x14ac:dyDescent="0.2">
      <c r="A3814" s="138"/>
      <c r="D3814" s="8"/>
    </row>
    <row r="3815" spans="1:4" x14ac:dyDescent="0.2">
      <c r="A3815" s="138"/>
      <c r="D3815" s="8"/>
    </row>
    <row r="3816" spans="1:4" x14ac:dyDescent="0.2">
      <c r="A3816" s="138"/>
      <c r="D3816" s="8"/>
    </row>
    <row r="3817" spans="1:4" x14ac:dyDescent="0.2">
      <c r="A3817" s="138"/>
      <c r="D3817" s="8"/>
    </row>
    <row r="3818" spans="1:4" x14ac:dyDescent="0.2">
      <c r="A3818" s="138"/>
      <c r="D3818" s="8"/>
    </row>
    <row r="3819" spans="1:4" x14ac:dyDescent="0.2">
      <c r="A3819" s="138"/>
      <c r="D3819" s="8"/>
    </row>
    <row r="3820" spans="1:4" x14ac:dyDescent="0.2">
      <c r="A3820" s="138"/>
      <c r="D3820" s="8"/>
    </row>
    <row r="3821" spans="1:4" x14ac:dyDescent="0.2">
      <c r="A3821" s="138"/>
      <c r="D3821" s="8"/>
    </row>
    <row r="3822" spans="1:4" x14ac:dyDescent="0.2">
      <c r="A3822" s="138"/>
      <c r="D3822" s="8"/>
    </row>
    <row r="3823" spans="1:4" x14ac:dyDescent="0.2">
      <c r="A3823" s="138"/>
      <c r="D3823" s="8"/>
    </row>
    <row r="3824" spans="1:4" x14ac:dyDescent="0.2">
      <c r="A3824" s="138"/>
      <c r="D3824" s="8"/>
    </row>
    <row r="3825" spans="1:4" x14ac:dyDescent="0.2">
      <c r="A3825" s="138"/>
      <c r="D3825" s="8"/>
    </row>
    <row r="3826" spans="1:4" x14ac:dyDescent="0.2">
      <c r="A3826" s="138"/>
      <c r="D3826" s="8"/>
    </row>
    <row r="3827" spans="1:4" x14ac:dyDescent="0.2">
      <c r="A3827" s="138"/>
      <c r="D3827" s="8"/>
    </row>
    <row r="3828" spans="1:4" x14ac:dyDescent="0.2">
      <c r="A3828" s="138"/>
      <c r="D3828" s="8"/>
    </row>
    <row r="3829" spans="1:4" x14ac:dyDescent="0.2">
      <c r="A3829" s="138"/>
      <c r="D3829" s="8"/>
    </row>
    <row r="3830" spans="1:4" x14ac:dyDescent="0.2">
      <c r="A3830" s="138"/>
      <c r="D3830" s="8"/>
    </row>
    <row r="3831" spans="1:4" x14ac:dyDescent="0.2">
      <c r="A3831" s="138"/>
      <c r="D3831" s="8"/>
    </row>
    <row r="3832" spans="1:4" x14ac:dyDescent="0.2">
      <c r="A3832" s="138"/>
      <c r="D3832" s="8"/>
    </row>
    <row r="3833" spans="1:4" x14ac:dyDescent="0.2">
      <c r="A3833" s="138"/>
      <c r="D3833" s="8"/>
    </row>
    <row r="3834" spans="1:4" x14ac:dyDescent="0.2">
      <c r="A3834" s="138"/>
      <c r="D3834" s="8"/>
    </row>
    <row r="3835" spans="1:4" x14ac:dyDescent="0.2">
      <c r="A3835" s="138"/>
      <c r="D3835" s="8"/>
    </row>
    <row r="3836" spans="1:4" x14ac:dyDescent="0.2">
      <c r="A3836" s="138"/>
      <c r="D3836" s="8"/>
    </row>
    <row r="3837" spans="1:4" x14ac:dyDescent="0.2">
      <c r="A3837" s="138"/>
      <c r="D3837" s="8"/>
    </row>
    <row r="3838" spans="1:4" x14ac:dyDescent="0.2">
      <c r="A3838" s="138"/>
      <c r="D3838" s="8"/>
    </row>
    <row r="3839" spans="1:4" x14ac:dyDescent="0.2">
      <c r="A3839" s="138"/>
      <c r="D3839" s="8"/>
    </row>
    <row r="3840" spans="1:4" x14ac:dyDescent="0.2">
      <c r="A3840" s="138"/>
      <c r="D3840" s="8"/>
    </row>
    <row r="3841" spans="1:4" x14ac:dyDescent="0.2">
      <c r="A3841" s="138"/>
      <c r="D3841" s="8"/>
    </row>
    <row r="3842" spans="1:4" x14ac:dyDescent="0.2">
      <c r="A3842" s="138"/>
      <c r="D3842" s="8"/>
    </row>
    <row r="3843" spans="1:4" x14ac:dyDescent="0.2">
      <c r="A3843" s="138"/>
      <c r="D3843" s="8"/>
    </row>
    <row r="3844" spans="1:4" x14ac:dyDescent="0.2">
      <c r="A3844" s="138"/>
      <c r="D3844" s="8"/>
    </row>
    <row r="3845" spans="1:4" x14ac:dyDescent="0.2">
      <c r="A3845" s="138"/>
      <c r="D3845" s="8"/>
    </row>
    <row r="3846" spans="1:4" x14ac:dyDescent="0.2">
      <c r="A3846" s="138"/>
      <c r="D3846" s="8"/>
    </row>
    <row r="3847" spans="1:4" x14ac:dyDescent="0.2">
      <c r="A3847" s="138"/>
      <c r="D3847" s="8"/>
    </row>
    <row r="3848" spans="1:4" x14ac:dyDescent="0.2">
      <c r="A3848" s="138"/>
      <c r="D3848" s="8"/>
    </row>
    <row r="3849" spans="1:4" x14ac:dyDescent="0.2">
      <c r="A3849" s="138"/>
      <c r="D3849" s="8"/>
    </row>
    <row r="3850" spans="1:4" x14ac:dyDescent="0.2">
      <c r="A3850" s="138"/>
      <c r="D3850" s="8"/>
    </row>
    <row r="3851" spans="1:4" x14ac:dyDescent="0.2">
      <c r="A3851" s="138"/>
      <c r="D3851" s="8"/>
    </row>
    <row r="3852" spans="1:4" x14ac:dyDescent="0.2">
      <c r="A3852" s="138"/>
      <c r="D3852" s="8"/>
    </row>
    <row r="3853" spans="1:4" x14ac:dyDescent="0.2">
      <c r="A3853" s="138"/>
      <c r="D3853" s="8"/>
    </row>
    <row r="3854" spans="1:4" x14ac:dyDescent="0.2">
      <c r="A3854" s="138"/>
      <c r="D3854" s="8"/>
    </row>
    <row r="3855" spans="1:4" x14ac:dyDescent="0.2">
      <c r="A3855" s="138"/>
      <c r="D3855" s="8"/>
    </row>
    <row r="3856" spans="1:4" x14ac:dyDescent="0.2">
      <c r="A3856" s="138"/>
      <c r="D3856" s="8"/>
    </row>
    <row r="3857" spans="1:4" x14ac:dyDescent="0.2">
      <c r="A3857" s="138"/>
      <c r="D3857" s="8"/>
    </row>
    <row r="3858" spans="1:4" x14ac:dyDescent="0.2">
      <c r="A3858" s="138"/>
      <c r="D3858" s="8"/>
    </row>
    <row r="3859" spans="1:4" x14ac:dyDescent="0.2">
      <c r="A3859" s="138"/>
      <c r="D3859" s="8"/>
    </row>
    <row r="3860" spans="1:4" x14ac:dyDescent="0.2">
      <c r="A3860" s="138"/>
      <c r="D3860" s="8"/>
    </row>
    <row r="3861" spans="1:4" x14ac:dyDescent="0.2">
      <c r="A3861" s="138"/>
      <c r="D3861" s="8"/>
    </row>
    <row r="3862" spans="1:4" x14ac:dyDescent="0.2">
      <c r="A3862" s="138"/>
      <c r="D3862" s="8"/>
    </row>
    <row r="3863" spans="1:4" x14ac:dyDescent="0.2">
      <c r="A3863" s="138"/>
      <c r="D3863" s="8"/>
    </row>
    <row r="3864" spans="1:4" x14ac:dyDescent="0.2">
      <c r="A3864" s="138"/>
      <c r="D3864" s="8"/>
    </row>
    <row r="3865" spans="1:4" x14ac:dyDescent="0.2">
      <c r="A3865" s="138"/>
      <c r="D3865" s="8"/>
    </row>
    <row r="3866" spans="1:4" x14ac:dyDescent="0.2">
      <c r="A3866" s="138"/>
      <c r="D3866" s="8"/>
    </row>
    <row r="3867" spans="1:4" x14ac:dyDescent="0.2">
      <c r="A3867" s="138"/>
      <c r="D3867" s="8"/>
    </row>
    <row r="3868" spans="1:4" x14ac:dyDescent="0.2">
      <c r="A3868" s="138"/>
      <c r="D3868" s="8"/>
    </row>
    <row r="3869" spans="1:4" x14ac:dyDescent="0.2">
      <c r="A3869" s="138"/>
      <c r="D3869" s="8"/>
    </row>
    <row r="3870" spans="1:4" x14ac:dyDescent="0.2">
      <c r="A3870" s="138"/>
      <c r="D3870" s="8"/>
    </row>
    <row r="3871" spans="1:4" x14ac:dyDescent="0.2">
      <c r="A3871" s="138"/>
      <c r="D3871" s="8"/>
    </row>
    <row r="3872" spans="1:4" x14ac:dyDescent="0.2">
      <c r="A3872" s="138"/>
      <c r="D3872" s="8"/>
    </row>
    <row r="3873" spans="1:4" x14ac:dyDescent="0.2">
      <c r="A3873" s="138"/>
      <c r="D3873" s="8"/>
    </row>
    <row r="3874" spans="1:4" x14ac:dyDescent="0.2">
      <c r="A3874" s="138"/>
      <c r="D3874" s="8"/>
    </row>
    <row r="3875" spans="1:4" x14ac:dyDescent="0.2">
      <c r="A3875" s="138"/>
      <c r="D3875" s="8"/>
    </row>
    <row r="3876" spans="1:4" x14ac:dyDescent="0.2">
      <c r="A3876" s="138"/>
      <c r="D3876" s="8"/>
    </row>
    <row r="3877" spans="1:4" x14ac:dyDescent="0.2">
      <c r="A3877" s="138"/>
      <c r="D3877" s="8"/>
    </row>
    <row r="3878" spans="1:4" x14ac:dyDescent="0.2">
      <c r="A3878" s="138"/>
      <c r="D3878" s="8"/>
    </row>
    <row r="3879" spans="1:4" x14ac:dyDescent="0.2">
      <c r="A3879" s="138"/>
      <c r="D3879" s="8"/>
    </row>
    <row r="3880" spans="1:4" x14ac:dyDescent="0.2">
      <c r="A3880" s="138"/>
      <c r="D3880" s="8"/>
    </row>
    <row r="3881" spans="1:4" x14ac:dyDescent="0.2">
      <c r="A3881" s="138"/>
      <c r="D3881" s="8"/>
    </row>
    <row r="3882" spans="1:4" x14ac:dyDescent="0.2">
      <c r="A3882" s="138"/>
      <c r="D3882" s="8"/>
    </row>
    <row r="3883" spans="1:4" x14ac:dyDescent="0.2">
      <c r="A3883" s="138"/>
      <c r="D3883" s="8"/>
    </row>
    <row r="3884" spans="1:4" x14ac:dyDescent="0.2">
      <c r="A3884" s="138"/>
      <c r="D3884" s="8"/>
    </row>
    <row r="3885" spans="1:4" x14ac:dyDescent="0.2">
      <c r="A3885" s="138"/>
      <c r="D3885" s="8"/>
    </row>
    <row r="3886" spans="1:4" x14ac:dyDescent="0.2">
      <c r="A3886" s="138"/>
      <c r="D3886" s="8"/>
    </row>
    <row r="3887" spans="1:4" x14ac:dyDescent="0.2">
      <c r="A3887" s="138"/>
      <c r="D3887" s="8"/>
    </row>
    <row r="3888" spans="1:4" x14ac:dyDescent="0.2">
      <c r="A3888" s="138"/>
      <c r="D3888" s="8"/>
    </row>
    <row r="3889" spans="1:4" x14ac:dyDescent="0.2">
      <c r="A3889" s="138"/>
      <c r="D3889" s="8"/>
    </row>
    <row r="3890" spans="1:4" x14ac:dyDescent="0.2">
      <c r="A3890" s="138"/>
      <c r="D3890" s="8"/>
    </row>
    <row r="3891" spans="1:4" x14ac:dyDescent="0.2">
      <c r="A3891" s="138"/>
      <c r="D3891" s="8"/>
    </row>
    <row r="3892" spans="1:4" x14ac:dyDescent="0.2">
      <c r="A3892" s="138"/>
      <c r="D3892" s="8"/>
    </row>
    <row r="3893" spans="1:4" x14ac:dyDescent="0.2">
      <c r="A3893" s="138"/>
      <c r="D3893" s="8"/>
    </row>
    <row r="3894" spans="1:4" x14ac:dyDescent="0.2">
      <c r="A3894" s="138"/>
      <c r="D3894" s="8"/>
    </row>
    <row r="3895" spans="1:4" x14ac:dyDescent="0.2">
      <c r="A3895" s="138"/>
      <c r="D3895" s="8"/>
    </row>
    <row r="3896" spans="1:4" x14ac:dyDescent="0.2">
      <c r="A3896" s="138"/>
      <c r="D3896" s="8"/>
    </row>
    <row r="3897" spans="1:4" x14ac:dyDescent="0.2">
      <c r="A3897" s="138"/>
      <c r="D3897" s="8"/>
    </row>
    <row r="3898" spans="1:4" x14ac:dyDescent="0.2">
      <c r="A3898" s="138"/>
      <c r="D3898" s="8"/>
    </row>
    <row r="3899" spans="1:4" x14ac:dyDescent="0.2">
      <c r="A3899" s="138"/>
      <c r="D3899" s="8"/>
    </row>
    <row r="3900" spans="1:4" x14ac:dyDescent="0.2">
      <c r="A3900" s="138"/>
      <c r="D3900" s="8"/>
    </row>
    <row r="3901" spans="1:4" x14ac:dyDescent="0.2">
      <c r="A3901" s="138"/>
      <c r="D3901" s="8"/>
    </row>
    <row r="3902" spans="1:4" x14ac:dyDescent="0.2">
      <c r="A3902" s="138"/>
      <c r="D3902" s="8"/>
    </row>
    <row r="3903" spans="1:4" x14ac:dyDescent="0.2">
      <c r="A3903" s="138"/>
      <c r="D3903" s="8"/>
    </row>
    <row r="3904" spans="1:4" x14ac:dyDescent="0.2">
      <c r="A3904" s="138"/>
      <c r="D3904" s="8"/>
    </row>
    <row r="3905" spans="1:4" x14ac:dyDescent="0.2">
      <c r="A3905" s="138"/>
      <c r="D3905" s="8"/>
    </row>
    <row r="3906" spans="1:4" x14ac:dyDescent="0.2">
      <c r="A3906" s="138"/>
      <c r="D3906" s="8"/>
    </row>
    <row r="3907" spans="1:4" x14ac:dyDescent="0.2">
      <c r="A3907" s="138"/>
      <c r="D3907" s="8"/>
    </row>
    <row r="3908" spans="1:4" x14ac:dyDescent="0.2">
      <c r="A3908" s="138"/>
      <c r="D3908" s="8"/>
    </row>
    <row r="3909" spans="1:4" x14ac:dyDescent="0.2">
      <c r="A3909" s="138"/>
      <c r="D3909" s="8"/>
    </row>
    <row r="3910" spans="1:4" x14ac:dyDescent="0.2">
      <c r="A3910" s="138"/>
      <c r="D3910" s="8"/>
    </row>
    <row r="3911" spans="1:4" x14ac:dyDescent="0.2">
      <c r="A3911" s="138"/>
      <c r="D3911" s="8"/>
    </row>
    <row r="3912" spans="1:4" x14ac:dyDescent="0.2">
      <c r="A3912" s="138"/>
      <c r="D3912" s="8"/>
    </row>
    <row r="3913" spans="1:4" x14ac:dyDescent="0.2">
      <c r="A3913" s="138"/>
      <c r="D3913" s="8"/>
    </row>
    <row r="3914" spans="1:4" x14ac:dyDescent="0.2">
      <c r="A3914" s="138"/>
      <c r="D3914" s="8"/>
    </row>
    <row r="3915" spans="1:4" x14ac:dyDescent="0.2">
      <c r="A3915" s="138"/>
      <c r="D3915" s="8"/>
    </row>
    <row r="3916" spans="1:4" x14ac:dyDescent="0.2">
      <c r="A3916" s="138"/>
      <c r="D3916" s="8"/>
    </row>
    <row r="3917" spans="1:4" x14ac:dyDescent="0.2">
      <c r="A3917" s="138"/>
      <c r="D3917" s="8"/>
    </row>
    <row r="3918" spans="1:4" x14ac:dyDescent="0.2">
      <c r="A3918" s="138"/>
      <c r="D3918" s="8"/>
    </row>
    <row r="3919" spans="1:4" x14ac:dyDescent="0.2">
      <c r="A3919" s="138"/>
      <c r="D3919" s="8"/>
    </row>
    <row r="3920" spans="1:4" x14ac:dyDescent="0.2">
      <c r="A3920" s="138"/>
      <c r="D3920" s="8"/>
    </row>
    <row r="3921" spans="1:4" x14ac:dyDescent="0.2">
      <c r="A3921" s="138"/>
      <c r="D3921" s="8"/>
    </row>
    <row r="3922" spans="1:4" x14ac:dyDescent="0.2">
      <c r="A3922" s="138"/>
      <c r="D3922" s="8"/>
    </row>
    <row r="3923" spans="1:4" x14ac:dyDescent="0.2">
      <c r="A3923" s="138"/>
      <c r="D3923" s="8"/>
    </row>
    <row r="3924" spans="1:4" x14ac:dyDescent="0.2">
      <c r="A3924" s="138"/>
      <c r="D3924" s="8"/>
    </row>
    <row r="3925" spans="1:4" x14ac:dyDescent="0.2">
      <c r="A3925" s="138"/>
      <c r="D3925" s="8"/>
    </row>
    <row r="3926" spans="1:4" x14ac:dyDescent="0.2">
      <c r="A3926" s="138"/>
      <c r="D3926" s="8"/>
    </row>
    <row r="3927" spans="1:4" x14ac:dyDescent="0.2">
      <c r="A3927" s="138"/>
      <c r="D3927" s="8"/>
    </row>
    <row r="3928" spans="1:4" x14ac:dyDescent="0.2">
      <c r="A3928" s="138"/>
      <c r="D3928" s="8"/>
    </row>
    <row r="3929" spans="1:4" x14ac:dyDescent="0.2">
      <c r="A3929" s="138"/>
      <c r="D3929" s="8"/>
    </row>
    <row r="3930" spans="1:4" x14ac:dyDescent="0.2">
      <c r="A3930" s="138"/>
      <c r="D3930" s="8"/>
    </row>
    <row r="3931" spans="1:4" x14ac:dyDescent="0.2">
      <c r="A3931" s="138"/>
      <c r="D3931" s="8"/>
    </row>
    <row r="3932" spans="1:4" x14ac:dyDescent="0.2">
      <c r="A3932" s="138"/>
      <c r="D3932" s="8"/>
    </row>
    <row r="3933" spans="1:4" x14ac:dyDescent="0.2">
      <c r="A3933" s="138"/>
      <c r="D3933" s="8"/>
    </row>
    <row r="3934" spans="1:4" x14ac:dyDescent="0.2">
      <c r="A3934" s="138"/>
      <c r="D3934" s="8"/>
    </row>
    <row r="3935" spans="1:4" x14ac:dyDescent="0.2">
      <c r="A3935" s="138"/>
      <c r="D3935" s="8"/>
    </row>
    <row r="3936" spans="1:4" x14ac:dyDescent="0.2">
      <c r="A3936" s="138"/>
      <c r="D3936" s="8"/>
    </row>
    <row r="3937" spans="1:4" x14ac:dyDescent="0.2">
      <c r="A3937" s="138"/>
      <c r="D3937" s="8"/>
    </row>
    <row r="3938" spans="1:4" x14ac:dyDescent="0.2">
      <c r="A3938" s="138"/>
      <c r="D3938" s="8"/>
    </row>
    <row r="3939" spans="1:4" x14ac:dyDescent="0.2">
      <c r="A3939" s="138"/>
      <c r="D3939" s="8"/>
    </row>
    <row r="3940" spans="1:4" x14ac:dyDescent="0.2">
      <c r="A3940" s="138"/>
      <c r="D3940" s="8"/>
    </row>
    <row r="3941" spans="1:4" x14ac:dyDescent="0.2">
      <c r="A3941" s="138"/>
      <c r="D3941" s="8"/>
    </row>
    <row r="3942" spans="1:4" x14ac:dyDescent="0.2">
      <c r="A3942" s="138"/>
      <c r="D3942" s="8"/>
    </row>
    <row r="3943" spans="1:4" x14ac:dyDescent="0.2">
      <c r="A3943" s="138"/>
      <c r="D3943" s="8"/>
    </row>
    <row r="3944" spans="1:4" x14ac:dyDescent="0.2">
      <c r="A3944" s="138"/>
      <c r="D3944" s="8"/>
    </row>
    <row r="3945" spans="1:4" x14ac:dyDescent="0.2">
      <c r="A3945" s="138"/>
      <c r="D3945" s="8"/>
    </row>
    <row r="3946" spans="1:4" x14ac:dyDescent="0.2">
      <c r="A3946" s="138"/>
      <c r="D3946" s="8"/>
    </row>
    <row r="3947" spans="1:4" x14ac:dyDescent="0.2">
      <c r="A3947" s="138"/>
      <c r="D3947" s="8"/>
    </row>
    <row r="3948" spans="1:4" x14ac:dyDescent="0.2">
      <c r="A3948" s="138"/>
      <c r="D3948" s="8"/>
    </row>
    <row r="3949" spans="1:4" x14ac:dyDescent="0.2">
      <c r="A3949" s="138"/>
      <c r="D3949" s="8"/>
    </row>
    <row r="3950" spans="1:4" x14ac:dyDescent="0.2">
      <c r="A3950" s="138"/>
      <c r="D3950" s="8"/>
    </row>
    <row r="3951" spans="1:4" x14ac:dyDescent="0.2">
      <c r="A3951" s="138"/>
      <c r="D3951" s="8"/>
    </row>
    <row r="3952" spans="1:4" x14ac:dyDescent="0.2">
      <c r="A3952" s="138"/>
      <c r="D3952" s="8"/>
    </row>
    <row r="3953" spans="1:4" x14ac:dyDescent="0.2">
      <c r="A3953" s="138"/>
      <c r="D3953" s="8"/>
    </row>
    <row r="3954" spans="1:4" x14ac:dyDescent="0.2">
      <c r="A3954" s="138"/>
      <c r="D3954" s="8"/>
    </row>
    <row r="3955" spans="1:4" x14ac:dyDescent="0.2">
      <c r="A3955" s="138"/>
      <c r="D3955" s="8"/>
    </row>
    <row r="3956" spans="1:4" x14ac:dyDescent="0.2">
      <c r="A3956" s="138"/>
      <c r="D3956" s="8"/>
    </row>
    <row r="3957" spans="1:4" x14ac:dyDescent="0.2">
      <c r="A3957" s="138"/>
      <c r="D3957" s="8"/>
    </row>
    <row r="3958" spans="1:4" x14ac:dyDescent="0.2">
      <c r="A3958" s="138"/>
      <c r="D3958" s="8"/>
    </row>
    <row r="3959" spans="1:4" x14ac:dyDescent="0.2">
      <c r="A3959" s="138"/>
      <c r="D3959" s="8"/>
    </row>
    <row r="3960" spans="1:4" x14ac:dyDescent="0.2">
      <c r="A3960" s="138"/>
      <c r="D3960" s="8"/>
    </row>
    <row r="3961" spans="1:4" x14ac:dyDescent="0.2">
      <c r="A3961" s="138"/>
      <c r="D3961" s="8"/>
    </row>
    <row r="3962" spans="1:4" x14ac:dyDescent="0.2">
      <c r="A3962" s="138"/>
      <c r="D3962" s="8"/>
    </row>
    <row r="3963" spans="1:4" x14ac:dyDescent="0.2">
      <c r="A3963" s="138"/>
      <c r="D3963" s="8"/>
    </row>
    <row r="3964" spans="1:4" x14ac:dyDescent="0.2">
      <c r="A3964" s="138"/>
      <c r="D3964" s="8"/>
    </row>
    <row r="3965" spans="1:4" x14ac:dyDescent="0.2">
      <c r="A3965" s="138"/>
      <c r="D3965" s="8"/>
    </row>
    <row r="3966" spans="1:4" x14ac:dyDescent="0.2">
      <c r="A3966" s="138"/>
      <c r="D3966" s="8"/>
    </row>
    <row r="3967" spans="1:4" x14ac:dyDescent="0.2">
      <c r="A3967" s="138"/>
      <c r="D3967" s="8"/>
    </row>
    <row r="3968" spans="1:4" x14ac:dyDescent="0.2">
      <c r="A3968" s="138"/>
      <c r="D3968" s="8"/>
    </row>
    <row r="3969" spans="1:4" x14ac:dyDescent="0.2">
      <c r="A3969" s="138"/>
      <c r="D3969" s="8"/>
    </row>
    <row r="3970" spans="1:4" x14ac:dyDescent="0.2">
      <c r="A3970" s="138"/>
      <c r="D3970" s="8"/>
    </row>
    <row r="3971" spans="1:4" x14ac:dyDescent="0.2">
      <c r="A3971" s="138"/>
      <c r="D3971" s="8"/>
    </row>
    <row r="3972" spans="1:4" x14ac:dyDescent="0.2">
      <c r="A3972" s="138"/>
      <c r="D3972" s="8"/>
    </row>
    <row r="3973" spans="1:4" x14ac:dyDescent="0.2">
      <c r="A3973" s="138"/>
      <c r="D3973" s="8"/>
    </row>
    <row r="3974" spans="1:4" x14ac:dyDescent="0.2">
      <c r="A3974" s="138"/>
      <c r="D3974" s="8"/>
    </row>
    <row r="3975" spans="1:4" x14ac:dyDescent="0.2">
      <c r="A3975" s="138"/>
      <c r="D3975" s="8"/>
    </row>
    <row r="3976" spans="1:4" x14ac:dyDescent="0.2">
      <c r="A3976" s="138"/>
      <c r="D3976" s="8"/>
    </row>
    <row r="3977" spans="1:4" x14ac:dyDescent="0.2">
      <c r="A3977" s="138"/>
      <c r="D3977" s="8"/>
    </row>
    <row r="3978" spans="1:4" x14ac:dyDescent="0.2">
      <c r="A3978" s="138"/>
      <c r="D3978" s="8"/>
    </row>
    <row r="3979" spans="1:4" x14ac:dyDescent="0.2">
      <c r="A3979" s="138"/>
      <c r="D3979" s="8"/>
    </row>
    <row r="3980" spans="1:4" x14ac:dyDescent="0.2">
      <c r="A3980" s="138"/>
      <c r="D3980" s="8"/>
    </row>
    <row r="3981" spans="1:4" x14ac:dyDescent="0.2">
      <c r="A3981" s="138"/>
      <c r="D3981" s="8"/>
    </row>
    <row r="3982" spans="1:4" x14ac:dyDescent="0.2">
      <c r="A3982" s="138"/>
      <c r="D3982" s="8"/>
    </row>
    <row r="3983" spans="1:4" x14ac:dyDescent="0.2">
      <c r="A3983" s="138"/>
      <c r="D3983" s="8"/>
    </row>
    <row r="3984" spans="1:4" x14ac:dyDescent="0.2">
      <c r="A3984" s="138"/>
      <c r="D3984" s="8"/>
    </row>
    <row r="3985" spans="1:4" x14ac:dyDescent="0.2">
      <c r="A3985" s="138"/>
      <c r="D3985" s="8"/>
    </row>
    <row r="3986" spans="1:4" x14ac:dyDescent="0.2">
      <c r="A3986" s="138"/>
      <c r="D3986" s="8"/>
    </row>
    <row r="3987" spans="1:4" x14ac:dyDescent="0.2">
      <c r="A3987" s="138"/>
      <c r="D3987" s="8"/>
    </row>
    <row r="3988" spans="1:4" x14ac:dyDescent="0.2">
      <c r="A3988" s="138"/>
      <c r="D3988" s="8"/>
    </row>
    <row r="3989" spans="1:4" x14ac:dyDescent="0.2">
      <c r="A3989" s="138"/>
      <c r="D3989" s="8"/>
    </row>
    <row r="3990" spans="1:4" x14ac:dyDescent="0.2">
      <c r="A3990" s="138"/>
      <c r="D3990" s="8"/>
    </row>
    <row r="3991" spans="1:4" x14ac:dyDescent="0.2">
      <c r="A3991" s="138"/>
      <c r="D3991" s="8"/>
    </row>
    <row r="3992" spans="1:4" x14ac:dyDescent="0.2">
      <c r="A3992" s="138"/>
      <c r="D3992" s="8"/>
    </row>
    <row r="3993" spans="1:4" x14ac:dyDescent="0.2">
      <c r="A3993" s="138"/>
      <c r="D3993" s="8"/>
    </row>
    <row r="3994" spans="1:4" x14ac:dyDescent="0.2">
      <c r="A3994" s="138"/>
      <c r="D3994" s="8"/>
    </row>
    <row r="3995" spans="1:4" x14ac:dyDescent="0.2">
      <c r="A3995" s="138"/>
      <c r="D3995" s="8"/>
    </row>
    <row r="3996" spans="1:4" x14ac:dyDescent="0.2">
      <c r="A3996" s="138"/>
      <c r="D3996" s="8"/>
    </row>
    <row r="3997" spans="1:4" x14ac:dyDescent="0.2">
      <c r="A3997" s="138"/>
      <c r="D3997" s="8"/>
    </row>
    <row r="3998" spans="1:4" x14ac:dyDescent="0.2">
      <c r="A3998" s="138"/>
      <c r="D3998" s="8"/>
    </row>
    <row r="3999" spans="1:4" x14ac:dyDescent="0.2">
      <c r="A3999" s="138"/>
      <c r="D3999" s="8"/>
    </row>
    <row r="4000" spans="1:4" x14ac:dyDescent="0.2">
      <c r="A4000" s="138"/>
      <c r="D4000" s="8"/>
    </row>
    <row r="4001" spans="1:4" x14ac:dyDescent="0.2">
      <c r="A4001" s="138"/>
      <c r="D4001" s="8"/>
    </row>
    <row r="4002" spans="1:4" x14ac:dyDescent="0.2">
      <c r="A4002" s="138"/>
      <c r="D4002" s="8"/>
    </row>
    <row r="4003" spans="1:4" x14ac:dyDescent="0.2">
      <c r="A4003" s="138"/>
      <c r="D4003" s="8"/>
    </row>
    <row r="4004" spans="1:4" x14ac:dyDescent="0.2">
      <c r="A4004" s="138"/>
      <c r="D4004" s="8"/>
    </row>
    <row r="4005" spans="1:4" x14ac:dyDescent="0.2">
      <c r="A4005" s="138"/>
      <c r="D4005" s="8"/>
    </row>
    <row r="4006" spans="1:4" x14ac:dyDescent="0.2">
      <c r="A4006" s="138"/>
      <c r="D4006" s="8"/>
    </row>
    <row r="4007" spans="1:4" x14ac:dyDescent="0.2">
      <c r="A4007" s="138"/>
      <c r="D4007" s="8"/>
    </row>
    <row r="4008" spans="1:4" x14ac:dyDescent="0.2">
      <c r="A4008" s="138"/>
      <c r="D4008" s="8"/>
    </row>
    <row r="4009" spans="1:4" x14ac:dyDescent="0.2">
      <c r="A4009" s="138"/>
      <c r="D4009" s="8"/>
    </row>
    <row r="4010" spans="1:4" x14ac:dyDescent="0.2">
      <c r="A4010" s="138"/>
      <c r="D4010" s="8"/>
    </row>
    <row r="4011" spans="1:4" x14ac:dyDescent="0.2">
      <c r="A4011" s="138"/>
      <c r="D4011" s="8"/>
    </row>
    <row r="4012" spans="1:4" x14ac:dyDescent="0.2">
      <c r="A4012" s="138"/>
      <c r="D4012" s="8"/>
    </row>
    <row r="4013" spans="1:4" x14ac:dyDescent="0.2">
      <c r="A4013" s="138"/>
      <c r="D4013" s="8"/>
    </row>
    <row r="4014" spans="1:4" x14ac:dyDescent="0.2">
      <c r="A4014" s="138"/>
      <c r="D4014" s="8"/>
    </row>
    <row r="4015" spans="1:4" x14ac:dyDescent="0.2">
      <c r="A4015" s="138"/>
      <c r="D4015" s="8"/>
    </row>
    <row r="4016" spans="1:4" x14ac:dyDescent="0.2">
      <c r="A4016" s="138"/>
      <c r="D4016" s="8"/>
    </row>
    <row r="4017" spans="1:4" x14ac:dyDescent="0.2">
      <c r="A4017" s="138"/>
      <c r="D4017" s="8"/>
    </row>
    <row r="4018" spans="1:4" x14ac:dyDescent="0.2">
      <c r="A4018" s="138"/>
      <c r="D4018" s="8"/>
    </row>
    <row r="4019" spans="1:4" x14ac:dyDescent="0.2">
      <c r="A4019" s="138"/>
      <c r="D4019" s="8"/>
    </row>
    <row r="4020" spans="1:4" x14ac:dyDescent="0.2">
      <c r="A4020" s="138"/>
      <c r="D4020" s="8"/>
    </row>
    <row r="4021" spans="1:4" x14ac:dyDescent="0.2">
      <c r="A4021" s="138"/>
      <c r="D4021" s="8"/>
    </row>
    <row r="4022" spans="1:4" x14ac:dyDescent="0.2">
      <c r="A4022" s="138"/>
      <c r="D4022" s="8"/>
    </row>
    <row r="4023" spans="1:4" x14ac:dyDescent="0.2">
      <c r="A4023" s="138"/>
      <c r="D4023" s="8"/>
    </row>
    <row r="4024" spans="1:4" x14ac:dyDescent="0.2">
      <c r="A4024" s="138"/>
      <c r="D4024" s="8"/>
    </row>
    <row r="4025" spans="1:4" x14ac:dyDescent="0.2">
      <c r="A4025" s="138"/>
      <c r="D4025" s="8"/>
    </row>
    <row r="4026" spans="1:4" x14ac:dyDescent="0.2">
      <c r="A4026" s="138"/>
      <c r="D4026" s="8"/>
    </row>
    <row r="4027" spans="1:4" x14ac:dyDescent="0.2">
      <c r="A4027" s="138"/>
      <c r="D4027" s="8"/>
    </row>
    <row r="4028" spans="1:4" x14ac:dyDescent="0.2">
      <c r="A4028" s="138"/>
      <c r="D4028" s="8"/>
    </row>
    <row r="4029" spans="1:4" x14ac:dyDescent="0.2">
      <c r="A4029" s="138"/>
      <c r="D4029" s="8"/>
    </row>
    <row r="4030" spans="1:4" x14ac:dyDescent="0.2">
      <c r="A4030" s="138"/>
      <c r="D4030" s="8"/>
    </row>
    <row r="4031" spans="1:4" x14ac:dyDescent="0.2">
      <c r="A4031" s="138"/>
      <c r="D4031" s="8"/>
    </row>
    <row r="4032" spans="1:4" x14ac:dyDescent="0.2">
      <c r="A4032" s="138"/>
      <c r="D4032" s="8"/>
    </row>
    <row r="4033" spans="1:4" x14ac:dyDescent="0.2">
      <c r="A4033" s="138"/>
      <c r="D4033" s="8"/>
    </row>
    <row r="4034" spans="1:4" x14ac:dyDescent="0.2">
      <c r="A4034" s="138"/>
      <c r="D4034" s="8"/>
    </row>
    <row r="4035" spans="1:4" x14ac:dyDescent="0.2">
      <c r="A4035" s="138"/>
      <c r="D4035" s="8"/>
    </row>
    <row r="4036" spans="1:4" x14ac:dyDescent="0.2">
      <c r="A4036" s="138"/>
      <c r="D4036" s="8"/>
    </row>
    <row r="4037" spans="1:4" x14ac:dyDescent="0.2">
      <c r="A4037" s="138"/>
      <c r="D4037" s="8"/>
    </row>
    <row r="4038" spans="1:4" x14ac:dyDescent="0.2">
      <c r="A4038" s="138"/>
      <c r="D4038" s="8"/>
    </row>
    <row r="4039" spans="1:4" x14ac:dyDescent="0.2">
      <c r="A4039" s="138"/>
      <c r="D4039" s="8"/>
    </row>
    <row r="4040" spans="1:4" x14ac:dyDescent="0.2">
      <c r="A4040" s="138"/>
      <c r="D4040" s="8"/>
    </row>
    <row r="4041" spans="1:4" x14ac:dyDescent="0.2">
      <c r="A4041" s="138"/>
      <c r="D4041" s="8"/>
    </row>
    <row r="4042" spans="1:4" x14ac:dyDescent="0.2">
      <c r="A4042" s="138"/>
      <c r="D4042" s="8"/>
    </row>
    <row r="4043" spans="1:4" x14ac:dyDescent="0.2">
      <c r="A4043" s="138"/>
      <c r="D4043" s="8"/>
    </row>
    <row r="4044" spans="1:4" x14ac:dyDescent="0.2">
      <c r="A4044" s="138"/>
      <c r="D4044" s="8"/>
    </row>
    <row r="4045" spans="1:4" x14ac:dyDescent="0.2">
      <c r="A4045" s="138"/>
      <c r="D4045" s="8"/>
    </row>
    <row r="4046" spans="1:4" x14ac:dyDescent="0.2">
      <c r="A4046" s="138"/>
      <c r="D4046" s="8"/>
    </row>
    <row r="4047" spans="1:4" x14ac:dyDescent="0.2">
      <c r="A4047" s="138"/>
      <c r="D4047" s="8"/>
    </row>
    <row r="4048" spans="1:4" x14ac:dyDescent="0.2">
      <c r="A4048" s="138"/>
      <c r="D4048" s="8"/>
    </row>
    <row r="4049" spans="1:4" x14ac:dyDescent="0.2">
      <c r="A4049" s="138"/>
      <c r="D4049" s="8"/>
    </row>
    <row r="4050" spans="1:4" x14ac:dyDescent="0.2">
      <c r="A4050" s="138"/>
      <c r="D4050" s="8"/>
    </row>
    <row r="4051" spans="1:4" x14ac:dyDescent="0.2">
      <c r="A4051" s="138"/>
      <c r="D4051" s="8"/>
    </row>
    <row r="4052" spans="1:4" x14ac:dyDescent="0.2">
      <c r="A4052" s="138"/>
      <c r="D4052" s="8"/>
    </row>
    <row r="4053" spans="1:4" x14ac:dyDescent="0.2">
      <c r="A4053" s="138"/>
      <c r="D4053" s="8"/>
    </row>
    <row r="4054" spans="1:4" x14ac:dyDescent="0.2">
      <c r="A4054" s="138"/>
      <c r="D4054" s="8"/>
    </row>
    <row r="4055" spans="1:4" x14ac:dyDescent="0.2">
      <c r="A4055" s="138"/>
      <c r="D4055" s="8"/>
    </row>
    <row r="4056" spans="1:4" x14ac:dyDescent="0.2">
      <c r="A4056" s="138"/>
      <c r="D4056" s="8"/>
    </row>
    <row r="4057" spans="1:4" x14ac:dyDescent="0.2">
      <c r="A4057" s="138"/>
      <c r="D4057" s="8"/>
    </row>
    <row r="4058" spans="1:4" x14ac:dyDescent="0.2">
      <c r="A4058" s="138"/>
      <c r="D4058" s="8"/>
    </row>
    <row r="4059" spans="1:4" x14ac:dyDescent="0.2">
      <c r="A4059" s="138"/>
      <c r="D4059" s="8"/>
    </row>
    <row r="4060" spans="1:4" x14ac:dyDescent="0.2">
      <c r="A4060" s="138"/>
      <c r="D4060" s="8"/>
    </row>
    <row r="4061" spans="1:4" x14ac:dyDescent="0.2">
      <c r="A4061" s="138"/>
      <c r="D4061" s="8"/>
    </row>
    <row r="4062" spans="1:4" x14ac:dyDescent="0.2">
      <c r="A4062" s="138"/>
      <c r="D4062" s="8"/>
    </row>
    <row r="4063" spans="1:4" x14ac:dyDescent="0.2">
      <c r="A4063" s="138"/>
      <c r="D4063" s="8"/>
    </row>
    <row r="4064" spans="1:4" x14ac:dyDescent="0.2">
      <c r="A4064" s="138"/>
      <c r="D4064" s="8"/>
    </row>
    <row r="4065" spans="1:4" x14ac:dyDescent="0.2">
      <c r="A4065" s="138"/>
      <c r="D4065" s="8"/>
    </row>
    <row r="4066" spans="1:4" x14ac:dyDescent="0.2">
      <c r="A4066" s="138"/>
      <c r="D4066" s="8"/>
    </row>
    <row r="4067" spans="1:4" x14ac:dyDescent="0.2">
      <c r="A4067" s="138"/>
      <c r="D4067" s="8"/>
    </row>
    <row r="4068" spans="1:4" x14ac:dyDescent="0.2">
      <c r="A4068" s="138"/>
      <c r="D4068" s="8"/>
    </row>
    <row r="4069" spans="1:4" x14ac:dyDescent="0.2">
      <c r="A4069" s="138"/>
      <c r="D4069" s="8"/>
    </row>
    <row r="4070" spans="1:4" x14ac:dyDescent="0.2">
      <c r="A4070" s="138"/>
      <c r="D4070" s="8"/>
    </row>
    <row r="4071" spans="1:4" x14ac:dyDescent="0.2">
      <c r="A4071" s="138"/>
      <c r="D4071" s="8"/>
    </row>
    <row r="4072" spans="1:4" x14ac:dyDescent="0.2">
      <c r="A4072" s="138"/>
      <c r="D4072" s="8"/>
    </row>
    <row r="4073" spans="1:4" x14ac:dyDescent="0.2">
      <c r="A4073" s="138"/>
      <c r="D4073" s="8"/>
    </row>
    <row r="4074" spans="1:4" x14ac:dyDescent="0.2">
      <c r="A4074" s="138"/>
      <c r="D4074" s="8"/>
    </row>
    <row r="4075" spans="1:4" x14ac:dyDescent="0.2">
      <c r="A4075" s="138"/>
      <c r="D4075" s="8"/>
    </row>
    <row r="4076" spans="1:4" x14ac:dyDescent="0.2">
      <c r="A4076" s="138"/>
      <c r="D4076" s="8"/>
    </row>
    <row r="4077" spans="1:4" x14ac:dyDescent="0.2">
      <c r="A4077" s="138"/>
      <c r="D4077" s="8"/>
    </row>
    <row r="4078" spans="1:4" x14ac:dyDescent="0.2">
      <c r="A4078" s="138"/>
      <c r="D4078" s="8"/>
    </row>
    <row r="4079" spans="1:4" x14ac:dyDescent="0.2">
      <c r="A4079" s="138"/>
      <c r="D4079" s="8"/>
    </row>
    <row r="4080" spans="1:4" x14ac:dyDescent="0.2">
      <c r="A4080" s="138"/>
      <c r="D4080" s="8"/>
    </row>
    <row r="4081" spans="1:4" x14ac:dyDescent="0.2">
      <c r="A4081" s="138"/>
      <c r="D4081" s="8"/>
    </row>
    <row r="4082" spans="1:4" x14ac:dyDescent="0.2">
      <c r="A4082" s="138"/>
      <c r="D4082" s="8"/>
    </row>
    <row r="4083" spans="1:4" x14ac:dyDescent="0.2">
      <c r="A4083" s="138"/>
      <c r="D4083" s="8"/>
    </row>
    <row r="4084" spans="1:4" x14ac:dyDescent="0.2">
      <c r="A4084" s="138"/>
      <c r="D4084" s="8"/>
    </row>
    <row r="4085" spans="1:4" x14ac:dyDescent="0.2">
      <c r="A4085" s="138"/>
      <c r="D4085" s="8"/>
    </row>
    <row r="4086" spans="1:4" x14ac:dyDescent="0.2">
      <c r="A4086" s="138"/>
      <c r="D4086" s="8"/>
    </row>
    <row r="4087" spans="1:4" x14ac:dyDescent="0.2">
      <c r="A4087" s="138"/>
      <c r="D4087" s="8"/>
    </row>
    <row r="4088" spans="1:4" x14ac:dyDescent="0.2">
      <c r="A4088" s="138"/>
      <c r="D4088" s="8"/>
    </row>
    <row r="4089" spans="1:4" x14ac:dyDescent="0.2">
      <c r="A4089" s="138"/>
      <c r="D4089" s="8"/>
    </row>
    <row r="4090" spans="1:4" x14ac:dyDescent="0.2">
      <c r="A4090" s="138"/>
      <c r="D4090" s="8"/>
    </row>
    <row r="4091" spans="1:4" x14ac:dyDescent="0.2">
      <c r="A4091" s="138"/>
      <c r="D4091" s="8"/>
    </row>
    <row r="4092" spans="1:4" x14ac:dyDescent="0.2">
      <c r="A4092" s="138"/>
      <c r="D4092" s="8"/>
    </row>
    <row r="4093" spans="1:4" x14ac:dyDescent="0.2">
      <c r="A4093" s="138"/>
      <c r="D4093" s="8"/>
    </row>
    <row r="4094" spans="1:4" x14ac:dyDescent="0.2">
      <c r="A4094" s="138"/>
      <c r="D4094" s="8"/>
    </row>
    <row r="4095" spans="1:4" x14ac:dyDescent="0.2">
      <c r="A4095" s="138"/>
      <c r="D4095" s="8"/>
    </row>
    <row r="4096" spans="1:4" x14ac:dyDescent="0.2">
      <c r="A4096" s="138"/>
      <c r="D4096" s="8"/>
    </row>
    <row r="4097" spans="1:4" x14ac:dyDescent="0.2">
      <c r="A4097" s="138"/>
      <c r="D4097" s="8"/>
    </row>
    <row r="4098" spans="1:4" x14ac:dyDescent="0.2">
      <c r="A4098" s="138"/>
      <c r="D4098" s="8"/>
    </row>
    <row r="4099" spans="1:4" x14ac:dyDescent="0.2">
      <c r="A4099" s="138"/>
      <c r="D4099" s="8"/>
    </row>
    <row r="4100" spans="1:4" x14ac:dyDescent="0.2">
      <c r="A4100" s="138"/>
      <c r="D4100" s="8"/>
    </row>
    <row r="4101" spans="1:4" x14ac:dyDescent="0.2">
      <c r="A4101" s="138"/>
      <c r="D4101" s="8"/>
    </row>
    <row r="4102" spans="1:4" x14ac:dyDescent="0.2">
      <c r="A4102" s="138"/>
      <c r="D4102" s="8"/>
    </row>
    <row r="4103" spans="1:4" x14ac:dyDescent="0.2">
      <c r="A4103" s="138"/>
      <c r="D4103" s="8"/>
    </row>
    <row r="4104" spans="1:4" x14ac:dyDescent="0.2">
      <c r="A4104" s="138"/>
      <c r="D4104" s="8"/>
    </row>
    <row r="4105" spans="1:4" x14ac:dyDescent="0.2">
      <c r="A4105" s="138"/>
      <c r="D4105" s="8"/>
    </row>
    <row r="4106" spans="1:4" x14ac:dyDescent="0.2">
      <c r="A4106" s="138"/>
      <c r="D4106" s="8"/>
    </row>
    <row r="4107" spans="1:4" x14ac:dyDescent="0.2">
      <c r="A4107" s="138"/>
      <c r="D4107" s="8"/>
    </row>
    <row r="4108" spans="1:4" x14ac:dyDescent="0.2">
      <c r="A4108" s="138"/>
      <c r="D4108" s="8"/>
    </row>
    <row r="4109" spans="1:4" x14ac:dyDescent="0.2">
      <c r="A4109" s="138"/>
      <c r="D4109" s="8"/>
    </row>
    <row r="4110" spans="1:4" x14ac:dyDescent="0.2">
      <c r="A4110" s="138"/>
      <c r="D4110" s="8"/>
    </row>
    <row r="4111" spans="1:4" x14ac:dyDescent="0.2">
      <c r="A4111" s="138"/>
      <c r="D4111" s="8"/>
    </row>
    <row r="4112" spans="1:4" x14ac:dyDescent="0.2">
      <c r="A4112" s="138"/>
      <c r="D4112" s="8"/>
    </row>
    <row r="4113" spans="1:4" x14ac:dyDescent="0.2">
      <c r="A4113" s="138"/>
      <c r="D4113" s="8"/>
    </row>
    <row r="4114" spans="1:4" x14ac:dyDescent="0.2">
      <c r="A4114" s="138"/>
      <c r="D4114" s="8"/>
    </row>
    <row r="4115" spans="1:4" x14ac:dyDescent="0.2">
      <c r="A4115" s="138"/>
      <c r="D4115" s="8"/>
    </row>
    <row r="4116" spans="1:4" x14ac:dyDescent="0.2">
      <c r="A4116" s="138"/>
      <c r="D4116" s="8"/>
    </row>
    <row r="4117" spans="1:4" x14ac:dyDescent="0.2">
      <c r="A4117" s="138"/>
      <c r="D4117" s="8"/>
    </row>
    <row r="4118" spans="1:4" x14ac:dyDescent="0.2">
      <c r="A4118" s="138"/>
      <c r="D4118" s="8"/>
    </row>
    <row r="4119" spans="1:4" x14ac:dyDescent="0.2">
      <c r="A4119" s="138"/>
      <c r="D4119" s="8"/>
    </row>
    <row r="4120" spans="1:4" x14ac:dyDescent="0.2">
      <c r="A4120" s="138"/>
      <c r="D4120" s="8"/>
    </row>
    <row r="4121" spans="1:4" x14ac:dyDescent="0.2">
      <c r="A4121" s="138"/>
      <c r="D4121" s="8"/>
    </row>
    <row r="4122" spans="1:4" x14ac:dyDescent="0.2">
      <c r="A4122" s="138"/>
      <c r="D4122" s="8"/>
    </row>
    <row r="4123" spans="1:4" x14ac:dyDescent="0.2">
      <c r="A4123" s="138"/>
      <c r="D4123" s="8"/>
    </row>
    <row r="4124" spans="1:4" x14ac:dyDescent="0.2">
      <c r="A4124" s="138"/>
      <c r="D4124" s="8"/>
    </row>
    <row r="4125" spans="1:4" x14ac:dyDescent="0.2">
      <c r="A4125" s="138"/>
      <c r="D4125" s="8"/>
    </row>
    <row r="4126" spans="1:4" x14ac:dyDescent="0.2">
      <c r="A4126" s="138"/>
      <c r="D4126" s="8"/>
    </row>
    <row r="4127" spans="1:4" x14ac:dyDescent="0.2">
      <c r="A4127" s="138"/>
      <c r="D4127" s="8"/>
    </row>
    <row r="4128" spans="1:4" x14ac:dyDescent="0.2">
      <c r="A4128" s="138"/>
      <c r="D4128" s="8"/>
    </row>
    <row r="4129" spans="1:4" x14ac:dyDescent="0.2">
      <c r="A4129" s="138"/>
      <c r="D4129" s="8"/>
    </row>
    <row r="4130" spans="1:4" x14ac:dyDescent="0.2">
      <c r="A4130" s="138"/>
      <c r="D4130" s="8"/>
    </row>
    <row r="4131" spans="1:4" x14ac:dyDescent="0.2">
      <c r="A4131" s="138"/>
      <c r="D4131" s="8"/>
    </row>
    <row r="4132" spans="1:4" x14ac:dyDescent="0.2">
      <c r="A4132" s="138"/>
      <c r="D4132" s="8"/>
    </row>
    <row r="4133" spans="1:4" x14ac:dyDescent="0.2">
      <c r="A4133" s="138"/>
      <c r="D4133" s="8"/>
    </row>
    <row r="4134" spans="1:4" x14ac:dyDescent="0.2">
      <c r="A4134" s="138"/>
      <c r="D4134" s="8"/>
    </row>
    <row r="4135" spans="1:4" x14ac:dyDescent="0.2">
      <c r="A4135" s="138"/>
      <c r="D4135" s="8"/>
    </row>
    <row r="4136" spans="1:4" x14ac:dyDescent="0.2">
      <c r="A4136" s="138"/>
      <c r="D4136" s="8"/>
    </row>
    <row r="4137" spans="1:4" x14ac:dyDescent="0.2">
      <c r="A4137" s="138"/>
      <c r="D4137" s="8"/>
    </row>
    <row r="4138" spans="1:4" x14ac:dyDescent="0.2">
      <c r="A4138" s="138"/>
      <c r="D4138" s="8"/>
    </row>
    <row r="4139" spans="1:4" x14ac:dyDescent="0.2">
      <c r="A4139" s="138"/>
      <c r="D4139" s="8"/>
    </row>
    <row r="4140" spans="1:4" x14ac:dyDescent="0.2">
      <c r="A4140" s="138"/>
      <c r="D4140" s="8"/>
    </row>
    <row r="4141" spans="1:4" x14ac:dyDescent="0.2">
      <c r="A4141" s="138"/>
      <c r="D4141" s="8"/>
    </row>
    <row r="4142" spans="1:4" x14ac:dyDescent="0.2">
      <c r="A4142" s="138"/>
      <c r="D4142" s="8"/>
    </row>
    <row r="4143" spans="1:4" x14ac:dyDescent="0.2">
      <c r="A4143" s="138"/>
      <c r="D4143" s="8"/>
    </row>
    <row r="4144" spans="1:4" x14ac:dyDescent="0.2">
      <c r="A4144" s="138"/>
      <c r="D4144" s="8"/>
    </row>
    <row r="4145" spans="1:4" x14ac:dyDescent="0.2">
      <c r="A4145" s="138"/>
      <c r="D4145" s="8"/>
    </row>
    <row r="4146" spans="1:4" x14ac:dyDescent="0.2">
      <c r="A4146" s="138"/>
      <c r="D4146" s="8"/>
    </row>
    <row r="4147" spans="1:4" x14ac:dyDescent="0.2">
      <c r="A4147" s="138"/>
      <c r="D4147" s="8"/>
    </row>
    <row r="4148" spans="1:4" x14ac:dyDescent="0.2">
      <c r="A4148" s="138"/>
      <c r="D4148" s="8"/>
    </row>
    <row r="4149" spans="1:4" x14ac:dyDescent="0.2">
      <c r="A4149" s="138"/>
      <c r="D4149" s="8"/>
    </row>
    <row r="4150" spans="1:4" x14ac:dyDescent="0.2">
      <c r="A4150" s="138"/>
      <c r="D4150" s="8"/>
    </row>
    <row r="4151" spans="1:4" x14ac:dyDescent="0.2">
      <c r="A4151" s="138"/>
      <c r="D4151" s="8"/>
    </row>
    <row r="4152" spans="1:4" x14ac:dyDescent="0.2">
      <c r="A4152" s="138"/>
      <c r="D4152" s="8"/>
    </row>
    <row r="4153" spans="1:4" x14ac:dyDescent="0.2">
      <c r="A4153" s="138"/>
      <c r="D4153" s="8"/>
    </row>
    <row r="4154" spans="1:4" x14ac:dyDescent="0.2">
      <c r="A4154" s="138"/>
      <c r="D4154" s="8"/>
    </row>
    <row r="4155" spans="1:4" x14ac:dyDescent="0.2">
      <c r="A4155" s="138"/>
      <c r="D4155" s="8"/>
    </row>
    <row r="4156" spans="1:4" x14ac:dyDescent="0.2">
      <c r="A4156" s="138"/>
      <c r="D4156" s="8"/>
    </row>
    <row r="4157" spans="1:4" x14ac:dyDescent="0.2">
      <c r="A4157" s="138"/>
      <c r="D4157" s="8"/>
    </row>
    <row r="4158" spans="1:4" x14ac:dyDescent="0.2">
      <c r="A4158" s="138"/>
      <c r="D4158" s="8"/>
    </row>
    <row r="4159" spans="1:4" x14ac:dyDescent="0.2">
      <c r="A4159" s="138"/>
      <c r="D4159" s="8"/>
    </row>
    <row r="4160" spans="1:4" x14ac:dyDescent="0.2">
      <c r="A4160" s="138"/>
      <c r="D4160" s="8"/>
    </row>
    <row r="4161" spans="1:4" x14ac:dyDescent="0.2">
      <c r="A4161" s="138"/>
      <c r="D4161" s="8"/>
    </row>
    <row r="4162" spans="1:4" x14ac:dyDescent="0.2">
      <c r="A4162" s="138"/>
      <c r="D4162" s="8"/>
    </row>
    <row r="4163" spans="1:4" x14ac:dyDescent="0.2">
      <c r="A4163" s="138"/>
      <c r="D4163" s="8"/>
    </row>
    <row r="4164" spans="1:4" x14ac:dyDescent="0.2">
      <c r="A4164" s="138"/>
      <c r="D4164" s="8"/>
    </row>
    <row r="4165" spans="1:4" x14ac:dyDescent="0.2">
      <c r="A4165" s="138"/>
      <c r="D4165" s="8"/>
    </row>
    <row r="4166" spans="1:4" x14ac:dyDescent="0.2">
      <c r="A4166" s="138"/>
      <c r="D4166" s="8"/>
    </row>
    <row r="4167" spans="1:4" x14ac:dyDescent="0.2">
      <c r="A4167" s="138"/>
      <c r="D4167" s="8"/>
    </row>
    <row r="4168" spans="1:4" x14ac:dyDescent="0.2">
      <c r="A4168" s="138"/>
      <c r="D4168" s="8"/>
    </row>
    <row r="4169" spans="1:4" x14ac:dyDescent="0.2">
      <c r="A4169" s="138"/>
      <c r="D4169" s="8"/>
    </row>
    <row r="4170" spans="1:4" x14ac:dyDescent="0.2">
      <c r="A4170" s="138"/>
      <c r="D4170" s="8"/>
    </row>
    <row r="4171" spans="1:4" x14ac:dyDescent="0.2">
      <c r="A4171" s="138"/>
      <c r="D4171" s="8"/>
    </row>
    <row r="4172" spans="1:4" x14ac:dyDescent="0.2">
      <c r="A4172" s="138"/>
      <c r="D4172" s="8"/>
    </row>
    <row r="4173" spans="1:4" x14ac:dyDescent="0.2">
      <c r="A4173" s="138"/>
      <c r="D4173" s="8"/>
    </row>
    <row r="4174" spans="1:4" x14ac:dyDescent="0.2">
      <c r="A4174" s="138"/>
      <c r="D4174" s="8"/>
    </row>
    <row r="4175" spans="1:4" x14ac:dyDescent="0.2">
      <c r="A4175" s="138"/>
      <c r="D4175" s="8"/>
    </row>
    <row r="4176" spans="1:4" x14ac:dyDescent="0.2">
      <c r="A4176" s="138"/>
      <c r="D4176" s="8"/>
    </row>
    <row r="4177" spans="1:4" x14ac:dyDescent="0.2">
      <c r="A4177" s="138"/>
      <c r="D4177" s="8"/>
    </row>
    <row r="4178" spans="1:4" x14ac:dyDescent="0.2">
      <c r="A4178" s="138"/>
      <c r="D4178" s="8"/>
    </row>
    <row r="4179" spans="1:4" x14ac:dyDescent="0.2">
      <c r="A4179" s="138"/>
      <c r="D4179" s="8"/>
    </row>
    <row r="4180" spans="1:4" x14ac:dyDescent="0.2">
      <c r="A4180" s="138"/>
      <c r="D4180" s="8"/>
    </row>
    <row r="4181" spans="1:4" x14ac:dyDescent="0.2">
      <c r="A4181" s="138"/>
      <c r="D4181" s="8"/>
    </row>
    <row r="4182" spans="1:4" x14ac:dyDescent="0.2">
      <c r="A4182" s="138"/>
      <c r="D4182" s="8"/>
    </row>
    <row r="4183" spans="1:4" x14ac:dyDescent="0.2">
      <c r="A4183" s="138"/>
      <c r="D4183" s="8"/>
    </row>
    <row r="4184" spans="1:4" x14ac:dyDescent="0.2">
      <c r="A4184" s="138"/>
      <c r="D4184" s="8"/>
    </row>
    <row r="4185" spans="1:4" x14ac:dyDescent="0.2">
      <c r="A4185" s="138"/>
      <c r="D4185" s="8"/>
    </row>
    <row r="4186" spans="1:4" x14ac:dyDescent="0.2">
      <c r="A4186" s="138"/>
      <c r="D4186" s="8"/>
    </row>
    <row r="4187" spans="1:4" x14ac:dyDescent="0.2">
      <c r="A4187" s="138"/>
      <c r="D4187" s="8"/>
    </row>
    <row r="4188" spans="1:4" x14ac:dyDescent="0.2">
      <c r="A4188" s="138"/>
      <c r="D4188" s="8"/>
    </row>
    <row r="4189" spans="1:4" x14ac:dyDescent="0.2">
      <c r="A4189" s="138"/>
      <c r="D4189" s="8"/>
    </row>
    <row r="4190" spans="1:4" x14ac:dyDescent="0.2">
      <c r="A4190" s="138"/>
      <c r="D4190" s="8"/>
    </row>
    <row r="4191" spans="1:4" x14ac:dyDescent="0.2">
      <c r="A4191" s="138"/>
      <c r="D4191" s="8"/>
    </row>
    <row r="4192" spans="1:4" x14ac:dyDescent="0.2">
      <c r="A4192" s="138"/>
      <c r="D4192" s="8"/>
    </row>
    <row r="4193" spans="1:4" x14ac:dyDescent="0.2">
      <c r="A4193" s="138"/>
      <c r="D4193" s="8"/>
    </row>
    <row r="4194" spans="1:4" x14ac:dyDescent="0.2">
      <c r="A4194" s="138"/>
      <c r="D4194" s="8"/>
    </row>
    <row r="4195" spans="1:4" x14ac:dyDescent="0.2">
      <c r="A4195" s="138"/>
      <c r="D4195" s="8"/>
    </row>
    <row r="4196" spans="1:4" x14ac:dyDescent="0.2">
      <c r="A4196" s="138"/>
      <c r="D4196" s="8"/>
    </row>
    <row r="4197" spans="1:4" x14ac:dyDescent="0.2">
      <c r="A4197" s="138"/>
      <c r="D4197" s="8"/>
    </row>
    <row r="4198" spans="1:4" x14ac:dyDescent="0.2">
      <c r="A4198" s="138"/>
      <c r="D4198" s="8"/>
    </row>
    <row r="4199" spans="1:4" x14ac:dyDescent="0.2">
      <c r="A4199" s="138"/>
      <c r="D4199" s="8"/>
    </row>
    <row r="4200" spans="1:4" x14ac:dyDescent="0.2">
      <c r="A4200" s="138"/>
      <c r="D4200" s="8"/>
    </row>
    <row r="4201" spans="1:4" x14ac:dyDescent="0.2">
      <c r="A4201" s="138"/>
      <c r="D4201" s="8"/>
    </row>
    <row r="4202" spans="1:4" x14ac:dyDescent="0.2">
      <c r="A4202" s="138"/>
      <c r="D4202" s="8"/>
    </row>
    <row r="4203" spans="1:4" x14ac:dyDescent="0.2">
      <c r="A4203" s="138"/>
      <c r="D4203" s="8"/>
    </row>
    <row r="4204" spans="1:4" x14ac:dyDescent="0.2">
      <c r="A4204" s="138"/>
      <c r="D4204" s="8"/>
    </row>
    <row r="4205" spans="1:4" x14ac:dyDescent="0.2">
      <c r="A4205" s="138"/>
      <c r="D4205" s="8"/>
    </row>
    <row r="4206" spans="1:4" x14ac:dyDescent="0.2">
      <c r="A4206" s="138"/>
      <c r="D4206" s="8"/>
    </row>
    <row r="4207" spans="1:4" x14ac:dyDescent="0.2">
      <c r="A4207" s="138"/>
      <c r="D4207" s="8"/>
    </row>
    <row r="4208" spans="1:4" x14ac:dyDescent="0.2">
      <c r="A4208" s="138"/>
      <c r="D4208" s="8"/>
    </row>
    <row r="4209" spans="1:4" x14ac:dyDescent="0.2">
      <c r="A4209" s="138"/>
      <c r="D4209" s="8"/>
    </row>
    <row r="4210" spans="1:4" x14ac:dyDescent="0.2">
      <c r="A4210" s="138"/>
      <c r="D4210" s="8"/>
    </row>
    <row r="4211" spans="1:4" x14ac:dyDescent="0.2">
      <c r="A4211" s="138"/>
      <c r="D4211" s="8"/>
    </row>
    <row r="4212" spans="1:4" x14ac:dyDescent="0.2">
      <c r="A4212" s="138"/>
      <c r="D4212" s="8"/>
    </row>
    <row r="4213" spans="1:4" x14ac:dyDescent="0.2">
      <c r="A4213" s="138"/>
      <c r="D4213" s="8"/>
    </row>
    <row r="4214" spans="1:4" x14ac:dyDescent="0.2">
      <c r="A4214" s="138"/>
      <c r="D4214" s="8"/>
    </row>
    <row r="4215" spans="1:4" x14ac:dyDescent="0.2">
      <c r="A4215" s="138"/>
      <c r="D4215" s="8"/>
    </row>
    <row r="4216" spans="1:4" x14ac:dyDescent="0.2">
      <c r="A4216" s="138"/>
      <c r="D4216" s="8"/>
    </row>
    <row r="4217" spans="1:4" x14ac:dyDescent="0.2">
      <c r="A4217" s="138"/>
      <c r="D4217" s="8"/>
    </row>
    <row r="4218" spans="1:4" x14ac:dyDescent="0.2">
      <c r="A4218" s="138"/>
      <c r="D4218" s="8"/>
    </row>
    <row r="4219" spans="1:4" x14ac:dyDescent="0.2">
      <c r="A4219" s="138"/>
      <c r="D4219" s="8"/>
    </row>
    <row r="4220" spans="1:4" x14ac:dyDescent="0.2">
      <c r="A4220" s="138"/>
      <c r="D4220" s="8"/>
    </row>
    <row r="4221" spans="1:4" x14ac:dyDescent="0.2">
      <c r="A4221" s="138"/>
      <c r="D4221" s="8"/>
    </row>
    <row r="4222" spans="1:4" x14ac:dyDescent="0.2">
      <c r="A4222" s="138"/>
      <c r="D4222" s="8"/>
    </row>
    <row r="4223" spans="1:4" x14ac:dyDescent="0.2">
      <c r="A4223" s="138"/>
      <c r="D4223" s="8"/>
    </row>
    <row r="4224" spans="1:4" x14ac:dyDescent="0.2">
      <c r="A4224" s="138"/>
      <c r="D4224" s="8"/>
    </row>
    <row r="4225" spans="1:4" x14ac:dyDescent="0.2">
      <c r="A4225" s="138"/>
      <c r="D4225" s="8"/>
    </row>
    <row r="4226" spans="1:4" x14ac:dyDescent="0.2">
      <c r="A4226" s="138"/>
      <c r="D4226" s="8"/>
    </row>
    <row r="4227" spans="1:4" x14ac:dyDescent="0.2">
      <c r="A4227" s="138"/>
      <c r="D4227" s="8"/>
    </row>
    <row r="4228" spans="1:4" x14ac:dyDescent="0.2">
      <c r="A4228" s="138"/>
      <c r="D4228" s="8"/>
    </row>
    <row r="4229" spans="1:4" x14ac:dyDescent="0.2">
      <c r="A4229" s="138"/>
      <c r="D4229" s="8"/>
    </row>
    <row r="4230" spans="1:4" x14ac:dyDescent="0.2">
      <c r="A4230" s="138"/>
      <c r="D4230" s="8"/>
    </row>
    <row r="4231" spans="1:4" x14ac:dyDescent="0.2">
      <c r="A4231" s="138"/>
      <c r="D4231" s="8"/>
    </row>
    <row r="4232" spans="1:4" x14ac:dyDescent="0.2">
      <c r="A4232" s="138"/>
      <c r="D4232" s="8"/>
    </row>
    <row r="4233" spans="1:4" x14ac:dyDescent="0.2">
      <c r="A4233" s="138"/>
      <c r="D4233" s="8"/>
    </row>
    <row r="4234" spans="1:4" x14ac:dyDescent="0.2">
      <c r="A4234" s="138"/>
      <c r="D4234" s="8"/>
    </row>
    <row r="4235" spans="1:4" x14ac:dyDescent="0.2">
      <c r="A4235" s="138"/>
      <c r="D4235" s="8"/>
    </row>
    <row r="4236" spans="1:4" x14ac:dyDescent="0.2">
      <c r="A4236" s="138"/>
      <c r="D4236" s="8"/>
    </row>
    <row r="4237" spans="1:4" x14ac:dyDescent="0.2">
      <c r="A4237" s="138"/>
      <c r="D4237" s="8"/>
    </row>
    <row r="4238" spans="1:4" x14ac:dyDescent="0.2">
      <c r="A4238" s="138"/>
      <c r="D4238" s="8"/>
    </row>
    <row r="4239" spans="1:4" x14ac:dyDescent="0.2">
      <c r="A4239" s="138"/>
      <c r="D4239" s="8"/>
    </row>
    <row r="4240" spans="1:4" x14ac:dyDescent="0.2">
      <c r="A4240" s="138"/>
      <c r="D4240" s="8"/>
    </row>
    <row r="4241" spans="1:4" x14ac:dyDescent="0.2">
      <c r="A4241" s="138"/>
      <c r="D4241" s="8"/>
    </row>
    <row r="4242" spans="1:4" x14ac:dyDescent="0.2">
      <c r="A4242" s="138"/>
      <c r="D4242" s="8"/>
    </row>
    <row r="4243" spans="1:4" x14ac:dyDescent="0.2">
      <c r="A4243" s="138"/>
      <c r="D4243" s="8"/>
    </row>
    <row r="4244" spans="1:4" x14ac:dyDescent="0.2">
      <c r="A4244" s="138"/>
      <c r="D4244" s="8"/>
    </row>
    <row r="4245" spans="1:4" x14ac:dyDescent="0.2">
      <c r="A4245" s="138"/>
      <c r="D4245" s="8"/>
    </row>
    <row r="4246" spans="1:4" x14ac:dyDescent="0.2">
      <c r="A4246" s="138"/>
      <c r="D4246" s="8"/>
    </row>
    <row r="4247" spans="1:4" x14ac:dyDescent="0.2">
      <c r="A4247" s="138"/>
      <c r="D4247" s="8"/>
    </row>
    <row r="4248" spans="1:4" x14ac:dyDescent="0.2">
      <c r="A4248" s="138"/>
      <c r="D4248" s="8"/>
    </row>
    <row r="4249" spans="1:4" x14ac:dyDescent="0.2">
      <c r="A4249" s="138"/>
      <c r="D4249" s="8"/>
    </row>
    <row r="4250" spans="1:4" x14ac:dyDescent="0.2">
      <c r="A4250" s="138"/>
      <c r="D4250" s="8"/>
    </row>
    <row r="4251" spans="1:4" x14ac:dyDescent="0.2">
      <c r="A4251" s="138"/>
      <c r="D4251" s="8"/>
    </row>
    <row r="4252" spans="1:4" x14ac:dyDescent="0.2">
      <c r="A4252" s="138"/>
      <c r="D4252" s="8"/>
    </row>
    <row r="4253" spans="1:4" x14ac:dyDescent="0.2">
      <c r="A4253" s="138"/>
      <c r="D4253" s="8"/>
    </row>
    <row r="4254" spans="1:4" x14ac:dyDescent="0.2">
      <c r="A4254" s="138"/>
      <c r="D4254" s="8"/>
    </row>
    <row r="4255" spans="1:4" x14ac:dyDescent="0.2">
      <c r="A4255" s="138"/>
      <c r="D4255" s="8"/>
    </row>
    <row r="4256" spans="1:4" x14ac:dyDescent="0.2">
      <c r="A4256" s="138"/>
      <c r="D4256" s="8"/>
    </row>
    <row r="4257" spans="1:4" x14ac:dyDescent="0.2">
      <c r="A4257" s="138"/>
      <c r="D4257" s="8"/>
    </row>
    <row r="4258" spans="1:4" x14ac:dyDescent="0.2">
      <c r="A4258" s="138"/>
      <c r="D4258" s="8"/>
    </row>
    <row r="4259" spans="1:4" x14ac:dyDescent="0.2">
      <c r="A4259" s="138"/>
      <c r="D4259" s="8"/>
    </row>
    <row r="4260" spans="1:4" x14ac:dyDescent="0.2">
      <c r="A4260" s="138"/>
      <c r="D4260" s="8"/>
    </row>
    <row r="4261" spans="1:4" x14ac:dyDescent="0.2">
      <c r="A4261" s="138"/>
      <c r="D4261" s="8"/>
    </row>
    <row r="4262" spans="1:4" x14ac:dyDescent="0.2">
      <c r="A4262" s="138"/>
      <c r="D4262" s="8"/>
    </row>
    <row r="4263" spans="1:4" x14ac:dyDescent="0.2">
      <c r="A4263" s="138"/>
      <c r="D4263" s="8"/>
    </row>
    <row r="4264" spans="1:4" x14ac:dyDescent="0.2">
      <c r="A4264" s="138"/>
      <c r="D4264" s="8"/>
    </row>
    <row r="4265" spans="1:4" x14ac:dyDescent="0.2">
      <c r="A4265" s="138"/>
      <c r="D4265" s="8"/>
    </row>
    <row r="4266" spans="1:4" x14ac:dyDescent="0.2">
      <c r="A4266" s="138"/>
      <c r="D4266" s="8"/>
    </row>
    <row r="4267" spans="1:4" x14ac:dyDescent="0.2">
      <c r="A4267" s="138"/>
      <c r="D4267" s="8"/>
    </row>
    <row r="4268" spans="1:4" x14ac:dyDescent="0.2">
      <c r="A4268" s="138"/>
      <c r="D4268" s="8"/>
    </row>
    <row r="4269" spans="1:4" x14ac:dyDescent="0.2">
      <c r="A4269" s="138"/>
      <c r="D4269" s="8"/>
    </row>
    <row r="4270" spans="1:4" x14ac:dyDescent="0.2">
      <c r="A4270" s="138"/>
      <c r="D4270" s="8"/>
    </row>
    <row r="4271" spans="1:4" x14ac:dyDescent="0.2">
      <c r="A4271" s="138"/>
      <c r="D4271" s="8"/>
    </row>
    <row r="4272" spans="1:4" x14ac:dyDescent="0.2">
      <c r="A4272" s="138"/>
      <c r="D4272" s="8"/>
    </row>
    <row r="4273" spans="1:4" x14ac:dyDescent="0.2">
      <c r="A4273" s="138"/>
      <c r="D4273" s="8"/>
    </row>
    <row r="4274" spans="1:4" x14ac:dyDescent="0.2">
      <c r="A4274" s="138"/>
      <c r="D4274" s="8"/>
    </row>
    <row r="4275" spans="1:4" x14ac:dyDescent="0.2">
      <c r="A4275" s="138"/>
      <c r="D4275" s="8"/>
    </row>
    <row r="4276" spans="1:4" x14ac:dyDescent="0.2">
      <c r="A4276" s="138"/>
      <c r="D4276" s="8"/>
    </row>
    <row r="4277" spans="1:4" x14ac:dyDescent="0.2">
      <c r="A4277" s="138"/>
      <c r="D4277" s="8"/>
    </row>
    <row r="4278" spans="1:4" x14ac:dyDescent="0.2">
      <c r="A4278" s="138"/>
      <c r="D4278" s="8"/>
    </row>
    <row r="4279" spans="1:4" x14ac:dyDescent="0.2">
      <c r="A4279" s="138"/>
      <c r="D4279" s="8"/>
    </row>
    <row r="4280" spans="1:4" x14ac:dyDescent="0.2">
      <c r="A4280" s="138"/>
      <c r="D4280" s="8"/>
    </row>
    <row r="4281" spans="1:4" x14ac:dyDescent="0.2">
      <c r="A4281" s="138"/>
      <c r="D4281" s="8"/>
    </row>
    <row r="4282" spans="1:4" x14ac:dyDescent="0.2">
      <c r="A4282" s="138"/>
      <c r="D4282" s="8"/>
    </row>
    <row r="4283" spans="1:4" x14ac:dyDescent="0.2">
      <c r="A4283" s="138"/>
      <c r="D4283" s="8"/>
    </row>
    <row r="4284" spans="1:4" x14ac:dyDescent="0.2">
      <c r="A4284" s="138"/>
      <c r="D4284" s="8"/>
    </row>
    <row r="4285" spans="1:4" x14ac:dyDescent="0.2">
      <c r="A4285" s="138"/>
      <c r="D4285" s="8"/>
    </row>
    <row r="4286" spans="1:4" x14ac:dyDescent="0.2">
      <c r="A4286" s="138"/>
      <c r="D4286" s="8"/>
    </row>
    <row r="4287" spans="1:4" x14ac:dyDescent="0.2">
      <c r="A4287" s="138"/>
      <c r="D4287" s="8"/>
    </row>
    <row r="4288" spans="1:4" x14ac:dyDescent="0.2">
      <c r="A4288" s="138"/>
      <c r="D4288" s="8"/>
    </row>
    <row r="4289" spans="1:4" x14ac:dyDescent="0.2">
      <c r="A4289" s="138"/>
      <c r="D4289" s="8"/>
    </row>
    <row r="4290" spans="1:4" x14ac:dyDescent="0.2">
      <c r="A4290" s="138"/>
      <c r="D4290" s="8"/>
    </row>
    <row r="4291" spans="1:4" x14ac:dyDescent="0.2">
      <c r="A4291" s="138"/>
      <c r="D4291" s="8"/>
    </row>
    <row r="4292" spans="1:4" x14ac:dyDescent="0.2">
      <c r="A4292" s="138"/>
      <c r="D4292" s="8"/>
    </row>
    <row r="4293" spans="1:4" x14ac:dyDescent="0.2">
      <c r="A4293" s="138"/>
      <c r="D4293" s="8"/>
    </row>
    <row r="4294" spans="1:4" x14ac:dyDescent="0.2">
      <c r="A4294" s="138"/>
      <c r="D4294" s="8"/>
    </row>
    <row r="4295" spans="1:4" x14ac:dyDescent="0.2">
      <c r="A4295" s="138"/>
      <c r="D4295" s="8"/>
    </row>
    <row r="4296" spans="1:4" x14ac:dyDescent="0.2">
      <c r="A4296" s="138"/>
      <c r="D4296" s="8"/>
    </row>
    <row r="4297" spans="1:4" x14ac:dyDescent="0.2">
      <c r="A4297" s="138"/>
      <c r="D4297" s="8"/>
    </row>
    <row r="4298" spans="1:4" x14ac:dyDescent="0.2">
      <c r="A4298" s="138"/>
      <c r="D4298" s="8"/>
    </row>
    <row r="4299" spans="1:4" x14ac:dyDescent="0.2">
      <c r="A4299" s="138"/>
      <c r="D4299" s="8"/>
    </row>
    <row r="4300" spans="1:4" x14ac:dyDescent="0.2">
      <c r="A4300" s="138"/>
      <c r="D4300" s="8"/>
    </row>
    <row r="4301" spans="1:4" x14ac:dyDescent="0.2">
      <c r="A4301" s="138"/>
      <c r="D4301" s="8"/>
    </row>
    <row r="4302" spans="1:4" x14ac:dyDescent="0.2">
      <c r="A4302" s="138"/>
      <c r="D4302" s="8"/>
    </row>
    <row r="4303" spans="1:4" x14ac:dyDescent="0.2">
      <c r="A4303" s="138"/>
      <c r="D4303" s="8"/>
    </row>
    <row r="4304" spans="1:4" x14ac:dyDescent="0.2">
      <c r="A4304" s="138"/>
      <c r="D4304" s="8"/>
    </row>
    <row r="4305" spans="1:4" x14ac:dyDescent="0.2">
      <c r="A4305" s="138"/>
      <c r="D4305" s="8"/>
    </row>
    <row r="4306" spans="1:4" x14ac:dyDescent="0.2">
      <c r="A4306" s="138"/>
      <c r="D4306" s="8"/>
    </row>
    <row r="4307" spans="1:4" x14ac:dyDescent="0.2">
      <c r="A4307" s="138"/>
      <c r="D4307" s="8"/>
    </row>
    <row r="4308" spans="1:4" x14ac:dyDescent="0.2">
      <c r="A4308" s="138"/>
      <c r="D4308" s="8"/>
    </row>
    <row r="4309" spans="1:4" x14ac:dyDescent="0.2">
      <c r="A4309" s="138"/>
      <c r="D4309" s="8"/>
    </row>
    <row r="4310" spans="1:4" x14ac:dyDescent="0.2">
      <c r="A4310" s="138"/>
      <c r="D4310" s="8"/>
    </row>
    <row r="4311" spans="1:4" x14ac:dyDescent="0.2">
      <c r="A4311" s="138"/>
      <c r="D4311" s="8"/>
    </row>
    <row r="4312" spans="1:4" x14ac:dyDescent="0.2">
      <c r="A4312" s="138"/>
      <c r="D4312" s="8"/>
    </row>
    <row r="4313" spans="1:4" x14ac:dyDescent="0.2">
      <c r="A4313" s="138"/>
      <c r="D4313" s="8"/>
    </row>
    <row r="4314" spans="1:4" x14ac:dyDescent="0.2">
      <c r="A4314" s="138"/>
      <c r="D4314" s="8"/>
    </row>
    <row r="4315" spans="1:4" x14ac:dyDescent="0.2">
      <c r="A4315" s="138"/>
      <c r="D4315" s="8"/>
    </row>
    <row r="4316" spans="1:4" x14ac:dyDescent="0.2">
      <c r="A4316" s="138"/>
      <c r="D4316" s="8"/>
    </row>
    <row r="4317" spans="1:4" x14ac:dyDescent="0.2">
      <c r="A4317" s="138"/>
      <c r="D4317" s="8"/>
    </row>
    <row r="4318" spans="1:4" x14ac:dyDescent="0.2">
      <c r="A4318" s="138"/>
      <c r="D4318" s="8"/>
    </row>
    <row r="4319" spans="1:4" x14ac:dyDescent="0.2">
      <c r="A4319" s="138"/>
      <c r="D4319" s="8"/>
    </row>
    <row r="4320" spans="1:4" x14ac:dyDescent="0.2">
      <c r="A4320" s="138"/>
      <c r="D4320" s="8"/>
    </row>
    <row r="4321" spans="1:4" x14ac:dyDescent="0.2">
      <c r="A4321" s="138"/>
      <c r="D4321" s="8"/>
    </row>
    <row r="4322" spans="1:4" x14ac:dyDescent="0.2">
      <c r="A4322" s="138"/>
      <c r="D4322" s="8"/>
    </row>
    <row r="4323" spans="1:4" x14ac:dyDescent="0.2">
      <c r="A4323" s="138"/>
      <c r="D4323" s="8"/>
    </row>
    <row r="4324" spans="1:4" x14ac:dyDescent="0.2">
      <c r="A4324" s="138"/>
      <c r="D4324" s="8"/>
    </row>
    <row r="4325" spans="1:4" x14ac:dyDescent="0.2">
      <c r="A4325" s="138"/>
      <c r="D4325" s="8"/>
    </row>
    <row r="4326" spans="1:4" x14ac:dyDescent="0.2">
      <c r="A4326" s="138"/>
      <c r="D4326" s="8"/>
    </row>
    <row r="4327" spans="1:4" x14ac:dyDescent="0.2">
      <c r="A4327" s="138"/>
      <c r="D4327" s="8"/>
    </row>
    <row r="4328" spans="1:4" x14ac:dyDescent="0.2">
      <c r="A4328" s="138"/>
      <c r="D4328" s="8"/>
    </row>
    <row r="4329" spans="1:4" x14ac:dyDescent="0.2">
      <c r="A4329" s="138"/>
      <c r="D4329" s="8"/>
    </row>
    <row r="4330" spans="1:4" x14ac:dyDescent="0.2">
      <c r="A4330" s="138"/>
      <c r="D4330" s="8"/>
    </row>
    <row r="4331" spans="1:4" x14ac:dyDescent="0.2">
      <c r="A4331" s="138"/>
      <c r="D4331" s="8"/>
    </row>
    <row r="4332" spans="1:4" x14ac:dyDescent="0.2">
      <c r="A4332" s="138"/>
      <c r="D4332" s="8"/>
    </row>
    <row r="4333" spans="1:4" x14ac:dyDescent="0.2">
      <c r="A4333" s="138"/>
      <c r="D4333" s="8"/>
    </row>
    <row r="4334" spans="1:4" x14ac:dyDescent="0.2">
      <c r="A4334" s="138"/>
      <c r="D4334" s="8"/>
    </row>
    <row r="4335" spans="1:4" x14ac:dyDescent="0.2">
      <c r="A4335" s="138"/>
      <c r="D4335" s="8"/>
    </row>
    <row r="4336" spans="1:4" x14ac:dyDescent="0.2">
      <c r="A4336" s="138"/>
      <c r="D4336" s="8"/>
    </row>
    <row r="4337" spans="1:4" x14ac:dyDescent="0.2">
      <c r="A4337" s="138"/>
      <c r="D4337" s="8"/>
    </row>
    <row r="4338" spans="1:4" x14ac:dyDescent="0.2">
      <c r="A4338" s="138"/>
      <c r="D4338" s="8"/>
    </row>
    <row r="4339" spans="1:4" x14ac:dyDescent="0.2">
      <c r="A4339" s="138"/>
      <c r="D4339" s="8"/>
    </row>
    <row r="4340" spans="1:4" x14ac:dyDescent="0.2">
      <c r="A4340" s="138"/>
      <c r="D4340" s="8"/>
    </row>
    <row r="4341" spans="1:4" x14ac:dyDescent="0.2">
      <c r="A4341" s="138"/>
      <c r="D4341" s="8"/>
    </row>
    <row r="4342" spans="1:4" x14ac:dyDescent="0.2">
      <c r="A4342" s="138"/>
      <c r="D4342" s="8"/>
    </row>
    <row r="4343" spans="1:4" x14ac:dyDescent="0.2">
      <c r="A4343" s="138"/>
      <c r="D4343" s="8"/>
    </row>
    <row r="4344" spans="1:4" x14ac:dyDescent="0.2">
      <c r="A4344" s="138"/>
      <c r="D4344" s="8"/>
    </row>
    <row r="4345" spans="1:4" x14ac:dyDescent="0.2">
      <c r="A4345" s="138"/>
      <c r="D4345" s="8"/>
    </row>
    <row r="4346" spans="1:4" x14ac:dyDescent="0.2">
      <c r="A4346" s="138"/>
      <c r="D4346" s="8"/>
    </row>
    <row r="4347" spans="1:4" x14ac:dyDescent="0.2">
      <c r="A4347" s="138"/>
      <c r="D4347" s="8"/>
    </row>
    <row r="4348" spans="1:4" x14ac:dyDescent="0.2">
      <c r="A4348" s="138"/>
      <c r="D4348" s="8"/>
    </row>
    <row r="4349" spans="1:4" x14ac:dyDescent="0.2">
      <c r="A4349" s="138"/>
      <c r="D4349" s="8"/>
    </row>
    <row r="4350" spans="1:4" x14ac:dyDescent="0.2">
      <c r="A4350" s="138"/>
      <c r="D4350" s="8"/>
    </row>
    <row r="4351" spans="1:4" x14ac:dyDescent="0.2">
      <c r="A4351" s="138"/>
      <c r="D4351" s="8"/>
    </row>
    <row r="4352" spans="1:4" x14ac:dyDescent="0.2">
      <c r="A4352" s="138"/>
      <c r="D4352" s="8"/>
    </row>
    <row r="4353" spans="1:4" x14ac:dyDescent="0.2">
      <c r="A4353" s="138"/>
      <c r="D4353" s="8"/>
    </row>
    <row r="4354" spans="1:4" x14ac:dyDescent="0.2">
      <c r="A4354" s="138"/>
      <c r="D4354" s="8"/>
    </row>
    <row r="4355" spans="1:4" x14ac:dyDescent="0.2">
      <c r="A4355" s="138"/>
      <c r="D4355" s="8"/>
    </row>
    <row r="4356" spans="1:4" x14ac:dyDescent="0.2">
      <c r="A4356" s="138"/>
      <c r="D4356" s="8"/>
    </row>
    <row r="4357" spans="1:4" x14ac:dyDescent="0.2">
      <c r="A4357" s="138"/>
      <c r="D4357" s="8"/>
    </row>
    <row r="4358" spans="1:4" x14ac:dyDescent="0.2">
      <c r="A4358" s="138"/>
      <c r="D4358" s="8"/>
    </row>
    <row r="4359" spans="1:4" x14ac:dyDescent="0.2">
      <c r="A4359" s="138"/>
      <c r="D4359" s="8"/>
    </row>
    <row r="4360" spans="1:4" x14ac:dyDescent="0.2">
      <c r="A4360" s="138"/>
      <c r="D4360" s="8"/>
    </row>
    <row r="4361" spans="1:4" x14ac:dyDescent="0.2">
      <c r="A4361" s="138"/>
      <c r="D4361" s="8"/>
    </row>
    <row r="4362" spans="1:4" x14ac:dyDescent="0.2">
      <c r="A4362" s="138"/>
      <c r="D4362" s="8"/>
    </row>
    <row r="4363" spans="1:4" x14ac:dyDescent="0.2">
      <c r="A4363" s="138"/>
      <c r="D4363" s="8"/>
    </row>
    <row r="4364" spans="1:4" x14ac:dyDescent="0.2">
      <c r="A4364" s="138"/>
      <c r="D4364" s="8"/>
    </row>
    <row r="4365" spans="1:4" x14ac:dyDescent="0.2">
      <c r="A4365" s="138"/>
      <c r="D4365" s="8"/>
    </row>
    <row r="4366" spans="1:4" x14ac:dyDescent="0.2">
      <c r="A4366" s="138"/>
      <c r="D4366" s="8"/>
    </row>
    <row r="4367" spans="1:4" x14ac:dyDescent="0.2">
      <c r="A4367" s="138"/>
      <c r="D4367" s="8"/>
    </row>
    <row r="4368" spans="1:4" x14ac:dyDescent="0.2">
      <c r="A4368" s="138"/>
      <c r="D4368" s="8"/>
    </row>
    <row r="4369" spans="1:4" x14ac:dyDescent="0.2">
      <c r="A4369" s="138"/>
      <c r="D4369" s="8"/>
    </row>
    <row r="4370" spans="1:4" x14ac:dyDescent="0.2">
      <c r="A4370" s="138"/>
      <c r="D4370" s="8"/>
    </row>
    <row r="4371" spans="1:4" x14ac:dyDescent="0.2">
      <c r="A4371" s="138"/>
      <c r="D4371" s="8"/>
    </row>
    <row r="4372" spans="1:4" x14ac:dyDescent="0.2">
      <c r="A4372" s="138"/>
      <c r="D4372" s="8"/>
    </row>
    <row r="4373" spans="1:4" x14ac:dyDescent="0.2">
      <c r="A4373" s="138"/>
      <c r="D4373" s="8"/>
    </row>
    <row r="4374" spans="1:4" x14ac:dyDescent="0.2">
      <c r="A4374" s="138"/>
      <c r="D4374" s="8"/>
    </row>
    <row r="4375" spans="1:4" x14ac:dyDescent="0.2">
      <c r="A4375" s="138"/>
      <c r="D4375" s="8"/>
    </row>
    <row r="4376" spans="1:4" x14ac:dyDescent="0.2">
      <c r="A4376" s="138"/>
      <c r="D4376" s="8"/>
    </row>
    <row r="4377" spans="1:4" x14ac:dyDescent="0.2">
      <c r="A4377" s="138"/>
      <c r="D4377" s="8"/>
    </row>
    <row r="4378" spans="1:4" x14ac:dyDescent="0.2">
      <c r="A4378" s="138"/>
      <c r="D4378" s="8"/>
    </row>
    <row r="4379" spans="1:4" x14ac:dyDescent="0.2">
      <c r="A4379" s="138"/>
      <c r="D4379" s="8"/>
    </row>
    <row r="4380" spans="1:4" x14ac:dyDescent="0.2">
      <c r="A4380" s="138"/>
      <c r="D4380" s="8"/>
    </row>
    <row r="4381" spans="1:4" x14ac:dyDescent="0.2">
      <c r="A4381" s="138"/>
      <c r="D4381" s="8"/>
    </row>
    <row r="4382" spans="1:4" x14ac:dyDescent="0.2">
      <c r="A4382" s="138"/>
      <c r="D4382" s="8"/>
    </row>
    <row r="4383" spans="1:4" x14ac:dyDescent="0.2">
      <c r="A4383" s="138"/>
      <c r="D4383" s="8"/>
    </row>
    <row r="4384" spans="1:4" x14ac:dyDescent="0.2">
      <c r="A4384" s="138"/>
      <c r="D4384" s="8"/>
    </row>
    <row r="4385" spans="1:4" x14ac:dyDescent="0.2">
      <c r="A4385" s="138"/>
      <c r="D4385" s="8"/>
    </row>
    <row r="4386" spans="1:4" x14ac:dyDescent="0.2">
      <c r="A4386" s="138"/>
      <c r="D4386" s="8"/>
    </row>
    <row r="4387" spans="1:4" x14ac:dyDescent="0.2">
      <c r="A4387" s="138"/>
      <c r="D4387" s="8"/>
    </row>
    <row r="4388" spans="1:4" x14ac:dyDescent="0.2">
      <c r="A4388" s="138"/>
      <c r="D4388" s="8"/>
    </row>
    <row r="4389" spans="1:4" x14ac:dyDescent="0.2">
      <c r="A4389" s="138"/>
      <c r="D4389" s="8"/>
    </row>
    <row r="4390" spans="1:4" x14ac:dyDescent="0.2">
      <c r="A4390" s="138"/>
      <c r="D4390" s="8"/>
    </row>
    <row r="4391" spans="1:4" x14ac:dyDescent="0.2">
      <c r="A4391" s="138"/>
      <c r="D4391" s="8"/>
    </row>
    <row r="4392" spans="1:4" x14ac:dyDescent="0.2">
      <c r="A4392" s="138"/>
      <c r="D4392" s="8"/>
    </row>
    <row r="4393" spans="1:4" x14ac:dyDescent="0.2">
      <c r="A4393" s="138"/>
      <c r="D4393" s="8"/>
    </row>
    <row r="4394" spans="1:4" x14ac:dyDescent="0.2">
      <c r="A4394" s="138"/>
      <c r="D4394" s="8"/>
    </row>
    <row r="4395" spans="1:4" x14ac:dyDescent="0.2">
      <c r="A4395" s="138"/>
      <c r="D4395" s="8"/>
    </row>
    <row r="4396" spans="1:4" x14ac:dyDescent="0.2">
      <c r="A4396" s="138"/>
      <c r="D4396" s="8"/>
    </row>
    <row r="4397" spans="1:4" x14ac:dyDescent="0.2">
      <c r="A4397" s="138"/>
      <c r="D4397" s="8"/>
    </row>
    <row r="4398" spans="1:4" x14ac:dyDescent="0.2">
      <c r="A4398" s="138"/>
      <c r="D4398" s="8"/>
    </row>
    <row r="4399" spans="1:4" x14ac:dyDescent="0.2">
      <c r="A4399" s="138"/>
      <c r="D4399" s="8"/>
    </row>
    <row r="4400" spans="1:4" x14ac:dyDescent="0.2">
      <c r="A4400" s="138"/>
      <c r="D4400" s="8"/>
    </row>
    <row r="4401" spans="1:4" x14ac:dyDescent="0.2">
      <c r="A4401" s="138"/>
      <c r="D4401" s="8"/>
    </row>
    <row r="4402" spans="1:4" x14ac:dyDescent="0.2">
      <c r="A4402" s="138"/>
      <c r="D4402" s="8"/>
    </row>
    <row r="4403" spans="1:4" x14ac:dyDescent="0.2">
      <c r="A4403" s="138"/>
      <c r="D4403" s="8"/>
    </row>
    <row r="4404" spans="1:4" x14ac:dyDescent="0.2">
      <c r="A4404" s="138"/>
      <c r="D4404" s="8"/>
    </row>
    <row r="4405" spans="1:4" x14ac:dyDescent="0.2">
      <c r="A4405" s="138"/>
      <c r="D4405" s="8"/>
    </row>
    <row r="4406" spans="1:4" x14ac:dyDescent="0.2">
      <c r="A4406" s="138"/>
      <c r="D4406" s="8"/>
    </row>
    <row r="4407" spans="1:4" x14ac:dyDescent="0.2">
      <c r="A4407" s="138"/>
      <c r="D4407" s="8"/>
    </row>
    <row r="4408" spans="1:4" x14ac:dyDescent="0.2">
      <c r="A4408" s="138"/>
      <c r="D4408" s="8"/>
    </row>
    <row r="4409" spans="1:4" x14ac:dyDescent="0.2">
      <c r="A4409" s="138"/>
      <c r="D4409" s="8"/>
    </row>
    <row r="4410" spans="1:4" x14ac:dyDescent="0.2">
      <c r="A4410" s="138"/>
      <c r="D4410" s="8"/>
    </row>
    <row r="4411" spans="1:4" x14ac:dyDescent="0.2">
      <c r="A4411" s="138"/>
      <c r="D4411" s="8"/>
    </row>
    <row r="4412" spans="1:4" x14ac:dyDescent="0.2">
      <c r="A4412" s="138"/>
      <c r="D4412" s="8"/>
    </row>
    <row r="4413" spans="1:4" x14ac:dyDescent="0.2">
      <c r="A4413" s="138"/>
      <c r="D4413" s="8"/>
    </row>
    <row r="4414" spans="1:4" x14ac:dyDescent="0.2">
      <c r="A4414" s="138"/>
      <c r="D4414" s="8"/>
    </row>
    <row r="4415" spans="1:4" x14ac:dyDescent="0.2">
      <c r="A4415" s="138"/>
      <c r="D4415" s="8"/>
    </row>
    <row r="4416" spans="1:4" x14ac:dyDescent="0.2">
      <c r="A4416" s="138"/>
      <c r="D4416" s="8"/>
    </row>
    <row r="4417" spans="1:4" x14ac:dyDescent="0.2">
      <c r="A4417" s="138"/>
      <c r="D4417" s="8"/>
    </row>
    <row r="4418" spans="1:4" x14ac:dyDescent="0.2">
      <c r="A4418" s="138"/>
      <c r="D4418" s="8"/>
    </row>
    <row r="4419" spans="1:4" x14ac:dyDescent="0.2">
      <c r="A4419" s="138"/>
      <c r="D4419" s="8"/>
    </row>
    <row r="4420" spans="1:4" x14ac:dyDescent="0.2">
      <c r="A4420" s="138"/>
      <c r="D4420" s="8"/>
    </row>
    <row r="4421" spans="1:4" x14ac:dyDescent="0.2">
      <c r="A4421" s="138"/>
      <c r="D4421" s="8"/>
    </row>
    <row r="4422" spans="1:4" x14ac:dyDescent="0.2">
      <c r="A4422" s="138"/>
      <c r="D4422" s="8"/>
    </row>
    <row r="4423" spans="1:4" x14ac:dyDescent="0.2">
      <c r="A4423" s="138"/>
      <c r="D4423" s="8"/>
    </row>
    <row r="4424" spans="1:4" x14ac:dyDescent="0.2">
      <c r="A4424" s="138"/>
      <c r="D4424" s="8"/>
    </row>
    <row r="4425" spans="1:4" x14ac:dyDescent="0.2">
      <c r="A4425" s="138"/>
      <c r="D4425" s="8"/>
    </row>
    <row r="4426" spans="1:4" x14ac:dyDescent="0.2">
      <c r="A4426" s="138"/>
      <c r="D4426" s="8"/>
    </row>
    <row r="4427" spans="1:4" x14ac:dyDescent="0.2">
      <c r="A4427" s="138"/>
      <c r="D4427" s="8"/>
    </row>
    <row r="4428" spans="1:4" x14ac:dyDescent="0.2">
      <c r="A4428" s="138"/>
      <c r="D4428" s="8"/>
    </row>
    <row r="4429" spans="1:4" x14ac:dyDescent="0.2">
      <c r="A4429" s="138"/>
      <c r="D4429" s="8"/>
    </row>
    <row r="4430" spans="1:4" x14ac:dyDescent="0.2">
      <c r="A4430" s="138"/>
      <c r="D4430" s="8"/>
    </row>
    <row r="4431" spans="1:4" x14ac:dyDescent="0.2">
      <c r="A4431" s="138"/>
      <c r="D4431" s="8"/>
    </row>
    <row r="4432" spans="1:4" x14ac:dyDescent="0.2">
      <c r="A4432" s="138"/>
      <c r="D4432" s="8"/>
    </row>
    <row r="4433" spans="1:4" x14ac:dyDescent="0.2">
      <c r="A4433" s="138"/>
      <c r="D4433" s="8"/>
    </row>
    <row r="4434" spans="1:4" x14ac:dyDescent="0.2">
      <c r="A4434" s="138"/>
      <c r="D4434" s="8"/>
    </row>
    <row r="4435" spans="1:4" x14ac:dyDescent="0.2">
      <c r="A4435" s="138"/>
      <c r="D4435" s="8"/>
    </row>
    <row r="4436" spans="1:4" x14ac:dyDescent="0.2">
      <c r="A4436" s="138"/>
      <c r="D4436" s="8"/>
    </row>
    <row r="4437" spans="1:4" x14ac:dyDescent="0.2">
      <c r="A4437" s="138"/>
      <c r="D4437" s="8"/>
    </row>
    <row r="4438" spans="1:4" x14ac:dyDescent="0.2">
      <c r="A4438" s="138"/>
      <c r="D4438" s="8"/>
    </row>
    <row r="4439" spans="1:4" x14ac:dyDescent="0.2">
      <c r="A4439" s="138"/>
      <c r="D4439" s="8"/>
    </row>
    <row r="4440" spans="1:4" x14ac:dyDescent="0.2">
      <c r="A4440" s="138"/>
      <c r="D4440" s="8"/>
    </row>
    <row r="4441" spans="1:4" x14ac:dyDescent="0.2">
      <c r="A4441" s="138"/>
      <c r="D4441" s="8"/>
    </row>
    <row r="4442" spans="1:4" x14ac:dyDescent="0.2">
      <c r="A4442" s="138"/>
      <c r="D4442" s="8"/>
    </row>
    <row r="4443" spans="1:4" x14ac:dyDescent="0.2">
      <c r="A4443" s="138"/>
      <c r="D4443" s="8"/>
    </row>
    <row r="4444" spans="1:4" x14ac:dyDescent="0.2">
      <c r="A4444" s="138"/>
      <c r="D4444" s="8"/>
    </row>
    <row r="4445" spans="1:4" x14ac:dyDescent="0.2">
      <c r="A4445" s="138"/>
      <c r="D4445" s="8"/>
    </row>
    <row r="4446" spans="1:4" x14ac:dyDescent="0.2">
      <c r="A4446" s="138"/>
      <c r="D4446" s="8"/>
    </row>
    <row r="4447" spans="1:4" x14ac:dyDescent="0.2">
      <c r="A4447" s="138"/>
      <c r="D4447" s="8"/>
    </row>
    <row r="4448" spans="1:4" x14ac:dyDescent="0.2">
      <c r="A4448" s="138"/>
      <c r="D4448" s="8"/>
    </row>
    <row r="4449" spans="1:4" x14ac:dyDescent="0.2">
      <c r="A4449" s="138"/>
      <c r="D4449" s="8"/>
    </row>
    <row r="4450" spans="1:4" x14ac:dyDescent="0.2">
      <c r="A4450" s="138"/>
      <c r="D4450" s="8"/>
    </row>
    <row r="4451" spans="1:4" x14ac:dyDescent="0.2">
      <c r="A4451" s="138"/>
      <c r="D4451" s="8"/>
    </row>
    <row r="4452" spans="1:4" x14ac:dyDescent="0.2">
      <c r="A4452" s="138"/>
      <c r="D4452" s="8"/>
    </row>
    <row r="4453" spans="1:4" x14ac:dyDescent="0.2">
      <c r="A4453" s="138"/>
      <c r="D4453" s="8"/>
    </row>
    <row r="4454" spans="1:4" x14ac:dyDescent="0.2">
      <c r="A4454" s="138"/>
      <c r="D4454" s="8"/>
    </row>
    <row r="4455" spans="1:4" x14ac:dyDescent="0.2">
      <c r="A4455" s="138"/>
      <c r="D4455" s="8"/>
    </row>
    <row r="4456" spans="1:4" x14ac:dyDescent="0.2">
      <c r="A4456" s="138"/>
      <c r="D4456" s="8"/>
    </row>
    <row r="4457" spans="1:4" x14ac:dyDescent="0.2">
      <c r="A4457" s="138"/>
      <c r="D4457" s="8"/>
    </row>
    <row r="4458" spans="1:4" x14ac:dyDescent="0.2">
      <c r="A4458" s="138"/>
      <c r="D4458" s="8"/>
    </row>
    <row r="4459" spans="1:4" x14ac:dyDescent="0.2">
      <c r="A4459" s="138"/>
      <c r="D4459" s="8"/>
    </row>
    <row r="4460" spans="1:4" x14ac:dyDescent="0.2">
      <c r="A4460" s="138"/>
      <c r="D4460" s="8"/>
    </row>
    <row r="4461" spans="1:4" x14ac:dyDescent="0.2">
      <c r="A4461" s="138"/>
      <c r="D4461" s="8"/>
    </row>
    <row r="4462" spans="1:4" x14ac:dyDescent="0.2">
      <c r="A4462" s="138"/>
      <c r="D4462" s="8"/>
    </row>
    <row r="4463" spans="1:4" x14ac:dyDescent="0.2">
      <c r="A4463" s="138"/>
      <c r="D4463" s="8"/>
    </row>
    <row r="4464" spans="1:4" x14ac:dyDescent="0.2">
      <c r="A4464" s="138"/>
      <c r="D4464" s="8"/>
    </row>
    <row r="4465" spans="1:4" x14ac:dyDescent="0.2">
      <c r="A4465" s="138"/>
      <c r="D4465" s="8"/>
    </row>
    <row r="4466" spans="1:4" x14ac:dyDescent="0.2">
      <c r="A4466" s="138"/>
      <c r="D4466" s="8"/>
    </row>
    <row r="4467" spans="1:4" x14ac:dyDescent="0.2">
      <c r="A4467" s="138"/>
      <c r="D4467" s="8"/>
    </row>
    <row r="4468" spans="1:4" x14ac:dyDescent="0.2">
      <c r="A4468" s="138"/>
      <c r="D4468" s="8"/>
    </row>
    <row r="4469" spans="1:4" x14ac:dyDescent="0.2">
      <c r="A4469" s="138"/>
      <c r="D4469" s="8"/>
    </row>
    <row r="4470" spans="1:4" x14ac:dyDescent="0.2">
      <c r="A4470" s="138"/>
      <c r="D4470" s="8"/>
    </row>
    <row r="4471" spans="1:4" x14ac:dyDescent="0.2">
      <c r="A4471" s="138"/>
      <c r="D4471" s="8"/>
    </row>
    <row r="4472" spans="1:4" x14ac:dyDescent="0.2">
      <c r="A4472" s="138"/>
      <c r="D4472" s="8"/>
    </row>
    <row r="4473" spans="1:4" x14ac:dyDescent="0.2">
      <c r="A4473" s="138"/>
      <c r="D4473" s="8"/>
    </row>
    <row r="4474" spans="1:4" x14ac:dyDescent="0.2">
      <c r="A4474" s="138"/>
      <c r="D4474" s="8"/>
    </row>
    <row r="4475" spans="1:4" x14ac:dyDescent="0.2">
      <c r="A4475" s="138"/>
      <c r="D4475" s="8"/>
    </row>
    <row r="4476" spans="1:4" x14ac:dyDescent="0.2">
      <c r="A4476" s="138"/>
      <c r="D4476" s="8"/>
    </row>
    <row r="4477" spans="1:4" x14ac:dyDescent="0.2">
      <c r="A4477" s="138"/>
      <c r="D4477" s="8"/>
    </row>
    <row r="4478" spans="1:4" x14ac:dyDescent="0.2">
      <c r="A4478" s="138"/>
      <c r="D4478" s="8"/>
    </row>
    <row r="4479" spans="1:4" x14ac:dyDescent="0.2">
      <c r="A4479" s="138"/>
      <c r="D4479" s="8"/>
    </row>
    <row r="4480" spans="1:4" x14ac:dyDescent="0.2">
      <c r="A4480" s="138"/>
      <c r="D4480" s="8"/>
    </row>
    <row r="4481" spans="1:4" x14ac:dyDescent="0.2">
      <c r="A4481" s="138"/>
      <c r="D4481" s="8"/>
    </row>
    <row r="4482" spans="1:4" x14ac:dyDescent="0.2">
      <c r="A4482" s="138"/>
      <c r="D4482" s="8"/>
    </row>
    <row r="4483" spans="1:4" x14ac:dyDescent="0.2">
      <c r="A4483" s="138"/>
      <c r="D4483" s="8"/>
    </row>
    <row r="4484" spans="1:4" x14ac:dyDescent="0.2">
      <c r="A4484" s="138"/>
      <c r="D4484" s="8"/>
    </row>
    <row r="4485" spans="1:4" x14ac:dyDescent="0.2">
      <c r="A4485" s="138"/>
      <c r="D4485" s="8"/>
    </row>
    <row r="4486" spans="1:4" x14ac:dyDescent="0.2">
      <c r="A4486" s="138"/>
      <c r="D4486" s="8"/>
    </row>
    <row r="4487" spans="1:4" x14ac:dyDescent="0.2">
      <c r="A4487" s="138"/>
      <c r="D4487" s="8"/>
    </row>
    <row r="4488" spans="1:4" x14ac:dyDescent="0.2">
      <c r="A4488" s="138"/>
      <c r="D4488" s="8"/>
    </row>
    <row r="4489" spans="1:4" x14ac:dyDescent="0.2">
      <c r="A4489" s="138"/>
      <c r="D4489" s="8"/>
    </row>
    <row r="4490" spans="1:4" x14ac:dyDescent="0.2">
      <c r="A4490" s="138"/>
      <c r="D4490" s="8"/>
    </row>
    <row r="4491" spans="1:4" x14ac:dyDescent="0.2">
      <c r="A4491" s="138"/>
      <c r="D4491" s="8"/>
    </row>
    <row r="4492" spans="1:4" x14ac:dyDescent="0.2">
      <c r="A4492" s="138"/>
      <c r="D4492" s="8"/>
    </row>
    <row r="4493" spans="1:4" x14ac:dyDescent="0.2">
      <c r="A4493" s="138"/>
      <c r="D4493" s="8"/>
    </row>
    <row r="4494" spans="1:4" x14ac:dyDescent="0.2">
      <c r="A4494" s="138"/>
      <c r="D4494" s="8"/>
    </row>
    <row r="4495" spans="1:4" x14ac:dyDescent="0.2">
      <c r="A4495" s="138"/>
      <c r="D4495" s="8"/>
    </row>
    <row r="4496" spans="1:4" x14ac:dyDescent="0.2">
      <c r="A4496" s="138"/>
      <c r="D4496" s="8"/>
    </row>
    <row r="4497" spans="1:4" x14ac:dyDescent="0.2">
      <c r="A4497" s="138"/>
      <c r="D4497" s="8"/>
    </row>
    <row r="4498" spans="1:4" x14ac:dyDescent="0.2">
      <c r="A4498" s="138"/>
      <c r="D4498" s="8"/>
    </row>
    <row r="4499" spans="1:4" x14ac:dyDescent="0.2">
      <c r="A4499" s="138"/>
      <c r="D4499" s="8"/>
    </row>
    <row r="4500" spans="1:4" x14ac:dyDescent="0.2">
      <c r="A4500" s="138"/>
      <c r="D4500" s="8"/>
    </row>
    <row r="4501" spans="1:4" x14ac:dyDescent="0.2">
      <c r="A4501" s="138"/>
      <c r="D4501" s="8"/>
    </row>
    <row r="4502" spans="1:4" x14ac:dyDescent="0.2">
      <c r="A4502" s="138"/>
      <c r="D4502" s="8"/>
    </row>
    <row r="4503" spans="1:4" x14ac:dyDescent="0.2">
      <c r="A4503" s="138"/>
      <c r="D4503" s="8"/>
    </row>
    <row r="4504" spans="1:4" x14ac:dyDescent="0.2">
      <c r="A4504" s="138"/>
      <c r="D4504" s="8"/>
    </row>
    <row r="4505" spans="1:4" x14ac:dyDescent="0.2">
      <c r="A4505" s="138"/>
      <c r="D4505" s="8"/>
    </row>
    <row r="4506" spans="1:4" x14ac:dyDescent="0.2">
      <c r="A4506" s="138"/>
      <c r="D4506" s="8"/>
    </row>
    <row r="4507" spans="1:4" x14ac:dyDescent="0.2">
      <c r="A4507" s="138"/>
      <c r="D4507" s="8"/>
    </row>
    <row r="4508" spans="1:4" x14ac:dyDescent="0.2">
      <c r="A4508" s="138"/>
      <c r="D4508" s="8"/>
    </row>
    <row r="4509" spans="1:4" x14ac:dyDescent="0.2">
      <c r="A4509" s="138"/>
      <c r="D4509" s="8"/>
    </row>
    <row r="4510" spans="1:4" x14ac:dyDescent="0.2">
      <c r="A4510" s="138"/>
      <c r="D4510" s="8"/>
    </row>
    <row r="4511" spans="1:4" x14ac:dyDescent="0.2">
      <c r="A4511" s="138"/>
      <c r="D4511" s="8"/>
    </row>
    <row r="4512" spans="1:4" x14ac:dyDescent="0.2">
      <c r="A4512" s="138"/>
      <c r="D4512" s="8"/>
    </row>
    <row r="4513" spans="1:4" x14ac:dyDescent="0.2">
      <c r="A4513" s="138"/>
      <c r="D4513" s="8"/>
    </row>
    <row r="4514" spans="1:4" x14ac:dyDescent="0.2">
      <c r="A4514" s="138"/>
      <c r="D4514" s="8"/>
    </row>
    <row r="4515" spans="1:4" x14ac:dyDescent="0.2">
      <c r="A4515" s="138"/>
      <c r="D4515" s="8"/>
    </row>
    <row r="4516" spans="1:4" x14ac:dyDescent="0.2">
      <c r="A4516" s="138"/>
      <c r="D4516" s="8"/>
    </row>
    <row r="4517" spans="1:4" x14ac:dyDescent="0.2">
      <c r="A4517" s="138"/>
      <c r="D4517" s="8"/>
    </row>
    <row r="4518" spans="1:4" x14ac:dyDescent="0.2">
      <c r="A4518" s="138"/>
      <c r="D4518" s="8"/>
    </row>
    <row r="4519" spans="1:4" x14ac:dyDescent="0.2">
      <c r="A4519" s="138"/>
      <c r="D4519" s="8"/>
    </row>
    <row r="4520" spans="1:4" x14ac:dyDescent="0.2">
      <c r="A4520" s="138"/>
      <c r="D4520" s="8"/>
    </row>
    <row r="4521" spans="1:4" x14ac:dyDescent="0.2">
      <c r="A4521" s="138"/>
      <c r="D4521" s="8"/>
    </row>
    <row r="4522" spans="1:4" x14ac:dyDescent="0.2">
      <c r="A4522" s="138"/>
      <c r="D4522" s="8"/>
    </row>
    <row r="4523" spans="1:4" x14ac:dyDescent="0.2">
      <c r="A4523" s="138"/>
      <c r="D4523" s="8"/>
    </row>
    <row r="4524" spans="1:4" x14ac:dyDescent="0.2">
      <c r="A4524" s="138"/>
      <c r="D4524" s="8"/>
    </row>
    <row r="4525" spans="1:4" x14ac:dyDescent="0.2">
      <c r="A4525" s="138"/>
      <c r="D4525" s="8"/>
    </row>
    <row r="4526" spans="1:4" x14ac:dyDescent="0.2">
      <c r="A4526" s="138"/>
      <c r="D4526" s="8"/>
    </row>
    <row r="4527" spans="1:4" x14ac:dyDescent="0.2">
      <c r="A4527" s="138"/>
      <c r="D4527" s="8"/>
    </row>
    <row r="4528" spans="1:4" x14ac:dyDescent="0.2">
      <c r="A4528" s="138"/>
      <c r="D4528" s="8"/>
    </row>
    <row r="4529" spans="1:4" x14ac:dyDescent="0.2">
      <c r="A4529" s="138"/>
      <c r="D4529" s="8"/>
    </row>
    <row r="4530" spans="1:4" x14ac:dyDescent="0.2">
      <c r="A4530" s="138"/>
      <c r="D4530" s="8"/>
    </row>
    <row r="4531" spans="1:4" x14ac:dyDescent="0.2">
      <c r="A4531" s="138"/>
      <c r="D4531" s="8"/>
    </row>
    <row r="4532" spans="1:4" x14ac:dyDescent="0.2">
      <c r="A4532" s="138"/>
      <c r="D4532" s="8"/>
    </row>
    <row r="4533" spans="1:4" x14ac:dyDescent="0.2">
      <c r="A4533" s="138"/>
      <c r="D4533" s="8"/>
    </row>
    <row r="4534" spans="1:4" x14ac:dyDescent="0.2">
      <c r="A4534" s="138"/>
      <c r="D4534" s="8"/>
    </row>
    <row r="4535" spans="1:4" x14ac:dyDescent="0.2">
      <c r="A4535" s="138"/>
      <c r="D4535" s="8"/>
    </row>
    <row r="4536" spans="1:4" x14ac:dyDescent="0.2">
      <c r="A4536" s="138"/>
      <c r="D4536" s="8"/>
    </row>
    <row r="4537" spans="1:4" x14ac:dyDescent="0.2">
      <c r="A4537" s="138"/>
      <c r="D4537" s="8"/>
    </row>
    <row r="4538" spans="1:4" x14ac:dyDescent="0.2">
      <c r="A4538" s="138"/>
      <c r="D4538" s="8"/>
    </row>
    <row r="4539" spans="1:4" x14ac:dyDescent="0.2">
      <c r="A4539" s="138"/>
      <c r="D4539" s="8"/>
    </row>
    <row r="4540" spans="1:4" x14ac:dyDescent="0.2">
      <c r="A4540" s="138"/>
      <c r="D4540" s="8"/>
    </row>
    <row r="4541" spans="1:4" x14ac:dyDescent="0.2">
      <c r="A4541" s="138"/>
      <c r="D4541" s="8"/>
    </row>
    <row r="4542" spans="1:4" x14ac:dyDescent="0.2">
      <c r="A4542" s="138"/>
      <c r="D4542" s="8"/>
    </row>
    <row r="4543" spans="1:4" x14ac:dyDescent="0.2">
      <c r="A4543" s="138"/>
      <c r="D4543" s="8"/>
    </row>
    <row r="4544" spans="1:4" x14ac:dyDescent="0.2">
      <c r="A4544" s="138"/>
      <c r="D4544" s="8"/>
    </row>
    <row r="4545" spans="1:4" x14ac:dyDescent="0.2">
      <c r="A4545" s="138"/>
      <c r="D4545" s="8"/>
    </row>
    <row r="4546" spans="1:4" x14ac:dyDescent="0.2">
      <c r="A4546" s="138"/>
      <c r="D4546" s="8"/>
    </row>
    <row r="4547" spans="1:4" x14ac:dyDescent="0.2">
      <c r="A4547" s="138"/>
      <c r="D4547" s="8"/>
    </row>
    <row r="4548" spans="1:4" x14ac:dyDescent="0.2">
      <c r="A4548" s="138"/>
      <c r="D4548" s="8"/>
    </row>
    <row r="4549" spans="1:4" x14ac:dyDescent="0.2">
      <c r="A4549" s="138"/>
      <c r="D4549" s="8"/>
    </row>
    <row r="4550" spans="1:4" x14ac:dyDescent="0.2">
      <c r="A4550" s="138"/>
      <c r="D4550" s="8"/>
    </row>
    <row r="4551" spans="1:4" x14ac:dyDescent="0.2">
      <c r="A4551" s="138"/>
      <c r="D4551" s="8"/>
    </row>
    <row r="4552" spans="1:4" x14ac:dyDescent="0.2">
      <c r="A4552" s="138"/>
      <c r="D4552" s="8"/>
    </row>
    <row r="4553" spans="1:4" x14ac:dyDescent="0.2">
      <c r="A4553" s="138"/>
      <c r="D4553" s="8"/>
    </row>
    <row r="4554" spans="1:4" x14ac:dyDescent="0.2">
      <c r="A4554" s="138"/>
      <c r="D4554" s="8"/>
    </row>
    <row r="4555" spans="1:4" x14ac:dyDescent="0.2">
      <c r="A4555" s="138"/>
      <c r="D4555" s="8"/>
    </row>
    <row r="4556" spans="1:4" x14ac:dyDescent="0.2">
      <c r="A4556" s="138"/>
      <c r="D4556" s="8"/>
    </row>
    <row r="4557" spans="1:4" x14ac:dyDescent="0.2">
      <c r="A4557" s="138"/>
      <c r="D4557" s="8"/>
    </row>
    <row r="4558" spans="1:4" x14ac:dyDescent="0.2">
      <c r="A4558" s="138"/>
      <c r="D4558" s="8"/>
    </row>
    <row r="4559" spans="1:4" x14ac:dyDescent="0.2">
      <c r="A4559" s="138"/>
      <c r="D4559" s="8"/>
    </row>
    <row r="4560" spans="1:4" x14ac:dyDescent="0.2">
      <c r="A4560" s="138"/>
      <c r="D4560" s="8"/>
    </row>
    <row r="4561" spans="1:4" x14ac:dyDescent="0.2">
      <c r="A4561" s="138"/>
      <c r="D4561" s="8"/>
    </row>
    <row r="4562" spans="1:4" x14ac:dyDescent="0.2">
      <c r="A4562" s="138"/>
      <c r="D4562" s="8"/>
    </row>
    <row r="4563" spans="1:4" x14ac:dyDescent="0.2">
      <c r="A4563" s="138"/>
      <c r="D4563" s="8"/>
    </row>
    <row r="4564" spans="1:4" x14ac:dyDescent="0.2">
      <c r="A4564" s="138"/>
      <c r="D4564" s="8"/>
    </row>
    <row r="4565" spans="1:4" x14ac:dyDescent="0.2">
      <c r="A4565" s="138"/>
      <c r="D4565" s="8"/>
    </row>
    <row r="4566" spans="1:4" x14ac:dyDescent="0.2">
      <c r="A4566" s="138"/>
      <c r="D4566" s="8"/>
    </row>
    <row r="4567" spans="1:4" x14ac:dyDescent="0.2">
      <c r="A4567" s="138"/>
      <c r="D4567" s="8"/>
    </row>
    <row r="4568" spans="1:4" x14ac:dyDescent="0.2">
      <c r="A4568" s="138"/>
      <c r="D4568" s="8"/>
    </row>
    <row r="4569" spans="1:4" x14ac:dyDescent="0.2">
      <c r="A4569" s="138"/>
      <c r="D4569" s="8"/>
    </row>
    <row r="4570" spans="1:4" x14ac:dyDescent="0.2">
      <c r="A4570" s="138"/>
      <c r="D4570" s="8"/>
    </row>
    <row r="4571" spans="1:4" x14ac:dyDescent="0.2">
      <c r="A4571" s="138"/>
      <c r="D4571" s="8"/>
    </row>
    <row r="4572" spans="1:4" x14ac:dyDescent="0.2">
      <c r="A4572" s="138"/>
      <c r="D4572" s="8"/>
    </row>
    <row r="4573" spans="1:4" x14ac:dyDescent="0.2">
      <c r="A4573" s="138"/>
      <c r="D4573" s="8"/>
    </row>
    <row r="4574" spans="1:4" x14ac:dyDescent="0.2">
      <c r="A4574" s="138"/>
      <c r="D4574" s="8"/>
    </row>
    <row r="4575" spans="1:4" x14ac:dyDescent="0.2">
      <c r="A4575" s="138"/>
      <c r="D4575" s="8"/>
    </row>
    <row r="4576" spans="1:4" x14ac:dyDescent="0.2">
      <c r="A4576" s="138"/>
      <c r="D4576" s="8"/>
    </row>
    <row r="4577" spans="1:4" x14ac:dyDescent="0.2">
      <c r="A4577" s="138"/>
      <c r="D4577" s="8"/>
    </row>
    <row r="4578" spans="1:4" x14ac:dyDescent="0.2">
      <c r="A4578" s="138"/>
      <c r="D4578" s="8"/>
    </row>
    <row r="4579" spans="1:4" x14ac:dyDescent="0.2">
      <c r="A4579" s="138"/>
      <c r="D4579" s="8"/>
    </row>
    <row r="4580" spans="1:4" x14ac:dyDescent="0.2">
      <c r="A4580" s="138"/>
      <c r="D4580" s="8"/>
    </row>
    <row r="4581" spans="1:4" x14ac:dyDescent="0.2">
      <c r="A4581" s="138"/>
      <c r="D4581" s="8"/>
    </row>
    <row r="4582" spans="1:4" x14ac:dyDescent="0.2">
      <c r="A4582" s="138"/>
      <c r="D4582" s="8"/>
    </row>
    <row r="4583" spans="1:4" x14ac:dyDescent="0.2">
      <c r="A4583" s="138"/>
      <c r="D4583" s="8"/>
    </row>
    <row r="4584" spans="1:4" x14ac:dyDescent="0.2">
      <c r="A4584" s="138"/>
      <c r="D4584" s="8"/>
    </row>
    <row r="4585" spans="1:4" x14ac:dyDescent="0.2">
      <c r="A4585" s="138"/>
      <c r="D4585" s="8"/>
    </row>
    <row r="4586" spans="1:4" x14ac:dyDescent="0.2">
      <c r="A4586" s="138"/>
      <c r="D4586" s="8"/>
    </row>
    <row r="4587" spans="1:4" x14ac:dyDescent="0.2">
      <c r="A4587" s="138"/>
      <c r="D4587" s="8"/>
    </row>
    <row r="4588" spans="1:4" x14ac:dyDescent="0.2">
      <c r="A4588" s="138"/>
      <c r="D4588" s="8"/>
    </row>
    <row r="4589" spans="1:4" x14ac:dyDescent="0.2">
      <c r="A4589" s="138"/>
      <c r="D4589" s="8"/>
    </row>
    <row r="4590" spans="1:4" x14ac:dyDescent="0.2">
      <c r="A4590" s="138"/>
      <c r="D4590" s="8"/>
    </row>
    <row r="4591" spans="1:4" x14ac:dyDescent="0.2">
      <c r="A4591" s="138"/>
      <c r="D4591" s="8"/>
    </row>
    <row r="4592" spans="1:4" x14ac:dyDescent="0.2">
      <c r="A4592" s="138"/>
      <c r="D4592" s="8"/>
    </row>
    <row r="4593" spans="1:4" x14ac:dyDescent="0.2">
      <c r="A4593" s="138"/>
      <c r="D4593" s="8"/>
    </row>
    <row r="4594" spans="1:4" x14ac:dyDescent="0.2">
      <c r="A4594" s="138"/>
      <c r="D4594" s="8"/>
    </row>
    <row r="4595" spans="1:4" x14ac:dyDescent="0.2">
      <c r="A4595" s="138"/>
      <c r="D4595" s="8"/>
    </row>
    <row r="4596" spans="1:4" x14ac:dyDescent="0.2">
      <c r="A4596" s="138"/>
      <c r="D4596" s="8"/>
    </row>
    <row r="4597" spans="1:4" x14ac:dyDescent="0.2">
      <c r="A4597" s="138"/>
      <c r="D4597" s="8"/>
    </row>
    <row r="4598" spans="1:4" x14ac:dyDescent="0.2">
      <c r="A4598" s="138"/>
      <c r="D4598" s="8"/>
    </row>
    <row r="4599" spans="1:4" x14ac:dyDescent="0.2">
      <c r="A4599" s="138"/>
      <c r="D4599" s="8"/>
    </row>
    <row r="4600" spans="1:4" x14ac:dyDescent="0.2">
      <c r="A4600" s="138"/>
      <c r="D4600" s="8"/>
    </row>
    <row r="4601" spans="1:4" x14ac:dyDescent="0.2">
      <c r="A4601" s="138"/>
      <c r="D4601" s="8"/>
    </row>
    <row r="4602" spans="1:4" x14ac:dyDescent="0.2">
      <c r="A4602" s="138"/>
      <c r="D4602" s="8"/>
    </row>
    <row r="4603" spans="1:4" x14ac:dyDescent="0.2">
      <c r="A4603" s="138"/>
      <c r="D4603" s="8"/>
    </row>
    <row r="4604" spans="1:4" x14ac:dyDescent="0.2">
      <c r="A4604" s="138"/>
      <c r="D4604" s="8"/>
    </row>
    <row r="4605" spans="1:4" x14ac:dyDescent="0.2">
      <c r="A4605" s="138"/>
      <c r="D4605" s="8"/>
    </row>
    <row r="4606" spans="1:4" x14ac:dyDescent="0.2">
      <c r="A4606" s="138"/>
      <c r="D4606" s="8"/>
    </row>
    <row r="4607" spans="1:4" x14ac:dyDescent="0.2">
      <c r="A4607" s="138"/>
      <c r="D4607" s="8"/>
    </row>
    <row r="4608" spans="1:4" x14ac:dyDescent="0.2">
      <c r="A4608" s="138"/>
      <c r="D4608" s="8"/>
    </row>
    <row r="4609" spans="1:4" x14ac:dyDescent="0.2">
      <c r="A4609" s="138"/>
      <c r="D4609" s="8"/>
    </row>
    <row r="4610" spans="1:4" x14ac:dyDescent="0.2">
      <c r="A4610" s="138"/>
      <c r="D4610" s="8"/>
    </row>
    <row r="4611" spans="1:4" x14ac:dyDescent="0.2">
      <c r="A4611" s="138"/>
      <c r="D4611" s="8"/>
    </row>
    <row r="4612" spans="1:4" x14ac:dyDescent="0.2">
      <c r="A4612" s="138"/>
      <c r="D4612" s="8"/>
    </row>
    <row r="4613" spans="1:4" x14ac:dyDescent="0.2">
      <c r="A4613" s="138"/>
      <c r="D4613" s="8"/>
    </row>
    <row r="4614" spans="1:4" x14ac:dyDescent="0.2">
      <c r="A4614" s="138"/>
      <c r="D4614" s="8"/>
    </row>
    <row r="4615" spans="1:4" x14ac:dyDescent="0.2">
      <c r="A4615" s="138"/>
      <c r="D4615" s="8"/>
    </row>
    <row r="4616" spans="1:4" x14ac:dyDescent="0.2">
      <c r="A4616" s="138"/>
      <c r="D4616" s="8"/>
    </row>
    <row r="4617" spans="1:4" x14ac:dyDescent="0.2">
      <c r="A4617" s="138"/>
      <c r="D4617" s="8"/>
    </row>
    <row r="4618" spans="1:4" x14ac:dyDescent="0.2">
      <c r="A4618" s="138"/>
      <c r="D4618" s="8"/>
    </row>
    <row r="4619" spans="1:4" x14ac:dyDescent="0.2">
      <c r="A4619" s="138"/>
      <c r="D4619" s="8"/>
    </row>
    <row r="4620" spans="1:4" x14ac:dyDescent="0.2">
      <c r="A4620" s="138"/>
      <c r="D4620" s="8"/>
    </row>
    <row r="4621" spans="1:4" x14ac:dyDescent="0.2">
      <c r="A4621" s="138"/>
      <c r="D4621" s="8"/>
    </row>
    <row r="4622" spans="1:4" x14ac:dyDescent="0.2">
      <c r="A4622" s="138"/>
      <c r="D4622" s="8"/>
    </row>
    <row r="4623" spans="1:4" x14ac:dyDescent="0.2">
      <c r="A4623" s="138"/>
      <c r="D4623" s="8"/>
    </row>
    <row r="4624" spans="1:4" x14ac:dyDescent="0.2">
      <c r="A4624" s="138"/>
      <c r="D4624" s="8"/>
    </row>
    <row r="4625" spans="1:4" x14ac:dyDescent="0.2">
      <c r="A4625" s="138"/>
      <c r="D4625" s="8"/>
    </row>
    <row r="4626" spans="1:4" x14ac:dyDescent="0.2">
      <c r="A4626" s="138"/>
      <c r="D4626" s="8"/>
    </row>
    <row r="4627" spans="1:4" x14ac:dyDescent="0.2">
      <c r="A4627" s="138"/>
      <c r="D4627" s="8"/>
    </row>
    <row r="4628" spans="1:4" x14ac:dyDescent="0.2">
      <c r="A4628" s="138"/>
      <c r="D4628" s="8"/>
    </row>
    <row r="4629" spans="1:4" x14ac:dyDescent="0.2">
      <c r="A4629" s="138"/>
      <c r="D4629" s="8"/>
    </row>
    <row r="4630" spans="1:4" x14ac:dyDescent="0.2">
      <c r="A4630" s="138"/>
      <c r="D4630" s="8"/>
    </row>
    <row r="4631" spans="1:4" x14ac:dyDescent="0.2">
      <c r="A4631" s="138"/>
      <c r="D4631" s="8"/>
    </row>
    <row r="4632" spans="1:4" x14ac:dyDescent="0.2">
      <c r="A4632" s="138"/>
      <c r="D4632" s="8"/>
    </row>
    <row r="4633" spans="1:4" x14ac:dyDescent="0.2">
      <c r="A4633" s="138"/>
      <c r="D4633" s="8"/>
    </row>
    <row r="4634" spans="1:4" x14ac:dyDescent="0.2">
      <c r="A4634" s="138"/>
      <c r="D4634" s="8"/>
    </row>
    <row r="4635" spans="1:4" x14ac:dyDescent="0.2">
      <c r="A4635" s="138"/>
      <c r="D4635" s="8"/>
    </row>
    <row r="4636" spans="1:4" x14ac:dyDescent="0.2">
      <c r="A4636" s="138"/>
      <c r="D4636" s="8"/>
    </row>
    <row r="4637" spans="1:4" x14ac:dyDescent="0.2">
      <c r="A4637" s="138"/>
      <c r="D4637" s="8"/>
    </row>
    <row r="4638" spans="1:4" x14ac:dyDescent="0.2">
      <c r="A4638" s="138"/>
      <c r="D4638" s="8"/>
    </row>
    <row r="4639" spans="1:4" x14ac:dyDescent="0.2">
      <c r="A4639" s="138"/>
      <c r="D4639" s="8"/>
    </row>
    <row r="4640" spans="1:4" x14ac:dyDescent="0.2">
      <c r="A4640" s="138"/>
      <c r="D4640" s="8"/>
    </row>
    <row r="4641" spans="1:4" x14ac:dyDescent="0.2">
      <c r="A4641" s="138"/>
      <c r="D4641" s="8"/>
    </row>
    <row r="4642" spans="1:4" x14ac:dyDescent="0.2">
      <c r="A4642" s="138"/>
      <c r="D4642" s="8"/>
    </row>
    <row r="4643" spans="1:4" x14ac:dyDescent="0.2">
      <c r="A4643" s="138"/>
      <c r="D4643" s="8"/>
    </row>
    <row r="4644" spans="1:4" x14ac:dyDescent="0.2">
      <c r="A4644" s="138"/>
      <c r="D4644" s="8"/>
    </row>
    <row r="4645" spans="1:4" x14ac:dyDescent="0.2">
      <c r="A4645" s="138"/>
      <c r="D4645" s="8"/>
    </row>
    <row r="4646" spans="1:4" x14ac:dyDescent="0.2">
      <c r="A4646" s="138"/>
      <c r="D4646" s="8"/>
    </row>
    <row r="4647" spans="1:4" x14ac:dyDescent="0.2">
      <c r="A4647" s="138"/>
      <c r="D4647" s="8"/>
    </row>
    <row r="4648" spans="1:4" x14ac:dyDescent="0.2">
      <c r="A4648" s="138"/>
      <c r="D4648" s="8"/>
    </row>
    <row r="4649" spans="1:4" x14ac:dyDescent="0.2">
      <c r="A4649" s="138"/>
      <c r="D4649" s="8"/>
    </row>
    <row r="4650" spans="1:4" x14ac:dyDescent="0.2">
      <c r="A4650" s="138"/>
      <c r="D4650" s="8"/>
    </row>
    <row r="4651" spans="1:4" x14ac:dyDescent="0.2">
      <c r="A4651" s="138"/>
      <c r="D4651" s="8"/>
    </row>
    <row r="4652" spans="1:4" x14ac:dyDescent="0.2">
      <c r="A4652" s="138"/>
      <c r="D4652" s="8"/>
    </row>
    <row r="4653" spans="1:4" x14ac:dyDescent="0.2">
      <c r="A4653" s="138"/>
      <c r="D4653" s="8"/>
    </row>
    <row r="4654" spans="1:4" x14ac:dyDescent="0.2">
      <c r="A4654" s="138"/>
      <c r="D4654" s="8"/>
    </row>
    <row r="4655" spans="1:4" x14ac:dyDescent="0.2">
      <c r="A4655" s="138"/>
      <c r="D4655" s="8"/>
    </row>
    <row r="4656" spans="1:4" x14ac:dyDescent="0.2">
      <c r="A4656" s="138"/>
      <c r="D4656" s="8"/>
    </row>
    <row r="4657" spans="1:4" x14ac:dyDescent="0.2">
      <c r="A4657" s="138"/>
      <c r="D4657" s="8"/>
    </row>
    <row r="4658" spans="1:4" x14ac:dyDescent="0.2">
      <c r="A4658" s="138"/>
      <c r="D4658" s="8"/>
    </row>
    <row r="4659" spans="1:4" x14ac:dyDescent="0.2">
      <c r="A4659" s="138"/>
      <c r="D4659" s="8"/>
    </row>
    <row r="4660" spans="1:4" x14ac:dyDescent="0.2">
      <c r="A4660" s="138"/>
      <c r="D4660" s="8"/>
    </row>
    <row r="4661" spans="1:4" x14ac:dyDescent="0.2">
      <c r="A4661" s="138"/>
      <c r="D4661" s="8"/>
    </row>
    <row r="4662" spans="1:4" x14ac:dyDescent="0.2">
      <c r="A4662" s="138"/>
      <c r="D4662" s="8"/>
    </row>
    <row r="4663" spans="1:4" x14ac:dyDescent="0.2">
      <c r="A4663" s="138"/>
      <c r="D4663" s="8"/>
    </row>
    <row r="4664" spans="1:4" x14ac:dyDescent="0.2">
      <c r="A4664" s="138"/>
      <c r="D4664" s="8"/>
    </row>
    <row r="4665" spans="1:4" x14ac:dyDescent="0.2">
      <c r="A4665" s="138"/>
      <c r="D4665" s="8"/>
    </row>
    <row r="4666" spans="1:4" x14ac:dyDescent="0.2">
      <c r="A4666" s="138"/>
      <c r="D4666" s="8"/>
    </row>
    <row r="4667" spans="1:4" x14ac:dyDescent="0.2">
      <c r="A4667" s="138"/>
      <c r="D4667" s="8"/>
    </row>
    <row r="4668" spans="1:4" x14ac:dyDescent="0.2">
      <c r="A4668" s="138"/>
      <c r="D4668" s="8"/>
    </row>
    <row r="4669" spans="1:4" x14ac:dyDescent="0.2">
      <c r="A4669" s="138"/>
      <c r="D4669" s="8"/>
    </row>
    <row r="4670" spans="1:4" x14ac:dyDescent="0.2">
      <c r="A4670" s="138"/>
      <c r="D4670" s="8"/>
    </row>
    <row r="4671" spans="1:4" x14ac:dyDescent="0.2">
      <c r="A4671" s="138"/>
      <c r="D4671" s="8"/>
    </row>
    <row r="4672" spans="1:4" x14ac:dyDescent="0.2">
      <c r="A4672" s="138"/>
      <c r="D4672" s="8"/>
    </row>
    <row r="4673" spans="1:4" x14ac:dyDescent="0.2">
      <c r="A4673" s="138"/>
      <c r="D4673" s="8"/>
    </row>
    <row r="4674" spans="1:4" x14ac:dyDescent="0.2">
      <c r="A4674" s="138"/>
      <c r="D4674" s="8"/>
    </row>
    <row r="4675" spans="1:4" x14ac:dyDescent="0.2">
      <c r="A4675" s="138"/>
      <c r="D4675" s="8"/>
    </row>
    <row r="4676" spans="1:4" x14ac:dyDescent="0.2">
      <c r="A4676" s="138"/>
      <c r="D4676" s="8"/>
    </row>
    <row r="4677" spans="1:4" x14ac:dyDescent="0.2">
      <c r="A4677" s="138"/>
      <c r="D4677" s="8"/>
    </row>
    <row r="4678" spans="1:4" x14ac:dyDescent="0.2">
      <c r="A4678" s="138"/>
      <c r="D4678" s="8"/>
    </row>
    <row r="4679" spans="1:4" x14ac:dyDescent="0.2">
      <c r="A4679" s="138"/>
      <c r="D4679" s="8"/>
    </row>
    <row r="4680" spans="1:4" x14ac:dyDescent="0.2">
      <c r="A4680" s="138"/>
      <c r="D4680" s="8"/>
    </row>
    <row r="4681" spans="1:4" x14ac:dyDescent="0.2">
      <c r="A4681" s="138"/>
      <c r="D4681" s="8"/>
    </row>
    <row r="4682" spans="1:4" x14ac:dyDescent="0.2">
      <c r="A4682" s="138"/>
      <c r="D4682" s="8"/>
    </row>
    <row r="4683" spans="1:4" x14ac:dyDescent="0.2">
      <c r="A4683" s="138"/>
      <c r="D4683" s="8"/>
    </row>
    <row r="4684" spans="1:4" x14ac:dyDescent="0.2">
      <c r="A4684" s="138"/>
      <c r="D4684" s="8"/>
    </row>
    <row r="4685" spans="1:4" x14ac:dyDescent="0.2">
      <c r="A4685" s="138"/>
      <c r="D4685" s="8"/>
    </row>
    <row r="4686" spans="1:4" x14ac:dyDescent="0.2">
      <c r="A4686" s="138"/>
      <c r="D4686" s="8"/>
    </row>
    <row r="4687" spans="1:4" x14ac:dyDescent="0.2">
      <c r="A4687" s="138"/>
      <c r="D4687" s="8"/>
    </row>
    <row r="4688" spans="1:4" x14ac:dyDescent="0.2">
      <c r="A4688" s="138"/>
      <c r="D4688" s="8"/>
    </row>
    <row r="4689" spans="1:4" x14ac:dyDescent="0.2">
      <c r="A4689" s="138"/>
      <c r="D4689" s="8"/>
    </row>
    <row r="4690" spans="1:4" x14ac:dyDescent="0.2">
      <c r="A4690" s="138"/>
      <c r="D4690" s="8"/>
    </row>
    <row r="4691" spans="1:4" x14ac:dyDescent="0.2">
      <c r="A4691" s="138"/>
      <c r="D4691" s="8"/>
    </row>
    <row r="4692" spans="1:4" x14ac:dyDescent="0.2">
      <c r="A4692" s="138"/>
      <c r="D4692" s="8"/>
    </row>
    <row r="4693" spans="1:4" x14ac:dyDescent="0.2">
      <c r="A4693" s="138"/>
      <c r="D4693" s="8"/>
    </row>
    <row r="4694" spans="1:4" x14ac:dyDescent="0.2">
      <c r="A4694" s="138"/>
      <c r="D4694" s="8"/>
    </row>
    <row r="4695" spans="1:4" x14ac:dyDescent="0.2">
      <c r="A4695" s="138"/>
      <c r="D4695" s="8"/>
    </row>
    <row r="4696" spans="1:4" x14ac:dyDescent="0.2">
      <c r="A4696" s="138"/>
      <c r="D4696" s="8"/>
    </row>
    <row r="4697" spans="1:4" x14ac:dyDescent="0.2">
      <c r="A4697" s="138"/>
      <c r="D4697" s="8"/>
    </row>
    <row r="4698" spans="1:4" x14ac:dyDescent="0.2">
      <c r="A4698" s="138"/>
      <c r="D4698" s="8"/>
    </row>
    <row r="4699" spans="1:4" x14ac:dyDescent="0.2">
      <c r="A4699" s="138"/>
      <c r="D4699" s="8"/>
    </row>
    <row r="4700" spans="1:4" x14ac:dyDescent="0.2">
      <c r="A4700" s="138"/>
      <c r="D4700" s="8"/>
    </row>
    <row r="4701" spans="1:4" x14ac:dyDescent="0.2">
      <c r="A4701" s="138"/>
      <c r="D4701" s="8"/>
    </row>
    <row r="4702" spans="1:4" x14ac:dyDescent="0.2">
      <c r="A4702" s="138"/>
      <c r="D4702" s="8"/>
    </row>
    <row r="4703" spans="1:4" x14ac:dyDescent="0.2">
      <c r="A4703" s="138"/>
      <c r="D4703" s="8"/>
    </row>
    <row r="4704" spans="1:4" x14ac:dyDescent="0.2">
      <c r="A4704" s="138"/>
      <c r="D4704" s="8"/>
    </row>
    <row r="4705" spans="1:4" x14ac:dyDescent="0.2">
      <c r="A4705" s="138"/>
      <c r="D4705" s="8"/>
    </row>
    <row r="4706" spans="1:4" x14ac:dyDescent="0.2">
      <c r="A4706" s="138"/>
      <c r="D4706" s="8"/>
    </row>
    <row r="4707" spans="1:4" x14ac:dyDescent="0.2">
      <c r="A4707" s="138"/>
      <c r="D4707" s="8"/>
    </row>
    <row r="4708" spans="1:4" x14ac:dyDescent="0.2">
      <c r="A4708" s="138"/>
      <c r="D4708" s="8"/>
    </row>
    <row r="4709" spans="1:4" x14ac:dyDescent="0.2">
      <c r="A4709" s="138"/>
      <c r="D4709" s="8"/>
    </row>
    <row r="4710" spans="1:4" x14ac:dyDescent="0.2">
      <c r="A4710" s="138"/>
      <c r="D4710" s="8"/>
    </row>
    <row r="4711" spans="1:4" x14ac:dyDescent="0.2">
      <c r="A4711" s="138"/>
      <c r="D4711" s="8"/>
    </row>
    <row r="4712" spans="1:4" x14ac:dyDescent="0.2">
      <c r="A4712" s="138"/>
      <c r="D4712" s="8"/>
    </row>
    <row r="4713" spans="1:4" x14ac:dyDescent="0.2">
      <c r="A4713" s="138"/>
      <c r="D4713" s="8"/>
    </row>
    <row r="4714" spans="1:4" x14ac:dyDescent="0.2">
      <c r="A4714" s="138"/>
      <c r="D4714" s="8"/>
    </row>
    <row r="4715" spans="1:4" x14ac:dyDescent="0.2">
      <c r="A4715" s="138"/>
      <c r="D4715" s="8"/>
    </row>
    <row r="4716" spans="1:4" x14ac:dyDescent="0.2">
      <c r="A4716" s="138"/>
      <c r="D4716" s="8"/>
    </row>
    <row r="4717" spans="1:4" x14ac:dyDescent="0.2">
      <c r="A4717" s="138"/>
      <c r="D4717" s="8"/>
    </row>
    <row r="4718" spans="1:4" x14ac:dyDescent="0.2">
      <c r="A4718" s="138"/>
      <c r="D4718" s="8"/>
    </row>
    <row r="4719" spans="1:4" x14ac:dyDescent="0.2">
      <c r="A4719" s="138"/>
      <c r="D4719" s="8"/>
    </row>
    <row r="4720" spans="1:4" x14ac:dyDescent="0.2">
      <c r="A4720" s="138"/>
      <c r="D4720" s="8"/>
    </row>
    <row r="4721" spans="1:4" x14ac:dyDescent="0.2">
      <c r="A4721" s="138"/>
      <c r="D4721" s="8"/>
    </row>
    <row r="4722" spans="1:4" x14ac:dyDescent="0.2">
      <c r="A4722" s="138"/>
      <c r="D4722" s="8"/>
    </row>
    <row r="4723" spans="1:4" x14ac:dyDescent="0.2">
      <c r="A4723" s="138"/>
      <c r="D4723" s="8"/>
    </row>
    <row r="4724" spans="1:4" x14ac:dyDescent="0.2">
      <c r="A4724" s="138"/>
      <c r="D4724" s="8"/>
    </row>
    <row r="4725" spans="1:4" x14ac:dyDescent="0.2">
      <c r="A4725" s="138"/>
      <c r="D4725" s="8"/>
    </row>
    <row r="4726" spans="1:4" x14ac:dyDescent="0.2">
      <c r="A4726" s="138"/>
      <c r="D4726" s="8"/>
    </row>
    <row r="4727" spans="1:4" x14ac:dyDescent="0.2">
      <c r="A4727" s="138"/>
      <c r="D4727" s="8"/>
    </row>
    <row r="4728" spans="1:4" x14ac:dyDescent="0.2">
      <c r="A4728" s="138"/>
      <c r="D4728" s="8"/>
    </row>
    <row r="4729" spans="1:4" x14ac:dyDescent="0.2">
      <c r="A4729" s="138"/>
      <c r="D4729" s="8"/>
    </row>
    <row r="4730" spans="1:4" x14ac:dyDescent="0.2">
      <c r="A4730" s="138"/>
      <c r="D4730" s="8"/>
    </row>
    <row r="4731" spans="1:4" x14ac:dyDescent="0.2">
      <c r="A4731" s="138"/>
      <c r="D4731" s="8"/>
    </row>
    <row r="4732" spans="1:4" x14ac:dyDescent="0.2">
      <c r="A4732" s="138"/>
      <c r="D4732" s="8"/>
    </row>
    <row r="4733" spans="1:4" x14ac:dyDescent="0.2">
      <c r="A4733" s="138"/>
      <c r="D4733" s="8"/>
    </row>
    <row r="4734" spans="1:4" x14ac:dyDescent="0.2">
      <c r="A4734" s="138"/>
      <c r="D4734" s="8"/>
    </row>
    <row r="4735" spans="1:4" x14ac:dyDescent="0.2">
      <c r="A4735" s="138"/>
      <c r="D4735" s="8"/>
    </row>
    <row r="4736" spans="1:4" x14ac:dyDescent="0.2">
      <c r="A4736" s="138"/>
      <c r="D4736" s="8"/>
    </row>
    <row r="4737" spans="1:4" x14ac:dyDescent="0.2">
      <c r="A4737" s="138"/>
      <c r="D4737" s="8"/>
    </row>
    <row r="4738" spans="1:4" x14ac:dyDescent="0.2">
      <c r="A4738" s="138"/>
      <c r="D4738" s="8"/>
    </row>
    <row r="4739" spans="1:4" x14ac:dyDescent="0.2">
      <c r="A4739" s="138"/>
      <c r="D4739" s="8"/>
    </row>
    <row r="4740" spans="1:4" x14ac:dyDescent="0.2">
      <c r="A4740" s="138"/>
      <c r="D4740" s="8"/>
    </row>
    <row r="4741" spans="1:4" x14ac:dyDescent="0.2">
      <c r="A4741" s="138"/>
      <c r="D4741" s="8"/>
    </row>
    <row r="4742" spans="1:4" x14ac:dyDescent="0.2">
      <c r="A4742" s="138"/>
      <c r="D4742" s="8"/>
    </row>
    <row r="4743" spans="1:4" x14ac:dyDescent="0.2">
      <c r="A4743" s="138"/>
      <c r="D4743" s="8"/>
    </row>
    <row r="4744" spans="1:4" x14ac:dyDescent="0.2">
      <c r="A4744" s="138"/>
      <c r="D4744" s="8"/>
    </row>
    <row r="4745" spans="1:4" x14ac:dyDescent="0.2">
      <c r="A4745" s="138"/>
      <c r="D4745" s="8"/>
    </row>
    <row r="4746" spans="1:4" x14ac:dyDescent="0.2">
      <c r="A4746" s="138"/>
      <c r="D4746" s="8"/>
    </row>
    <row r="4747" spans="1:4" x14ac:dyDescent="0.2">
      <c r="A4747" s="138"/>
      <c r="D4747" s="8"/>
    </row>
    <row r="4748" spans="1:4" x14ac:dyDescent="0.2">
      <c r="A4748" s="138"/>
      <c r="D4748" s="8"/>
    </row>
    <row r="4749" spans="1:4" x14ac:dyDescent="0.2">
      <c r="A4749" s="138"/>
      <c r="D4749" s="8"/>
    </row>
    <row r="4750" spans="1:4" x14ac:dyDescent="0.2">
      <c r="A4750" s="138"/>
      <c r="D4750" s="8"/>
    </row>
    <row r="4751" spans="1:4" x14ac:dyDescent="0.2">
      <c r="A4751" s="138"/>
      <c r="D4751" s="8"/>
    </row>
    <row r="4752" spans="1:4" x14ac:dyDescent="0.2">
      <c r="A4752" s="138"/>
      <c r="D4752" s="8"/>
    </row>
    <row r="4753" spans="1:4" x14ac:dyDescent="0.2">
      <c r="A4753" s="138"/>
      <c r="D4753" s="8"/>
    </row>
    <row r="4754" spans="1:4" x14ac:dyDescent="0.2">
      <c r="A4754" s="138"/>
      <c r="D4754" s="8"/>
    </row>
    <row r="4755" spans="1:4" x14ac:dyDescent="0.2">
      <c r="A4755" s="138"/>
      <c r="D4755" s="8"/>
    </row>
    <row r="4756" spans="1:4" x14ac:dyDescent="0.2">
      <c r="A4756" s="138"/>
      <c r="D4756" s="8"/>
    </row>
    <row r="4757" spans="1:4" x14ac:dyDescent="0.2">
      <c r="A4757" s="138"/>
      <c r="D4757" s="8"/>
    </row>
    <row r="4758" spans="1:4" x14ac:dyDescent="0.2">
      <c r="A4758" s="138"/>
      <c r="D4758" s="8"/>
    </row>
    <row r="4759" spans="1:4" x14ac:dyDescent="0.2">
      <c r="A4759" s="138"/>
      <c r="D4759" s="8"/>
    </row>
    <row r="4760" spans="1:4" x14ac:dyDescent="0.2">
      <c r="A4760" s="138"/>
      <c r="D4760" s="8"/>
    </row>
    <row r="4761" spans="1:4" x14ac:dyDescent="0.2">
      <c r="A4761" s="138"/>
      <c r="D4761" s="8"/>
    </row>
    <row r="4762" spans="1:4" x14ac:dyDescent="0.2">
      <c r="A4762" s="138"/>
      <c r="D4762" s="8"/>
    </row>
    <row r="4763" spans="1:4" x14ac:dyDescent="0.2">
      <c r="A4763" s="138"/>
      <c r="D4763" s="8"/>
    </row>
    <row r="4764" spans="1:4" x14ac:dyDescent="0.2">
      <c r="A4764" s="138"/>
      <c r="D4764" s="8"/>
    </row>
    <row r="4765" spans="1:4" x14ac:dyDescent="0.2">
      <c r="A4765" s="138"/>
      <c r="D4765" s="8"/>
    </row>
    <row r="4766" spans="1:4" x14ac:dyDescent="0.2">
      <c r="A4766" s="138"/>
      <c r="D4766" s="8"/>
    </row>
    <row r="4767" spans="1:4" x14ac:dyDescent="0.2">
      <c r="A4767" s="138"/>
      <c r="D4767" s="8"/>
    </row>
    <row r="4768" spans="1:4" x14ac:dyDescent="0.2">
      <c r="A4768" s="138"/>
      <c r="D4768" s="8"/>
    </row>
    <row r="4769" spans="1:4" x14ac:dyDescent="0.2">
      <c r="A4769" s="138"/>
      <c r="D4769" s="8"/>
    </row>
    <row r="4770" spans="1:4" x14ac:dyDescent="0.2">
      <c r="A4770" s="138"/>
      <c r="D4770" s="8"/>
    </row>
    <row r="4771" spans="1:4" x14ac:dyDescent="0.2">
      <c r="A4771" s="138"/>
      <c r="D4771" s="8"/>
    </row>
    <row r="4772" spans="1:4" x14ac:dyDescent="0.2">
      <c r="A4772" s="138"/>
      <c r="D4772" s="8"/>
    </row>
    <row r="4773" spans="1:4" x14ac:dyDescent="0.2">
      <c r="A4773" s="138"/>
      <c r="D4773" s="8"/>
    </row>
    <row r="4774" spans="1:4" x14ac:dyDescent="0.2">
      <c r="A4774" s="138"/>
      <c r="D4774" s="8"/>
    </row>
    <row r="4775" spans="1:4" x14ac:dyDescent="0.2">
      <c r="A4775" s="138"/>
      <c r="D4775" s="8"/>
    </row>
    <row r="4776" spans="1:4" x14ac:dyDescent="0.2">
      <c r="A4776" s="138"/>
      <c r="D4776" s="8"/>
    </row>
    <row r="4777" spans="1:4" x14ac:dyDescent="0.2">
      <c r="A4777" s="138"/>
      <c r="D4777" s="8"/>
    </row>
    <row r="4778" spans="1:4" x14ac:dyDescent="0.2">
      <c r="A4778" s="138"/>
      <c r="D4778" s="8"/>
    </row>
    <row r="4779" spans="1:4" x14ac:dyDescent="0.2">
      <c r="A4779" s="138"/>
      <c r="D4779" s="8"/>
    </row>
    <row r="4780" spans="1:4" x14ac:dyDescent="0.2">
      <c r="A4780" s="138"/>
      <c r="D4780" s="8"/>
    </row>
    <row r="4781" spans="1:4" x14ac:dyDescent="0.2">
      <c r="A4781" s="138"/>
      <c r="D4781" s="8"/>
    </row>
    <row r="4782" spans="1:4" x14ac:dyDescent="0.2">
      <c r="A4782" s="138"/>
      <c r="D4782" s="8"/>
    </row>
    <row r="4783" spans="1:4" x14ac:dyDescent="0.2">
      <c r="A4783" s="138"/>
      <c r="D4783" s="8"/>
    </row>
    <row r="4784" spans="1:4" x14ac:dyDescent="0.2">
      <c r="A4784" s="138"/>
      <c r="D4784" s="8"/>
    </row>
    <row r="4785" spans="1:4" x14ac:dyDescent="0.2">
      <c r="A4785" s="138"/>
      <c r="D4785" s="8"/>
    </row>
    <row r="4786" spans="1:4" x14ac:dyDescent="0.2">
      <c r="A4786" s="138"/>
      <c r="D4786" s="8"/>
    </row>
    <row r="4787" spans="1:4" x14ac:dyDescent="0.2">
      <c r="A4787" s="138"/>
      <c r="D4787" s="8"/>
    </row>
    <row r="4788" spans="1:4" x14ac:dyDescent="0.2">
      <c r="A4788" s="138"/>
      <c r="D4788" s="8"/>
    </row>
    <row r="4789" spans="1:4" x14ac:dyDescent="0.2">
      <c r="A4789" s="138"/>
      <c r="D4789" s="8"/>
    </row>
    <row r="4790" spans="1:4" x14ac:dyDescent="0.2">
      <c r="A4790" s="138"/>
      <c r="D4790" s="8"/>
    </row>
    <row r="4791" spans="1:4" x14ac:dyDescent="0.2">
      <c r="A4791" s="138"/>
      <c r="D4791" s="8"/>
    </row>
    <row r="4792" spans="1:4" x14ac:dyDescent="0.2">
      <c r="A4792" s="138"/>
      <c r="D4792" s="8"/>
    </row>
    <row r="4793" spans="1:4" x14ac:dyDescent="0.2">
      <c r="A4793" s="138"/>
      <c r="D4793" s="8"/>
    </row>
    <row r="4794" spans="1:4" x14ac:dyDescent="0.2">
      <c r="A4794" s="138"/>
      <c r="D4794" s="8"/>
    </row>
    <row r="4795" spans="1:4" x14ac:dyDescent="0.2">
      <c r="A4795" s="138"/>
      <c r="D4795" s="8"/>
    </row>
    <row r="4796" spans="1:4" x14ac:dyDescent="0.2">
      <c r="A4796" s="138"/>
      <c r="D4796" s="8"/>
    </row>
    <row r="4797" spans="1:4" x14ac:dyDescent="0.2">
      <c r="A4797" s="138"/>
      <c r="D4797" s="8"/>
    </row>
    <row r="4798" spans="1:4" x14ac:dyDescent="0.2">
      <c r="A4798" s="138"/>
      <c r="D4798" s="8"/>
    </row>
    <row r="4799" spans="1:4" x14ac:dyDescent="0.2">
      <c r="A4799" s="138"/>
      <c r="D4799" s="8"/>
    </row>
    <row r="4800" spans="1:4" x14ac:dyDescent="0.2">
      <c r="A4800" s="138"/>
      <c r="D4800" s="8"/>
    </row>
    <row r="4801" spans="1:4" x14ac:dyDescent="0.2">
      <c r="A4801" s="138"/>
      <c r="D4801" s="8"/>
    </row>
    <row r="4802" spans="1:4" x14ac:dyDescent="0.2">
      <c r="A4802" s="138"/>
      <c r="D4802" s="8"/>
    </row>
    <row r="4803" spans="1:4" x14ac:dyDescent="0.2">
      <c r="A4803" s="138"/>
      <c r="D4803" s="8"/>
    </row>
    <row r="4804" spans="1:4" x14ac:dyDescent="0.2">
      <c r="A4804" s="138"/>
      <c r="D4804" s="8"/>
    </row>
    <row r="4805" spans="1:4" x14ac:dyDescent="0.2">
      <c r="A4805" s="138"/>
      <c r="D4805" s="8"/>
    </row>
    <row r="4806" spans="1:4" x14ac:dyDescent="0.2">
      <c r="A4806" s="138"/>
      <c r="D4806" s="8"/>
    </row>
    <row r="4807" spans="1:4" x14ac:dyDescent="0.2">
      <c r="A4807" s="138"/>
      <c r="D4807" s="8"/>
    </row>
    <row r="4808" spans="1:4" x14ac:dyDescent="0.2">
      <c r="A4808" s="138"/>
      <c r="D4808" s="8"/>
    </row>
    <row r="4809" spans="1:4" x14ac:dyDescent="0.2">
      <c r="A4809" s="138"/>
      <c r="D4809" s="8"/>
    </row>
    <row r="4810" spans="1:4" x14ac:dyDescent="0.2">
      <c r="A4810" s="138"/>
      <c r="D4810" s="8"/>
    </row>
    <row r="4811" spans="1:4" x14ac:dyDescent="0.2">
      <c r="A4811" s="138"/>
      <c r="D4811" s="8"/>
    </row>
    <row r="4812" spans="1:4" x14ac:dyDescent="0.2">
      <c r="A4812" s="138"/>
      <c r="D4812" s="8"/>
    </row>
    <row r="4813" spans="1:4" x14ac:dyDescent="0.2">
      <c r="A4813" s="138"/>
      <c r="D4813" s="8"/>
    </row>
    <row r="4814" spans="1:4" x14ac:dyDescent="0.2">
      <c r="A4814" s="138"/>
      <c r="D4814" s="8"/>
    </row>
    <row r="4815" spans="1:4" x14ac:dyDescent="0.2">
      <c r="A4815" s="138"/>
      <c r="D4815" s="8"/>
    </row>
    <row r="4816" spans="1:4" x14ac:dyDescent="0.2">
      <c r="A4816" s="138"/>
      <c r="D4816" s="8"/>
    </row>
    <row r="4817" spans="1:4" x14ac:dyDescent="0.2">
      <c r="A4817" s="138"/>
      <c r="D4817" s="8"/>
    </row>
    <row r="4818" spans="1:4" x14ac:dyDescent="0.2">
      <c r="A4818" s="138"/>
      <c r="D4818" s="8"/>
    </row>
    <row r="4819" spans="1:4" x14ac:dyDescent="0.2">
      <c r="A4819" s="138"/>
      <c r="D4819" s="8"/>
    </row>
    <row r="4820" spans="1:4" x14ac:dyDescent="0.2">
      <c r="A4820" s="138"/>
      <c r="D4820" s="8"/>
    </row>
    <row r="4821" spans="1:4" x14ac:dyDescent="0.2">
      <c r="A4821" s="138"/>
      <c r="D4821" s="8"/>
    </row>
    <row r="4822" spans="1:4" x14ac:dyDescent="0.2">
      <c r="A4822" s="138"/>
      <c r="D4822" s="8"/>
    </row>
    <row r="4823" spans="1:4" x14ac:dyDescent="0.2">
      <c r="A4823" s="138"/>
      <c r="D4823" s="8"/>
    </row>
    <row r="4824" spans="1:4" x14ac:dyDescent="0.2">
      <c r="A4824" s="138"/>
      <c r="D4824" s="8"/>
    </row>
    <row r="4825" spans="1:4" x14ac:dyDescent="0.2">
      <c r="A4825" s="138"/>
      <c r="D4825" s="8"/>
    </row>
    <row r="4826" spans="1:4" x14ac:dyDescent="0.2">
      <c r="A4826" s="138"/>
      <c r="D4826" s="8"/>
    </row>
    <row r="4827" spans="1:4" x14ac:dyDescent="0.2">
      <c r="A4827" s="138"/>
      <c r="D4827" s="8"/>
    </row>
    <row r="4828" spans="1:4" x14ac:dyDescent="0.2">
      <c r="A4828" s="138"/>
      <c r="D4828" s="8"/>
    </row>
    <row r="4829" spans="1:4" x14ac:dyDescent="0.2">
      <c r="A4829" s="138"/>
      <c r="D4829" s="8"/>
    </row>
    <row r="4830" spans="1:4" x14ac:dyDescent="0.2">
      <c r="A4830" s="138"/>
      <c r="D4830" s="8"/>
    </row>
    <row r="4831" spans="1:4" x14ac:dyDescent="0.2">
      <c r="A4831" s="138"/>
      <c r="D4831" s="8"/>
    </row>
    <row r="4832" spans="1:4" x14ac:dyDescent="0.2">
      <c r="A4832" s="138"/>
      <c r="D4832" s="8"/>
    </row>
    <row r="4833" spans="1:4" x14ac:dyDescent="0.2">
      <c r="A4833" s="138"/>
      <c r="D4833" s="8"/>
    </row>
    <row r="4834" spans="1:4" x14ac:dyDescent="0.2">
      <c r="A4834" s="138"/>
      <c r="D4834" s="8"/>
    </row>
    <row r="4835" spans="1:4" x14ac:dyDescent="0.2">
      <c r="A4835" s="138"/>
      <c r="D4835" s="8"/>
    </row>
    <row r="4836" spans="1:4" x14ac:dyDescent="0.2">
      <c r="A4836" s="138"/>
      <c r="D4836" s="8"/>
    </row>
    <row r="4837" spans="1:4" x14ac:dyDescent="0.2">
      <c r="A4837" s="138"/>
      <c r="D4837" s="8"/>
    </row>
    <row r="4838" spans="1:4" x14ac:dyDescent="0.2">
      <c r="A4838" s="138"/>
      <c r="D4838" s="8"/>
    </row>
    <row r="4839" spans="1:4" x14ac:dyDescent="0.2">
      <c r="A4839" s="138"/>
      <c r="D4839" s="8"/>
    </row>
    <row r="4840" spans="1:4" x14ac:dyDescent="0.2">
      <c r="A4840" s="138"/>
      <c r="D4840" s="8"/>
    </row>
    <row r="4841" spans="1:4" x14ac:dyDescent="0.2">
      <c r="A4841" s="138"/>
      <c r="D4841" s="8"/>
    </row>
    <row r="4842" spans="1:4" x14ac:dyDescent="0.2">
      <c r="A4842" s="138"/>
      <c r="D4842" s="8"/>
    </row>
    <row r="4843" spans="1:4" x14ac:dyDescent="0.2">
      <c r="A4843" s="138"/>
      <c r="D4843" s="8"/>
    </row>
    <row r="4844" spans="1:4" x14ac:dyDescent="0.2">
      <c r="A4844" s="138"/>
      <c r="D4844" s="8"/>
    </row>
    <row r="4845" spans="1:4" x14ac:dyDescent="0.2">
      <c r="A4845" s="138"/>
      <c r="D4845" s="8"/>
    </row>
    <row r="4846" spans="1:4" x14ac:dyDescent="0.2">
      <c r="A4846" s="138"/>
      <c r="D4846" s="8"/>
    </row>
    <row r="4847" spans="1:4" x14ac:dyDescent="0.2">
      <c r="A4847" s="138"/>
      <c r="D4847" s="8"/>
    </row>
    <row r="4848" spans="1:4" x14ac:dyDescent="0.2">
      <c r="A4848" s="138"/>
      <c r="D4848" s="8"/>
    </row>
    <row r="4849" spans="1:4" x14ac:dyDescent="0.2">
      <c r="A4849" s="138"/>
      <c r="D4849" s="8"/>
    </row>
    <row r="4850" spans="1:4" x14ac:dyDescent="0.2">
      <c r="A4850" s="138"/>
      <c r="D4850" s="8"/>
    </row>
    <row r="4851" spans="1:4" x14ac:dyDescent="0.2">
      <c r="A4851" s="138"/>
      <c r="D4851" s="8"/>
    </row>
    <row r="4852" spans="1:4" x14ac:dyDescent="0.2">
      <c r="A4852" s="138"/>
      <c r="D4852" s="8"/>
    </row>
    <row r="4853" spans="1:4" x14ac:dyDescent="0.2">
      <c r="A4853" s="138"/>
      <c r="D4853" s="8"/>
    </row>
    <row r="4854" spans="1:4" x14ac:dyDescent="0.2">
      <c r="A4854" s="138"/>
      <c r="D4854" s="8"/>
    </row>
    <row r="4855" spans="1:4" x14ac:dyDescent="0.2">
      <c r="A4855" s="138"/>
      <c r="D4855" s="8"/>
    </row>
    <row r="4856" spans="1:4" x14ac:dyDescent="0.2">
      <c r="A4856" s="138"/>
      <c r="D4856" s="8"/>
    </row>
    <row r="4857" spans="1:4" x14ac:dyDescent="0.2">
      <c r="A4857" s="138"/>
      <c r="D4857" s="8"/>
    </row>
    <row r="4858" spans="1:4" x14ac:dyDescent="0.2">
      <c r="A4858" s="138"/>
      <c r="D4858" s="8"/>
    </row>
    <row r="4859" spans="1:4" x14ac:dyDescent="0.2">
      <c r="A4859" s="138"/>
      <c r="D4859" s="8"/>
    </row>
    <row r="4860" spans="1:4" x14ac:dyDescent="0.2">
      <c r="A4860" s="138"/>
      <c r="D4860" s="8"/>
    </row>
    <row r="4861" spans="1:4" x14ac:dyDescent="0.2">
      <c r="A4861" s="138"/>
      <c r="D4861" s="8"/>
    </row>
    <row r="4862" spans="1:4" x14ac:dyDescent="0.2">
      <c r="A4862" s="138"/>
      <c r="D4862" s="8"/>
    </row>
    <row r="4863" spans="1:4" x14ac:dyDescent="0.2">
      <c r="A4863" s="138"/>
      <c r="D4863" s="8"/>
    </row>
    <row r="4864" spans="1:4" x14ac:dyDescent="0.2">
      <c r="A4864" s="138"/>
      <c r="D4864" s="8"/>
    </row>
    <row r="4865" spans="1:4" x14ac:dyDescent="0.2">
      <c r="A4865" s="138"/>
      <c r="D4865" s="8"/>
    </row>
    <row r="4866" spans="1:4" x14ac:dyDescent="0.2">
      <c r="A4866" s="138"/>
      <c r="D4866" s="8"/>
    </row>
    <row r="4867" spans="1:4" x14ac:dyDescent="0.2">
      <c r="A4867" s="138"/>
      <c r="D4867" s="8"/>
    </row>
    <row r="4868" spans="1:4" x14ac:dyDescent="0.2">
      <c r="A4868" s="138"/>
      <c r="D4868" s="8"/>
    </row>
    <row r="4869" spans="1:4" x14ac:dyDescent="0.2">
      <c r="A4869" s="138"/>
      <c r="D4869" s="8"/>
    </row>
    <row r="4870" spans="1:4" x14ac:dyDescent="0.2">
      <c r="A4870" s="138"/>
      <c r="D4870" s="8"/>
    </row>
    <row r="4871" spans="1:4" x14ac:dyDescent="0.2">
      <c r="A4871" s="138"/>
      <c r="D4871" s="8"/>
    </row>
    <row r="4872" spans="1:4" x14ac:dyDescent="0.2">
      <c r="A4872" s="138"/>
      <c r="D4872" s="8"/>
    </row>
    <row r="4873" spans="1:4" x14ac:dyDescent="0.2">
      <c r="A4873" s="138"/>
      <c r="D4873" s="8"/>
    </row>
    <row r="4874" spans="1:4" x14ac:dyDescent="0.2">
      <c r="A4874" s="138"/>
      <c r="D4874" s="8"/>
    </row>
    <row r="4875" spans="1:4" x14ac:dyDescent="0.2">
      <c r="A4875" s="138"/>
      <c r="D4875" s="8"/>
    </row>
    <row r="4876" spans="1:4" x14ac:dyDescent="0.2">
      <c r="A4876" s="138"/>
      <c r="D4876" s="8"/>
    </row>
    <row r="4877" spans="1:4" x14ac:dyDescent="0.2">
      <c r="A4877" s="138"/>
      <c r="D4877" s="8"/>
    </row>
    <row r="4878" spans="1:4" x14ac:dyDescent="0.2">
      <c r="A4878" s="138"/>
      <c r="D4878" s="8"/>
    </row>
    <row r="4879" spans="1:4" x14ac:dyDescent="0.2">
      <c r="A4879" s="138"/>
      <c r="D4879" s="8"/>
    </row>
    <row r="4880" spans="1:4" x14ac:dyDescent="0.2">
      <c r="A4880" s="138"/>
      <c r="D4880" s="8"/>
    </row>
    <row r="4881" spans="1:4" x14ac:dyDescent="0.2">
      <c r="A4881" s="138"/>
      <c r="D4881" s="8"/>
    </row>
    <row r="4882" spans="1:4" x14ac:dyDescent="0.2">
      <c r="A4882" s="138"/>
      <c r="D4882" s="8"/>
    </row>
    <row r="4883" spans="1:4" x14ac:dyDescent="0.2">
      <c r="A4883" s="138"/>
      <c r="D4883" s="8"/>
    </row>
    <row r="4884" spans="1:4" x14ac:dyDescent="0.2">
      <c r="A4884" s="138"/>
      <c r="D4884" s="8"/>
    </row>
    <row r="4885" spans="1:4" x14ac:dyDescent="0.2">
      <c r="A4885" s="138"/>
      <c r="D4885" s="8"/>
    </row>
    <row r="4886" spans="1:4" x14ac:dyDescent="0.2">
      <c r="A4886" s="138"/>
      <c r="D4886" s="8"/>
    </row>
    <row r="4887" spans="1:4" x14ac:dyDescent="0.2">
      <c r="A4887" s="138"/>
      <c r="D4887" s="8"/>
    </row>
    <row r="4888" spans="1:4" x14ac:dyDescent="0.2">
      <c r="A4888" s="138"/>
      <c r="D4888" s="8"/>
    </row>
    <row r="4889" spans="1:4" x14ac:dyDescent="0.2">
      <c r="A4889" s="138"/>
      <c r="D4889" s="8"/>
    </row>
    <row r="4890" spans="1:4" x14ac:dyDescent="0.2">
      <c r="A4890" s="138"/>
      <c r="D4890" s="8"/>
    </row>
    <row r="4891" spans="1:4" x14ac:dyDescent="0.2">
      <c r="A4891" s="138"/>
      <c r="D4891" s="8"/>
    </row>
    <row r="4892" spans="1:4" x14ac:dyDescent="0.2">
      <c r="A4892" s="138"/>
      <c r="D4892" s="8"/>
    </row>
    <row r="4893" spans="1:4" x14ac:dyDescent="0.2">
      <c r="A4893" s="138"/>
      <c r="D4893" s="8"/>
    </row>
    <row r="4894" spans="1:4" x14ac:dyDescent="0.2">
      <c r="A4894" s="138"/>
      <c r="D4894" s="8"/>
    </row>
    <row r="4895" spans="1:4" x14ac:dyDescent="0.2">
      <c r="A4895" s="138"/>
      <c r="D4895" s="8"/>
    </row>
    <row r="4896" spans="1:4" x14ac:dyDescent="0.2">
      <c r="A4896" s="138"/>
      <c r="D4896" s="8"/>
    </row>
    <row r="4897" spans="1:4" x14ac:dyDescent="0.2">
      <c r="A4897" s="138"/>
      <c r="D4897" s="8"/>
    </row>
    <row r="4898" spans="1:4" x14ac:dyDescent="0.2">
      <c r="A4898" s="138"/>
      <c r="D4898" s="8"/>
    </row>
    <row r="4899" spans="1:4" x14ac:dyDescent="0.2">
      <c r="A4899" s="138"/>
      <c r="D4899" s="8"/>
    </row>
    <row r="4900" spans="1:4" x14ac:dyDescent="0.2">
      <c r="A4900" s="138"/>
      <c r="D4900" s="8"/>
    </row>
    <row r="4901" spans="1:4" x14ac:dyDescent="0.2">
      <c r="A4901" s="138"/>
      <c r="D4901" s="8"/>
    </row>
    <row r="4902" spans="1:4" x14ac:dyDescent="0.2">
      <c r="A4902" s="138"/>
      <c r="D4902" s="8"/>
    </row>
    <row r="4903" spans="1:4" x14ac:dyDescent="0.2">
      <c r="A4903" s="138"/>
      <c r="D4903" s="8"/>
    </row>
    <row r="4904" spans="1:4" x14ac:dyDescent="0.2">
      <c r="A4904" s="138"/>
      <c r="D4904" s="8"/>
    </row>
    <row r="4905" spans="1:4" x14ac:dyDescent="0.2">
      <c r="A4905" s="138"/>
      <c r="D4905" s="8"/>
    </row>
    <row r="4906" spans="1:4" x14ac:dyDescent="0.2">
      <c r="A4906" s="138"/>
      <c r="D4906" s="8"/>
    </row>
    <row r="4907" spans="1:4" x14ac:dyDescent="0.2">
      <c r="A4907" s="138"/>
      <c r="D4907" s="8"/>
    </row>
    <row r="4908" spans="1:4" x14ac:dyDescent="0.2">
      <c r="A4908" s="138"/>
      <c r="D4908" s="8"/>
    </row>
    <row r="4909" spans="1:4" x14ac:dyDescent="0.2">
      <c r="A4909" s="138"/>
      <c r="D4909" s="8"/>
    </row>
    <row r="4910" spans="1:4" x14ac:dyDescent="0.2">
      <c r="A4910" s="138"/>
      <c r="D4910" s="8"/>
    </row>
    <row r="4911" spans="1:4" x14ac:dyDescent="0.2">
      <c r="A4911" s="138"/>
      <c r="D4911" s="8"/>
    </row>
    <row r="4912" spans="1:4" x14ac:dyDescent="0.2">
      <c r="A4912" s="138"/>
      <c r="D4912" s="8"/>
    </row>
    <row r="4913" spans="1:4" x14ac:dyDescent="0.2">
      <c r="A4913" s="138"/>
      <c r="D4913" s="8"/>
    </row>
    <row r="4914" spans="1:4" x14ac:dyDescent="0.2">
      <c r="A4914" s="138"/>
      <c r="D4914" s="8"/>
    </row>
    <row r="4915" spans="1:4" x14ac:dyDescent="0.2">
      <c r="A4915" s="138"/>
      <c r="D4915" s="8"/>
    </row>
    <row r="4916" spans="1:4" x14ac:dyDescent="0.2">
      <c r="A4916" s="138"/>
      <c r="D4916" s="8"/>
    </row>
    <row r="4917" spans="1:4" x14ac:dyDescent="0.2">
      <c r="A4917" s="138"/>
      <c r="D4917" s="8"/>
    </row>
    <row r="4918" spans="1:4" x14ac:dyDescent="0.2">
      <c r="A4918" s="138"/>
      <c r="D4918" s="8"/>
    </row>
    <row r="4919" spans="1:4" x14ac:dyDescent="0.2">
      <c r="A4919" s="138"/>
      <c r="D4919" s="8"/>
    </row>
    <row r="4920" spans="1:4" x14ac:dyDescent="0.2">
      <c r="A4920" s="138"/>
      <c r="D4920" s="8"/>
    </row>
    <row r="4921" spans="1:4" x14ac:dyDescent="0.2">
      <c r="A4921" s="138"/>
      <c r="D4921" s="8"/>
    </row>
    <row r="4922" spans="1:4" x14ac:dyDescent="0.2">
      <c r="A4922" s="138"/>
      <c r="D4922" s="8"/>
    </row>
    <row r="4923" spans="1:4" x14ac:dyDescent="0.2">
      <c r="A4923" s="138"/>
      <c r="D4923" s="8"/>
    </row>
    <row r="4924" spans="1:4" x14ac:dyDescent="0.2">
      <c r="A4924" s="138"/>
      <c r="D4924" s="8"/>
    </row>
    <row r="4925" spans="1:4" x14ac:dyDescent="0.2">
      <c r="A4925" s="138"/>
      <c r="D4925" s="8"/>
    </row>
    <row r="4926" spans="1:4" x14ac:dyDescent="0.2">
      <c r="A4926" s="138"/>
      <c r="D4926" s="8"/>
    </row>
    <row r="4927" spans="1:4" x14ac:dyDescent="0.2">
      <c r="A4927" s="138"/>
      <c r="D4927" s="8"/>
    </row>
    <row r="4928" spans="1:4" x14ac:dyDescent="0.2">
      <c r="A4928" s="138"/>
      <c r="D4928" s="8"/>
    </row>
    <row r="4929" spans="1:4" x14ac:dyDescent="0.2">
      <c r="A4929" s="138"/>
      <c r="D4929" s="8"/>
    </row>
    <row r="4930" spans="1:4" x14ac:dyDescent="0.2">
      <c r="A4930" s="138"/>
      <c r="D4930" s="8"/>
    </row>
    <row r="4931" spans="1:4" x14ac:dyDescent="0.2">
      <c r="A4931" s="138"/>
      <c r="D4931" s="8"/>
    </row>
    <row r="4932" spans="1:4" x14ac:dyDescent="0.2">
      <c r="A4932" s="138"/>
      <c r="D4932" s="8"/>
    </row>
    <row r="4933" spans="1:4" x14ac:dyDescent="0.2">
      <c r="A4933" s="138"/>
      <c r="D4933" s="8"/>
    </row>
    <row r="4934" spans="1:4" x14ac:dyDescent="0.2">
      <c r="A4934" s="138"/>
      <c r="D4934" s="8"/>
    </row>
    <row r="4935" spans="1:4" x14ac:dyDescent="0.2">
      <c r="A4935" s="138"/>
      <c r="D4935" s="8"/>
    </row>
    <row r="4936" spans="1:4" x14ac:dyDescent="0.2">
      <c r="A4936" s="138"/>
      <c r="D4936" s="8"/>
    </row>
    <row r="4937" spans="1:4" x14ac:dyDescent="0.2">
      <c r="A4937" s="138"/>
      <c r="D4937" s="8"/>
    </row>
    <row r="4938" spans="1:4" x14ac:dyDescent="0.2">
      <c r="A4938" s="138"/>
      <c r="D4938" s="8"/>
    </row>
    <row r="4939" spans="1:4" x14ac:dyDescent="0.2">
      <c r="A4939" s="138"/>
      <c r="D4939" s="8"/>
    </row>
    <row r="4940" spans="1:4" x14ac:dyDescent="0.2">
      <c r="A4940" s="138"/>
      <c r="D4940" s="8"/>
    </row>
    <row r="4941" spans="1:4" x14ac:dyDescent="0.2">
      <c r="A4941" s="138"/>
      <c r="D4941" s="8"/>
    </row>
    <row r="4942" spans="1:4" x14ac:dyDescent="0.2">
      <c r="A4942" s="138"/>
      <c r="D4942" s="8"/>
    </row>
    <row r="4943" spans="1:4" x14ac:dyDescent="0.2">
      <c r="A4943" s="138"/>
      <c r="D4943" s="8"/>
    </row>
    <row r="4944" spans="1:4" x14ac:dyDescent="0.2">
      <c r="A4944" s="138"/>
      <c r="D4944" s="8"/>
    </row>
    <row r="4945" spans="1:4" x14ac:dyDescent="0.2">
      <c r="A4945" s="138"/>
      <c r="D4945" s="8"/>
    </row>
    <row r="4946" spans="1:4" x14ac:dyDescent="0.2">
      <c r="A4946" s="138"/>
      <c r="D4946" s="8"/>
    </row>
    <row r="4947" spans="1:4" x14ac:dyDescent="0.2">
      <c r="A4947" s="138"/>
      <c r="D4947" s="8"/>
    </row>
    <row r="4948" spans="1:4" x14ac:dyDescent="0.2">
      <c r="A4948" s="138"/>
      <c r="D4948" s="8"/>
    </row>
    <row r="4949" spans="1:4" x14ac:dyDescent="0.2">
      <c r="A4949" s="138"/>
      <c r="D4949" s="8"/>
    </row>
    <row r="4950" spans="1:4" x14ac:dyDescent="0.2">
      <c r="A4950" s="138"/>
      <c r="D4950" s="8"/>
    </row>
    <row r="4951" spans="1:4" x14ac:dyDescent="0.2">
      <c r="A4951" s="138"/>
      <c r="D4951" s="8"/>
    </row>
    <row r="4952" spans="1:4" x14ac:dyDescent="0.2">
      <c r="A4952" s="138"/>
      <c r="D4952" s="8"/>
    </row>
    <row r="4953" spans="1:4" x14ac:dyDescent="0.2">
      <c r="A4953" s="138"/>
      <c r="D4953" s="8"/>
    </row>
    <row r="4954" spans="1:4" x14ac:dyDescent="0.2">
      <c r="A4954" s="138"/>
      <c r="D4954" s="8"/>
    </row>
    <row r="4955" spans="1:4" x14ac:dyDescent="0.2">
      <c r="A4955" s="138"/>
      <c r="D4955" s="8"/>
    </row>
    <row r="4956" spans="1:4" x14ac:dyDescent="0.2">
      <c r="A4956" s="138"/>
      <c r="D4956" s="8"/>
    </row>
    <row r="4957" spans="1:4" x14ac:dyDescent="0.2">
      <c r="A4957" s="138"/>
      <c r="D4957" s="8"/>
    </row>
    <row r="4958" spans="1:4" x14ac:dyDescent="0.2">
      <c r="A4958" s="138"/>
      <c r="D4958" s="8"/>
    </row>
    <row r="4959" spans="1:4" x14ac:dyDescent="0.2">
      <c r="A4959" s="138"/>
      <c r="D4959" s="8"/>
    </row>
    <row r="4960" spans="1:4" x14ac:dyDescent="0.2">
      <c r="A4960" s="138"/>
      <c r="D4960" s="8"/>
    </row>
    <row r="4961" spans="1:4" x14ac:dyDescent="0.2">
      <c r="A4961" s="138"/>
      <c r="D4961" s="8"/>
    </row>
    <row r="4962" spans="1:4" x14ac:dyDescent="0.2">
      <c r="A4962" s="138"/>
      <c r="D4962" s="8"/>
    </row>
    <row r="4963" spans="1:4" x14ac:dyDescent="0.2">
      <c r="A4963" s="138"/>
      <c r="D4963" s="8"/>
    </row>
    <row r="4964" spans="1:4" x14ac:dyDescent="0.2">
      <c r="A4964" s="138"/>
      <c r="D4964" s="8"/>
    </row>
    <row r="4965" spans="1:4" x14ac:dyDescent="0.2">
      <c r="A4965" s="138"/>
      <c r="D4965" s="8"/>
    </row>
    <row r="4966" spans="1:4" x14ac:dyDescent="0.2">
      <c r="A4966" s="138"/>
      <c r="D4966" s="8"/>
    </row>
    <row r="4967" spans="1:4" x14ac:dyDescent="0.2">
      <c r="A4967" s="138"/>
      <c r="D4967" s="8"/>
    </row>
    <row r="4968" spans="1:4" x14ac:dyDescent="0.2">
      <c r="A4968" s="138"/>
      <c r="D4968" s="8"/>
    </row>
    <row r="4969" spans="1:4" x14ac:dyDescent="0.2">
      <c r="A4969" s="138"/>
      <c r="D4969" s="8"/>
    </row>
    <row r="4970" spans="1:4" x14ac:dyDescent="0.2">
      <c r="A4970" s="138"/>
      <c r="D4970" s="8"/>
    </row>
    <row r="4971" spans="1:4" x14ac:dyDescent="0.2">
      <c r="A4971" s="138"/>
      <c r="D4971" s="8"/>
    </row>
    <row r="4972" spans="1:4" x14ac:dyDescent="0.2">
      <c r="A4972" s="138"/>
      <c r="D4972" s="8"/>
    </row>
    <row r="4973" spans="1:4" x14ac:dyDescent="0.2">
      <c r="A4973" s="138"/>
      <c r="D4973" s="8"/>
    </row>
    <row r="4974" spans="1:4" x14ac:dyDescent="0.2">
      <c r="A4974" s="138"/>
      <c r="D4974" s="8"/>
    </row>
    <row r="4975" spans="1:4" x14ac:dyDescent="0.2">
      <c r="A4975" s="138"/>
      <c r="D4975" s="8"/>
    </row>
    <row r="4976" spans="1:4" x14ac:dyDescent="0.2">
      <c r="A4976" s="138"/>
      <c r="D4976" s="8"/>
    </row>
    <row r="4977" spans="1:4" x14ac:dyDescent="0.2">
      <c r="A4977" s="138"/>
      <c r="D4977" s="8"/>
    </row>
    <row r="4978" spans="1:4" x14ac:dyDescent="0.2">
      <c r="A4978" s="138"/>
      <c r="D4978" s="8"/>
    </row>
    <row r="4979" spans="1:4" x14ac:dyDescent="0.2">
      <c r="A4979" s="138"/>
      <c r="D4979" s="8"/>
    </row>
    <row r="4980" spans="1:4" x14ac:dyDescent="0.2">
      <c r="A4980" s="138"/>
      <c r="D4980" s="8"/>
    </row>
    <row r="4981" spans="1:4" x14ac:dyDescent="0.2">
      <c r="A4981" s="138"/>
      <c r="D4981" s="8"/>
    </row>
    <row r="4982" spans="1:4" x14ac:dyDescent="0.2">
      <c r="A4982" s="138"/>
      <c r="D4982" s="8"/>
    </row>
    <row r="4983" spans="1:4" x14ac:dyDescent="0.2">
      <c r="A4983" s="138"/>
      <c r="D4983" s="8"/>
    </row>
    <row r="4984" spans="1:4" x14ac:dyDescent="0.2">
      <c r="A4984" s="138"/>
      <c r="D4984" s="8"/>
    </row>
    <row r="4985" spans="1:4" x14ac:dyDescent="0.2">
      <c r="A4985" s="138"/>
      <c r="D4985" s="8"/>
    </row>
    <row r="4986" spans="1:4" x14ac:dyDescent="0.2">
      <c r="A4986" s="138"/>
      <c r="D4986" s="8"/>
    </row>
    <row r="4987" spans="1:4" x14ac:dyDescent="0.2">
      <c r="A4987" s="138"/>
      <c r="D4987" s="8"/>
    </row>
    <row r="4988" spans="1:4" x14ac:dyDescent="0.2">
      <c r="A4988" s="138"/>
      <c r="D4988" s="8"/>
    </row>
    <row r="4989" spans="1:4" x14ac:dyDescent="0.2">
      <c r="A4989" s="138"/>
      <c r="D4989" s="8"/>
    </row>
    <row r="4990" spans="1:4" x14ac:dyDescent="0.2">
      <c r="A4990" s="138"/>
      <c r="D4990" s="8"/>
    </row>
    <row r="4991" spans="1:4" x14ac:dyDescent="0.2">
      <c r="A4991" s="138"/>
      <c r="D4991" s="8"/>
    </row>
    <row r="4992" spans="1:4" x14ac:dyDescent="0.2">
      <c r="A4992" s="138"/>
      <c r="D4992" s="8"/>
    </row>
    <row r="4993" spans="1:4" x14ac:dyDescent="0.2">
      <c r="A4993" s="138"/>
      <c r="D4993" s="8"/>
    </row>
    <row r="4994" spans="1:4" x14ac:dyDescent="0.2">
      <c r="A4994" s="138"/>
      <c r="D4994" s="8"/>
    </row>
    <row r="4995" spans="1:4" x14ac:dyDescent="0.2">
      <c r="A4995" s="138"/>
      <c r="D4995" s="8"/>
    </row>
    <row r="4996" spans="1:4" x14ac:dyDescent="0.2">
      <c r="A4996" s="138"/>
      <c r="D4996" s="8"/>
    </row>
    <row r="4997" spans="1:4" x14ac:dyDescent="0.2">
      <c r="A4997" s="138"/>
      <c r="D4997" s="8"/>
    </row>
    <row r="4998" spans="1:4" x14ac:dyDescent="0.2">
      <c r="A4998" s="138"/>
      <c r="D4998" s="8"/>
    </row>
    <row r="4999" spans="1:4" x14ac:dyDescent="0.2">
      <c r="A4999" s="138"/>
      <c r="D4999" s="8"/>
    </row>
    <row r="5000" spans="1:4" x14ac:dyDescent="0.2">
      <c r="A5000" s="138"/>
      <c r="D5000" s="8"/>
    </row>
  </sheetData>
  <sheetProtection algorithmName="SHA-512" hashValue="n6EflluobtSe4qNV+3uB9LzjxR/TRoBvoQ+Jdfw/KTUN+++7sZnS3obfvgtTY7GS1VwL1vBM8RZ5cxooTdEPoA==" saltValue="K4Nr6WHdhCMpQ3Ncq1VdNg==" spinCount="100000" sheet="1"/>
  <mergeCells count="123">
    <mergeCell ref="A1:G1"/>
    <mergeCell ref="C2:G2"/>
    <mergeCell ref="C3:G3"/>
    <mergeCell ref="C4:G4"/>
    <mergeCell ref="C5:G5"/>
    <mergeCell ref="C6:G6"/>
    <mergeCell ref="B23:G23"/>
    <mergeCell ref="B25:G25"/>
    <mergeCell ref="B27:G27"/>
    <mergeCell ref="B29:G29"/>
    <mergeCell ref="B31:G31"/>
    <mergeCell ref="B33:G33"/>
    <mergeCell ref="C7:G7"/>
    <mergeCell ref="B13:G13"/>
    <mergeCell ref="B15:G15"/>
    <mergeCell ref="B17:G17"/>
    <mergeCell ref="B19:G19"/>
    <mergeCell ref="B21:G21"/>
    <mergeCell ref="B47:G47"/>
    <mergeCell ref="B49:G49"/>
    <mergeCell ref="B51:G51"/>
    <mergeCell ref="B53:G53"/>
    <mergeCell ref="B55:G55"/>
    <mergeCell ref="B57:G57"/>
    <mergeCell ref="B35:G35"/>
    <mergeCell ref="B37:G37"/>
    <mergeCell ref="B39:G39"/>
    <mergeCell ref="B41:G41"/>
    <mergeCell ref="B43:G43"/>
    <mergeCell ref="B45:G45"/>
    <mergeCell ref="B71:G71"/>
    <mergeCell ref="B75:G75"/>
    <mergeCell ref="B77:G77"/>
    <mergeCell ref="B79:G79"/>
    <mergeCell ref="B81:G81"/>
    <mergeCell ref="B83:G83"/>
    <mergeCell ref="B59:G59"/>
    <mergeCell ref="B61:G61"/>
    <mergeCell ref="B63:G63"/>
    <mergeCell ref="B65:G65"/>
    <mergeCell ref="B67:G67"/>
    <mergeCell ref="B69:G69"/>
    <mergeCell ref="B97:G97"/>
    <mergeCell ref="B99:G99"/>
    <mergeCell ref="B101:G101"/>
    <mergeCell ref="B103:G103"/>
    <mergeCell ref="B105:G105"/>
    <mergeCell ref="B107:G107"/>
    <mergeCell ref="B85:G85"/>
    <mergeCell ref="B87:G87"/>
    <mergeCell ref="B89:G89"/>
    <mergeCell ref="B91:G91"/>
    <mergeCell ref="B93:G93"/>
    <mergeCell ref="B95:G95"/>
    <mergeCell ref="B123:G123"/>
    <mergeCell ref="B125:G125"/>
    <mergeCell ref="B127:G127"/>
    <mergeCell ref="B129:G129"/>
    <mergeCell ref="B131:G131"/>
    <mergeCell ref="B133:G133"/>
    <mergeCell ref="B111:G111"/>
    <mergeCell ref="B113:G113"/>
    <mergeCell ref="B115:G115"/>
    <mergeCell ref="B117:G117"/>
    <mergeCell ref="B119:G119"/>
    <mergeCell ref="B121:G121"/>
    <mergeCell ref="B147:G147"/>
    <mergeCell ref="B149:G149"/>
    <mergeCell ref="B151:G151"/>
    <mergeCell ref="B153:G153"/>
    <mergeCell ref="B155:G155"/>
    <mergeCell ref="B157:G157"/>
    <mergeCell ref="B135:G135"/>
    <mergeCell ref="B137:G137"/>
    <mergeCell ref="B139:G139"/>
    <mergeCell ref="B141:G141"/>
    <mergeCell ref="B143:G143"/>
    <mergeCell ref="B145:G145"/>
    <mergeCell ref="B171:G171"/>
    <mergeCell ref="B175:G175"/>
    <mergeCell ref="B177:G177"/>
    <mergeCell ref="B179:G179"/>
    <mergeCell ref="B181:G181"/>
    <mergeCell ref="B183:G183"/>
    <mergeCell ref="B159:G159"/>
    <mergeCell ref="B161:G161"/>
    <mergeCell ref="B163:G163"/>
    <mergeCell ref="B165:G165"/>
    <mergeCell ref="B167:G167"/>
    <mergeCell ref="B169:G169"/>
    <mergeCell ref="B199:G199"/>
    <mergeCell ref="B201:G201"/>
    <mergeCell ref="B203:G203"/>
    <mergeCell ref="B205:G205"/>
    <mergeCell ref="B207:G207"/>
    <mergeCell ref="B209:G209"/>
    <mergeCell ref="B185:G185"/>
    <mergeCell ref="B187:G187"/>
    <mergeCell ref="B189:G189"/>
    <mergeCell ref="B191:G191"/>
    <mergeCell ref="B193:G193"/>
    <mergeCell ref="B197:G197"/>
    <mergeCell ref="B225:G225"/>
    <mergeCell ref="B227:G227"/>
    <mergeCell ref="B229:G229"/>
    <mergeCell ref="B231:G231"/>
    <mergeCell ref="B233:G233"/>
    <mergeCell ref="B235:G235"/>
    <mergeCell ref="B213:G213"/>
    <mergeCell ref="B215:G215"/>
    <mergeCell ref="B217:G217"/>
    <mergeCell ref="B219:G219"/>
    <mergeCell ref="B221:G221"/>
    <mergeCell ref="B223:G223"/>
    <mergeCell ref="B249:G249"/>
    <mergeCell ref="B251:G251"/>
    <mergeCell ref="B253:G253"/>
    <mergeCell ref="B237:G237"/>
    <mergeCell ref="B239:G239"/>
    <mergeCell ref="B241:G241"/>
    <mergeCell ref="B243:G243"/>
    <mergeCell ref="B245:G245"/>
    <mergeCell ref="B247:G247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6C28-9F94-4998-A80C-F6E5EC675091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36" customWidth="1"/>
    <col min="3" max="3" width="63.7109375" style="136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21" max="24" width="0" hidden="1" customWidth="1"/>
    <col min="29" max="33" width="0" hidden="1" customWidth="1"/>
    <col min="34" max="34" width="112.5703125" hidden="1" customWidth="1"/>
    <col min="35" max="36" width="81.42578125" hidden="1" customWidth="1"/>
    <col min="37" max="39" width="0" hidden="1" customWidth="1"/>
  </cols>
  <sheetData>
    <row r="1" spans="1:60" ht="15.95" customHeight="1" x14ac:dyDescent="0.25">
      <c r="A1" s="228" t="s">
        <v>254</v>
      </c>
      <c r="B1" s="228"/>
      <c r="C1" s="228"/>
      <c r="D1" s="228"/>
      <c r="E1" s="228"/>
      <c r="F1" s="228"/>
      <c r="G1" s="228"/>
      <c r="AE1" t="s">
        <v>166</v>
      </c>
    </row>
    <row r="2" spans="1:60" ht="15.95" customHeight="1" x14ac:dyDescent="0.2">
      <c r="A2" s="139" t="s">
        <v>7</v>
      </c>
      <c r="B2" s="140" t="s">
        <v>45</v>
      </c>
      <c r="C2" s="229" t="s">
        <v>46</v>
      </c>
      <c r="D2" s="230"/>
      <c r="E2" s="230"/>
      <c r="F2" s="230"/>
      <c r="G2" s="231"/>
      <c r="AE2" t="s">
        <v>167</v>
      </c>
    </row>
    <row r="3" spans="1:60" ht="15.95" hidden="1" customHeight="1" x14ac:dyDescent="0.2">
      <c r="A3" s="139" t="s">
        <v>8</v>
      </c>
      <c r="B3" s="140"/>
      <c r="C3" s="230"/>
      <c r="D3" s="230"/>
      <c r="E3" s="230"/>
      <c r="F3" s="230"/>
      <c r="G3" s="231"/>
      <c r="AE3" t="s">
        <v>168</v>
      </c>
    </row>
    <row r="4" spans="1:60" ht="15.95" hidden="1" customHeight="1" x14ac:dyDescent="0.2">
      <c r="A4" s="139" t="s">
        <v>9</v>
      </c>
      <c r="B4" s="140" t="s">
        <v>43</v>
      </c>
      <c r="C4" s="229" t="s">
        <v>44</v>
      </c>
      <c r="D4" s="230"/>
      <c r="E4" s="230"/>
      <c r="F4" s="230"/>
      <c r="G4" s="231"/>
      <c r="AE4" t="s">
        <v>169</v>
      </c>
    </row>
    <row r="5" spans="1:60" ht="15.95" hidden="1" customHeight="1" x14ac:dyDescent="0.2">
      <c r="A5" s="139" t="s">
        <v>170</v>
      </c>
      <c r="B5" s="140" t="s">
        <v>43</v>
      </c>
      <c r="C5" s="229" t="s">
        <v>44</v>
      </c>
      <c r="D5" s="229"/>
      <c r="E5" s="229"/>
      <c r="F5" s="229"/>
      <c r="G5" s="23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5" customHeight="1" x14ac:dyDescent="0.2">
      <c r="A6" s="139" t="s">
        <v>170</v>
      </c>
      <c r="B6" s="142" t="s">
        <v>49</v>
      </c>
      <c r="C6" s="229" t="s">
        <v>50</v>
      </c>
      <c r="D6" s="229"/>
      <c r="E6" s="229"/>
      <c r="F6" s="229"/>
      <c r="G6" s="23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5" customHeight="1" x14ac:dyDescent="0.2">
      <c r="A7" s="143" t="s">
        <v>170</v>
      </c>
      <c r="B7" s="144" t="s">
        <v>55</v>
      </c>
      <c r="C7" s="226" t="s">
        <v>56</v>
      </c>
      <c r="D7" s="226"/>
      <c r="E7" s="226"/>
      <c r="F7" s="226"/>
      <c r="G7" s="22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">
      <c r="A8" s="138"/>
      <c r="D8" s="8"/>
    </row>
    <row r="9" spans="1:60" ht="38.25" x14ac:dyDescent="0.2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">
      <c r="A11" s="157" t="s">
        <v>198</v>
      </c>
      <c r="B11" s="170" t="s">
        <v>117</v>
      </c>
      <c r="C11" s="170" t="s">
        <v>118</v>
      </c>
      <c r="D11" s="171"/>
      <c r="E11" s="172"/>
      <c r="F11" s="173"/>
      <c r="G11" s="174">
        <f>SUMIF(AE12:AE29,"&lt;&gt;NOR",G12:G29)</f>
        <v>0</v>
      </c>
      <c r="H11" s="173"/>
      <c r="I11" s="173">
        <f>SUM(I12:I29)</f>
        <v>0</v>
      </c>
      <c r="J11" s="173"/>
      <c r="K11" s="173">
        <f>SUM(K12:K29)</f>
        <v>0</v>
      </c>
      <c r="L11" s="173"/>
      <c r="M11" s="173">
        <f>SUM(M12:M29)</f>
        <v>0</v>
      </c>
      <c r="N11" s="173"/>
      <c r="O11" s="173">
        <f>SUM(O12:O29)</f>
        <v>0.01</v>
      </c>
      <c r="P11" s="173"/>
      <c r="Q11" s="173">
        <f>SUM(Q12:Q29)</f>
        <v>0</v>
      </c>
      <c r="R11" s="175"/>
      <c r="S11" s="175"/>
      <c r="T11" s="173"/>
      <c r="U11" s="173"/>
      <c r="V11" s="173">
        <f>SUM(V12:V29)</f>
        <v>25.52</v>
      </c>
      <c r="W11" s="175"/>
      <c r="X11" s="176"/>
      <c r="AE11" t="s">
        <v>199</v>
      </c>
      <c r="AH11" s="184"/>
      <c r="AI11" s="184"/>
      <c r="AJ11" s="186"/>
    </row>
    <row r="12" spans="1:60" ht="22.5" outlineLevel="1" x14ac:dyDescent="0.2">
      <c r="A12" s="177">
        <v>1</v>
      </c>
      <c r="B12" s="178" t="s">
        <v>1442</v>
      </c>
      <c r="C12" s="178" t="s">
        <v>1443</v>
      </c>
      <c r="D12" s="179" t="s">
        <v>306</v>
      </c>
      <c r="E12" s="180">
        <v>46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3.0000000000000001E-5</v>
      </c>
      <c r="O12" s="181">
        <f>ROUND(E12*N12,2)</f>
        <v>0</v>
      </c>
      <c r="P12" s="181">
        <v>0</v>
      </c>
      <c r="Q12" s="181">
        <f>ROUND(E12*P12,2)</f>
        <v>0</v>
      </c>
      <c r="R12" s="182" t="s">
        <v>918</v>
      </c>
      <c r="S12" s="182" t="s">
        <v>204</v>
      </c>
      <c r="T12" s="181" t="s">
        <v>260</v>
      </c>
      <c r="U12" s="181">
        <v>0.129</v>
      </c>
      <c r="V12" s="181">
        <f>ROUND(E12*U12,2)</f>
        <v>5.93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670</v>
      </c>
      <c r="AF12" s="154" t="s">
        <v>1444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ht="22.5" outlineLevel="1" x14ac:dyDescent="0.2">
      <c r="A14" s="177">
        <v>2</v>
      </c>
      <c r="B14" s="178" t="s">
        <v>1445</v>
      </c>
      <c r="C14" s="178" t="s">
        <v>1446</v>
      </c>
      <c r="D14" s="179" t="s">
        <v>306</v>
      </c>
      <c r="E14" s="180">
        <v>13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4.0000000000000003E-5</v>
      </c>
      <c r="O14" s="181">
        <f>ROUND(E14*N14,2)</f>
        <v>0</v>
      </c>
      <c r="P14" s="181">
        <v>0</v>
      </c>
      <c r="Q14" s="181">
        <f>ROUND(E14*P14,2)</f>
        <v>0</v>
      </c>
      <c r="R14" s="182" t="s">
        <v>918</v>
      </c>
      <c r="S14" s="182" t="s">
        <v>204</v>
      </c>
      <c r="T14" s="181" t="s">
        <v>260</v>
      </c>
      <c r="U14" s="181">
        <v>0.14199999999999999</v>
      </c>
      <c r="V14" s="181">
        <f>ROUND(E14*U14,2)</f>
        <v>1.85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670</v>
      </c>
      <c r="AF14" s="154" t="s">
        <v>1447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ht="22.5" outlineLevel="1" x14ac:dyDescent="0.2">
      <c r="A16" s="177">
        <v>3</v>
      </c>
      <c r="B16" s="178" t="s">
        <v>1448</v>
      </c>
      <c r="C16" s="178" t="s">
        <v>1449</v>
      </c>
      <c r="D16" s="179" t="s">
        <v>306</v>
      </c>
      <c r="E16" s="180">
        <v>1</v>
      </c>
      <c r="F16" s="183"/>
      <c r="G16" s="181">
        <f>ROUND(E16*F16,2)</f>
        <v>0</v>
      </c>
      <c r="H16" s="183"/>
      <c r="I16" s="181">
        <f>ROUND(E16*H16,2)</f>
        <v>0</v>
      </c>
      <c r="J16" s="183"/>
      <c r="K16" s="181">
        <f>ROUND(E16*J16,2)</f>
        <v>0</v>
      </c>
      <c r="L16" s="181">
        <v>21</v>
      </c>
      <c r="M16" s="181">
        <f>G16*(1+L16/100)</f>
        <v>0</v>
      </c>
      <c r="N16" s="181">
        <v>3.0000000000000001E-5</v>
      </c>
      <c r="O16" s="181">
        <f>ROUND(E16*N16,2)</f>
        <v>0</v>
      </c>
      <c r="P16" s="181">
        <v>0</v>
      </c>
      <c r="Q16" s="181">
        <f>ROUND(E16*P16,2)</f>
        <v>0</v>
      </c>
      <c r="R16" s="182" t="s">
        <v>918</v>
      </c>
      <c r="S16" s="182" t="s">
        <v>204</v>
      </c>
      <c r="T16" s="181" t="s">
        <v>260</v>
      </c>
      <c r="U16" s="181">
        <v>0.129</v>
      </c>
      <c r="V16" s="181">
        <f>ROUND(E16*U16,2)</f>
        <v>0.13</v>
      </c>
      <c r="W16" s="182"/>
      <c r="X16" s="182"/>
      <c r="Y16" s="154"/>
      <c r="Z16" s="154"/>
      <c r="AA16" s="154"/>
      <c r="AB16" s="154"/>
      <c r="AC16" s="154"/>
      <c r="AD16" s="154"/>
      <c r="AE16" s="154" t="s">
        <v>670</v>
      </c>
      <c r="AF16" s="154" t="s">
        <v>1450</v>
      </c>
      <c r="AG16" s="154"/>
      <c r="AH16" s="185"/>
      <c r="AI16" s="185"/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">
      <c r="A17" s="155"/>
      <c r="B17" s="224"/>
      <c r="C17" s="224"/>
      <c r="D17" s="225"/>
      <c r="E17" s="225"/>
      <c r="F17" s="225"/>
      <c r="G17" s="225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208</v>
      </c>
      <c r="AF17" s="154"/>
      <c r="AG17" s="154"/>
      <c r="AH17" s="185"/>
      <c r="AI17" s="185"/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ht="22.5" outlineLevel="1" x14ac:dyDescent="0.2">
      <c r="A18" s="177">
        <v>4</v>
      </c>
      <c r="B18" s="178" t="s">
        <v>1451</v>
      </c>
      <c r="C18" s="178" t="s">
        <v>1452</v>
      </c>
      <c r="D18" s="179" t="s">
        <v>306</v>
      </c>
      <c r="E18" s="180">
        <v>2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5.0000000000000002E-5</v>
      </c>
      <c r="O18" s="181">
        <f>ROUND(E18*N18,2)</f>
        <v>0</v>
      </c>
      <c r="P18" s="181">
        <v>0</v>
      </c>
      <c r="Q18" s="181">
        <f>ROUND(E18*P18,2)</f>
        <v>0</v>
      </c>
      <c r="R18" s="182" t="s">
        <v>918</v>
      </c>
      <c r="S18" s="182" t="s">
        <v>204</v>
      </c>
      <c r="T18" s="181" t="s">
        <v>260</v>
      </c>
      <c r="U18" s="181">
        <v>0.14199999999999999</v>
      </c>
      <c r="V18" s="181">
        <f>ROUND(E18*U18,2)</f>
        <v>0.28000000000000003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670</v>
      </c>
      <c r="AF18" s="154" t="s">
        <v>1453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77">
        <v>5</v>
      </c>
      <c r="B20" s="178" t="s">
        <v>1454</v>
      </c>
      <c r="C20" s="178" t="s">
        <v>1455</v>
      </c>
      <c r="D20" s="179" t="s">
        <v>306</v>
      </c>
      <c r="E20" s="180">
        <v>164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0</v>
      </c>
      <c r="O20" s="181">
        <f>ROUND(E20*N20,2)</f>
        <v>0</v>
      </c>
      <c r="P20" s="181">
        <v>0</v>
      </c>
      <c r="Q20" s="181">
        <f>ROUND(E20*P20,2)</f>
        <v>0</v>
      </c>
      <c r="R20" s="182" t="s">
        <v>918</v>
      </c>
      <c r="S20" s="182" t="s">
        <v>204</v>
      </c>
      <c r="T20" s="181" t="s">
        <v>260</v>
      </c>
      <c r="U20" s="181">
        <v>8.2000000000000003E-2</v>
      </c>
      <c r="V20" s="181">
        <f>ROUND(E20*U20,2)</f>
        <v>13.45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670</v>
      </c>
      <c r="AF20" s="154" t="s">
        <v>1456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77">
        <v>6</v>
      </c>
      <c r="B22" s="178" t="s">
        <v>1457</v>
      </c>
      <c r="C22" s="178" t="s">
        <v>1458</v>
      </c>
      <c r="D22" s="179" t="s">
        <v>306</v>
      </c>
      <c r="E22" s="180">
        <v>34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0</v>
      </c>
      <c r="O22" s="181">
        <f>ROUND(E22*N22,2)</f>
        <v>0</v>
      </c>
      <c r="P22" s="181">
        <v>0</v>
      </c>
      <c r="Q22" s="181">
        <f>ROUND(E22*P22,2)</f>
        <v>0</v>
      </c>
      <c r="R22" s="182" t="s">
        <v>918</v>
      </c>
      <c r="S22" s="182" t="s">
        <v>204</v>
      </c>
      <c r="T22" s="181" t="s">
        <v>260</v>
      </c>
      <c r="U22" s="181">
        <v>0.114</v>
      </c>
      <c r="V22" s="181">
        <f>ROUND(E22*U22,2)</f>
        <v>3.88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670</v>
      </c>
      <c r="AF22" s="154" t="s">
        <v>1459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ht="22.5" outlineLevel="1" x14ac:dyDescent="0.2">
      <c r="A24" s="177">
        <v>7</v>
      </c>
      <c r="B24" s="178" t="s">
        <v>1460</v>
      </c>
      <c r="C24" s="178" t="s">
        <v>1461</v>
      </c>
      <c r="D24" s="179" t="s">
        <v>306</v>
      </c>
      <c r="E24" s="180">
        <v>164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6.9999999999999994E-5</v>
      </c>
      <c r="O24" s="181">
        <f>ROUND(E24*N24,2)</f>
        <v>0.01</v>
      </c>
      <c r="P24" s="181">
        <v>0</v>
      </c>
      <c r="Q24" s="181">
        <f>ROUND(E24*P24,2)</f>
        <v>0</v>
      </c>
      <c r="R24" s="182" t="s">
        <v>683</v>
      </c>
      <c r="S24" s="182" t="s">
        <v>204</v>
      </c>
      <c r="T24" s="181" t="s">
        <v>260</v>
      </c>
      <c r="U24" s="181">
        <v>0</v>
      </c>
      <c r="V24" s="181">
        <f>ROUND(E24*U24,2)</f>
        <v>0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312</v>
      </c>
      <c r="AF24" s="154" t="s">
        <v>1462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ht="22.5" outlineLevel="1" x14ac:dyDescent="0.2">
      <c r="A26" s="177">
        <v>8</v>
      </c>
      <c r="B26" s="178" t="s">
        <v>1463</v>
      </c>
      <c r="C26" s="178" t="s">
        <v>1464</v>
      </c>
      <c r="D26" s="179" t="s">
        <v>306</v>
      </c>
      <c r="E26" s="180">
        <v>34</v>
      </c>
      <c r="F26" s="183"/>
      <c r="G26" s="181">
        <f>ROUND(E26*F26,2)</f>
        <v>0</v>
      </c>
      <c r="H26" s="183"/>
      <c r="I26" s="181">
        <f>ROUND(E26*H26,2)</f>
        <v>0</v>
      </c>
      <c r="J26" s="183"/>
      <c r="K26" s="181">
        <f>ROUND(E26*J26,2)</f>
        <v>0</v>
      </c>
      <c r="L26" s="181">
        <v>21</v>
      </c>
      <c r="M26" s="181">
        <f>G26*(1+L26/100)</f>
        <v>0</v>
      </c>
      <c r="N26" s="181">
        <v>9.0000000000000006E-5</v>
      </c>
      <c r="O26" s="181">
        <f>ROUND(E26*N26,2)</f>
        <v>0</v>
      </c>
      <c r="P26" s="181">
        <v>0</v>
      </c>
      <c r="Q26" s="181">
        <f>ROUND(E26*P26,2)</f>
        <v>0</v>
      </c>
      <c r="R26" s="182" t="s">
        <v>683</v>
      </c>
      <c r="S26" s="182" t="s">
        <v>204</v>
      </c>
      <c r="T26" s="181" t="s">
        <v>260</v>
      </c>
      <c r="U26" s="181">
        <v>0</v>
      </c>
      <c r="V26" s="181">
        <f>ROUND(E26*U26,2)</f>
        <v>0</v>
      </c>
      <c r="W26" s="182"/>
      <c r="X26" s="182"/>
      <c r="Y26" s="154"/>
      <c r="Z26" s="154"/>
      <c r="AA26" s="154"/>
      <c r="AB26" s="154"/>
      <c r="AC26" s="154"/>
      <c r="AD26" s="154"/>
      <c r="AE26" s="154" t="s">
        <v>312</v>
      </c>
      <c r="AF26" s="154" t="s">
        <v>1465</v>
      </c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55"/>
      <c r="B27" s="224"/>
      <c r="C27" s="224"/>
      <c r="D27" s="225"/>
      <c r="E27" s="225"/>
      <c r="F27" s="225"/>
      <c r="G27" s="225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208</v>
      </c>
      <c r="AF27" s="154"/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">
      <c r="A28" s="177">
        <v>9</v>
      </c>
      <c r="B28" s="178" t="s">
        <v>1466</v>
      </c>
      <c r="C28" s="178" t="s">
        <v>1467</v>
      </c>
      <c r="D28" s="179" t="s">
        <v>0</v>
      </c>
      <c r="E28" s="180">
        <v>0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2" t="s">
        <v>925</v>
      </c>
      <c r="S28" s="182" t="s">
        <v>204</v>
      </c>
      <c r="T28" s="181" t="s">
        <v>260</v>
      </c>
      <c r="U28" s="181">
        <v>0</v>
      </c>
      <c r="V28" s="181">
        <f>ROUND(E28*U28,2)</f>
        <v>0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870</v>
      </c>
      <c r="AF28" s="154" t="s">
        <v>1468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x14ac:dyDescent="0.2">
      <c r="A30" s="141"/>
      <c r="B30" s="158"/>
      <c r="C30" s="158"/>
      <c r="D30" s="160"/>
      <c r="E30" s="161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3"/>
      <c r="S30" s="163"/>
      <c r="T30" s="162"/>
      <c r="U30" s="162"/>
      <c r="V30" s="162"/>
      <c r="W30" s="163"/>
      <c r="X30" s="163"/>
      <c r="AH30" s="184"/>
      <c r="AI30" s="184"/>
      <c r="AJ30" s="186"/>
    </row>
    <row r="31" spans="1:60" x14ac:dyDescent="0.2">
      <c r="A31" s="157" t="s">
        <v>198</v>
      </c>
      <c r="B31" s="170" t="s">
        <v>129</v>
      </c>
      <c r="C31" s="170" t="s">
        <v>130</v>
      </c>
      <c r="D31" s="171"/>
      <c r="E31" s="172"/>
      <c r="F31" s="173"/>
      <c r="G31" s="174">
        <f>SUMIF(AE32:AE35,"&lt;&gt;NOR",G32:G35)</f>
        <v>0</v>
      </c>
      <c r="H31" s="173"/>
      <c r="I31" s="173">
        <f>SUM(I32:I35)</f>
        <v>0</v>
      </c>
      <c r="J31" s="173"/>
      <c r="K31" s="173">
        <f>SUM(K32:K35)</f>
        <v>0</v>
      </c>
      <c r="L31" s="173"/>
      <c r="M31" s="173">
        <f>SUM(M32:M35)</f>
        <v>0</v>
      </c>
      <c r="N31" s="173"/>
      <c r="O31" s="173">
        <f>SUM(O32:O35)</f>
        <v>0.12</v>
      </c>
      <c r="P31" s="173"/>
      <c r="Q31" s="173">
        <f>SUM(Q32:Q35)</f>
        <v>0</v>
      </c>
      <c r="R31" s="175"/>
      <c r="S31" s="175"/>
      <c r="T31" s="173"/>
      <c r="U31" s="173"/>
      <c r="V31" s="173">
        <f>SUM(V32:V35)</f>
        <v>12.13</v>
      </c>
      <c r="W31" s="175"/>
      <c r="X31" s="176"/>
      <c r="AE31" t="s">
        <v>199</v>
      </c>
      <c r="AH31" s="184"/>
      <c r="AI31" s="184"/>
      <c r="AJ31" s="186"/>
    </row>
    <row r="32" spans="1:60" outlineLevel="1" x14ac:dyDescent="0.2">
      <c r="A32" s="177">
        <v>10</v>
      </c>
      <c r="B32" s="178" t="s">
        <v>1469</v>
      </c>
      <c r="C32" s="178" t="s">
        <v>1470</v>
      </c>
      <c r="D32" s="179" t="s">
        <v>1380</v>
      </c>
      <c r="E32" s="180">
        <v>1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2.98E-2</v>
      </c>
      <c r="O32" s="181">
        <f>ROUND(E32*N32,2)</f>
        <v>0.03</v>
      </c>
      <c r="P32" s="181">
        <v>0</v>
      </c>
      <c r="Q32" s="181">
        <f>ROUND(E32*P32,2)</f>
        <v>0</v>
      </c>
      <c r="R32" s="182" t="s">
        <v>918</v>
      </c>
      <c r="S32" s="182" t="s">
        <v>204</v>
      </c>
      <c r="T32" s="181" t="s">
        <v>260</v>
      </c>
      <c r="U32" s="181">
        <v>12.129</v>
      </c>
      <c r="V32" s="181">
        <f>ROUND(E32*U32,2)</f>
        <v>12.13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670</v>
      </c>
      <c r="AF32" s="154" t="s">
        <v>1471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">
      <c r="A34" s="177">
        <v>11</v>
      </c>
      <c r="B34" s="178" t="s">
        <v>1472</v>
      </c>
      <c r="C34" s="178" t="s">
        <v>1473</v>
      </c>
      <c r="D34" s="179" t="s">
        <v>466</v>
      </c>
      <c r="E34" s="180">
        <v>1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0.09</v>
      </c>
      <c r="O34" s="181">
        <f>ROUND(E34*N34,2)</f>
        <v>0.09</v>
      </c>
      <c r="P34" s="181">
        <v>0</v>
      </c>
      <c r="Q34" s="181">
        <f>ROUND(E34*P34,2)</f>
        <v>0</v>
      </c>
      <c r="R34" s="182"/>
      <c r="S34" s="182" t="s">
        <v>223</v>
      </c>
      <c r="T34" s="181" t="s">
        <v>205</v>
      </c>
      <c r="U34" s="181">
        <v>0</v>
      </c>
      <c r="V34" s="181">
        <f>ROUND(E34*U34,2)</f>
        <v>0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312</v>
      </c>
      <c r="AF34" s="154" t="s">
        <v>1474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x14ac:dyDescent="0.2">
      <c r="A36" s="141"/>
      <c r="B36" s="158"/>
      <c r="C36" s="158"/>
      <c r="D36" s="160"/>
      <c r="E36" s="161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3"/>
      <c r="S36" s="163"/>
      <c r="T36" s="162"/>
      <c r="U36" s="162"/>
      <c r="V36" s="162"/>
      <c r="W36" s="163"/>
      <c r="X36" s="163"/>
      <c r="AH36" s="184"/>
      <c r="AI36" s="184"/>
      <c r="AJ36" s="186"/>
    </row>
    <row r="37" spans="1:60" x14ac:dyDescent="0.2">
      <c r="A37" s="157" t="s">
        <v>198</v>
      </c>
      <c r="B37" s="170" t="s">
        <v>131</v>
      </c>
      <c r="C37" s="170" t="s">
        <v>132</v>
      </c>
      <c r="D37" s="171"/>
      <c r="E37" s="172"/>
      <c r="F37" s="173"/>
      <c r="G37" s="174">
        <f>SUMIF(AE38:AE47,"&lt;&gt;NOR",G38:G47)</f>
        <v>0</v>
      </c>
      <c r="H37" s="173"/>
      <c r="I37" s="173">
        <f>SUM(I38:I47)</f>
        <v>0</v>
      </c>
      <c r="J37" s="173"/>
      <c r="K37" s="173">
        <f>SUM(K38:K47)</f>
        <v>0</v>
      </c>
      <c r="L37" s="173"/>
      <c r="M37" s="173">
        <f>SUM(M38:M47)</f>
        <v>0</v>
      </c>
      <c r="N37" s="173"/>
      <c r="O37" s="173">
        <f>SUM(O38:O47)</f>
        <v>0.03</v>
      </c>
      <c r="P37" s="173"/>
      <c r="Q37" s="173">
        <f>SUM(Q38:Q47)</f>
        <v>0</v>
      </c>
      <c r="R37" s="175"/>
      <c r="S37" s="175"/>
      <c r="T37" s="173"/>
      <c r="U37" s="173"/>
      <c r="V37" s="173">
        <f>SUM(V38:V47)</f>
        <v>7.51</v>
      </c>
      <c r="W37" s="175"/>
      <c r="X37" s="176"/>
      <c r="AE37" t="s">
        <v>199</v>
      </c>
      <c r="AH37" s="184"/>
      <c r="AI37" s="184"/>
      <c r="AJ37" s="186"/>
    </row>
    <row r="38" spans="1:60" ht="22.5" outlineLevel="1" x14ac:dyDescent="0.2">
      <c r="A38" s="177">
        <v>12</v>
      </c>
      <c r="B38" s="178" t="s">
        <v>1475</v>
      </c>
      <c r="C38" s="178" t="s">
        <v>1476</v>
      </c>
      <c r="D38" s="179" t="s">
        <v>1380</v>
      </c>
      <c r="E38" s="180">
        <v>1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4.6000000000000001E-4</v>
      </c>
      <c r="O38" s="181">
        <f>ROUND(E38*N38,2)</f>
        <v>0</v>
      </c>
      <c r="P38" s="181">
        <v>0</v>
      </c>
      <c r="Q38" s="181">
        <f>ROUND(E38*P38,2)</f>
        <v>0</v>
      </c>
      <c r="R38" s="182" t="s">
        <v>1477</v>
      </c>
      <c r="S38" s="182" t="s">
        <v>204</v>
      </c>
      <c r="T38" s="181" t="s">
        <v>260</v>
      </c>
      <c r="U38" s="181">
        <v>7.508</v>
      </c>
      <c r="V38" s="181">
        <f>ROUND(E38*U38,2)</f>
        <v>7.51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670</v>
      </c>
      <c r="AF38" s="154" t="s">
        <v>1478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">
      <c r="A40" s="177">
        <v>13</v>
      </c>
      <c r="B40" s="178" t="s">
        <v>1479</v>
      </c>
      <c r="C40" s="178" t="s">
        <v>1480</v>
      </c>
      <c r="D40" s="179" t="s">
        <v>1380</v>
      </c>
      <c r="E40" s="180">
        <v>1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0</v>
      </c>
      <c r="O40" s="181">
        <f>ROUND(E40*N40,2)</f>
        <v>0</v>
      </c>
      <c r="P40" s="181">
        <v>0</v>
      </c>
      <c r="Q40" s="181">
        <f>ROUND(E40*P40,2)</f>
        <v>0</v>
      </c>
      <c r="R40" s="182"/>
      <c r="S40" s="182" t="s">
        <v>223</v>
      </c>
      <c r="T40" s="181" t="s">
        <v>205</v>
      </c>
      <c r="U40" s="181">
        <v>0</v>
      </c>
      <c r="V40" s="181">
        <f>ROUND(E40*U40,2)</f>
        <v>0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670</v>
      </c>
      <c r="AF40" s="154" t="s">
        <v>1481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">
      <c r="A42" s="177">
        <v>14</v>
      </c>
      <c r="B42" s="178" t="s">
        <v>1482</v>
      </c>
      <c r="C42" s="178" t="s">
        <v>1483</v>
      </c>
      <c r="D42" s="179" t="s">
        <v>1353</v>
      </c>
      <c r="E42" s="180">
        <v>72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0</v>
      </c>
      <c r="O42" s="181">
        <f>ROUND(E42*N42,2)</f>
        <v>0</v>
      </c>
      <c r="P42" s="181">
        <v>0</v>
      </c>
      <c r="Q42" s="181">
        <f>ROUND(E42*P42,2)</f>
        <v>0</v>
      </c>
      <c r="R42" s="182"/>
      <c r="S42" s="182" t="s">
        <v>223</v>
      </c>
      <c r="T42" s="181" t="s">
        <v>205</v>
      </c>
      <c r="U42" s="181">
        <v>0</v>
      </c>
      <c r="V42" s="181">
        <f>ROUND(E42*U42,2)</f>
        <v>0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1484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ht="56.25" outlineLevel="1" x14ac:dyDescent="0.2">
      <c r="A44" s="177">
        <v>15</v>
      </c>
      <c r="B44" s="178" t="s">
        <v>1485</v>
      </c>
      <c r="C44" s="178" t="s">
        <v>1486</v>
      </c>
      <c r="D44" s="179" t="s">
        <v>466</v>
      </c>
      <c r="E44" s="180">
        <v>1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3.4500000000000003E-2</v>
      </c>
      <c r="O44" s="181">
        <f>ROUND(E44*N44,2)</f>
        <v>0.03</v>
      </c>
      <c r="P44" s="181">
        <v>0</v>
      </c>
      <c r="Q44" s="181">
        <f>ROUND(E44*P44,2)</f>
        <v>0</v>
      </c>
      <c r="R44" s="182" t="s">
        <v>683</v>
      </c>
      <c r="S44" s="182" t="s">
        <v>204</v>
      </c>
      <c r="T44" s="181" t="s">
        <v>1487</v>
      </c>
      <c r="U44" s="181">
        <v>0</v>
      </c>
      <c r="V44" s="181">
        <f>ROUND(E44*U44,2)</f>
        <v>0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312</v>
      </c>
      <c r="AF44" s="154" t="s">
        <v>1488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">
      <c r="A46" s="177">
        <v>16</v>
      </c>
      <c r="B46" s="178" t="s">
        <v>1489</v>
      </c>
      <c r="C46" s="178" t="s">
        <v>1490</v>
      </c>
      <c r="D46" s="179" t="s">
        <v>0</v>
      </c>
      <c r="E46" s="180">
        <v>0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0</v>
      </c>
      <c r="O46" s="181">
        <f>ROUND(E46*N46,2)</f>
        <v>0</v>
      </c>
      <c r="P46" s="181">
        <v>0</v>
      </c>
      <c r="Q46" s="181">
        <f>ROUND(E46*P46,2)</f>
        <v>0</v>
      </c>
      <c r="R46" s="182" t="s">
        <v>1477</v>
      </c>
      <c r="S46" s="182" t="s">
        <v>204</v>
      </c>
      <c r="T46" s="181" t="s">
        <v>260</v>
      </c>
      <c r="U46" s="181">
        <v>0</v>
      </c>
      <c r="V46" s="181">
        <f>ROUND(E46*U46,2)</f>
        <v>0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870</v>
      </c>
      <c r="AF46" s="154" t="s">
        <v>1491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x14ac:dyDescent="0.2">
      <c r="A48" s="141"/>
      <c r="B48" s="158"/>
      <c r="C48" s="158"/>
      <c r="D48" s="160"/>
      <c r="E48" s="161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3"/>
      <c r="S48" s="163"/>
      <c r="T48" s="162"/>
      <c r="U48" s="162"/>
      <c r="V48" s="162"/>
      <c r="W48" s="163"/>
      <c r="X48" s="163"/>
      <c r="AH48" s="184"/>
      <c r="AI48" s="184"/>
      <c r="AJ48" s="186"/>
    </row>
    <row r="49" spans="1:60" x14ac:dyDescent="0.2">
      <c r="A49" s="157" t="s">
        <v>198</v>
      </c>
      <c r="B49" s="170" t="s">
        <v>133</v>
      </c>
      <c r="C49" s="170" t="s">
        <v>134</v>
      </c>
      <c r="D49" s="171"/>
      <c r="E49" s="172"/>
      <c r="F49" s="173"/>
      <c r="G49" s="174">
        <f>SUMIF(AE50:AE59,"&lt;&gt;NOR",G50:G59)</f>
        <v>0</v>
      </c>
      <c r="H49" s="173"/>
      <c r="I49" s="173">
        <f>SUM(I50:I59)</f>
        <v>0</v>
      </c>
      <c r="J49" s="173"/>
      <c r="K49" s="173">
        <f>SUM(K50:K59)</f>
        <v>0</v>
      </c>
      <c r="L49" s="173"/>
      <c r="M49" s="173">
        <f>SUM(M50:M59)</f>
        <v>0</v>
      </c>
      <c r="N49" s="173"/>
      <c r="O49" s="173">
        <f>SUM(O50:O59)</f>
        <v>0</v>
      </c>
      <c r="P49" s="173"/>
      <c r="Q49" s="173">
        <f>SUM(Q50:Q59)</f>
        <v>0</v>
      </c>
      <c r="R49" s="175"/>
      <c r="S49" s="175"/>
      <c r="T49" s="173"/>
      <c r="U49" s="173"/>
      <c r="V49" s="173">
        <f>SUM(V50:V59)</f>
        <v>0.48</v>
      </c>
      <c r="W49" s="175"/>
      <c r="X49" s="176"/>
      <c r="AE49" t="s">
        <v>199</v>
      </c>
      <c r="AH49" s="184"/>
      <c r="AI49" s="184"/>
      <c r="AJ49" s="186"/>
    </row>
    <row r="50" spans="1:60" outlineLevel="1" x14ac:dyDescent="0.2">
      <c r="A50" s="177">
        <v>17</v>
      </c>
      <c r="B50" s="178" t="s">
        <v>1492</v>
      </c>
      <c r="C50" s="178" t="s">
        <v>1493</v>
      </c>
      <c r="D50" s="179" t="s">
        <v>1380</v>
      </c>
      <c r="E50" s="180">
        <v>2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5.2999999999999998E-4</v>
      </c>
      <c r="O50" s="181">
        <f>ROUND(E50*N50,2)</f>
        <v>0</v>
      </c>
      <c r="P50" s="181">
        <v>0</v>
      </c>
      <c r="Q50" s="181">
        <f>ROUND(E50*P50,2)</f>
        <v>0</v>
      </c>
      <c r="R50" s="182" t="s">
        <v>1477</v>
      </c>
      <c r="S50" s="182" t="s">
        <v>204</v>
      </c>
      <c r="T50" s="181" t="s">
        <v>260</v>
      </c>
      <c r="U50" s="181">
        <v>0.23899999999999999</v>
      </c>
      <c r="V50" s="181">
        <f>ROUND(E50*U50,2)</f>
        <v>0.48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1494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">
      <c r="A52" s="177">
        <v>18</v>
      </c>
      <c r="B52" s="178" t="s">
        <v>1495</v>
      </c>
      <c r="C52" s="178" t="s">
        <v>1496</v>
      </c>
      <c r="D52" s="179" t="s">
        <v>1380</v>
      </c>
      <c r="E52" s="180">
        <v>1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0</v>
      </c>
      <c r="O52" s="181">
        <f>ROUND(E52*N52,2)</f>
        <v>0</v>
      </c>
      <c r="P52" s="181">
        <v>0</v>
      </c>
      <c r="Q52" s="181">
        <f>ROUND(E52*P52,2)</f>
        <v>0</v>
      </c>
      <c r="R52" s="182"/>
      <c r="S52" s="182" t="s">
        <v>223</v>
      </c>
      <c r="T52" s="181" t="s">
        <v>205</v>
      </c>
      <c r="U52" s="181">
        <v>0</v>
      </c>
      <c r="V52" s="181">
        <f>ROUND(E52*U52,2)</f>
        <v>0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670</v>
      </c>
      <c r="AF52" s="154" t="s">
        <v>1497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ht="45" outlineLevel="1" x14ac:dyDescent="0.2">
      <c r="A54" s="177">
        <v>19</v>
      </c>
      <c r="B54" s="178" t="s">
        <v>1498</v>
      </c>
      <c r="C54" s="178" t="s">
        <v>1499</v>
      </c>
      <c r="D54" s="179" t="s">
        <v>466</v>
      </c>
      <c r="E54" s="180">
        <v>1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1.6999999999999999E-3</v>
      </c>
      <c r="O54" s="181">
        <f>ROUND(E54*N54,2)</f>
        <v>0</v>
      </c>
      <c r="P54" s="181">
        <v>0</v>
      </c>
      <c r="Q54" s="181">
        <f>ROUND(E54*P54,2)</f>
        <v>0</v>
      </c>
      <c r="R54" s="182" t="s">
        <v>683</v>
      </c>
      <c r="S54" s="182" t="s">
        <v>204</v>
      </c>
      <c r="T54" s="181" t="s">
        <v>260</v>
      </c>
      <c r="U54" s="181">
        <v>0</v>
      </c>
      <c r="V54" s="181">
        <f>ROUND(E54*U54,2)</f>
        <v>0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312</v>
      </c>
      <c r="AF54" s="154" t="s">
        <v>1500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ht="45" outlineLevel="1" x14ac:dyDescent="0.2">
      <c r="A56" s="177">
        <v>20</v>
      </c>
      <c r="B56" s="178" t="s">
        <v>1501</v>
      </c>
      <c r="C56" s="178" t="s">
        <v>1502</v>
      </c>
      <c r="D56" s="179" t="s">
        <v>466</v>
      </c>
      <c r="E56" s="180">
        <v>1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1.8500000000000001E-3</v>
      </c>
      <c r="O56" s="181">
        <f>ROUND(E56*N56,2)</f>
        <v>0</v>
      </c>
      <c r="P56" s="181">
        <v>0</v>
      </c>
      <c r="Q56" s="181">
        <f>ROUND(E56*P56,2)</f>
        <v>0</v>
      </c>
      <c r="R56" s="182" t="s">
        <v>683</v>
      </c>
      <c r="S56" s="182" t="s">
        <v>204</v>
      </c>
      <c r="T56" s="181" t="s">
        <v>260</v>
      </c>
      <c r="U56" s="181">
        <v>0</v>
      </c>
      <c r="V56" s="181">
        <f>ROUND(E56*U56,2)</f>
        <v>0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312</v>
      </c>
      <c r="AF56" s="154" t="s">
        <v>1503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">
      <c r="A58" s="177">
        <v>21</v>
      </c>
      <c r="B58" s="178" t="s">
        <v>1504</v>
      </c>
      <c r="C58" s="178" t="s">
        <v>1505</v>
      </c>
      <c r="D58" s="179" t="s">
        <v>0</v>
      </c>
      <c r="E58" s="180">
        <v>0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0</v>
      </c>
      <c r="O58" s="181">
        <f>ROUND(E58*N58,2)</f>
        <v>0</v>
      </c>
      <c r="P58" s="181">
        <v>0</v>
      </c>
      <c r="Q58" s="181">
        <f>ROUND(E58*P58,2)</f>
        <v>0</v>
      </c>
      <c r="R58" s="182" t="s">
        <v>1477</v>
      </c>
      <c r="S58" s="182" t="s">
        <v>204</v>
      </c>
      <c r="T58" s="181" t="s">
        <v>260</v>
      </c>
      <c r="U58" s="181">
        <v>0</v>
      </c>
      <c r="V58" s="181">
        <f>ROUND(E58*U58,2)</f>
        <v>0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870</v>
      </c>
      <c r="AF58" s="154" t="s">
        <v>1506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x14ac:dyDescent="0.2">
      <c r="A60" s="141"/>
      <c r="B60" s="158"/>
      <c r="C60" s="158"/>
      <c r="D60" s="160"/>
      <c r="E60" s="161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3"/>
      <c r="S60" s="163"/>
      <c r="T60" s="162"/>
      <c r="U60" s="162"/>
      <c r="V60" s="162"/>
      <c r="W60" s="163"/>
      <c r="X60" s="163"/>
      <c r="AH60" s="184"/>
      <c r="AI60" s="184"/>
      <c r="AJ60" s="186"/>
    </row>
    <row r="61" spans="1:60" x14ac:dyDescent="0.2">
      <c r="A61" s="157" t="s">
        <v>198</v>
      </c>
      <c r="B61" s="170" t="s">
        <v>135</v>
      </c>
      <c r="C61" s="170" t="s">
        <v>136</v>
      </c>
      <c r="D61" s="171"/>
      <c r="E61" s="172"/>
      <c r="F61" s="173"/>
      <c r="G61" s="174">
        <f>SUMIF(AE62:AE91,"&lt;&gt;NOR",G62:G91)</f>
        <v>0</v>
      </c>
      <c r="H61" s="173"/>
      <c r="I61" s="173">
        <f>SUM(I62:I91)</f>
        <v>0</v>
      </c>
      <c r="J61" s="173"/>
      <c r="K61" s="173">
        <f>SUM(K62:K91)</f>
        <v>0</v>
      </c>
      <c r="L61" s="173"/>
      <c r="M61" s="173">
        <f>SUM(M62:M91)</f>
        <v>0</v>
      </c>
      <c r="N61" s="173"/>
      <c r="O61" s="173">
        <f>SUM(O62:O91)</f>
        <v>0.16000000000000003</v>
      </c>
      <c r="P61" s="173"/>
      <c r="Q61" s="173">
        <f>SUM(Q62:Q91)</f>
        <v>0</v>
      </c>
      <c r="R61" s="175"/>
      <c r="S61" s="175"/>
      <c r="T61" s="173"/>
      <c r="U61" s="173"/>
      <c r="V61" s="173">
        <f>SUM(V62:V91)</f>
        <v>59.289999999999992</v>
      </c>
      <c r="W61" s="175"/>
      <c r="X61" s="176"/>
      <c r="AE61" t="s">
        <v>199</v>
      </c>
      <c r="AH61" s="184"/>
      <c r="AI61" s="184"/>
      <c r="AJ61" s="186"/>
    </row>
    <row r="62" spans="1:60" ht="22.5" outlineLevel="1" x14ac:dyDescent="0.2">
      <c r="A62" s="177">
        <v>22</v>
      </c>
      <c r="B62" s="178" t="s">
        <v>1507</v>
      </c>
      <c r="C62" s="178" t="s">
        <v>1508</v>
      </c>
      <c r="D62" s="179" t="s">
        <v>306</v>
      </c>
      <c r="E62" s="180">
        <v>1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7.9000000000000001E-4</v>
      </c>
      <c r="O62" s="181">
        <f>ROUND(E62*N62,2)</f>
        <v>0</v>
      </c>
      <c r="P62" s="181">
        <v>0</v>
      </c>
      <c r="Q62" s="181">
        <f>ROUND(E62*P62,2)</f>
        <v>0</v>
      </c>
      <c r="R62" s="182" t="s">
        <v>1477</v>
      </c>
      <c r="S62" s="182" t="s">
        <v>204</v>
      </c>
      <c r="T62" s="181" t="s">
        <v>260</v>
      </c>
      <c r="U62" s="181">
        <v>0.23899999999999999</v>
      </c>
      <c r="V62" s="181">
        <f>ROUND(E62*U62,2)</f>
        <v>0.24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670</v>
      </c>
      <c r="AF62" s="154" t="s">
        <v>1509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ht="22.5" outlineLevel="1" x14ac:dyDescent="0.2">
      <c r="A64" s="177">
        <v>23</v>
      </c>
      <c r="B64" s="178" t="s">
        <v>1510</v>
      </c>
      <c r="C64" s="178" t="s">
        <v>1511</v>
      </c>
      <c r="D64" s="179" t="s">
        <v>306</v>
      </c>
      <c r="E64" s="180">
        <v>2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1.06E-3</v>
      </c>
      <c r="O64" s="181">
        <f>ROUND(E64*N64,2)</f>
        <v>0</v>
      </c>
      <c r="P64" s="181">
        <v>0</v>
      </c>
      <c r="Q64" s="181">
        <f>ROUND(E64*P64,2)</f>
        <v>0</v>
      </c>
      <c r="R64" s="182" t="s">
        <v>1477</v>
      </c>
      <c r="S64" s="182" t="s">
        <v>204</v>
      </c>
      <c r="T64" s="181" t="s">
        <v>260</v>
      </c>
      <c r="U64" s="181">
        <v>0.23899999999999999</v>
      </c>
      <c r="V64" s="181">
        <f>ROUND(E64*U64,2)</f>
        <v>0.48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670</v>
      </c>
      <c r="AF64" s="154" t="s">
        <v>1512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77">
        <v>24</v>
      </c>
      <c r="B66" s="178" t="s">
        <v>1513</v>
      </c>
      <c r="C66" s="178" t="s">
        <v>1514</v>
      </c>
      <c r="D66" s="179" t="s">
        <v>306</v>
      </c>
      <c r="E66" s="180">
        <v>164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2.7999999999999998E-4</v>
      </c>
      <c r="O66" s="181">
        <f>ROUND(E66*N66,2)</f>
        <v>0.05</v>
      </c>
      <c r="P66" s="181">
        <v>0</v>
      </c>
      <c r="Q66" s="181">
        <f>ROUND(E66*P66,2)</f>
        <v>0</v>
      </c>
      <c r="R66" s="182" t="s">
        <v>1477</v>
      </c>
      <c r="S66" s="182" t="s">
        <v>204</v>
      </c>
      <c r="T66" s="181" t="s">
        <v>260</v>
      </c>
      <c r="U66" s="181">
        <v>0.15365999999999999</v>
      </c>
      <c r="V66" s="181">
        <f>ROUND(E66*U66,2)</f>
        <v>25.2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670</v>
      </c>
      <c r="AF66" s="154" t="s">
        <v>1515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">
      <c r="A68" s="177">
        <v>25</v>
      </c>
      <c r="B68" s="178" t="s">
        <v>1516</v>
      </c>
      <c r="C68" s="178" t="s">
        <v>1517</v>
      </c>
      <c r="D68" s="179" t="s">
        <v>306</v>
      </c>
      <c r="E68" s="180">
        <v>34</v>
      </c>
      <c r="F68" s="183"/>
      <c r="G68" s="181">
        <f>ROUND(E68*F68,2)</f>
        <v>0</v>
      </c>
      <c r="H68" s="183"/>
      <c r="I68" s="181">
        <f>ROUND(E68*H68,2)</f>
        <v>0</v>
      </c>
      <c r="J68" s="183"/>
      <c r="K68" s="181">
        <f>ROUND(E68*J68,2)</f>
        <v>0</v>
      </c>
      <c r="L68" s="181">
        <v>21</v>
      </c>
      <c r="M68" s="181">
        <f>G68*(1+L68/100)</f>
        <v>0</v>
      </c>
      <c r="N68" s="181">
        <v>2.7999999999999998E-4</v>
      </c>
      <c r="O68" s="181">
        <f>ROUND(E68*N68,2)</f>
        <v>0.01</v>
      </c>
      <c r="P68" s="181">
        <v>0</v>
      </c>
      <c r="Q68" s="181">
        <f>ROUND(E68*P68,2)</f>
        <v>0</v>
      </c>
      <c r="R68" s="182" t="s">
        <v>1477</v>
      </c>
      <c r="S68" s="182" t="s">
        <v>204</v>
      </c>
      <c r="T68" s="181" t="s">
        <v>260</v>
      </c>
      <c r="U68" s="181">
        <v>0.16286999999999999</v>
      </c>
      <c r="V68" s="181">
        <f>ROUND(E68*U68,2)</f>
        <v>5.54</v>
      </c>
      <c r="W68" s="182"/>
      <c r="X68" s="182"/>
      <c r="Y68" s="154"/>
      <c r="Z68" s="154"/>
      <c r="AA68" s="154"/>
      <c r="AB68" s="154"/>
      <c r="AC68" s="154"/>
      <c r="AD68" s="154"/>
      <c r="AE68" s="154" t="s">
        <v>670</v>
      </c>
      <c r="AF68" s="154" t="s">
        <v>1518</v>
      </c>
      <c r="AG68" s="154"/>
      <c r="AH68" s="185"/>
      <c r="AI68" s="185"/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outlineLevel="1" x14ac:dyDescent="0.2">
      <c r="A70" s="177">
        <v>26</v>
      </c>
      <c r="B70" s="178" t="s">
        <v>1519</v>
      </c>
      <c r="C70" s="178" t="s">
        <v>1520</v>
      </c>
      <c r="D70" s="179" t="s">
        <v>306</v>
      </c>
      <c r="E70" s="180">
        <v>46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2.7999999999999998E-4</v>
      </c>
      <c r="O70" s="181">
        <f>ROUND(E70*N70,2)</f>
        <v>0.01</v>
      </c>
      <c r="P70" s="181">
        <v>0</v>
      </c>
      <c r="Q70" s="181">
        <f>ROUND(E70*P70,2)</f>
        <v>0</v>
      </c>
      <c r="R70" s="182" t="s">
        <v>1477</v>
      </c>
      <c r="S70" s="182" t="s">
        <v>204</v>
      </c>
      <c r="T70" s="181" t="s">
        <v>260</v>
      </c>
      <c r="U70" s="181">
        <v>0.17965999999999999</v>
      </c>
      <c r="V70" s="181">
        <f>ROUND(E70*U70,2)</f>
        <v>8.26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670</v>
      </c>
      <c r="AF70" s="154" t="s">
        <v>1521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">
      <c r="A72" s="177">
        <v>27</v>
      </c>
      <c r="B72" s="178" t="s">
        <v>1522</v>
      </c>
      <c r="C72" s="178" t="s">
        <v>1523</v>
      </c>
      <c r="D72" s="179" t="s">
        <v>306</v>
      </c>
      <c r="E72" s="180">
        <v>13</v>
      </c>
      <c r="F72" s="183"/>
      <c r="G72" s="181">
        <f>ROUND(E72*F72,2)</f>
        <v>0</v>
      </c>
      <c r="H72" s="183"/>
      <c r="I72" s="181">
        <f>ROUND(E72*H72,2)</f>
        <v>0</v>
      </c>
      <c r="J72" s="183"/>
      <c r="K72" s="181">
        <f>ROUND(E72*J72,2)</f>
        <v>0</v>
      </c>
      <c r="L72" s="181">
        <v>21</v>
      </c>
      <c r="M72" s="181">
        <f>G72*(1+L72/100)</f>
        <v>0</v>
      </c>
      <c r="N72" s="181">
        <v>2.7999999999999998E-4</v>
      </c>
      <c r="O72" s="181">
        <f>ROUND(E72*N72,2)</f>
        <v>0</v>
      </c>
      <c r="P72" s="181">
        <v>0</v>
      </c>
      <c r="Q72" s="181">
        <f>ROUND(E72*P72,2)</f>
        <v>0</v>
      </c>
      <c r="R72" s="182" t="s">
        <v>1477</v>
      </c>
      <c r="S72" s="182" t="s">
        <v>204</v>
      </c>
      <c r="T72" s="181" t="s">
        <v>260</v>
      </c>
      <c r="U72" s="181">
        <v>0.20662</v>
      </c>
      <c r="V72" s="181">
        <f>ROUND(E72*U72,2)</f>
        <v>2.69</v>
      </c>
      <c r="W72" s="182"/>
      <c r="X72" s="182"/>
      <c r="Y72" s="154"/>
      <c r="Z72" s="154"/>
      <c r="AA72" s="154"/>
      <c r="AB72" s="154"/>
      <c r="AC72" s="154"/>
      <c r="AD72" s="154"/>
      <c r="AE72" s="154" t="s">
        <v>670</v>
      </c>
      <c r="AF72" s="154" t="s">
        <v>1524</v>
      </c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">
      <c r="A73" s="155"/>
      <c r="B73" s="224"/>
      <c r="C73" s="224"/>
      <c r="D73" s="225"/>
      <c r="E73" s="225"/>
      <c r="F73" s="225"/>
      <c r="G73" s="225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5"/>
      <c r="S73" s="165"/>
      <c r="T73" s="164"/>
      <c r="U73" s="164"/>
      <c r="V73" s="164"/>
      <c r="W73" s="165"/>
      <c r="X73" s="165"/>
      <c r="Y73" s="154"/>
      <c r="Z73" s="154"/>
      <c r="AA73" s="154"/>
      <c r="AB73" s="154"/>
      <c r="AC73" s="154"/>
      <c r="AD73" s="154"/>
      <c r="AE73" s="154" t="s">
        <v>208</v>
      </c>
      <c r="AF73" s="154"/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ht="22.5" outlineLevel="1" x14ac:dyDescent="0.2">
      <c r="A74" s="177">
        <v>28</v>
      </c>
      <c r="B74" s="178" t="s">
        <v>1525</v>
      </c>
      <c r="C74" s="178" t="s">
        <v>1526</v>
      </c>
      <c r="D74" s="179" t="s">
        <v>306</v>
      </c>
      <c r="E74" s="180">
        <v>260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2" t="s">
        <v>1477</v>
      </c>
      <c r="S74" s="182" t="s">
        <v>204</v>
      </c>
      <c r="T74" s="181" t="s">
        <v>260</v>
      </c>
      <c r="U74" s="181">
        <v>2.1000000000000001E-2</v>
      </c>
      <c r="V74" s="181">
        <f>ROUND(E74*U74,2)</f>
        <v>5.46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670</v>
      </c>
      <c r="AF74" s="154" t="s">
        <v>1527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">
      <c r="A76" s="177">
        <v>29</v>
      </c>
      <c r="B76" s="178" t="s">
        <v>1528</v>
      </c>
      <c r="C76" s="178" t="s">
        <v>1529</v>
      </c>
      <c r="D76" s="179" t="s">
        <v>466</v>
      </c>
      <c r="E76" s="180">
        <v>36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1.25E-3</v>
      </c>
      <c r="O76" s="181">
        <f>ROUND(E76*N76,2)</f>
        <v>0.05</v>
      </c>
      <c r="P76" s="181">
        <v>0</v>
      </c>
      <c r="Q76" s="181">
        <f>ROUND(E76*P76,2)</f>
        <v>0</v>
      </c>
      <c r="R76" s="182" t="s">
        <v>1477</v>
      </c>
      <c r="S76" s="182" t="s">
        <v>204</v>
      </c>
      <c r="T76" s="181" t="s">
        <v>260</v>
      </c>
      <c r="U76" s="181">
        <v>0.29899999999999999</v>
      </c>
      <c r="V76" s="181">
        <f>ROUND(E76*U76,2)</f>
        <v>10.76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670</v>
      </c>
      <c r="AF76" s="154" t="s">
        <v>1530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outlineLevel="1" x14ac:dyDescent="0.2">
      <c r="A78" s="177">
        <v>30</v>
      </c>
      <c r="B78" s="178" t="s">
        <v>1531</v>
      </c>
      <c r="C78" s="178" t="s">
        <v>1532</v>
      </c>
      <c r="D78" s="179" t="s">
        <v>466</v>
      </c>
      <c r="E78" s="180">
        <v>2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1.8799999999999999E-3</v>
      </c>
      <c r="O78" s="181">
        <f>ROUND(E78*N78,2)</f>
        <v>0</v>
      </c>
      <c r="P78" s="181">
        <v>0</v>
      </c>
      <c r="Q78" s="181">
        <f>ROUND(E78*P78,2)</f>
        <v>0</v>
      </c>
      <c r="R78" s="182" t="s">
        <v>1477</v>
      </c>
      <c r="S78" s="182" t="s">
        <v>204</v>
      </c>
      <c r="T78" s="181" t="s">
        <v>260</v>
      </c>
      <c r="U78" s="181">
        <v>0.33</v>
      </c>
      <c r="V78" s="181">
        <f>ROUND(E78*U78,2)</f>
        <v>0.66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670</v>
      </c>
      <c r="AF78" s="154" t="s">
        <v>1533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/>
      <c r="B79" s="224"/>
      <c r="C79" s="224"/>
      <c r="D79" s="225"/>
      <c r="E79" s="225"/>
      <c r="F79" s="225"/>
      <c r="G79" s="225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208</v>
      </c>
      <c r="AF79" s="154"/>
      <c r="AG79" s="154"/>
      <c r="AH79" s="185"/>
      <c r="AI79" s="185"/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">
      <c r="A80" s="177">
        <v>31</v>
      </c>
      <c r="B80" s="178" t="s">
        <v>1534</v>
      </c>
      <c r="C80" s="178" t="s">
        <v>1535</v>
      </c>
      <c r="D80" s="179" t="s">
        <v>466</v>
      </c>
      <c r="E80" s="180">
        <v>23</v>
      </c>
      <c r="F80" s="183"/>
      <c r="G80" s="181">
        <f>ROUND(E80*F80,2)</f>
        <v>0</v>
      </c>
      <c r="H80" s="183"/>
      <c r="I80" s="181">
        <f>ROUND(E80*H80,2)</f>
        <v>0</v>
      </c>
      <c r="J80" s="183"/>
      <c r="K80" s="181">
        <f>ROUND(E80*J80,2)</f>
        <v>0</v>
      </c>
      <c r="L80" s="181">
        <v>21</v>
      </c>
      <c r="M80" s="181">
        <f>G80*(1+L80/100)</f>
        <v>0</v>
      </c>
      <c r="N80" s="181">
        <v>0</v>
      </c>
      <c r="O80" s="181">
        <f>ROUND(E80*N80,2)</f>
        <v>0</v>
      </c>
      <c r="P80" s="181">
        <v>0</v>
      </c>
      <c r="Q80" s="181">
        <f>ROUND(E80*P80,2)</f>
        <v>0</v>
      </c>
      <c r="R80" s="182"/>
      <c r="S80" s="182" t="s">
        <v>223</v>
      </c>
      <c r="T80" s="181" t="s">
        <v>205</v>
      </c>
      <c r="U80" s="181">
        <v>0</v>
      </c>
      <c r="V80" s="181">
        <f>ROUND(E80*U80,2)</f>
        <v>0</v>
      </c>
      <c r="W80" s="182"/>
      <c r="X80" s="182"/>
      <c r="Y80" s="154"/>
      <c r="Z80" s="154"/>
      <c r="AA80" s="154"/>
      <c r="AB80" s="154"/>
      <c r="AC80" s="154"/>
      <c r="AD80" s="154"/>
      <c r="AE80" s="154" t="s">
        <v>670</v>
      </c>
      <c r="AF80" s="154" t="s">
        <v>1536</v>
      </c>
      <c r="AG80" s="154"/>
      <c r="AH80" s="185"/>
      <c r="AI80" s="185"/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">
      <c r="A81" s="155"/>
      <c r="B81" s="224"/>
      <c r="C81" s="224"/>
      <c r="D81" s="225"/>
      <c r="E81" s="225"/>
      <c r="F81" s="225"/>
      <c r="G81" s="225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208</v>
      </c>
      <c r="AF81" s="154"/>
      <c r="AG81" s="154"/>
      <c r="AH81" s="185"/>
      <c r="AI81" s="185"/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ht="22.5" outlineLevel="1" x14ac:dyDescent="0.2">
      <c r="A82" s="177">
        <v>32</v>
      </c>
      <c r="B82" s="178" t="s">
        <v>1537</v>
      </c>
      <c r="C82" s="178" t="s">
        <v>1538</v>
      </c>
      <c r="D82" s="179" t="s">
        <v>306</v>
      </c>
      <c r="E82" s="180">
        <v>164</v>
      </c>
      <c r="F82" s="183"/>
      <c r="G82" s="181">
        <f>ROUND(E82*F82,2)</f>
        <v>0</v>
      </c>
      <c r="H82" s="183"/>
      <c r="I82" s="181">
        <f>ROUND(E82*H82,2)</f>
        <v>0</v>
      </c>
      <c r="J82" s="183"/>
      <c r="K82" s="181">
        <f>ROUND(E82*J82,2)</f>
        <v>0</v>
      </c>
      <c r="L82" s="181">
        <v>21</v>
      </c>
      <c r="M82" s="181">
        <f>G82*(1+L82/100)</f>
        <v>0</v>
      </c>
      <c r="N82" s="181">
        <v>1.2E-4</v>
      </c>
      <c r="O82" s="181">
        <f>ROUND(E82*N82,2)</f>
        <v>0.02</v>
      </c>
      <c r="P82" s="181">
        <v>0</v>
      </c>
      <c r="Q82" s="181">
        <f>ROUND(E82*P82,2)</f>
        <v>0</v>
      </c>
      <c r="R82" s="182" t="s">
        <v>683</v>
      </c>
      <c r="S82" s="182" t="s">
        <v>204</v>
      </c>
      <c r="T82" s="181" t="s">
        <v>260</v>
      </c>
      <c r="U82" s="181">
        <v>0</v>
      </c>
      <c r="V82" s="181">
        <f>ROUND(E82*U82,2)</f>
        <v>0</v>
      </c>
      <c r="W82" s="182"/>
      <c r="X82" s="182"/>
      <c r="Y82" s="154"/>
      <c r="Z82" s="154"/>
      <c r="AA82" s="154"/>
      <c r="AB82" s="154"/>
      <c r="AC82" s="154"/>
      <c r="AD82" s="154"/>
      <c r="AE82" s="154" t="s">
        <v>312</v>
      </c>
      <c r="AF82" s="154" t="s">
        <v>1539</v>
      </c>
      <c r="AG82" s="154"/>
      <c r="AH82" s="185"/>
      <c r="AI82" s="185"/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">
      <c r="A83" s="155"/>
      <c r="B83" s="224"/>
      <c r="C83" s="224"/>
      <c r="D83" s="225"/>
      <c r="E83" s="225"/>
      <c r="F83" s="225"/>
      <c r="G83" s="225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208</v>
      </c>
      <c r="AF83" s="154"/>
      <c r="AG83" s="154"/>
      <c r="AH83" s="185"/>
      <c r="AI83" s="185"/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ht="22.5" outlineLevel="1" x14ac:dyDescent="0.2">
      <c r="A84" s="177">
        <v>33</v>
      </c>
      <c r="B84" s="178" t="s">
        <v>1540</v>
      </c>
      <c r="C84" s="178" t="s">
        <v>1541</v>
      </c>
      <c r="D84" s="179" t="s">
        <v>306</v>
      </c>
      <c r="E84" s="180">
        <v>34</v>
      </c>
      <c r="F84" s="183"/>
      <c r="G84" s="181">
        <f>ROUND(E84*F84,2)</f>
        <v>0</v>
      </c>
      <c r="H84" s="183"/>
      <c r="I84" s="181">
        <f>ROUND(E84*H84,2)</f>
        <v>0</v>
      </c>
      <c r="J84" s="183"/>
      <c r="K84" s="181">
        <f>ROUND(E84*J84,2)</f>
        <v>0</v>
      </c>
      <c r="L84" s="181">
        <v>21</v>
      </c>
      <c r="M84" s="181">
        <f>G84*(1+L84/100)</f>
        <v>0</v>
      </c>
      <c r="N84" s="181">
        <v>1.4999999999999999E-4</v>
      </c>
      <c r="O84" s="181">
        <f>ROUND(E84*N84,2)</f>
        <v>0.01</v>
      </c>
      <c r="P84" s="181">
        <v>0</v>
      </c>
      <c r="Q84" s="181">
        <f>ROUND(E84*P84,2)</f>
        <v>0</v>
      </c>
      <c r="R84" s="182" t="s">
        <v>683</v>
      </c>
      <c r="S84" s="182" t="s">
        <v>204</v>
      </c>
      <c r="T84" s="181" t="s">
        <v>260</v>
      </c>
      <c r="U84" s="181">
        <v>0</v>
      </c>
      <c r="V84" s="181">
        <f>ROUND(E84*U84,2)</f>
        <v>0</v>
      </c>
      <c r="W84" s="182"/>
      <c r="X84" s="182"/>
      <c r="Y84" s="154"/>
      <c r="Z84" s="154"/>
      <c r="AA84" s="154"/>
      <c r="AB84" s="154"/>
      <c r="AC84" s="154"/>
      <c r="AD84" s="154"/>
      <c r="AE84" s="154" t="s">
        <v>312</v>
      </c>
      <c r="AF84" s="154" t="s">
        <v>1542</v>
      </c>
      <c r="AG84" s="154"/>
      <c r="AH84" s="185"/>
      <c r="AI84" s="185"/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ht="22.5" outlineLevel="1" x14ac:dyDescent="0.2">
      <c r="A86" s="177">
        <v>34</v>
      </c>
      <c r="B86" s="178" t="s">
        <v>1543</v>
      </c>
      <c r="C86" s="178" t="s">
        <v>1544</v>
      </c>
      <c r="D86" s="179" t="s">
        <v>306</v>
      </c>
      <c r="E86" s="180">
        <v>46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2.5999999999999998E-4</v>
      </c>
      <c r="O86" s="181">
        <f>ROUND(E86*N86,2)</f>
        <v>0.01</v>
      </c>
      <c r="P86" s="181">
        <v>0</v>
      </c>
      <c r="Q86" s="181">
        <f>ROUND(E86*P86,2)</f>
        <v>0</v>
      </c>
      <c r="R86" s="182" t="s">
        <v>683</v>
      </c>
      <c r="S86" s="182" t="s">
        <v>204</v>
      </c>
      <c r="T86" s="181" t="s">
        <v>260</v>
      </c>
      <c r="U86" s="181">
        <v>0</v>
      </c>
      <c r="V86" s="181">
        <f>ROUND(E86*U86,2)</f>
        <v>0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312</v>
      </c>
      <c r="AF86" s="154" t="s">
        <v>1545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">
      <c r="A87" s="155"/>
      <c r="B87" s="224"/>
      <c r="C87" s="224"/>
      <c r="D87" s="225"/>
      <c r="E87" s="225"/>
      <c r="F87" s="225"/>
      <c r="G87" s="225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208</v>
      </c>
      <c r="AF87" s="154"/>
      <c r="AG87" s="154"/>
      <c r="AH87" s="185"/>
      <c r="AI87" s="185"/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ht="22.5" outlineLevel="1" x14ac:dyDescent="0.2">
      <c r="A88" s="177">
        <v>35</v>
      </c>
      <c r="B88" s="178" t="s">
        <v>1546</v>
      </c>
      <c r="C88" s="178" t="s">
        <v>1547</v>
      </c>
      <c r="D88" s="179" t="s">
        <v>306</v>
      </c>
      <c r="E88" s="180">
        <v>13</v>
      </c>
      <c r="F88" s="183"/>
      <c r="G88" s="181">
        <f>ROUND(E88*F88,2)</f>
        <v>0</v>
      </c>
      <c r="H88" s="183"/>
      <c r="I88" s="181">
        <f>ROUND(E88*H88,2)</f>
        <v>0</v>
      </c>
      <c r="J88" s="183"/>
      <c r="K88" s="181">
        <f>ROUND(E88*J88,2)</f>
        <v>0</v>
      </c>
      <c r="L88" s="181">
        <v>21</v>
      </c>
      <c r="M88" s="181">
        <f>G88*(1+L88/100)</f>
        <v>0</v>
      </c>
      <c r="N88" s="181">
        <v>3.2000000000000003E-4</v>
      </c>
      <c r="O88" s="181">
        <f>ROUND(E88*N88,2)</f>
        <v>0</v>
      </c>
      <c r="P88" s="181">
        <v>0</v>
      </c>
      <c r="Q88" s="181">
        <f>ROUND(E88*P88,2)</f>
        <v>0</v>
      </c>
      <c r="R88" s="182" t="s">
        <v>683</v>
      </c>
      <c r="S88" s="182" t="s">
        <v>204</v>
      </c>
      <c r="T88" s="181" t="s">
        <v>260</v>
      </c>
      <c r="U88" s="181">
        <v>0</v>
      </c>
      <c r="V88" s="181">
        <f>ROUND(E88*U88,2)</f>
        <v>0</v>
      </c>
      <c r="W88" s="182"/>
      <c r="X88" s="182"/>
      <c r="Y88" s="154"/>
      <c r="Z88" s="154"/>
      <c r="AA88" s="154"/>
      <c r="AB88" s="154"/>
      <c r="AC88" s="154"/>
      <c r="AD88" s="154"/>
      <c r="AE88" s="154" t="s">
        <v>312</v>
      </c>
      <c r="AF88" s="154" t="s">
        <v>1548</v>
      </c>
      <c r="AG88" s="154"/>
      <c r="AH88" s="185"/>
      <c r="AI88" s="185"/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224"/>
      <c r="C89" s="224"/>
      <c r="D89" s="225"/>
      <c r="E89" s="225"/>
      <c r="F89" s="225"/>
      <c r="G89" s="225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208</v>
      </c>
      <c r="AF89" s="154"/>
      <c r="AG89" s="154"/>
      <c r="AH89" s="185"/>
      <c r="AI89" s="185"/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outlineLevel="1" x14ac:dyDescent="0.2">
      <c r="A90" s="177">
        <v>36</v>
      </c>
      <c r="B90" s="178" t="s">
        <v>1549</v>
      </c>
      <c r="C90" s="178" t="s">
        <v>1550</v>
      </c>
      <c r="D90" s="179" t="s">
        <v>0</v>
      </c>
      <c r="E90" s="180">
        <v>0</v>
      </c>
      <c r="F90" s="183"/>
      <c r="G90" s="181">
        <f>ROUND(E90*F90,2)</f>
        <v>0</v>
      </c>
      <c r="H90" s="183"/>
      <c r="I90" s="181">
        <f>ROUND(E90*H90,2)</f>
        <v>0</v>
      </c>
      <c r="J90" s="183"/>
      <c r="K90" s="181">
        <f>ROUND(E90*J90,2)</f>
        <v>0</v>
      </c>
      <c r="L90" s="181">
        <v>21</v>
      </c>
      <c r="M90" s="181">
        <f>G90*(1+L90/100)</f>
        <v>0</v>
      </c>
      <c r="N90" s="181">
        <v>0</v>
      </c>
      <c r="O90" s="181">
        <f>ROUND(E90*N90,2)</f>
        <v>0</v>
      </c>
      <c r="P90" s="181">
        <v>0</v>
      </c>
      <c r="Q90" s="181">
        <f>ROUND(E90*P90,2)</f>
        <v>0</v>
      </c>
      <c r="R90" s="182" t="s">
        <v>1477</v>
      </c>
      <c r="S90" s="182" t="s">
        <v>204</v>
      </c>
      <c r="T90" s="181" t="s">
        <v>260</v>
      </c>
      <c r="U90" s="181">
        <v>0</v>
      </c>
      <c r="V90" s="181">
        <f>ROUND(E90*U90,2)</f>
        <v>0</v>
      </c>
      <c r="W90" s="182"/>
      <c r="X90" s="182"/>
      <c r="Y90" s="154"/>
      <c r="Z90" s="154"/>
      <c r="AA90" s="154"/>
      <c r="AB90" s="154"/>
      <c r="AC90" s="154"/>
      <c r="AD90" s="154"/>
      <c r="AE90" s="154" t="s">
        <v>870</v>
      </c>
      <c r="AF90" s="154" t="s">
        <v>1551</v>
      </c>
      <c r="AG90" s="154"/>
      <c r="AH90" s="185"/>
      <c r="AI90" s="185"/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">
      <c r="A91" s="155"/>
      <c r="B91" s="224"/>
      <c r="C91" s="224"/>
      <c r="D91" s="225"/>
      <c r="E91" s="225"/>
      <c r="F91" s="225"/>
      <c r="G91" s="225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208</v>
      </c>
      <c r="AF91" s="154"/>
      <c r="AG91" s="154"/>
      <c r="AH91" s="185"/>
      <c r="AI91" s="185"/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x14ac:dyDescent="0.2">
      <c r="A92" s="141"/>
      <c r="B92" s="158"/>
      <c r="C92" s="158"/>
      <c r="D92" s="160"/>
      <c r="E92" s="161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3"/>
      <c r="S92" s="163"/>
      <c r="T92" s="162"/>
      <c r="U92" s="162"/>
      <c r="V92" s="162"/>
      <c r="W92" s="163"/>
      <c r="X92" s="163"/>
      <c r="AH92" s="184"/>
      <c r="AI92" s="184"/>
      <c r="AJ92" s="186"/>
    </row>
    <row r="93" spans="1:60" x14ac:dyDescent="0.2">
      <c r="A93" s="157" t="s">
        <v>198</v>
      </c>
      <c r="B93" s="170" t="s">
        <v>137</v>
      </c>
      <c r="C93" s="170" t="s">
        <v>138</v>
      </c>
      <c r="D93" s="171"/>
      <c r="E93" s="172"/>
      <c r="F93" s="173"/>
      <c r="G93" s="174">
        <f>SUMIF(AE94:AE109,"&lt;&gt;NOR",G94:G109)</f>
        <v>0</v>
      </c>
      <c r="H93" s="173"/>
      <c r="I93" s="173">
        <f>SUM(I94:I109)</f>
        <v>0</v>
      </c>
      <c r="J93" s="173"/>
      <c r="K93" s="173">
        <f>SUM(K94:K109)</f>
        <v>0</v>
      </c>
      <c r="L93" s="173"/>
      <c r="M93" s="173">
        <f>SUM(M94:M109)</f>
        <v>0</v>
      </c>
      <c r="N93" s="173"/>
      <c r="O93" s="173">
        <f>SUM(O94:O109)</f>
        <v>0.02</v>
      </c>
      <c r="P93" s="173"/>
      <c r="Q93" s="173">
        <f>SUM(Q94:Q109)</f>
        <v>0</v>
      </c>
      <c r="R93" s="175"/>
      <c r="S93" s="175"/>
      <c r="T93" s="173"/>
      <c r="U93" s="173"/>
      <c r="V93" s="173">
        <f>SUM(V94:V109)</f>
        <v>12.59</v>
      </c>
      <c r="W93" s="175"/>
      <c r="X93" s="176"/>
      <c r="AE93" t="s">
        <v>199</v>
      </c>
      <c r="AH93" s="184"/>
      <c r="AI93" s="184"/>
      <c r="AJ93" s="186"/>
    </row>
    <row r="94" spans="1:60" ht="22.5" outlineLevel="1" x14ac:dyDescent="0.2">
      <c r="A94" s="177">
        <v>37</v>
      </c>
      <c r="B94" s="178" t="s">
        <v>1552</v>
      </c>
      <c r="C94" s="178" t="s">
        <v>1553</v>
      </c>
      <c r="D94" s="179" t="s">
        <v>466</v>
      </c>
      <c r="E94" s="180">
        <v>23</v>
      </c>
      <c r="F94" s="183"/>
      <c r="G94" s="181">
        <f>ROUND(E94*F94,2)</f>
        <v>0</v>
      </c>
      <c r="H94" s="183"/>
      <c r="I94" s="181">
        <f>ROUND(E94*H94,2)</f>
        <v>0</v>
      </c>
      <c r="J94" s="183"/>
      <c r="K94" s="181">
        <f>ROUND(E94*J94,2)</f>
        <v>0</v>
      </c>
      <c r="L94" s="181">
        <v>21</v>
      </c>
      <c r="M94" s="181">
        <f>G94*(1+L94/100)</f>
        <v>0</v>
      </c>
      <c r="N94" s="181">
        <v>5.6999999999999998E-4</v>
      </c>
      <c r="O94" s="181">
        <f>ROUND(E94*N94,2)</f>
        <v>0.01</v>
      </c>
      <c r="P94" s="181">
        <v>0</v>
      </c>
      <c r="Q94" s="181">
        <f>ROUND(E94*P94,2)</f>
        <v>0</v>
      </c>
      <c r="R94" s="182" t="s">
        <v>1477</v>
      </c>
      <c r="S94" s="182" t="s">
        <v>204</v>
      </c>
      <c r="T94" s="181" t="s">
        <v>260</v>
      </c>
      <c r="U94" s="181">
        <v>0.28799999999999998</v>
      </c>
      <c r="V94" s="181">
        <f>ROUND(E94*U94,2)</f>
        <v>6.62</v>
      </c>
      <c r="W94" s="182"/>
      <c r="X94" s="182"/>
      <c r="Y94" s="154"/>
      <c r="Z94" s="154"/>
      <c r="AA94" s="154"/>
      <c r="AB94" s="154"/>
      <c r="AC94" s="154"/>
      <c r="AD94" s="154"/>
      <c r="AE94" s="154" t="s">
        <v>670</v>
      </c>
      <c r="AF94" s="154" t="s">
        <v>1554</v>
      </c>
      <c r="AG94" s="154"/>
      <c r="AH94" s="185"/>
      <c r="AI94" s="185"/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77">
        <v>38</v>
      </c>
      <c r="B96" s="178" t="s">
        <v>1555</v>
      </c>
      <c r="C96" s="178" t="s">
        <v>1556</v>
      </c>
      <c r="D96" s="179" t="s">
        <v>466</v>
      </c>
      <c r="E96" s="180">
        <v>4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6.8000000000000005E-4</v>
      </c>
      <c r="O96" s="181">
        <f>ROUND(E96*N96,2)</f>
        <v>0</v>
      </c>
      <c r="P96" s="181">
        <v>0</v>
      </c>
      <c r="Q96" s="181">
        <f>ROUND(E96*P96,2)</f>
        <v>0</v>
      </c>
      <c r="R96" s="182" t="s">
        <v>1477</v>
      </c>
      <c r="S96" s="182" t="s">
        <v>204</v>
      </c>
      <c r="T96" s="181" t="s">
        <v>260</v>
      </c>
      <c r="U96" s="181">
        <v>0.26900000000000002</v>
      </c>
      <c r="V96" s="181">
        <f>ROUND(E96*U96,2)</f>
        <v>1.08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670</v>
      </c>
      <c r="AF96" s="154" t="s">
        <v>1557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224"/>
      <c r="C97" s="224"/>
      <c r="D97" s="225"/>
      <c r="E97" s="225"/>
      <c r="F97" s="225"/>
      <c r="G97" s="225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208</v>
      </c>
      <c r="AF97" s="154"/>
      <c r="AG97" s="154"/>
      <c r="AH97" s="185"/>
      <c r="AI97" s="185"/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ht="22.5" outlineLevel="1" x14ac:dyDescent="0.2">
      <c r="A98" s="177">
        <v>39</v>
      </c>
      <c r="B98" s="178" t="s">
        <v>1558</v>
      </c>
      <c r="C98" s="178" t="s">
        <v>1559</v>
      </c>
      <c r="D98" s="179" t="s">
        <v>466</v>
      </c>
      <c r="E98" s="180">
        <v>23</v>
      </c>
      <c r="F98" s="183"/>
      <c r="G98" s="181">
        <f>ROUND(E98*F98,2)</f>
        <v>0</v>
      </c>
      <c r="H98" s="183"/>
      <c r="I98" s="181">
        <f>ROUND(E98*H98,2)</f>
        <v>0</v>
      </c>
      <c r="J98" s="183"/>
      <c r="K98" s="181">
        <f>ROUND(E98*J98,2)</f>
        <v>0</v>
      </c>
      <c r="L98" s="181">
        <v>21</v>
      </c>
      <c r="M98" s="181">
        <f>G98*(1+L98/100)</f>
        <v>0</v>
      </c>
      <c r="N98" s="181">
        <v>3.3E-4</v>
      </c>
      <c r="O98" s="181">
        <f>ROUND(E98*N98,2)</f>
        <v>0.01</v>
      </c>
      <c r="P98" s="181">
        <v>0</v>
      </c>
      <c r="Q98" s="181">
        <f>ROUND(E98*P98,2)</f>
        <v>0</v>
      </c>
      <c r="R98" s="182" t="s">
        <v>1477</v>
      </c>
      <c r="S98" s="182" t="s">
        <v>204</v>
      </c>
      <c r="T98" s="181" t="s">
        <v>260</v>
      </c>
      <c r="U98" s="181">
        <v>0.186</v>
      </c>
      <c r="V98" s="181">
        <f>ROUND(E98*U98,2)</f>
        <v>4.28</v>
      </c>
      <c r="W98" s="182"/>
      <c r="X98" s="182"/>
      <c r="Y98" s="154"/>
      <c r="Z98" s="154"/>
      <c r="AA98" s="154"/>
      <c r="AB98" s="154"/>
      <c r="AC98" s="154"/>
      <c r="AD98" s="154"/>
      <c r="AE98" s="154" t="s">
        <v>670</v>
      </c>
      <c r="AF98" s="154" t="s">
        <v>1560</v>
      </c>
      <c r="AG98" s="154"/>
      <c r="AH98" s="185"/>
      <c r="AI98" s="185"/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">
      <c r="A99" s="155"/>
      <c r="B99" s="224"/>
      <c r="C99" s="224"/>
      <c r="D99" s="225"/>
      <c r="E99" s="225"/>
      <c r="F99" s="225"/>
      <c r="G99" s="225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208</v>
      </c>
      <c r="AF99" s="154"/>
      <c r="AG99" s="154"/>
      <c r="AH99" s="185"/>
      <c r="AI99" s="185"/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ht="22.5" outlineLevel="1" x14ac:dyDescent="0.2">
      <c r="A100" s="177">
        <v>40</v>
      </c>
      <c r="B100" s="178" t="s">
        <v>1561</v>
      </c>
      <c r="C100" s="178" t="s">
        <v>1562</v>
      </c>
      <c r="D100" s="179" t="s">
        <v>466</v>
      </c>
      <c r="E100" s="180">
        <v>3</v>
      </c>
      <c r="F100" s="183"/>
      <c r="G100" s="181">
        <f>ROUND(E100*F100,2)</f>
        <v>0</v>
      </c>
      <c r="H100" s="183"/>
      <c r="I100" s="181">
        <f>ROUND(E100*H100,2)</f>
        <v>0</v>
      </c>
      <c r="J100" s="183"/>
      <c r="K100" s="181">
        <f>ROUND(E100*J100,2)</f>
        <v>0</v>
      </c>
      <c r="L100" s="181">
        <v>21</v>
      </c>
      <c r="M100" s="181">
        <f>G100*(1+L100/100)</f>
        <v>0</v>
      </c>
      <c r="N100" s="181">
        <v>2.5000000000000001E-4</v>
      </c>
      <c r="O100" s="181">
        <f>ROUND(E100*N100,2)</f>
        <v>0</v>
      </c>
      <c r="P100" s="181">
        <v>0</v>
      </c>
      <c r="Q100" s="181">
        <f>ROUND(E100*P100,2)</f>
        <v>0</v>
      </c>
      <c r="R100" s="182" t="s">
        <v>1477</v>
      </c>
      <c r="S100" s="182" t="s">
        <v>204</v>
      </c>
      <c r="T100" s="181" t="s">
        <v>260</v>
      </c>
      <c r="U100" s="181">
        <v>0.114</v>
      </c>
      <c r="V100" s="181">
        <f>ROUND(E100*U100,2)</f>
        <v>0.34</v>
      </c>
      <c r="W100" s="182"/>
      <c r="X100" s="182"/>
      <c r="Y100" s="154"/>
      <c r="Z100" s="154"/>
      <c r="AA100" s="154"/>
      <c r="AB100" s="154"/>
      <c r="AC100" s="154"/>
      <c r="AD100" s="154"/>
      <c r="AE100" s="154" t="s">
        <v>670</v>
      </c>
      <c r="AF100" s="154" t="s">
        <v>1563</v>
      </c>
      <c r="AG100" s="154"/>
      <c r="AH100" s="185"/>
      <c r="AI100" s="185"/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/>
      <c r="B101" s="224"/>
      <c r="C101" s="224"/>
      <c r="D101" s="225"/>
      <c r="E101" s="225"/>
      <c r="F101" s="225"/>
      <c r="G101" s="225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208</v>
      </c>
      <c r="AF101" s="154"/>
      <c r="AG101" s="154"/>
      <c r="AH101" s="185"/>
      <c r="AI101" s="185"/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">
      <c r="A102" s="177">
        <v>41</v>
      </c>
      <c r="B102" s="178" t="s">
        <v>1564</v>
      </c>
      <c r="C102" s="178" t="s">
        <v>1565</v>
      </c>
      <c r="D102" s="179" t="s">
        <v>466</v>
      </c>
      <c r="E102" s="180">
        <v>1</v>
      </c>
      <c r="F102" s="183"/>
      <c r="G102" s="181">
        <f>ROUND(E102*F102,2)</f>
        <v>0</v>
      </c>
      <c r="H102" s="183"/>
      <c r="I102" s="181">
        <f>ROUND(E102*H102,2)</f>
        <v>0</v>
      </c>
      <c r="J102" s="183"/>
      <c r="K102" s="181">
        <f>ROUND(E102*J102,2)</f>
        <v>0</v>
      </c>
      <c r="L102" s="181">
        <v>21</v>
      </c>
      <c r="M102" s="181">
        <f>G102*(1+L102/100)</f>
        <v>0</v>
      </c>
      <c r="N102" s="181">
        <v>5.5999999999999995E-4</v>
      </c>
      <c r="O102" s="181">
        <f>ROUND(E102*N102,2)</f>
        <v>0</v>
      </c>
      <c r="P102" s="181">
        <v>0</v>
      </c>
      <c r="Q102" s="181">
        <f>ROUND(E102*P102,2)</f>
        <v>0</v>
      </c>
      <c r="R102" s="182" t="s">
        <v>1477</v>
      </c>
      <c r="S102" s="182" t="s">
        <v>204</v>
      </c>
      <c r="T102" s="181" t="s">
        <v>260</v>
      </c>
      <c r="U102" s="181">
        <v>0.26900000000000002</v>
      </c>
      <c r="V102" s="181">
        <f>ROUND(E102*U102,2)</f>
        <v>0.27</v>
      </c>
      <c r="W102" s="182"/>
      <c r="X102" s="182"/>
      <c r="Y102" s="154"/>
      <c r="Z102" s="154"/>
      <c r="AA102" s="154"/>
      <c r="AB102" s="154"/>
      <c r="AC102" s="154"/>
      <c r="AD102" s="154"/>
      <c r="AE102" s="154" t="s">
        <v>670</v>
      </c>
      <c r="AF102" s="154" t="s">
        <v>1566</v>
      </c>
      <c r="AG102" s="154"/>
      <c r="AH102" s="185"/>
      <c r="AI102" s="185"/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224"/>
      <c r="C103" s="224"/>
      <c r="D103" s="225"/>
      <c r="E103" s="225"/>
      <c r="F103" s="225"/>
      <c r="G103" s="225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208</v>
      </c>
      <c r="AF103" s="154"/>
      <c r="AG103" s="154"/>
      <c r="AH103" s="185"/>
      <c r="AI103" s="185"/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outlineLevel="1" x14ac:dyDescent="0.2">
      <c r="A104" s="177">
        <v>42</v>
      </c>
      <c r="B104" s="178" t="s">
        <v>1567</v>
      </c>
      <c r="C104" s="178" t="s">
        <v>1568</v>
      </c>
      <c r="D104" s="179" t="s">
        <v>466</v>
      </c>
      <c r="E104" s="180">
        <v>1</v>
      </c>
      <c r="F104" s="183"/>
      <c r="G104" s="181">
        <f>ROUND(E104*F104,2)</f>
        <v>0</v>
      </c>
      <c r="H104" s="183"/>
      <c r="I104" s="181">
        <f>ROUND(E104*H104,2)</f>
        <v>0</v>
      </c>
      <c r="J104" s="183"/>
      <c r="K104" s="181">
        <f>ROUND(E104*J104,2)</f>
        <v>0</v>
      </c>
      <c r="L104" s="181">
        <v>21</v>
      </c>
      <c r="M104" s="181">
        <f>G104*(1+L104/100)</f>
        <v>0</v>
      </c>
      <c r="N104" s="181">
        <v>0</v>
      </c>
      <c r="O104" s="181">
        <f>ROUND(E104*N104,2)</f>
        <v>0</v>
      </c>
      <c r="P104" s="181">
        <v>0</v>
      </c>
      <c r="Q104" s="181">
        <f>ROUND(E104*P104,2)</f>
        <v>0</v>
      </c>
      <c r="R104" s="182"/>
      <c r="S104" s="182" t="s">
        <v>223</v>
      </c>
      <c r="T104" s="181" t="s">
        <v>205</v>
      </c>
      <c r="U104" s="181">
        <v>0</v>
      </c>
      <c r="V104" s="181">
        <f>ROUND(E104*U104,2)</f>
        <v>0</v>
      </c>
      <c r="W104" s="182"/>
      <c r="X104" s="182"/>
      <c r="Y104" s="154"/>
      <c r="Z104" s="154"/>
      <c r="AA104" s="154"/>
      <c r="AB104" s="154"/>
      <c r="AC104" s="154"/>
      <c r="AD104" s="154"/>
      <c r="AE104" s="154" t="s">
        <v>670</v>
      </c>
      <c r="AF104" s="154" t="s">
        <v>1569</v>
      </c>
      <c r="AG104" s="154"/>
      <c r="AH104" s="185"/>
      <c r="AI104" s="185"/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">
      <c r="A105" s="155"/>
      <c r="B105" s="224"/>
      <c r="C105" s="224"/>
      <c r="D105" s="225"/>
      <c r="E105" s="225"/>
      <c r="F105" s="225"/>
      <c r="G105" s="225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208</v>
      </c>
      <c r="AF105" s="154"/>
      <c r="AG105" s="154"/>
      <c r="AH105" s="185"/>
      <c r="AI105" s="185"/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">
      <c r="A106" s="177">
        <v>43</v>
      </c>
      <c r="B106" s="178" t="s">
        <v>1570</v>
      </c>
      <c r="C106" s="178" t="s">
        <v>1571</v>
      </c>
      <c r="D106" s="179" t="s">
        <v>466</v>
      </c>
      <c r="E106" s="180">
        <v>7</v>
      </c>
      <c r="F106" s="183"/>
      <c r="G106" s="181">
        <f>ROUND(E106*F106,2)</f>
        <v>0</v>
      </c>
      <c r="H106" s="183"/>
      <c r="I106" s="181">
        <f>ROUND(E106*H106,2)</f>
        <v>0</v>
      </c>
      <c r="J106" s="183"/>
      <c r="K106" s="181">
        <f>ROUND(E106*J106,2)</f>
        <v>0</v>
      </c>
      <c r="L106" s="181">
        <v>21</v>
      </c>
      <c r="M106" s="181">
        <f>G106*(1+L106/100)</f>
        <v>0</v>
      </c>
      <c r="N106" s="181">
        <v>0</v>
      </c>
      <c r="O106" s="181">
        <f>ROUND(E106*N106,2)</f>
        <v>0</v>
      </c>
      <c r="P106" s="181">
        <v>0</v>
      </c>
      <c r="Q106" s="181">
        <f>ROUND(E106*P106,2)</f>
        <v>0</v>
      </c>
      <c r="R106" s="182"/>
      <c r="S106" s="182" t="s">
        <v>223</v>
      </c>
      <c r="T106" s="181" t="s">
        <v>205</v>
      </c>
      <c r="U106" s="181">
        <v>0</v>
      </c>
      <c r="V106" s="181">
        <f>ROUND(E106*U106,2)</f>
        <v>0</v>
      </c>
      <c r="W106" s="182"/>
      <c r="X106" s="182"/>
      <c r="Y106" s="154"/>
      <c r="Z106" s="154"/>
      <c r="AA106" s="154"/>
      <c r="AB106" s="154"/>
      <c r="AC106" s="154"/>
      <c r="AD106" s="154"/>
      <c r="AE106" s="154" t="s">
        <v>670</v>
      </c>
      <c r="AF106" s="154" t="s">
        <v>1572</v>
      </c>
      <c r="AG106" s="154"/>
      <c r="AH106" s="185"/>
      <c r="AI106" s="185"/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">
      <c r="A107" s="155"/>
      <c r="B107" s="224"/>
      <c r="C107" s="224"/>
      <c r="D107" s="225"/>
      <c r="E107" s="225"/>
      <c r="F107" s="225"/>
      <c r="G107" s="225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208</v>
      </c>
      <c r="AF107" s="154"/>
      <c r="AG107" s="154"/>
      <c r="AH107" s="185"/>
      <c r="AI107" s="185"/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">
      <c r="A108" s="177">
        <v>44</v>
      </c>
      <c r="B108" s="178" t="s">
        <v>1573</v>
      </c>
      <c r="C108" s="178" t="s">
        <v>1574</v>
      </c>
      <c r="D108" s="179" t="s">
        <v>0</v>
      </c>
      <c r="E108" s="180">
        <v>0</v>
      </c>
      <c r="F108" s="183"/>
      <c r="G108" s="181">
        <f>ROUND(E108*F108,2)</f>
        <v>0</v>
      </c>
      <c r="H108" s="183"/>
      <c r="I108" s="181">
        <f>ROUND(E108*H108,2)</f>
        <v>0</v>
      </c>
      <c r="J108" s="183"/>
      <c r="K108" s="181">
        <f>ROUND(E108*J108,2)</f>
        <v>0</v>
      </c>
      <c r="L108" s="181">
        <v>21</v>
      </c>
      <c r="M108" s="181">
        <f>G108*(1+L108/100)</f>
        <v>0</v>
      </c>
      <c r="N108" s="181">
        <v>0</v>
      </c>
      <c r="O108" s="181">
        <f>ROUND(E108*N108,2)</f>
        <v>0</v>
      </c>
      <c r="P108" s="181">
        <v>0</v>
      </c>
      <c r="Q108" s="181">
        <f>ROUND(E108*P108,2)</f>
        <v>0</v>
      </c>
      <c r="R108" s="182" t="s">
        <v>1477</v>
      </c>
      <c r="S108" s="182" t="s">
        <v>204</v>
      </c>
      <c r="T108" s="181" t="s">
        <v>260</v>
      </c>
      <c r="U108" s="181">
        <v>0</v>
      </c>
      <c r="V108" s="181">
        <f>ROUND(E108*U108,2)</f>
        <v>0</v>
      </c>
      <c r="W108" s="182"/>
      <c r="X108" s="182"/>
      <c r="Y108" s="154"/>
      <c r="Z108" s="154"/>
      <c r="AA108" s="154"/>
      <c r="AB108" s="154"/>
      <c r="AC108" s="154"/>
      <c r="AD108" s="154"/>
      <c r="AE108" s="154" t="s">
        <v>870</v>
      </c>
      <c r="AF108" s="154" t="s">
        <v>1575</v>
      </c>
      <c r="AG108" s="154"/>
      <c r="AH108" s="185"/>
      <c r="AI108" s="185"/>
      <c r="AJ108" s="187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">
      <c r="A109" s="155"/>
      <c r="B109" s="224"/>
      <c r="C109" s="224"/>
      <c r="D109" s="225"/>
      <c r="E109" s="225"/>
      <c r="F109" s="225"/>
      <c r="G109" s="225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S109" s="165"/>
      <c r="T109" s="164"/>
      <c r="U109" s="164"/>
      <c r="V109" s="164"/>
      <c r="W109" s="165"/>
      <c r="X109" s="165"/>
      <c r="Y109" s="154"/>
      <c r="Z109" s="154"/>
      <c r="AA109" s="154"/>
      <c r="AB109" s="154"/>
      <c r="AC109" s="154"/>
      <c r="AD109" s="154"/>
      <c r="AE109" s="154" t="s">
        <v>208</v>
      </c>
      <c r="AF109" s="154"/>
      <c r="AG109" s="154"/>
      <c r="AH109" s="185"/>
      <c r="AI109" s="185"/>
      <c r="AJ109" s="187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x14ac:dyDescent="0.2">
      <c r="A110" s="141"/>
      <c r="B110" s="158"/>
      <c r="C110" s="158"/>
      <c r="D110" s="160"/>
      <c r="E110" s="161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3"/>
      <c r="S110" s="163"/>
      <c r="T110" s="162"/>
      <c r="U110" s="162"/>
      <c r="V110" s="162"/>
      <c r="W110" s="163"/>
      <c r="X110" s="163"/>
      <c r="AH110" s="184"/>
      <c r="AI110" s="184"/>
      <c r="AJ110" s="186"/>
    </row>
    <row r="111" spans="1:60" x14ac:dyDescent="0.2">
      <c r="A111" s="157" t="s">
        <v>198</v>
      </c>
      <c r="B111" s="170" t="s">
        <v>139</v>
      </c>
      <c r="C111" s="170" t="s">
        <v>140</v>
      </c>
      <c r="D111" s="171"/>
      <c r="E111" s="172"/>
      <c r="F111" s="173"/>
      <c r="G111" s="174">
        <f>SUMIF(AE112:AE129,"&lt;&gt;NOR",G112:G129)</f>
        <v>0</v>
      </c>
      <c r="H111" s="173"/>
      <c r="I111" s="173">
        <f>SUM(I112:I129)</f>
        <v>0</v>
      </c>
      <c r="J111" s="173"/>
      <c r="K111" s="173">
        <f>SUM(K112:K129)</f>
        <v>0</v>
      </c>
      <c r="L111" s="173"/>
      <c r="M111" s="173">
        <f>SUM(M112:M129)</f>
        <v>0</v>
      </c>
      <c r="N111" s="173"/>
      <c r="O111" s="173">
        <f>SUM(O112:O129)</f>
        <v>0.48</v>
      </c>
      <c r="P111" s="173"/>
      <c r="Q111" s="173">
        <f>SUM(Q112:Q129)</f>
        <v>0</v>
      </c>
      <c r="R111" s="175"/>
      <c r="S111" s="175"/>
      <c r="T111" s="173"/>
      <c r="U111" s="173"/>
      <c r="V111" s="173">
        <f>SUM(V112:V129)</f>
        <v>21.08</v>
      </c>
      <c r="W111" s="175"/>
      <c r="X111" s="176"/>
      <c r="AE111" t="s">
        <v>199</v>
      </c>
      <c r="AH111" s="184"/>
      <c r="AI111" s="184"/>
      <c r="AJ111" s="186"/>
    </row>
    <row r="112" spans="1:60" ht="33.75" outlineLevel="1" x14ac:dyDescent="0.2">
      <c r="A112" s="177">
        <v>45</v>
      </c>
      <c r="B112" s="178" t="s">
        <v>1576</v>
      </c>
      <c r="C112" s="178" t="s">
        <v>1577</v>
      </c>
      <c r="D112" s="179" t="s">
        <v>466</v>
      </c>
      <c r="E112" s="180">
        <v>3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4.9699999999999996E-3</v>
      </c>
      <c r="O112" s="181">
        <f>ROUND(E112*N112,2)</f>
        <v>0.01</v>
      </c>
      <c r="P112" s="181">
        <v>0</v>
      </c>
      <c r="Q112" s="181">
        <f>ROUND(E112*P112,2)</f>
        <v>0</v>
      </c>
      <c r="R112" s="182" t="s">
        <v>1477</v>
      </c>
      <c r="S112" s="182" t="s">
        <v>204</v>
      </c>
      <c r="T112" s="181" t="s">
        <v>260</v>
      </c>
      <c r="U112" s="181">
        <v>0.84799999999999998</v>
      </c>
      <c r="V112" s="181">
        <f>ROUND(E112*U112,2)</f>
        <v>2.54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670</v>
      </c>
      <c r="AF112" s="154" t="s">
        <v>1578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">
      <c r="A113" s="155"/>
      <c r="B113" s="224"/>
      <c r="C113" s="224"/>
      <c r="D113" s="225"/>
      <c r="E113" s="225"/>
      <c r="F113" s="225"/>
      <c r="G113" s="225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208</v>
      </c>
      <c r="AF113" s="154"/>
      <c r="AG113" s="154"/>
      <c r="AH113" s="185"/>
      <c r="AI113" s="185"/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ht="33.75" outlineLevel="1" x14ac:dyDescent="0.2">
      <c r="A114" s="177">
        <v>46</v>
      </c>
      <c r="B114" s="178" t="s">
        <v>1579</v>
      </c>
      <c r="C114" s="178" t="s">
        <v>1580</v>
      </c>
      <c r="D114" s="179" t="s">
        <v>466</v>
      </c>
      <c r="E114" s="180">
        <v>1</v>
      </c>
      <c r="F114" s="183"/>
      <c r="G114" s="181">
        <f>ROUND(E114*F114,2)</f>
        <v>0</v>
      </c>
      <c r="H114" s="183"/>
      <c r="I114" s="181">
        <f>ROUND(E114*H114,2)</f>
        <v>0</v>
      </c>
      <c r="J114" s="183"/>
      <c r="K114" s="181">
        <f>ROUND(E114*J114,2)</f>
        <v>0</v>
      </c>
      <c r="L114" s="181">
        <v>21</v>
      </c>
      <c r="M114" s="181">
        <f>G114*(1+L114/100)</f>
        <v>0</v>
      </c>
      <c r="N114" s="181">
        <v>6.2100000000000002E-3</v>
      </c>
      <c r="O114" s="181">
        <f>ROUND(E114*N114,2)</f>
        <v>0.01</v>
      </c>
      <c r="P114" s="181">
        <v>0</v>
      </c>
      <c r="Q114" s="181">
        <f>ROUND(E114*P114,2)</f>
        <v>0</v>
      </c>
      <c r="R114" s="182" t="s">
        <v>1477</v>
      </c>
      <c r="S114" s="182" t="s">
        <v>204</v>
      </c>
      <c r="T114" s="181" t="s">
        <v>260</v>
      </c>
      <c r="U114" s="181">
        <v>0.84799999999999998</v>
      </c>
      <c r="V114" s="181">
        <f>ROUND(E114*U114,2)</f>
        <v>0.85</v>
      </c>
      <c r="W114" s="182"/>
      <c r="X114" s="182"/>
      <c r="Y114" s="154"/>
      <c r="Z114" s="154"/>
      <c r="AA114" s="154"/>
      <c r="AB114" s="154"/>
      <c r="AC114" s="154"/>
      <c r="AD114" s="154"/>
      <c r="AE114" s="154" t="s">
        <v>670</v>
      </c>
      <c r="AF114" s="154" t="s">
        <v>1581</v>
      </c>
      <c r="AG114" s="154"/>
      <c r="AH114" s="185"/>
      <c r="AI114" s="185"/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224"/>
      <c r="C115" s="224"/>
      <c r="D115" s="225"/>
      <c r="E115" s="225"/>
      <c r="F115" s="225"/>
      <c r="G115" s="225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208</v>
      </c>
      <c r="AF115" s="154"/>
      <c r="AG115" s="154"/>
      <c r="AH115" s="185"/>
      <c r="AI115" s="185"/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ht="33.75" outlineLevel="1" x14ac:dyDescent="0.2">
      <c r="A116" s="177">
        <v>47</v>
      </c>
      <c r="B116" s="178" t="s">
        <v>1582</v>
      </c>
      <c r="C116" s="178" t="s">
        <v>1583</v>
      </c>
      <c r="D116" s="179" t="s">
        <v>466</v>
      </c>
      <c r="E116" s="180">
        <v>1</v>
      </c>
      <c r="F116" s="183"/>
      <c r="G116" s="181">
        <f>ROUND(E116*F116,2)</f>
        <v>0</v>
      </c>
      <c r="H116" s="183"/>
      <c r="I116" s="181">
        <f>ROUND(E116*H116,2)</f>
        <v>0</v>
      </c>
      <c r="J116" s="183"/>
      <c r="K116" s="181">
        <f>ROUND(E116*J116,2)</f>
        <v>0</v>
      </c>
      <c r="L116" s="181">
        <v>21</v>
      </c>
      <c r="M116" s="181">
        <f>G116*(1+L116/100)</f>
        <v>0</v>
      </c>
      <c r="N116" s="181">
        <v>1.2200000000000001E-2</v>
      </c>
      <c r="O116" s="181">
        <f>ROUND(E116*N116,2)</f>
        <v>0.01</v>
      </c>
      <c r="P116" s="181">
        <v>0</v>
      </c>
      <c r="Q116" s="181">
        <f>ROUND(E116*P116,2)</f>
        <v>0</v>
      </c>
      <c r="R116" s="182" t="s">
        <v>1477</v>
      </c>
      <c r="S116" s="182" t="s">
        <v>204</v>
      </c>
      <c r="T116" s="181" t="s">
        <v>260</v>
      </c>
      <c r="U116" s="181">
        <v>0.91300000000000003</v>
      </c>
      <c r="V116" s="181">
        <f>ROUND(E116*U116,2)</f>
        <v>0.91</v>
      </c>
      <c r="W116" s="182"/>
      <c r="X116" s="182"/>
      <c r="Y116" s="154"/>
      <c r="Z116" s="154"/>
      <c r="AA116" s="154"/>
      <c r="AB116" s="154"/>
      <c r="AC116" s="154"/>
      <c r="AD116" s="154"/>
      <c r="AE116" s="154" t="s">
        <v>670</v>
      </c>
      <c r="AF116" s="154" t="s">
        <v>1584</v>
      </c>
      <c r="AG116" s="154"/>
      <c r="AH116" s="185"/>
      <c r="AI116" s="185"/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/>
      <c r="B117" s="224"/>
      <c r="C117" s="224"/>
      <c r="D117" s="225"/>
      <c r="E117" s="225"/>
      <c r="F117" s="225"/>
      <c r="G117" s="225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208</v>
      </c>
      <c r="AF117" s="154"/>
      <c r="AG117" s="154"/>
      <c r="AH117" s="185"/>
      <c r="AI117" s="185"/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ht="33.75" outlineLevel="1" x14ac:dyDescent="0.2">
      <c r="A118" s="177">
        <v>48</v>
      </c>
      <c r="B118" s="178" t="s">
        <v>1585</v>
      </c>
      <c r="C118" s="178" t="s">
        <v>1586</v>
      </c>
      <c r="D118" s="179" t="s">
        <v>466</v>
      </c>
      <c r="E118" s="180">
        <v>3</v>
      </c>
      <c r="F118" s="183"/>
      <c r="G118" s="181">
        <f>ROUND(E118*F118,2)</f>
        <v>0</v>
      </c>
      <c r="H118" s="183"/>
      <c r="I118" s="181">
        <f>ROUND(E118*H118,2)</f>
        <v>0</v>
      </c>
      <c r="J118" s="183"/>
      <c r="K118" s="181">
        <f>ROUND(E118*J118,2)</f>
        <v>0</v>
      </c>
      <c r="L118" s="181">
        <v>21</v>
      </c>
      <c r="M118" s="181">
        <f>G118*(1+L118/100)</f>
        <v>0</v>
      </c>
      <c r="N118" s="181">
        <v>1.2E-2</v>
      </c>
      <c r="O118" s="181">
        <f>ROUND(E118*N118,2)</f>
        <v>0.04</v>
      </c>
      <c r="P118" s="181">
        <v>0</v>
      </c>
      <c r="Q118" s="181">
        <f>ROUND(E118*P118,2)</f>
        <v>0</v>
      </c>
      <c r="R118" s="182" t="s">
        <v>1477</v>
      </c>
      <c r="S118" s="182" t="s">
        <v>204</v>
      </c>
      <c r="T118" s="181" t="s">
        <v>260</v>
      </c>
      <c r="U118" s="181">
        <v>0.91300000000000003</v>
      </c>
      <c r="V118" s="181">
        <f>ROUND(E118*U118,2)</f>
        <v>2.74</v>
      </c>
      <c r="W118" s="182"/>
      <c r="X118" s="182"/>
      <c r="Y118" s="154"/>
      <c r="Z118" s="154"/>
      <c r="AA118" s="154"/>
      <c r="AB118" s="154"/>
      <c r="AC118" s="154"/>
      <c r="AD118" s="154"/>
      <c r="AE118" s="154" t="s">
        <v>670</v>
      </c>
      <c r="AF118" s="154" t="s">
        <v>1587</v>
      </c>
      <c r="AG118" s="154"/>
      <c r="AH118" s="185"/>
      <c r="AI118" s="185"/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">
      <c r="A119" s="155"/>
      <c r="B119" s="224"/>
      <c r="C119" s="224"/>
      <c r="D119" s="225"/>
      <c r="E119" s="225"/>
      <c r="F119" s="225"/>
      <c r="G119" s="225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208</v>
      </c>
      <c r="AF119" s="154"/>
      <c r="AG119" s="154"/>
      <c r="AH119" s="185"/>
      <c r="AI119" s="185"/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ht="33.75" outlineLevel="1" x14ac:dyDescent="0.2">
      <c r="A120" s="177">
        <v>49</v>
      </c>
      <c r="B120" s="178" t="s">
        <v>1588</v>
      </c>
      <c r="C120" s="178" t="s">
        <v>1589</v>
      </c>
      <c r="D120" s="179" t="s">
        <v>466</v>
      </c>
      <c r="E120" s="180">
        <v>7</v>
      </c>
      <c r="F120" s="183"/>
      <c r="G120" s="181">
        <f>ROUND(E120*F120,2)</f>
        <v>0</v>
      </c>
      <c r="H120" s="183"/>
      <c r="I120" s="181">
        <f>ROUND(E120*H120,2)</f>
        <v>0</v>
      </c>
      <c r="J120" s="183"/>
      <c r="K120" s="181">
        <f>ROUND(E120*J120,2)</f>
        <v>0</v>
      </c>
      <c r="L120" s="181">
        <v>21</v>
      </c>
      <c r="M120" s="181">
        <f>G120*(1+L120/100)</f>
        <v>0</v>
      </c>
      <c r="N120" s="181">
        <v>2.1780000000000001E-2</v>
      </c>
      <c r="O120" s="181">
        <f>ROUND(E120*N120,2)</f>
        <v>0.15</v>
      </c>
      <c r="P120" s="181">
        <v>0</v>
      </c>
      <c r="Q120" s="181">
        <f>ROUND(E120*P120,2)</f>
        <v>0</v>
      </c>
      <c r="R120" s="182" t="s">
        <v>1477</v>
      </c>
      <c r="S120" s="182" t="s">
        <v>204</v>
      </c>
      <c r="T120" s="181" t="s">
        <v>260</v>
      </c>
      <c r="U120" s="181">
        <v>0.92900000000000005</v>
      </c>
      <c r="V120" s="181">
        <f>ROUND(E120*U120,2)</f>
        <v>6.5</v>
      </c>
      <c r="W120" s="182"/>
      <c r="X120" s="182"/>
      <c r="Y120" s="154"/>
      <c r="Z120" s="154"/>
      <c r="AA120" s="154"/>
      <c r="AB120" s="154"/>
      <c r="AC120" s="154"/>
      <c r="AD120" s="154"/>
      <c r="AE120" s="154" t="s">
        <v>670</v>
      </c>
      <c r="AF120" s="154" t="s">
        <v>1590</v>
      </c>
      <c r="AG120" s="154"/>
      <c r="AH120" s="185"/>
      <c r="AI120" s="185"/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">
      <c r="A121" s="155"/>
      <c r="B121" s="224"/>
      <c r="C121" s="224"/>
      <c r="D121" s="225"/>
      <c r="E121" s="225"/>
      <c r="F121" s="225"/>
      <c r="G121" s="225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208</v>
      </c>
      <c r="AF121" s="154"/>
      <c r="AG121" s="154"/>
      <c r="AH121" s="185"/>
      <c r="AI121" s="185"/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ht="33.75" outlineLevel="1" x14ac:dyDescent="0.2">
      <c r="A122" s="177">
        <v>50</v>
      </c>
      <c r="B122" s="178" t="s">
        <v>1591</v>
      </c>
      <c r="C122" s="178" t="s">
        <v>1592</v>
      </c>
      <c r="D122" s="179" t="s">
        <v>466</v>
      </c>
      <c r="E122" s="180">
        <v>3</v>
      </c>
      <c r="F122" s="183"/>
      <c r="G122" s="181">
        <f>ROUND(E122*F122,2)</f>
        <v>0</v>
      </c>
      <c r="H122" s="183"/>
      <c r="I122" s="181">
        <f>ROUND(E122*H122,2)</f>
        <v>0</v>
      </c>
      <c r="J122" s="183"/>
      <c r="K122" s="181">
        <f>ROUND(E122*J122,2)</f>
        <v>0</v>
      </c>
      <c r="L122" s="181">
        <v>21</v>
      </c>
      <c r="M122" s="181">
        <f>G122*(1+L122/100)</f>
        <v>0</v>
      </c>
      <c r="N122" s="181">
        <v>2.5409999999999999E-2</v>
      </c>
      <c r="O122" s="181">
        <f>ROUND(E122*N122,2)</f>
        <v>0.08</v>
      </c>
      <c r="P122" s="181">
        <v>0</v>
      </c>
      <c r="Q122" s="181">
        <f>ROUND(E122*P122,2)</f>
        <v>0</v>
      </c>
      <c r="R122" s="182" t="s">
        <v>1477</v>
      </c>
      <c r="S122" s="182" t="s">
        <v>204</v>
      </c>
      <c r="T122" s="181" t="s">
        <v>260</v>
      </c>
      <c r="U122" s="181">
        <v>0.92900000000000005</v>
      </c>
      <c r="V122" s="181">
        <f>ROUND(E122*U122,2)</f>
        <v>2.79</v>
      </c>
      <c r="W122" s="182"/>
      <c r="X122" s="182"/>
      <c r="Y122" s="154"/>
      <c r="Z122" s="154"/>
      <c r="AA122" s="154"/>
      <c r="AB122" s="154"/>
      <c r="AC122" s="154"/>
      <c r="AD122" s="154"/>
      <c r="AE122" s="154" t="s">
        <v>670</v>
      </c>
      <c r="AF122" s="154" t="s">
        <v>1593</v>
      </c>
      <c r="AG122" s="154"/>
      <c r="AH122" s="185"/>
      <c r="AI122" s="185"/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">
      <c r="A123" s="155"/>
      <c r="B123" s="224"/>
      <c r="C123" s="224"/>
      <c r="D123" s="225"/>
      <c r="E123" s="225"/>
      <c r="F123" s="225"/>
      <c r="G123" s="225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208</v>
      </c>
      <c r="AF123" s="154"/>
      <c r="AG123" s="154"/>
      <c r="AH123" s="185"/>
      <c r="AI123" s="185"/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ht="33.75" outlineLevel="1" x14ac:dyDescent="0.2">
      <c r="A124" s="177">
        <v>51</v>
      </c>
      <c r="B124" s="178" t="s">
        <v>1594</v>
      </c>
      <c r="C124" s="178" t="s">
        <v>1595</v>
      </c>
      <c r="D124" s="179" t="s">
        <v>466</v>
      </c>
      <c r="E124" s="180">
        <v>1</v>
      </c>
      <c r="F124" s="183"/>
      <c r="G124" s="181">
        <f>ROUND(E124*F124,2)</f>
        <v>0</v>
      </c>
      <c r="H124" s="183"/>
      <c r="I124" s="181">
        <f>ROUND(E124*H124,2)</f>
        <v>0</v>
      </c>
      <c r="J124" s="183"/>
      <c r="K124" s="181">
        <f>ROUND(E124*J124,2)</f>
        <v>0</v>
      </c>
      <c r="L124" s="181">
        <v>21</v>
      </c>
      <c r="M124" s="181">
        <f>G124*(1+L124/100)</f>
        <v>0</v>
      </c>
      <c r="N124" s="181">
        <v>3.6299999999999999E-2</v>
      </c>
      <c r="O124" s="181">
        <f>ROUND(E124*N124,2)</f>
        <v>0.04</v>
      </c>
      <c r="P124" s="181">
        <v>0</v>
      </c>
      <c r="Q124" s="181">
        <f>ROUND(E124*P124,2)</f>
        <v>0</v>
      </c>
      <c r="R124" s="182" t="s">
        <v>1477</v>
      </c>
      <c r="S124" s="182" t="s">
        <v>204</v>
      </c>
      <c r="T124" s="181" t="s">
        <v>260</v>
      </c>
      <c r="U124" s="181">
        <v>0.95299999999999996</v>
      </c>
      <c r="V124" s="181">
        <f>ROUND(E124*U124,2)</f>
        <v>0.95</v>
      </c>
      <c r="W124" s="182"/>
      <c r="X124" s="182"/>
      <c r="Y124" s="154"/>
      <c r="Z124" s="154"/>
      <c r="AA124" s="154"/>
      <c r="AB124" s="154"/>
      <c r="AC124" s="154"/>
      <c r="AD124" s="154"/>
      <c r="AE124" s="154" t="s">
        <v>670</v>
      </c>
      <c r="AF124" s="154" t="s">
        <v>1596</v>
      </c>
      <c r="AG124" s="154"/>
      <c r="AH124" s="185"/>
      <c r="AI124" s="185"/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224"/>
      <c r="C125" s="224"/>
      <c r="D125" s="225"/>
      <c r="E125" s="225"/>
      <c r="F125" s="225"/>
      <c r="G125" s="225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208</v>
      </c>
      <c r="AF125" s="154"/>
      <c r="AG125" s="154"/>
      <c r="AH125" s="185"/>
      <c r="AI125" s="185"/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ht="33.75" outlineLevel="1" x14ac:dyDescent="0.2">
      <c r="A126" s="177">
        <v>52</v>
      </c>
      <c r="B126" s="178" t="s">
        <v>1597</v>
      </c>
      <c r="C126" s="178" t="s">
        <v>1598</v>
      </c>
      <c r="D126" s="179" t="s">
        <v>466</v>
      </c>
      <c r="E126" s="180">
        <v>4</v>
      </c>
      <c r="F126" s="183"/>
      <c r="G126" s="181">
        <f>ROUND(E126*F126,2)</f>
        <v>0</v>
      </c>
      <c r="H126" s="183"/>
      <c r="I126" s="181">
        <f>ROUND(E126*H126,2)</f>
        <v>0</v>
      </c>
      <c r="J126" s="183"/>
      <c r="K126" s="181">
        <f>ROUND(E126*J126,2)</f>
        <v>0</v>
      </c>
      <c r="L126" s="181">
        <v>21</v>
      </c>
      <c r="M126" s="181">
        <f>G126*(1+L126/100)</f>
        <v>0</v>
      </c>
      <c r="N126" s="181">
        <v>3.3779999999999998E-2</v>
      </c>
      <c r="O126" s="181">
        <f>ROUND(E126*N126,2)</f>
        <v>0.14000000000000001</v>
      </c>
      <c r="P126" s="181">
        <v>0</v>
      </c>
      <c r="Q126" s="181">
        <f>ROUND(E126*P126,2)</f>
        <v>0</v>
      </c>
      <c r="R126" s="182" t="s">
        <v>1477</v>
      </c>
      <c r="S126" s="182" t="s">
        <v>204</v>
      </c>
      <c r="T126" s="181" t="s">
        <v>260</v>
      </c>
      <c r="U126" s="181">
        <v>0.95099999999999996</v>
      </c>
      <c r="V126" s="181">
        <f>ROUND(E126*U126,2)</f>
        <v>3.8</v>
      </c>
      <c r="W126" s="182"/>
      <c r="X126" s="182"/>
      <c r="Y126" s="154"/>
      <c r="Z126" s="154"/>
      <c r="AA126" s="154"/>
      <c r="AB126" s="154"/>
      <c r="AC126" s="154"/>
      <c r="AD126" s="154"/>
      <c r="AE126" s="154" t="s">
        <v>670</v>
      </c>
      <c r="AF126" s="154" t="s">
        <v>1599</v>
      </c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">
      <c r="A127" s="155"/>
      <c r="B127" s="224"/>
      <c r="C127" s="224"/>
      <c r="D127" s="225"/>
      <c r="E127" s="225"/>
      <c r="F127" s="225"/>
      <c r="G127" s="225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5"/>
      <c r="S127" s="165"/>
      <c r="T127" s="164"/>
      <c r="U127" s="164"/>
      <c r="V127" s="164"/>
      <c r="W127" s="165"/>
      <c r="X127" s="165"/>
      <c r="Y127" s="154"/>
      <c r="Z127" s="154"/>
      <c r="AA127" s="154"/>
      <c r="AB127" s="154"/>
      <c r="AC127" s="154"/>
      <c r="AD127" s="154"/>
      <c r="AE127" s="154" t="s">
        <v>208</v>
      </c>
      <c r="AF127" s="154"/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77">
        <v>53</v>
      </c>
      <c r="B128" s="178" t="s">
        <v>1600</v>
      </c>
      <c r="C128" s="178" t="s">
        <v>1601</v>
      </c>
      <c r="D128" s="179" t="s">
        <v>0</v>
      </c>
      <c r="E128" s="180">
        <v>0</v>
      </c>
      <c r="F128" s="183"/>
      <c r="G128" s="181">
        <f>ROUND(E128*F128,2)</f>
        <v>0</v>
      </c>
      <c r="H128" s="183"/>
      <c r="I128" s="181">
        <f>ROUND(E128*H128,2)</f>
        <v>0</v>
      </c>
      <c r="J128" s="183"/>
      <c r="K128" s="181">
        <f>ROUND(E128*J128,2)</f>
        <v>0</v>
      </c>
      <c r="L128" s="181">
        <v>21</v>
      </c>
      <c r="M128" s="181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2" t="s">
        <v>1477</v>
      </c>
      <c r="S128" s="182" t="s">
        <v>204</v>
      </c>
      <c r="T128" s="181" t="s">
        <v>260</v>
      </c>
      <c r="U128" s="181">
        <v>0</v>
      </c>
      <c r="V128" s="181">
        <f>ROUND(E128*U128,2)</f>
        <v>0</v>
      </c>
      <c r="W128" s="182"/>
      <c r="X128" s="182"/>
      <c r="Y128" s="154"/>
      <c r="Z128" s="154"/>
      <c r="AA128" s="154"/>
      <c r="AB128" s="154"/>
      <c r="AC128" s="154"/>
      <c r="AD128" s="154"/>
      <c r="AE128" s="154" t="s">
        <v>870</v>
      </c>
      <c r="AF128" s="154" t="s">
        <v>1602</v>
      </c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">
      <c r="A129" s="155"/>
      <c r="B129" s="224"/>
      <c r="C129" s="224"/>
      <c r="D129" s="225"/>
      <c r="E129" s="225"/>
      <c r="F129" s="225"/>
      <c r="G129" s="225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5"/>
      <c r="S129" s="165"/>
      <c r="T129" s="164"/>
      <c r="U129" s="164"/>
      <c r="V129" s="164"/>
      <c r="W129" s="165"/>
      <c r="X129" s="165"/>
      <c r="Y129" s="154"/>
      <c r="Z129" s="154"/>
      <c r="AA129" s="154"/>
      <c r="AB129" s="154"/>
      <c r="AC129" s="154"/>
      <c r="AD129" s="154"/>
      <c r="AE129" s="154" t="s">
        <v>208</v>
      </c>
      <c r="AF129" s="154"/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x14ac:dyDescent="0.2">
      <c r="A130" s="141"/>
      <c r="B130" s="158"/>
      <c r="C130" s="158"/>
      <c r="D130" s="160"/>
      <c r="E130" s="161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3"/>
      <c r="S130" s="163"/>
      <c r="T130" s="162"/>
      <c r="U130" s="162"/>
      <c r="V130" s="162"/>
      <c r="W130" s="163"/>
      <c r="X130" s="163"/>
      <c r="AC130">
        <v>15</v>
      </c>
      <c r="AD130">
        <v>21</v>
      </c>
      <c r="AH130" s="184"/>
      <c r="AI130" s="184"/>
      <c r="AJ130" s="186"/>
    </row>
    <row r="131" spans="1:60" x14ac:dyDescent="0.2">
      <c r="A131" s="156"/>
      <c r="B131" s="159" t="s">
        <v>28</v>
      </c>
      <c r="C131" s="159"/>
      <c r="D131" s="166"/>
      <c r="E131" s="167"/>
      <c r="F131" s="168"/>
      <c r="G131" s="169">
        <f>G11+G31+G37+G49+G61+G93+G111</f>
        <v>0</v>
      </c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3"/>
      <c r="S131" s="163"/>
      <c r="T131" s="162"/>
      <c r="U131" s="162"/>
      <c r="V131" s="162"/>
      <c r="W131" s="163"/>
      <c r="X131" s="163"/>
      <c r="AC131">
        <f>SUMIF(L7:L129,AC130,G7:G129)</f>
        <v>0</v>
      </c>
      <c r="AD131">
        <f>SUMIF(L7:L129,AD130,G7:G129)</f>
        <v>0</v>
      </c>
      <c r="AE131" t="s">
        <v>252</v>
      </c>
      <c r="AH131" s="184"/>
      <c r="AI131" s="184"/>
      <c r="AJ131" s="186"/>
    </row>
    <row r="132" spans="1:60" x14ac:dyDescent="0.2">
      <c r="A132" s="151"/>
      <c r="B132" s="152"/>
      <c r="C132" s="152"/>
      <c r="D132" s="153"/>
      <c r="E132" s="154"/>
      <c r="F132" s="154"/>
      <c r="G132" s="154"/>
      <c r="AE132" t="s">
        <v>253</v>
      </c>
    </row>
    <row r="133" spans="1:60" x14ac:dyDescent="0.2">
      <c r="A133" s="138"/>
      <c r="D133" s="8"/>
    </row>
    <row r="134" spans="1:60" x14ac:dyDescent="0.2">
      <c r="A134" s="138"/>
      <c r="D134" s="8"/>
    </row>
    <row r="135" spans="1:60" x14ac:dyDescent="0.2">
      <c r="A135" s="138"/>
      <c r="D135" s="8"/>
    </row>
    <row r="136" spans="1:60" x14ac:dyDescent="0.2">
      <c r="A136" s="138"/>
      <c r="D136" s="8"/>
    </row>
    <row r="137" spans="1:60" x14ac:dyDescent="0.2">
      <c r="A137" s="138"/>
      <c r="D137" s="8"/>
    </row>
    <row r="138" spans="1:60" x14ac:dyDescent="0.2">
      <c r="A138" s="138"/>
      <c r="D138" s="8"/>
    </row>
    <row r="139" spans="1:60" x14ac:dyDescent="0.2">
      <c r="A139" s="138"/>
      <c r="D139" s="8"/>
    </row>
    <row r="140" spans="1:60" x14ac:dyDescent="0.2">
      <c r="A140" s="138"/>
      <c r="D140" s="8"/>
    </row>
    <row r="141" spans="1:60" x14ac:dyDescent="0.2">
      <c r="A141" s="138"/>
      <c r="D141" s="8"/>
    </row>
    <row r="142" spans="1:60" x14ac:dyDescent="0.2">
      <c r="A142" s="138"/>
      <c r="D142" s="8"/>
    </row>
    <row r="143" spans="1:60" x14ac:dyDescent="0.2">
      <c r="A143" s="138"/>
      <c r="D143" s="8"/>
    </row>
    <row r="144" spans="1:60" x14ac:dyDescent="0.2">
      <c r="A144" s="138"/>
      <c r="D144" s="8"/>
    </row>
    <row r="145" spans="1:4" x14ac:dyDescent="0.2">
      <c r="A145" s="138"/>
      <c r="D145" s="8"/>
    </row>
    <row r="146" spans="1:4" x14ac:dyDescent="0.2">
      <c r="A146" s="138"/>
      <c r="D146" s="8"/>
    </row>
    <row r="147" spans="1:4" x14ac:dyDescent="0.2">
      <c r="A147" s="138"/>
      <c r="D147" s="8"/>
    </row>
    <row r="148" spans="1:4" x14ac:dyDescent="0.2">
      <c r="A148" s="138"/>
      <c r="D148" s="8"/>
    </row>
    <row r="149" spans="1:4" x14ac:dyDescent="0.2">
      <c r="A149" s="138"/>
      <c r="D149" s="8"/>
    </row>
    <row r="150" spans="1:4" x14ac:dyDescent="0.2">
      <c r="A150" s="138"/>
      <c r="D150" s="8"/>
    </row>
    <row r="151" spans="1:4" x14ac:dyDescent="0.2">
      <c r="A151" s="138"/>
      <c r="D151" s="8"/>
    </row>
    <row r="152" spans="1:4" x14ac:dyDescent="0.2">
      <c r="A152" s="138"/>
      <c r="D152" s="8"/>
    </row>
    <row r="153" spans="1:4" x14ac:dyDescent="0.2">
      <c r="A153" s="138"/>
      <c r="D153" s="8"/>
    </row>
    <row r="154" spans="1:4" x14ac:dyDescent="0.2">
      <c r="A154" s="138"/>
      <c r="D154" s="8"/>
    </row>
    <row r="155" spans="1:4" x14ac:dyDescent="0.2">
      <c r="A155" s="138"/>
      <c r="D155" s="8"/>
    </row>
    <row r="156" spans="1:4" x14ac:dyDescent="0.2">
      <c r="A156" s="138"/>
      <c r="D156" s="8"/>
    </row>
    <row r="157" spans="1:4" x14ac:dyDescent="0.2">
      <c r="A157" s="138"/>
      <c r="D157" s="8"/>
    </row>
    <row r="158" spans="1:4" x14ac:dyDescent="0.2">
      <c r="A158" s="138"/>
      <c r="D158" s="8"/>
    </row>
    <row r="159" spans="1:4" x14ac:dyDescent="0.2">
      <c r="A159" s="138"/>
      <c r="D159" s="8"/>
    </row>
    <row r="160" spans="1:4" x14ac:dyDescent="0.2">
      <c r="A160" s="138"/>
      <c r="D160" s="8"/>
    </row>
    <row r="161" spans="1:4" x14ac:dyDescent="0.2">
      <c r="A161" s="138"/>
      <c r="D161" s="8"/>
    </row>
    <row r="162" spans="1:4" x14ac:dyDescent="0.2">
      <c r="A162" s="138"/>
      <c r="D162" s="8"/>
    </row>
    <row r="163" spans="1:4" x14ac:dyDescent="0.2">
      <c r="A163" s="138"/>
      <c r="D163" s="8"/>
    </row>
    <row r="164" spans="1:4" x14ac:dyDescent="0.2">
      <c r="A164" s="138"/>
      <c r="D164" s="8"/>
    </row>
    <row r="165" spans="1:4" x14ac:dyDescent="0.2">
      <c r="A165" s="138"/>
      <c r="D165" s="8"/>
    </row>
    <row r="166" spans="1:4" x14ac:dyDescent="0.2">
      <c r="A166" s="138"/>
      <c r="D166" s="8"/>
    </row>
    <row r="167" spans="1:4" x14ac:dyDescent="0.2">
      <c r="A167" s="138"/>
      <c r="D167" s="8"/>
    </row>
    <row r="168" spans="1:4" x14ac:dyDescent="0.2">
      <c r="A168" s="138"/>
      <c r="D168" s="8"/>
    </row>
    <row r="169" spans="1:4" x14ac:dyDescent="0.2">
      <c r="A169" s="138"/>
      <c r="D169" s="8"/>
    </row>
    <row r="170" spans="1:4" x14ac:dyDescent="0.2">
      <c r="A170" s="138"/>
      <c r="D170" s="8"/>
    </row>
    <row r="171" spans="1:4" x14ac:dyDescent="0.2">
      <c r="A171" s="138"/>
      <c r="D171" s="8"/>
    </row>
    <row r="172" spans="1:4" x14ac:dyDescent="0.2">
      <c r="A172" s="138"/>
      <c r="D172" s="8"/>
    </row>
    <row r="173" spans="1:4" x14ac:dyDescent="0.2">
      <c r="A173" s="138"/>
      <c r="D173" s="8"/>
    </row>
    <row r="174" spans="1:4" x14ac:dyDescent="0.2">
      <c r="A174" s="138"/>
      <c r="D174" s="8"/>
    </row>
    <row r="175" spans="1:4" x14ac:dyDescent="0.2">
      <c r="A175" s="138"/>
      <c r="D175" s="8"/>
    </row>
    <row r="176" spans="1:4" x14ac:dyDescent="0.2">
      <c r="A176" s="138"/>
      <c r="D176" s="8"/>
    </row>
    <row r="177" spans="1:4" x14ac:dyDescent="0.2">
      <c r="A177" s="138"/>
      <c r="D177" s="8"/>
    </row>
    <row r="178" spans="1:4" x14ac:dyDescent="0.2">
      <c r="A178" s="138"/>
      <c r="D178" s="8"/>
    </row>
    <row r="179" spans="1:4" x14ac:dyDescent="0.2">
      <c r="A179" s="138"/>
      <c r="D179" s="8"/>
    </row>
    <row r="180" spans="1:4" x14ac:dyDescent="0.2">
      <c r="A180" s="138"/>
      <c r="D180" s="8"/>
    </row>
    <row r="181" spans="1:4" x14ac:dyDescent="0.2">
      <c r="A181" s="138"/>
      <c r="D181" s="8"/>
    </row>
    <row r="182" spans="1:4" x14ac:dyDescent="0.2">
      <c r="A182" s="138"/>
      <c r="D182" s="8"/>
    </row>
    <row r="183" spans="1:4" x14ac:dyDescent="0.2">
      <c r="A183" s="138"/>
      <c r="D183" s="8"/>
    </row>
    <row r="184" spans="1:4" x14ac:dyDescent="0.2">
      <c r="A184" s="138"/>
      <c r="D184" s="8"/>
    </row>
    <row r="185" spans="1:4" x14ac:dyDescent="0.2">
      <c r="A185" s="138"/>
      <c r="D185" s="8"/>
    </row>
    <row r="186" spans="1:4" x14ac:dyDescent="0.2">
      <c r="A186" s="138"/>
      <c r="D186" s="8"/>
    </row>
    <row r="187" spans="1:4" x14ac:dyDescent="0.2">
      <c r="A187" s="138"/>
      <c r="D187" s="8"/>
    </row>
    <row r="188" spans="1:4" x14ac:dyDescent="0.2">
      <c r="A188" s="138"/>
      <c r="D188" s="8"/>
    </row>
    <row r="189" spans="1:4" x14ac:dyDescent="0.2">
      <c r="A189" s="138"/>
      <c r="D189" s="8"/>
    </row>
    <row r="190" spans="1:4" x14ac:dyDescent="0.2">
      <c r="A190" s="138"/>
      <c r="D190" s="8"/>
    </row>
    <row r="191" spans="1:4" x14ac:dyDescent="0.2">
      <c r="A191" s="138"/>
      <c r="D191" s="8"/>
    </row>
    <row r="192" spans="1:4" x14ac:dyDescent="0.2">
      <c r="A192" s="138"/>
      <c r="D192" s="8"/>
    </row>
    <row r="193" spans="1:4" x14ac:dyDescent="0.2">
      <c r="A193" s="138"/>
      <c r="D193" s="8"/>
    </row>
    <row r="194" spans="1:4" x14ac:dyDescent="0.2">
      <c r="A194" s="138"/>
      <c r="D194" s="8"/>
    </row>
    <row r="195" spans="1:4" x14ac:dyDescent="0.2">
      <c r="A195" s="138"/>
      <c r="D195" s="8"/>
    </row>
    <row r="196" spans="1:4" x14ac:dyDescent="0.2">
      <c r="A196" s="138"/>
      <c r="D196" s="8"/>
    </row>
    <row r="197" spans="1:4" x14ac:dyDescent="0.2">
      <c r="A197" s="138"/>
      <c r="D197" s="8"/>
    </row>
    <row r="198" spans="1:4" x14ac:dyDescent="0.2">
      <c r="A198" s="138"/>
      <c r="D198" s="8"/>
    </row>
    <row r="199" spans="1:4" x14ac:dyDescent="0.2">
      <c r="A199" s="138"/>
      <c r="D199" s="8"/>
    </row>
    <row r="200" spans="1:4" x14ac:dyDescent="0.2">
      <c r="A200" s="138"/>
      <c r="D200" s="8"/>
    </row>
    <row r="201" spans="1:4" x14ac:dyDescent="0.2">
      <c r="A201" s="138"/>
      <c r="D201" s="8"/>
    </row>
    <row r="202" spans="1:4" x14ac:dyDescent="0.2">
      <c r="A202" s="138"/>
      <c r="D202" s="8"/>
    </row>
    <row r="203" spans="1:4" x14ac:dyDescent="0.2">
      <c r="A203" s="138"/>
      <c r="D203" s="8"/>
    </row>
    <row r="204" spans="1:4" x14ac:dyDescent="0.2">
      <c r="A204" s="138"/>
      <c r="D204" s="8"/>
    </row>
    <row r="205" spans="1:4" x14ac:dyDescent="0.2">
      <c r="A205" s="138"/>
      <c r="D205" s="8"/>
    </row>
    <row r="206" spans="1:4" x14ac:dyDescent="0.2">
      <c r="A206" s="138"/>
      <c r="D206" s="8"/>
    </row>
    <row r="207" spans="1:4" x14ac:dyDescent="0.2">
      <c r="A207" s="138"/>
      <c r="D207" s="8"/>
    </row>
    <row r="208" spans="1:4" x14ac:dyDescent="0.2">
      <c r="A208" s="138"/>
      <c r="D208" s="8"/>
    </row>
    <row r="209" spans="1:4" x14ac:dyDescent="0.2">
      <c r="A209" s="138"/>
      <c r="D209" s="8"/>
    </row>
    <row r="210" spans="1:4" x14ac:dyDescent="0.2">
      <c r="A210" s="138"/>
      <c r="D210" s="8"/>
    </row>
    <row r="211" spans="1:4" x14ac:dyDescent="0.2">
      <c r="A211" s="138"/>
      <c r="D211" s="8"/>
    </row>
    <row r="212" spans="1:4" x14ac:dyDescent="0.2">
      <c r="A212" s="138"/>
      <c r="D212" s="8"/>
    </row>
    <row r="213" spans="1:4" x14ac:dyDescent="0.2">
      <c r="A213" s="138"/>
      <c r="D213" s="8"/>
    </row>
    <row r="214" spans="1:4" x14ac:dyDescent="0.2">
      <c r="A214" s="138"/>
      <c r="D214" s="8"/>
    </row>
    <row r="215" spans="1:4" x14ac:dyDescent="0.2">
      <c r="A215" s="138"/>
      <c r="D215" s="8"/>
    </row>
    <row r="216" spans="1:4" x14ac:dyDescent="0.2">
      <c r="A216" s="138"/>
      <c r="D216" s="8"/>
    </row>
    <row r="217" spans="1:4" x14ac:dyDescent="0.2">
      <c r="A217" s="138"/>
      <c r="D217" s="8"/>
    </row>
    <row r="218" spans="1:4" x14ac:dyDescent="0.2">
      <c r="A218" s="138"/>
      <c r="D218" s="8"/>
    </row>
    <row r="219" spans="1:4" x14ac:dyDescent="0.2">
      <c r="A219" s="138"/>
      <c r="D219" s="8"/>
    </row>
    <row r="220" spans="1:4" x14ac:dyDescent="0.2">
      <c r="A220" s="138"/>
      <c r="D220" s="8"/>
    </row>
    <row r="221" spans="1:4" x14ac:dyDescent="0.2">
      <c r="A221" s="138"/>
      <c r="D221" s="8"/>
    </row>
    <row r="222" spans="1:4" x14ac:dyDescent="0.2">
      <c r="A222" s="138"/>
      <c r="D222" s="8"/>
    </row>
    <row r="223" spans="1:4" x14ac:dyDescent="0.2">
      <c r="A223" s="138"/>
      <c r="D223" s="8"/>
    </row>
    <row r="224" spans="1:4" x14ac:dyDescent="0.2">
      <c r="A224" s="138"/>
      <c r="D224" s="8"/>
    </row>
    <row r="225" spans="1:4" x14ac:dyDescent="0.2">
      <c r="A225" s="138"/>
      <c r="D225" s="8"/>
    </row>
    <row r="226" spans="1:4" x14ac:dyDescent="0.2">
      <c r="A226" s="138"/>
      <c r="D226" s="8"/>
    </row>
    <row r="227" spans="1:4" x14ac:dyDescent="0.2">
      <c r="A227" s="138"/>
      <c r="D227" s="8"/>
    </row>
    <row r="228" spans="1:4" x14ac:dyDescent="0.2">
      <c r="A228" s="138"/>
      <c r="D228" s="8"/>
    </row>
    <row r="229" spans="1:4" x14ac:dyDescent="0.2">
      <c r="A229" s="138"/>
      <c r="D229" s="8"/>
    </row>
    <row r="230" spans="1:4" x14ac:dyDescent="0.2">
      <c r="A230" s="138"/>
      <c r="D230" s="8"/>
    </row>
    <row r="231" spans="1:4" x14ac:dyDescent="0.2">
      <c r="A231" s="138"/>
      <c r="D231" s="8"/>
    </row>
    <row r="232" spans="1:4" x14ac:dyDescent="0.2">
      <c r="A232" s="138"/>
      <c r="D232" s="8"/>
    </row>
    <row r="233" spans="1:4" x14ac:dyDescent="0.2">
      <c r="A233" s="138"/>
      <c r="D233" s="8"/>
    </row>
    <row r="234" spans="1:4" x14ac:dyDescent="0.2">
      <c r="A234" s="138"/>
      <c r="D234" s="8"/>
    </row>
    <row r="235" spans="1:4" x14ac:dyDescent="0.2">
      <c r="A235" s="138"/>
      <c r="D235" s="8"/>
    </row>
    <row r="236" spans="1:4" x14ac:dyDescent="0.2">
      <c r="A236" s="138"/>
      <c r="D236" s="8"/>
    </row>
    <row r="237" spans="1:4" x14ac:dyDescent="0.2">
      <c r="A237" s="138"/>
      <c r="D237" s="8"/>
    </row>
    <row r="238" spans="1:4" x14ac:dyDescent="0.2">
      <c r="A238" s="138"/>
      <c r="D238" s="8"/>
    </row>
    <row r="239" spans="1:4" x14ac:dyDescent="0.2">
      <c r="A239" s="138"/>
      <c r="D239" s="8"/>
    </row>
    <row r="240" spans="1:4" x14ac:dyDescent="0.2">
      <c r="A240" s="138"/>
      <c r="D240" s="8"/>
    </row>
    <row r="241" spans="1:4" x14ac:dyDescent="0.2">
      <c r="A241" s="138"/>
      <c r="D241" s="8"/>
    </row>
    <row r="242" spans="1:4" x14ac:dyDescent="0.2">
      <c r="A242" s="138"/>
      <c r="D242" s="8"/>
    </row>
    <row r="243" spans="1:4" x14ac:dyDescent="0.2">
      <c r="A243" s="138"/>
      <c r="D243" s="8"/>
    </row>
    <row r="244" spans="1:4" x14ac:dyDescent="0.2">
      <c r="A244" s="138"/>
      <c r="D244" s="8"/>
    </row>
    <row r="245" spans="1:4" x14ac:dyDescent="0.2">
      <c r="A245" s="138"/>
      <c r="D245" s="8"/>
    </row>
    <row r="246" spans="1:4" x14ac:dyDescent="0.2">
      <c r="A246" s="138"/>
      <c r="D246" s="8"/>
    </row>
    <row r="247" spans="1:4" x14ac:dyDescent="0.2">
      <c r="A247" s="138"/>
      <c r="D247" s="8"/>
    </row>
    <row r="248" spans="1:4" x14ac:dyDescent="0.2">
      <c r="A248" s="138"/>
      <c r="D248" s="8"/>
    </row>
    <row r="249" spans="1:4" x14ac:dyDescent="0.2">
      <c r="A249" s="138"/>
      <c r="D249" s="8"/>
    </row>
    <row r="250" spans="1:4" x14ac:dyDescent="0.2">
      <c r="A250" s="138"/>
      <c r="D250" s="8"/>
    </row>
    <row r="251" spans="1:4" x14ac:dyDescent="0.2">
      <c r="A251" s="138"/>
      <c r="D251" s="8"/>
    </row>
    <row r="252" spans="1:4" x14ac:dyDescent="0.2">
      <c r="A252" s="138"/>
      <c r="D252" s="8"/>
    </row>
    <row r="253" spans="1:4" x14ac:dyDescent="0.2">
      <c r="A253" s="138"/>
      <c r="D253" s="8"/>
    </row>
    <row r="254" spans="1:4" x14ac:dyDescent="0.2">
      <c r="A254" s="138"/>
      <c r="D254" s="8"/>
    </row>
    <row r="255" spans="1:4" x14ac:dyDescent="0.2">
      <c r="A255" s="138"/>
      <c r="D255" s="8"/>
    </row>
    <row r="256" spans="1:4" x14ac:dyDescent="0.2">
      <c r="A256" s="138"/>
      <c r="D256" s="8"/>
    </row>
    <row r="257" spans="1:4" x14ac:dyDescent="0.2">
      <c r="A257" s="138"/>
      <c r="D257" s="8"/>
    </row>
    <row r="258" spans="1:4" x14ac:dyDescent="0.2">
      <c r="A258" s="138"/>
      <c r="D258" s="8"/>
    </row>
    <row r="259" spans="1:4" x14ac:dyDescent="0.2">
      <c r="A259" s="138"/>
      <c r="D259" s="8"/>
    </row>
    <row r="260" spans="1:4" x14ac:dyDescent="0.2">
      <c r="A260" s="138"/>
      <c r="D260" s="8"/>
    </row>
    <row r="261" spans="1:4" x14ac:dyDescent="0.2">
      <c r="A261" s="138"/>
      <c r="D261" s="8"/>
    </row>
    <row r="262" spans="1:4" x14ac:dyDescent="0.2">
      <c r="A262" s="138"/>
      <c r="D262" s="8"/>
    </row>
    <row r="263" spans="1:4" x14ac:dyDescent="0.2">
      <c r="A263" s="138"/>
      <c r="D263" s="8"/>
    </row>
    <row r="264" spans="1:4" x14ac:dyDescent="0.2">
      <c r="A264" s="138"/>
      <c r="D264" s="8"/>
    </row>
    <row r="265" spans="1:4" x14ac:dyDescent="0.2">
      <c r="A265" s="138"/>
      <c r="D265" s="8"/>
    </row>
    <row r="266" spans="1:4" x14ac:dyDescent="0.2">
      <c r="A266" s="138"/>
      <c r="D266" s="8"/>
    </row>
    <row r="267" spans="1:4" x14ac:dyDescent="0.2">
      <c r="A267" s="138"/>
      <c r="D267" s="8"/>
    </row>
    <row r="268" spans="1:4" x14ac:dyDescent="0.2">
      <c r="A268" s="138"/>
      <c r="D268" s="8"/>
    </row>
    <row r="269" spans="1:4" x14ac:dyDescent="0.2">
      <c r="A269" s="138"/>
      <c r="D269" s="8"/>
    </row>
    <row r="270" spans="1:4" x14ac:dyDescent="0.2">
      <c r="A270" s="138"/>
      <c r="D270" s="8"/>
    </row>
    <row r="271" spans="1:4" x14ac:dyDescent="0.2">
      <c r="A271" s="138"/>
      <c r="D271" s="8"/>
    </row>
    <row r="272" spans="1:4" x14ac:dyDescent="0.2">
      <c r="A272" s="138"/>
      <c r="D272" s="8"/>
    </row>
    <row r="273" spans="1:4" x14ac:dyDescent="0.2">
      <c r="A273" s="138"/>
      <c r="D273" s="8"/>
    </row>
    <row r="274" spans="1:4" x14ac:dyDescent="0.2">
      <c r="A274" s="138"/>
      <c r="D274" s="8"/>
    </row>
    <row r="275" spans="1:4" x14ac:dyDescent="0.2">
      <c r="A275" s="138"/>
      <c r="D275" s="8"/>
    </row>
    <row r="276" spans="1:4" x14ac:dyDescent="0.2">
      <c r="A276" s="138"/>
      <c r="D276" s="8"/>
    </row>
    <row r="277" spans="1:4" x14ac:dyDescent="0.2">
      <c r="A277" s="138"/>
      <c r="D277" s="8"/>
    </row>
    <row r="278" spans="1:4" x14ac:dyDescent="0.2">
      <c r="A278" s="138"/>
      <c r="D278" s="8"/>
    </row>
    <row r="279" spans="1:4" x14ac:dyDescent="0.2">
      <c r="A279" s="138"/>
      <c r="D279" s="8"/>
    </row>
    <row r="280" spans="1:4" x14ac:dyDescent="0.2">
      <c r="A280" s="138"/>
      <c r="D280" s="8"/>
    </row>
    <row r="281" spans="1:4" x14ac:dyDescent="0.2">
      <c r="A281" s="138"/>
      <c r="D281" s="8"/>
    </row>
    <row r="282" spans="1:4" x14ac:dyDescent="0.2">
      <c r="A282" s="138"/>
      <c r="D282" s="8"/>
    </row>
    <row r="283" spans="1:4" x14ac:dyDescent="0.2">
      <c r="A283" s="138"/>
      <c r="D283" s="8"/>
    </row>
    <row r="284" spans="1:4" x14ac:dyDescent="0.2">
      <c r="A284" s="138"/>
      <c r="D284" s="8"/>
    </row>
    <row r="285" spans="1:4" x14ac:dyDescent="0.2">
      <c r="A285" s="138"/>
      <c r="D285" s="8"/>
    </row>
    <row r="286" spans="1:4" x14ac:dyDescent="0.2">
      <c r="A286" s="138"/>
      <c r="D286" s="8"/>
    </row>
    <row r="287" spans="1:4" x14ac:dyDescent="0.2">
      <c r="A287" s="138"/>
      <c r="D287" s="8"/>
    </row>
    <row r="288" spans="1:4" x14ac:dyDescent="0.2">
      <c r="A288" s="138"/>
      <c r="D288" s="8"/>
    </row>
    <row r="289" spans="1:4" x14ac:dyDescent="0.2">
      <c r="A289" s="138"/>
      <c r="D289" s="8"/>
    </row>
    <row r="290" spans="1:4" x14ac:dyDescent="0.2">
      <c r="A290" s="138"/>
      <c r="D290" s="8"/>
    </row>
    <row r="291" spans="1:4" x14ac:dyDescent="0.2">
      <c r="A291" s="138"/>
      <c r="D291" s="8"/>
    </row>
    <row r="292" spans="1:4" x14ac:dyDescent="0.2">
      <c r="A292" s="138"/>
      <c r="D292" s="8"/>
    </row>
    <row r="293" spans="1:4" x14ac:dyDescent="0.2">
      <c r="A293" s="138"/>
      <c r="D293" s="8"/>
    </row>
    <row r="294" spans="1:4" x14ac:dyDescent="0.2">
      <c r="A294" s="138"/>
      <c r="D294" s="8"/>
    </row>
    <row r="295" spans="1:4" x14ac:dyDescent="0.2">
      <c r="A295" s="138"/>
      <c r="D295" s="8"/>
    </row>
    <row r="296" spans="1:4" x14ac:dyDescent="0.2">
      <c r="A296" s="138"/>
      <c r="D296" s="8"/>
    </row>
    <row r="297" spans="1:4" x14ac:dyDescent="0.2">
      <c r="A297" s="138"/>
      <c r="D297" s="8"/>
    </row>
    <row r="298" spans="1:4" x14ac:dyDescent="0.2">
      <c r="A298" s="138"/>
      <c r="D298" s="8"/>
    </row>
    <row r="299" spans="1:4" x14ac:dyDescent="0.2">
      <c r="A299" s="138"/>
      <c r="D299" s="8"/>
    </row>
    <row r="300" spans="1:4" x14ac:dyDescent="0.2">
      <c r="A300" s="138"/>
      <c r="D300" s="8"/>
    </row>
    <row r="301" spans="1:4" x14ac:dyDescent="0.2">
      <c r="A301" s="138"/>
      <c r="D301" s="8"/>
    </row>
    <row r="302" spans="1:4" x14ac:dyDescent="0.2">
      <c r="A302" s="138"/>
      <c r="D302" s="8"/>
    </row>
    <row r="303" spans="1:4" x14ac:dyDescent="0.2">
      <c r="A303" s="138"/>
      <c r="D303" s="8"/>
    </row>
    <row r="304" spans="1:4" x14ac:dyDescent="0.2">
      <c r="A304" s="138"/>
      <c r="D304" s="8"/>
    </row>
    <row r="305" spans="1:4" x14ac:dyDescent="0.2">
      <c r="A305" s="138"/>
      <c r="D305" s="8"/>
    </row>
    <row r="306" spans="1:4" x14ac:dyDescent="0.2">
      <c r="A306" s="138"/>
      <c r="D306" s="8"/>
    </row>
    <row r="307" spans="1:4" x14ac:dyDescent="0.2">
      <c r="A307" s="138"/>
      <c r="D307" s="8"/>
    </row>
    <row r="308" spans="1:4" x14ac:dyDescent="0.2">
      <c r="A308" s="138"/>
      <c r="D308" s="8"/>
    </row>
    <row r="309" spans="1:4" x14ac:dyDescent="0.2">
      <c r="A309" s="138"/>
      <c r="D309" s="8"/>
    </row>
    <row r="310" spans="1:4" x14ac:dyDescent="0.2">
      <c r="A310" s="138"/>
      <c r="D310" s="8"/>
    </row>
    <row r="311" spans="1:4" x14ac:dyDescent="0.2">
      <c r="A311" s="138"/>
      <c r="D311" s="8"/>
    </row>
    <row r="312" spans="1:4" x14ac:dyDescent="0.2">
      <c r="A312" s="138"/>
      <c r="D312" s="8"/>
    </row>
    <row r="313" spans="1:4" x14ac:dyDescent="0.2">
      <c r="A313" s="138"/>
      <c r="D313" s="8"/>
    </row>
    <row r="314" spans="1:4" x14ac:dyDescent="0.2">
      <c r="A314" s="138"/>
      <c r="D314" s="8"/>
    </row>
    <row r="315" spans="1:4" x14ac:dyDescent="0.2">
      <c r="A315" s="138"/>
      <c r="D315" s="8"/>
    </row>
    <row r="316" spans="1:4" x14ac:dyDescent="0.2">
      <c r="A316" s="138"/>
      <c r="D316" s="8"/>
    </row>
    <row r="317" spans="1:4" x14ac:dyDescent="0.2">
      <c r="A317" s="138"/>
      <c r="D317" s="8"/>
    </row>
    <row r="318" spans="1:4" x14ac:dyDescent="0.2">
      <c r="A318" s="138"/>
      <c r="D318" s="8"/>
    </row>
    <row r="319" spans="1:4" x14ac:dyDescent="0.2">
      <c r="A319" s="138"/>
      <c r="D319" s="8"/>
    </row>
    <row r="320" spans="1:4" x14ac:dyDescent="0.2">
      <c r="A320" s="138"/>
      <c r="D320" s="8"/>
    </row>
    <row r="321" spans="1:4" x14ac:dyDescent="0.2">
      <c r="A321" s="138"/>
      <c r="D321" s="8"/>
    </row>
    <row r="322" spans="1:4" x14ac:dyDescent="0.2">
      <c r="A322" s="138"/>
      <c r="D322" s="8"/>
    </row>
    <row r="323" spans="1:4" x14ac:dyDescent="0.2">
      <c r="A323" s="138"/>
      <c r="D323" s="8"/>
    </row>
    <row r="324" spans="1:4" x14ac:dyDescent="0.2">
      <c r="A324" s="138"/>
      <c r="D324" s="8"/>
    </row>
    <row r="325" spans="1:4" x14ac:dyDescent="0.2">
      <c r="A325" s="138"/>
      <c r="D325" s="8"/>
    </row>
    <row r="326" spans="1:4" x14ac:dyDescent="0.2">
      <c r="A326" s="138"/>
      <c r="D326" s="8"/>
    </row>
    <row r="327" spans="1:4" x14ac:dyDescent="0.2">
      <c r="A327" s="138"/>
      <c r="D327" s="8"/>
    </row>
    <row r="328" spans="1:4" x14ac:dyDescent="0.2">
      <c r="A328" s="138"/>
      <c r="D328" s="8"/>
    </row>
    <row r="329" spans="1:4" x14ac:dyDescent="0.2">
      <c r="A329" s="138"/>
      <c r="D329" s="8"/>
    </row>
    <row r="330" spans="1:4" x14ac:dyDescent="0.2">
      <c r="A330" s="138"/>
      <c r="D330" s="8"/>
    </row>
    <row r="331" spans="1:4" x14ac:dyDescent="0.2">
      <c r="A331" s="138"/>
      <c r="D331" s="8"/>
    </row>
    <row r="332" spans="1:4" x14ac:dyDescent="0.2">
      <c r="A332" s="138"/>
      <c r="D332" s="8"/>
    </row>
    <row r="333" spans="1:4" x14ac:dyDescent="0.2">
      <c r="A333" s="138"/>
      <c r="D333" s="8"/>
    </row>
    <row r="334" spans="1:4" x14ac:dyDescent="0.2">
      <c r="A334" s="138"/>
      <c r="D334" s="8"/>
    </row>
    <row r="335" spans="1:4" x14ac:dyDescent="0.2">
      <c r="A335" s="138"/>
      <c r="D335" s="8"/>
    </row>
    <row r="336" spans="1:4" x14ac:dyDescent="0.2">
      <c r="A336" s="138"/>
      <c r="D336" s="8"/>
    </row>
    <row r="337" spans="1:4" x14ac:dyDescent="0.2">
      <c r="A337" s="138"/>
      <c r="D337" s="8"/>
    </row>
    <row r="338" spans="1:4" x14ac:dyDescent="0.2">
      <c r="A338" s="138"/>
      <c r="D338" s="8"/>
    </row>
    <row r="339" spans="1:4" x14ac:dyDescent="0.2">
      <c r="A339" s="138"/>
      <c r="D339" s="8"/>
    </row>
    <row r="340" spans="1:4" x14ac:dyDescent="0.2">
      <c r="A340" s="138"/>
      <c r="D340" s="8"/>
    </row>
    <row r="341" spans="1:4" x14ac:dyDescent="0.2">
      <c r="A341" s="138"/>
      <c r="D341" s="8"/>
    </row>
    <row r="342" spans="1:4" x14ac:dyDescent="0.2">
      <c r="A342" s="138"/>
      <c r="D342" s="8"/>
    </row>
    <row r="343" spans="1:4" x14ac:dyDescent="0.2">
      <c r="A343" s="138"/>
      <c r="D343" s="8"/>
    </row>
    <row r="344" spans="1:4" x14ac:dyDescent="0.2">
      <c r="A344" s="138"/>
      <c r="D344" s="8"/>
    </row>
    <row r="345" spans="1:4" x14ac:dyDescent="0.2">
      <c r="A345" s="138"/>
      <c r="D345" s="8"/>
    </row>
    <row r="346" spans="1:4" x14ac:dyDescent="0.2">
      <c r="A346" s="138"/>
      <c r="D346" s="8"/>
    </row>
    <row r="347" spans="1:4" x14ac:dyDescent="0.2">
      <c r="A347" s="138"/>
      <c r="D347" s="8"/>
    </row>
    <row r="348" spans="1:4" x14ac:dyDescent="0.2">
      <c r="A348" s="138"/>
      <c r="D348" s="8"/>
    </row>
    <row r="349" spans="1:4" x14ac:dyDescent="0.2">
      <c r="A349" s="138"/>
      <c r="D349" s="8"/>
    </row>
    <row r="350" spans="1:4" x14ac:dyDescent="0.2">
      <c r="A350" s="138"/>
      <c r="D350" s="8"/>
    </row>
    <row r="351" spans="1:4" x14ac:dyDescent="0.2">
      <c r="A351" s="138"/>
      <c r="D351" s="8"/>
    </row>
    <row r="352" spans="1:4" x14ac:dyDescent="0.2">
      <c r="A352" s="138"/>
      <c r="D352" s="8"/>
    </row>
    <row r="353" spans="1:4" x14ac:dyDescent="0.2">
      <c r="A353" s="138"/>
      <c r="D353" s="8"/>
    </row>
    <row r="354" spans="1:4" x14ac:dyDescent="0.2">
      <c r="A354" s="138"/>
      <c r="D354" s="8"/>
    </row>
    <row r="355" spans="1:4" x14ac:dyDescent="0.2">
      <c r="A355" s="138"/>
      <c r="D355" s="8"/>
    </row>
    <row r="356" spans="1:4" x14ac:dyDescent="0.2">
      <c r="A356" s="138"/>
      <c r="D356" s="8"/>
    </row>
    <row r="357" spans="1:4" x14ac:dyDescent="0.2">
      <c r="A357" s="138"/>
      <c r="D357" s="8"/>
    </row>
    <row r="358" spans="1:4" x14ac:dyDescent="0.2">
      <c r="A358" s="138"/>
      <c r="D358" s="8"/>
    </row>
    <row r="359" spans="1:4" x14ac:dyDescent="0.2">
      <c r="A359" s="138"/>
      <c r="D359" s="8"/>
    </row>
    <row r="360" spans="1:4" x14ac:dyDescent="0.2">
      <c r="A360" s="138"/>
      <c r="D360" s="8"/>
    </row>
    <row r="361" spans="1:4" x14ac:dyDescent="0.2">
      <c r="A361" s="138"/>
      <c r="D361" s="8"/>
    </row>
    <row r="362" spans="1:4" x14ac:dyDescent="0.2">
      <c r="A362" s="138"/>
      <c r="D362" s="8"/>
    </row>
    <row r="363" spans="1:4" x14ac:dyDescent="0.2">
      <c r="A363" s="138"/>
      <c r="D363" s="8"/>
    </row>
    <row r="364" spans="1:4" x14ac:dyDescent="0.2">
      <c r="A364" s="138"/>
      <c r="D364" s="8"/>
    </row>
    <row r="365" spans="1:4" x14ac:dyDescent="0.2">
      <c r="A365" s="138"/>
      <c r="D365" s="8"/>
    </row>
    <row r="366" spans="1:4" x14ac:dyDescent="0.2">
      <c r="A366" s="138"/>
      <c r="D366" s="8"/>
    </row>
    <row r="367" spans="1:4" x14ac:dyDescent="0.2">
      <c r="A367" s="138"/>
      <c r="D367" s="8"/>
    </row>
    <row r="368" spans="1:4" x14ac:dyDescent="0.2">
      <c r="A368" s="138"/>
      <c r="D368" s="8"/>
    </row>
    <row r="369" spans="1:4" x14ac:dyDescent="0.2">
      <c r="A369" s="138"/>
      <c r="D369" s="8"/>
    </row>
    <row r="370" spans="1:4" x14ac:dyDescent="0.2">
      <c r="A370" s="138"/>
      <c r="D370" s="8"/>
    </row>
    <row r="371" spans="1:4" x14ac:dyDescent="0.2">
      <c r="A371" s="138"/>
      <c r="D371" s="8"/>
    </row>
    <row r="372" spans="1:4" x14ac:dyDescent="0.2">
      <c r="A372" s="138"/>
      <c r="D372" s="8"/>
    </row>
    <row r="373" spans="1:4" x14ac:dyDescent="0.2">
      <c r="A373" s="138"/>
      <c r="D373" s="8"/>
    </row>
    <row r="374" spans="1:4" x14ac:dyDescent="0.2">
      <c r="A374" s="138"/>
      <c r="D374" s="8"/>
    </row>
    <row r="375" spans="1:4" x14ac:dyDescent="0.2">
      <c r="A375" s="138"/>
      <c r="D375" s="8"/>
    </row>
    <row r="376" spans="1:4" x14ac:dyDescent="0.2">
      <c r="A376" s="138"/>
      <c r="D376" s="8"/>
    </row>
    <row r="377" spans="1:4" x14ac:dyDescent="0.2">
      <c r="A377" s="138"/>
      <c r="D377" s="8"/>
    </row>
    <row r="378" spans="1:4" x14ac:dyDescent="0.2">
      <c r="A378" s="138"/>
      <c r="D378" s="8"/>
    </row>
    <row r="379" spans="1:4" x14ac:dyDescent="0.2">
      <c r="A379" s="138"/>
      <c r="D379" s="8"/>
    </row>
    <row r="380" spans="1:4" x14ac:dyDescent="0.2">
      <c r="A380" s="138"/>
      <c r="D380" s="8"/>
    </row>
    <row r="381" spans="1:4" x14ac:dyDescent="0.2">
      <c r="A381" s="138"/>
      <c r="D381" s="8"/>
    </row>
    <row r="382" spans="1:4" x14ac:dyDescent="0.2">
      <c r="A382" s="138"/>
      <c r="D382" s="8"/>
    </row>
    <row r="383" spans="1:4" x14ac:dyDescent="0.2">
      <c r="A383" s="138"/>
      <c r="D383" s="8"/>
    </row>
    <row r="384" spans="1:4" x14ac:dyDescent="0.2">
      <c r="A384" s="138"/>
      <c r="D384" s="8"/>
    </row>
    <row r="385" spans="1:4" x14ac:dyDescent="0.2">
      <c r="A385" s="138"/>
      <c r="D385" s="8"/>
    </row>
    <row r="386" spans="1:4" x14ac:dyDescent="0.2">
      <c r="A386" s="138"/>
      <c r="D386" s="8"/>
    </row>
    <row r="387" spans="1:4" x14ac:dyDescent="0.2">
      <c r="A387" s="138"/>
      <c r="D387" s="8"/>
    </row>
    <row r="388" spans="1:4" x14ac:dyDescent="0.2">
      <c r="A388" s="138"/>
      <c r="D388" s="8"/>
    </row>
    <row r="389" spans="1:4" x14ac:dyDescent="0.2">
      <c r="A389" s="138"/>
      <c r="D389" s="8"/>
    </row>
    <row r="390" spans="1:4" x14ac:dyDescent="0.2">
      <c r="A390" s="138"/>
      <c r="D390" s="8"/>
    </row>
    <row r="391" spans="1:4" x14ac:dyDescent="0.2">
      <c r="A391" s="138"/>
      <c r="D391" s="8"/>
    </row>
    <row r="392" spans="1:4" x14ac:dyDescent="0.2">
      <c r="A392" s="138"/>
      <c r="D392" s="8"/>
    </row>
    <row r="393" spans="1:4" x14ac:dyDescent="0.2">
      <c r="A393" s="138"/>
      <c r="D393" s="8"/>
    </row>
    <row r="394" spans="1:4" x14ac:dyDescent="0.2">
      <c r="A394" s="138"/>
      <c r="D394" s="8"/>
    </row>
    <row r="395" spans="1:4" x14ac:dyDescent="0.2">
      <c r="A395" s="138"/>
      <c r="D395" s="8"/>
    </row>
    <row r="396" spans="1:4" x14ac:dyDescent="0.2">
      <c r="A396" s="138"/>
      <c r="D396" s="8"/>
    </row>
    <row r="397" spans="1:4" x14ac:dyDescent="0.2">
      <c r="A397" s="138"/>
      <c r="D397" s="8"/>
    </row>
    <row r="398" spans="1:4" x14ac:dyDescent="0.2">
      <c r="A398" s="138"/>
      <c r="D398" s="8"/>
    </row>
    <row r="399" spans="1:4" x14ac:dyDescent="0.2">
      <c r="A399" s="138"/>
      <c r="D399" s="8"/>
    </row>
    <row r="400" spans="1:4" x14ac:dyDescent="0.2">
      <c r="A400" s="138"/>
      <c r="D400" s="8"/>
    </row>
    <row r="401" spans="1:4" x14ac:dyDescent="0.2">
      <c r="A401" s="138"/>
      <c r="D401" s="8"/>
    </row>
    <row r="402" spans="1:4" x14ac:dyDescent="0.2">
      <c r="A402" s="138"/>
      <c r="D402" s="8"/>
    </row>
    <row r="403" spans="1:4" x14ac:dyDescent="0.2">
      <c r="A403" s="138"/>
      <c r="D403" s="8"/>
    </row>
    <row r="404" spans="1:4" x14ac:dyDescent="0.2">
      <c r="A404" s="138"/>
      <c r="D404" s="8"/>
    </row>
    <row r="405" spans="1:4" x14ac:dyDescent="0.2">
      <c r="A405" s="138"/>
      <c r="D405" s="8"/>
    </row>
    <row r="406" spans="1:4" x14ac:dyDescent="0.2">
      <c r="A406" s="138"/>
      <c r="D406" s="8"/>
    </row>
    <row r="407" spans="1:4" x14ac:dyDescent="0.2">
      <c r="A407" s="138"/>
      <c r="D407" s="8"/>
    </row>
    <row r="408" spans="1:4" x14ac:dyDescent="0.2">
      <c r="A408" s="138"/>
      <c r="D408" s="8"/>
    </row>
    <row r="409" spans="1:4" x14ac:dyDescent="0.2">
      <c r="A409" s="138"/>
      <c r="D409" s="8"/>
    </row>
    <row r="410" spans="1:4" x14ac:dyDescent="0.2">
      <c r="A410" s="138"/>
      <c r="D410" s="8"/>
    </row>
    <row r="411" spans="1:4" x14ac:dyDescent="0.2">
      <c r="A411" s="138"/>
      <c r="D411" s="8"/>
    </row>
    <row r="412" spans="1:4" x14ac:dyDescent="0.2">
      <c r="A412" s="138"/>
      <c r="D412" s="8"/>
    </row>
    <row r="413" spans="1:4" x14ac:dyDescent="0.2">
      <c r="A413" s="138"/>
      <c r="D413" s="8"/>
    </row>
    <row r="414" spans="1:4" x14ac:dyDescent="0.2">
      <c r="A414" s="138"/>
      <c r="D414" s="8"/>
    </row>
    <row r="415" spans="1:4" x14ac:dyDescent="0.2">
      <c r="A415" s="138"/>
      <c r="D415" s="8"/>
    </row>
    <row r="416" spans="1:4" x14ac:dyDescent="0.2">
      <c r="A416" s="138"/>
      <c r="D416" s="8"/>
    </row>
    <row r="417" spans="1:4" x14ac:dyDescent="0.2">
      <c r="A417" s="138"/>
      <c r="D417" s="8"/>
    </row>
    <row r="418" spans="1:4" x14ac:dyDescent="0.2">
      <c r="A418" s="138"/>
      <c r="D418" s="8"/>
    </row>
    <row r="419" spans="1:4" x14ac:dyDescent="0.2">
      <c r="A419" s="138"/>
      <c r="D419" s="8"/>
    </row>
    <row r="420" spans="1:4" x14ac:dyDescent="0.2">
      <c r="A420" s="138"/>
      <c r="D420" s="8"/>
    </row>
    <row r="421" spans="1:4" x14ac:dyDescent="0.2">
      <c r="A421" s="138"/>
      <c r="D421" s="8"/>
    </row>
    <row r="422" spans="1:4" x14ac:dyDescent="0.2">
      <c r="A422" s="138"/>
      <c r="D422" s="8"/>
    </row>
    <row r="423" spans="1:4" x14ac:dyDescent="0.2">
      <c r="A423" s="138"/>
      <c r="D423" s="8"/>
    </row>
    <row r="424" spans="1:4" x14ac:dyDescent="0.2">
      <c r="A424" s="138"/>
      <c r="D424" s="8"/>
    </row>
    <row r="425" spans="1:4" x14ac:dyDescent="0.2">
      <c r="A425" s="138"/>
      <c r="D425" s="8"/>
    </row>
    <row r="426" spans="1:4" x14ac:dyDescent="0.2">
      <c r="A426" s="138"/>
      <c r="D426" s="8"/>
    </row>
    <row r="427" spans="1:4" x14ac:dyDescent="0.2">
      <c r="A427" s="138"/>
      <c r="D427" s="8"/>
    </row>
    <row r="428" spans="1:4" x14ac:dyDescent="0.2">
      <c r="A428" s="138"/>
      <c r="D428" s="8"/>
    </row>
    <row r="429" spans="1:4" x14ac:dyDescent="0.2">
      <c r="A429" s="138"/>
      <c r="D429" s="8"/>
    </row>
    <row r="430" spans="1:4" x14ac:dyDescent="0.2">
      <c r="A430" s="138"/>
      <c r="D430" s="8"/>
    </row>
    <row r="431" spans="1:4" x14ac:dyDescent="0.2">
      <c r="A431" s="138"/>
      <c r="D431" s="8"/>
    </row>
    <row r="432" spans="1:4" x14ac:dyDescent="0.2">
      <c r="A432" s="138"/>
      <c r="D432" s="8"/>
    </row>
    <row r="433" spans="1:4" x14ac:dyDescent="0.2">
      <c r="A433" s="138"/>
      <c r="D433" s="8"/>
    </row>
    <row r="434" spans="1:4" x14ac:dyDescent="0.2">
      <c r="A434" s="138"/>
      <c r="D434" s="8"/>
    </row>
    <row r="435" spans="1:4" x14ac:dyDescent="0.2">
      <c r="A435" s="138"/>
      <c r="D435" s="8"/>
    </row>
    <row r="436" spans="1:4" x14ac:dyDescent="0.2">
      <c r="A436" s="138"/>
      <c r="D436" s="8"/>
    </row>
    <row r="437" spans="1:4" x14ac:dyDescent="0.2">
      <c r="A437" s="138"/>
      <c r="D437" s="8"/>
    </row>
    <row r="438" spans="1:4" x14ac:dyDescent="0.2">
      <c r="A438" s="138"/>
      <c r="D438" s="8"/>
    </row>
    <row r="439" spans="1:4" x14ac:dyDescent="0.2">
      <c r="A439" s="138"/>
      <c r="D439" s="8"/>
    </row>
    <row r="440" spans="1:4" x14ac:dyDescent="0.2">
      <c r="A440" s="138"/>
      <c r="D440" s="8"/>
    </row>
    <row r="441" spans="1:4" x14ac:dyDescent="0.2">
      <c r="A441" s="138"/>
      <c r="D441" s="8"/>
    </row>
    <row r="442" spans="1:4" x14ac:dyDescent="0.2">
      <c r="A442" s="138"/>
      <c r="D442" s="8"/>
    </row>
    <row r="443" spans="1:4" x14ac:dyDescent="0.2">
      <c r="A443" s="138"/>
      <c r="D443" s="8"/>
    </row>
    <row r="444" spans="1:4" x14ac:dyDescent="0.2">
      <c r="A444" s="138"/>
      <c r="D444" s="8"/>
    </row>
    <row r="445" spans="1:4" x14ac:dyDescent="0.2">
      <c r="A445" s="138"/>
      <c r="D445" s="8"/>
    </row>
    <row r="446" spans="1:4" x14ac:dyDescent="0.2">
      <c r="A446" s="138"/>
      <c r="D446" s="8"/>
    </row>
    <row r="447" spans="1:4" x14ac:dyDescent="0.2">
      <c r="A447" s="138"/>
      <c r="D447" s="8"/>
    </row>
    <row r="448" spans="1:4" x14ac:dyDescent="0.2">
      <c r="A448" s="138"/>
      <c r="D448" s="8"/>
    </row>
    <row r="449" spans="1:4" x14ac:dyDescent="0.2">
      <c r="A449" s="138"/>
      <c r="D449" s="8"/>
    </row>
    <row r="450" spans="1:4" x14ac:dyDescent="0.2">
      <c r="A450" s="138"/>
      <c r="D450" s="8"/>
    </row>
    <row r="451" spans="1:4" x14ac:dyDescent="0.2">
      <c r="A451" s="138"/>
      <c r="D451" s="8"/>
    </row>
    <row r="452" spans="1:4" x14ac:dyDescent="0.2">
      <c r="A452" s="138"/>
      <c r="D452" s="8"/>
    </row>
    <row r="453" spans="1:4" x14ac:dyDescent="0.2">
      <c r="A453" s="138"/>
      <c r="D453" s="8"/>
    </row>
    <row r="454" spans="1:4" x14ac:dyDescent="0.2">
      <c r="A454" s="138"/>
      <c r="D454" s="8"/>
    </row>
    <row r="455" spans="1:4" x14ac:dyDescent="0.2">
      <c r="A455" s="138"/>
      <c r="D455" s="8"/>
    </row>
    <row r="456" spans="1:4" x14ac:dyDescent="0.2">
      <c r="A456" s="138"/>
      <c r="D456" s="8"/>
    </row>
    <row r="457" spans="1:4" x14ac:dyDescent="0.2">
      <c r="A457" s="138"/>
      <c r="D457" s="8"/>
    </row>
    <row r="458" spans="1:4" x14ac:dyDescent="0.2">
      <c r="A458" s="138"/>
      <c r="D458" s="8"/>
    </row>
    <row r="459" spans="1:4" x14ac:dyDescent="0.2">
      <c r="A459" s="138"/>
      <c r="D459" s="8"/>
    </row>
    <row r="460" spans="1:4" x14ac:dyDescent="0.2">
      <c r="A460" s="138"/>
      <c r="D460" s="8"/>
    </row>
    <row r="461" spans="1:4" x14ac:dyDescent="0.2">
      <c r="A461" s="138"/>
      <c r="D461" s="8"/>
    </row>
    <row r="462" spans="1:4" x14ac:dyDescent="0.2">
      <c r="A462" s="138"/>
      <c r="D462" s="8"/>
    </row>
    <row r="463" spans="1:4" x14ac:dyDescent="0.2">
      <c r="A463" s="138"/>
      <c r="D463" s="8"/>
    </row>
    <row r="464" spans="1:4" x14ac:dyDescent="0.2">
      <c r="A464" s="138"/>
      <c r="D464" s="8"/>
    </row>
    <row r="465" spans="1:4" x14ac:dyDescent="0.2">
      <c r="A465" s="138"/>
      <c r="D465" s="8"/>
    </row>
    <row r="466" spans="1:4" x14ac:dyDescent="0.2">
      <c r="A466" s="138"/>
      <c r="D466" s="8"/>
    </row>
    <row r="467" spans="1:4" x14ac:dyDescent="0.2">
      <c r="A467" s="138"/>
      <c r="D467" s="8"/>
    </row>
    <row r="468" spans="1:4" x14ac:dyDescent="0.2">
      <c r="A468" s="138"/>
      <c r="D468" s="8"/>
    </row>
    <row r="469" spans="1:4" x14ac:dyDescent="0.2">
      <c r="A469" s="138"/>
      <c r="D469" s="8"/>
    </row>
    <row r="470" spans="1:4" x14ac:dyDescent="0.2">
      <c r="A470" s="138"/>
      <c r="D470" s="8"/>
    </row>
    <row r="471" spans="1:4" x14ac:dyDescent="0.2">
      <c r="A471" s="138"/>
      <c r="D471" s="8"/>
    </row>
    <row r="472" spans="1:4" x14ac:dyDescent="0.2">
      <c r="A472" s="138"/>
      <c r="D472" s="8"/>
    </row>
    <row r="473" spans="1:4" x14ac:dyDescent="0.2">
      <c r="A473" s="138"/>
      <c r="D473" s="8"/>
    </row>
    <row r="474" spans="1:4" x14ac:dyDescent="0.2">
      <c r="A474" s="138"/>
      <c r="D474" s="8"/>
    </row>
    <row r="475" spans="1:4" x14ac:dyDescent="0.2">
      <c r="A475" s="138"/>
      <c r="D475" s="8"/>
    </row>
    <row r="476" spans="1:4" x14ac:dyDescent="0.2">
      <c r="A476" s="138"/>
      <c r="D476" s="8"/>
    </row>
    <row r="477" spans="1:4" x14ac:dyDescent="0.2">
      <c r="A477" s="138"/>
      <c r="D477" s="8"/>
    </row>
    <row r="478" spans="1:4" x14ac:dyDescent="0.2">
      <c r="A478" s="138"/>
      <c r="D478" s="8"/>
    </row>
    <row r="479" spans="1:4" x14ac:dyDescent="0.2">
      <c r="A479" s="138"/>
      <c r="D479" s="8"/>
    </row>
    <row r="480" spans="1:4" x14ac:dyDescent="0.2">
      <c r="A480" s="138"/>
      <c r="D480" s="8"/>
    </row>
    <row r="481" spans="1:4" x14ac:dyDescent="0.2">
      <c r="A481" s="138"/>
      <c r="D481" s="8"/>
    </row>
    <row r="482" spans="1:4" x14ac:dyDescent="0.2">
      <c r="A482" s="138"/>
      <c r="D482" s="8"/>
    </row>
    <row r="483" spans="1:4" x14ac:dyDescent="0.2">
      <c r="A483" s="138"/>
      <c r="D483" s="8"/>
    </row>
    <row r="484" spans="1:4" x14ac:dyDescent="0.2">
      <c r="A484" s="138"/>
      <c r="D484" s="8"/>
    </row>
    <row r="485" spans="1:4" x14ac:dyDescent="0.2">
      <c r="A485" s="138"/>
      <c r="D485" s="8"/>
    </row>
    <row r="486" spans="1:4" x14ac:dyDescent="0.2">
      <c r="A486" s="138"/>
      <c r="D486" s="8"/>
    </row>
    <row r="487" spans="1:4" x14ac:dyDescent="0.2">
      <c r="A487" s="138"/>
      <c r="D487" s="8"/>
    </row>
    <row r="488" spans="1:4" x14ac:dyDescent="0.2">
      <c r="A488" s="138"/>
      <c r="D488" s="8"/>
    </row>
    <row r="489" spans="1:4" x14ac:dyDescent="0.2">
      <c r="A489" s="138"/>
      <c r="D489" s="8"/>
    </row>
    <row r="490" spans="1:4" x14ac:dyDescent="0.2">
      <c r="A490" s="138"/>
      <c r="D490" s="8"/>
    </row>
    <row r="491" spans="1:4" x14ac:dyDescent="0.2">
      <c r="A491" s="138"/>
      <c r="D491" s="8"/>
    </row>
    <row r="492" spans="1:4" x14ac:dyDescent="0.2">
      <c r="A492" s="138"/>
      <c r="D492" s="8"/>
    </row>
    <row r="493" spans="1:4" x14ac:dyDescent="0.2">
      <c r="A493" s="138"/>
      <c r="D493" s="8"/>
    </row>
    <row r="494" spans="1:4" x14ac:dyDescent="0.2">
      <c r="A494" s="138"/>
      <c r="D494" s="8"/>
    </row>
    <row r="495" spans="1:4" x14ac:dyDescent="0.2">
      <c r="A495" s="138"/>
      <c r="D495" s="8"/>
    </row>
    <row r="496" spans="1:4" x14ac:dyDescent="0.2">
      <c r="A496" s="138"/>
      <c r="D496" s="8"/>
    </row>
    <row r="497" spans="1:4" x14ac:dyDescent="0.2">
      <c r="A497" s="138"/>
      <c r="D497" s="8"/>
    </row>
    <row r="498" spans="1:4" x14ac:dyDescent="0.2">
      <c r="A498" s="138"/>
      <c r="D498" s="8"/>
    </row>
    <row r="499" spans="1:4" x14ac:dyDescent="0.2">
      <c r="A499" s="138"/>
      <c r="D499" s="8"/>
    </row>
    <row r="500" spans="1:4" x14ac:dyDescent="0.2">
      <c r="A500" s="138"/>
      <c r="D500" s="8"/>
    </row>
    <row r="501" spans="1:4" x14ac:dyDescent="0.2">
      <c r="A501" s="138"/>
      <c r="D501" s="8"/>
    </row>
    <row r="502" spans="1:4" x14ac:dyDescent="0.2">
      <c r="A502" s="138"/>
      <c r="D502" s="8"/>
    </row>
    <row r="503" spans="1:4" x14ac:dyDescent="0.2">
      <c r="A503" s="138"/>
      <c r="D503" s="8"/>
    </row>
    <row r="504" spans="1:4" x14ac:dyDescent="0.2">
      <c r="A504" s="138"/>
      <c r="D504" s="8"/>
    </row>
    <row r="505" spans="1:4" x14ac:dyDescent="0.2">
      <c r="A505" s="138"/>
      <c r="D505" s="8"/>
    </row>
    <row r="506" spans="1:4" x14ac:dyDescent="0.2">
      <c r="A506" s="138"/>
      <c r="D506" s="8"/>
    </row>
    <row r="507" spans="1:4" x14ac:dyDescent="0.2">
      <c r="A507" s="138"/>
      <c r="D507" s="8"/>
    </row>
    <row r="508" spans="1:4" x14ac:dyDescent="0.2">
      <c r="A508" s="138"/>
      <c r="D508" s="8"/>
    </row>
    <row r="509" spans="1:4" x14ac:dyDescent="0.2">
      <c r="A509" s="138"/>
      <c r="D509" s="8"/>
    </row>
    <row r="510" spans="1:4" x14ac:dyDescent="0.2">
      <c r="A510" s="138"/>
      <c r="D510" s="8"/>
    </row>
    <row r="511" spans="1:4" x14ac:dyDescent="0.2">
      <c r="A511" s="138"/>
      <c r="D511" s="8"/>
    </row>
    <row r="512" spans="1:4" x14ac:dyDescent="0.2">
      <c r="A512" s="138"/>
      <c r="D512" s="8"/>
    </row>
    <row r="513" spans="1:4" x14ac:dyDescent="0.2">
      <c r="A513" s="138"/>
      <c r="D513" s="8"/>
    </row>
    <row r="514" spans="1:4" x14ac:dyDescent="0.2">
      <c r="A514" s="138"/>
      <c r="D514" s="8"/>
    </row>
    <row r="515" spans="1:4" x14ac:dyDescent="0.2">
      <c r="A515" s="138"/>
      <c r="D515" s="8"/>
    </row>
    <row r="516" spans="1:4" x14ac:dyDescent="0.2">
      <c r="A516" s="138"/>
      <c r="D516" s="8"/>
    </row>
    <row r="517" spans="1:4" x14ac:dyDescent="0.2">
      <c r="A517" s="138"/>
      <c r="D517" s="8"/>
    </row>
    <row r="518" spans="1:4" x14ac:dyDescent="0.2">
      <c r="A518" s="138"/>
      <c r="D518" s="8"/>
    </row>
    <row r="519" spans="1:4" x14ac:dyDescent="0.2">
      <c r="A519" s="138"/>
      <c r="D519" s="8"/>
    </row>
    <row r="520" spans="1:4" x14ac:dyDescent="0.2">
      <c r="A520" s="138"/>
      <c r="D520" s="8"/>
    </row>
    <row r="521" spans="1:4" x14ac:dyDescent="0.2">
      <c r="A521" s="138"/>
      <c r="D521" s="8"/>
    </row>
    <row r="522" spans="1:4" x14ac:dyDescent="0.2">
      <c r="A522" s="138"/>
      <c r="D522" s="8"/>
    </row>
    <row r="523" spans="1:4" x14ac:dyDescent="0.2">
      <c r="A523" s="138"/>
      <c r="D523" s="8"/>
    </row>
    <row r="524" spans="1:4" x14ac:dyDescent="0.2">
      <c r="A524" s="138"/>
      <c r="D524" s="8"/>
    </row>
    <row r="525" spans="1:4" x14ac:dyDescent="0.2">
      <c r="A525" s="138"/>
      <c r="D525" s="8"/>
    </row>
    <row r="526" spans="1:4" x14ac:dyDescent="0.2">
      <c r="A526" s="138"/>
      <c r="D526" s="8"/>
    </row>
    <row r="527" spans="1:4" x14ac:dyDescent="0.2">
      <c r="A527" s="138"/>
      <c r="D527" s="8"/>
    </row>
    <row r="528" spans="1:4" x14ac:dyDescent="0.2">
      <c r="A528" s="138"/>
      <c r="D528" s="8"/>
    </row>
    <row r="529" spans="1:4" x14ac:dyDescent="0.2">
      <c r="A529" s="138"/>
      <c r="D529" s="8"/>
    </row>
    <row r="530" spans="1:4" x14ac:dyDescent="0.2">
      <c r="A530" s="138"/>
      <c r="D530" s="8"/>
    </row>
    <row r="531" spans="1:4" x14ac:dyDescent="0.2">
      <c r="A531" s="138"/>
      <c r="D531" s="8"/>
    </row>
    <row r="532" spans="1:4" x14ac:dyDescent="0.2">
      <c r="A532" s="138"/>
      <c r="D532" s="8"/>
    </row>
    <row r="533" spans="1:4" x14ac:dyDescent="0.2">
      <c r="A533" s="138"/>
      <c r="D533" s="8"/>
    </row>
    <row r="534" spans="1:4" x14ac:dyDescent="0.2">
      <c r="A534" s="138"/>
      <c r="D534" s="8"/>
    </row>
    <row r="535" spans="1:4" x14ac:dyDescent="0.2">
      <c r="A535" s="138"/>
      <c r="D535" s="8"/>
    </row>
    <row r="536" spans="1:4" x14ac:dyDescent="0.2">
      <c r="A536" s="138"/>
      <c r="D536" s="8"/>
    </row>
    <row r="537" spans="1:4" x14ac:dyDescent="0.2">
      <c r="A537" s="138"/>
      <c r="D537" s="8"/>
    </row>
    <row r="538" spans="1:4" x14ac:dyDescent="0.2">
      <c r="A538" s="138"/>
      <c r="D538" s="8"/>
    </row>
    <row r="539" spans="1:4" x14ac:dyDescent="0.2">
      <c r="A539" s="138"/>
      <c r="D539" s="8"/>
    </row>
    <row r="540" spans="1:4" x14ac:dyDescent="0.2">
      <c r="A540" s="138"/>
      <c r="D540" s="8"/>
    </row>
    <row r="541" spans="1:4" x14ac:dyDescent="0.2">
      <c r="A541" s="138"/>
      <c r="D541" s="8"/>
    </row>
    <row r="542" spans="1:4" x14ac:dyDescent="0.2">
      <c r="A542" s="138"/>
      <c r="D542" s="8"/>
    </row>
    <row r="543" spans="1:4" x14ac:dyDescent="0.2">
      <c r="A543" s="138"/>
      <c r="D543" s="8"/>
    </row>
    <row r="544" spans="1:4" x14ac:dyDescent="0.2">
      <c r="A544" s="138"/>
      <c r="D544" s="8"/>
    </row>
    <row r="545" spans="1:4" x14ac:dyDescent="0.2">
      <c r="A545" s="138"/>
      <c r="D545" s="8"/>
    </row>
    <row r="546" spans="1:4" x14ac:dyDescent="0.2">
      <c r="A546" s="138"/>
      <c r="D546" s="8"/>
    </row>
    <row r="547" spans="1:4" x14ac:dyDescent="0.2">
      <c r="A547" s="138"/>
      <c r="D547" s="8"/>
    </row>
    <row r="548" spans="1:4" x14ac:dyDescent="0.2">
      <c r="A548" s="138"/>
      <c r="D548" s="8"/>
    </row>
    <row r="549" spans="1:4" x14ac:dyDescent="0.2">
      <c r="A549" s="138"/>
      <c r="D549" s="8"/>
    </row>
    <row r="550" spans="1:4" x14ac:dyDescent="0.2">
      <c r="A550" s="138"/>
      <c r="D550" s="8"/>
    </row>
    <row r="551" spans="1:4" x14ac:dyDescent="0.2">
      <c r="A551" s="138"/>
      <c r="D551" s="8"/>
    </row>
    <row r="552" spans="1:4" x14ac:dyDescent="0.2">
      <c r="A552" s="138"/>
      <c r="D552" s="8"/>
    </row>
    <row r="553" spans="1:4" x14ac:dyDescent="0.2">
      <c r="A553" s="138"/>
      <c r="D553" s="8"/>
    </row>
    <row r="554" spans="1:4" x14ac:dyDescent="0.2">
      <c r="A554" s="138"/>
      <c r="D554" s="8"/>
    </row>
    <row r="555" spans="1:4" x14ac:dyDescent="0.2">
      <c r="A555" s="138"/>
      <c r="D555" s="8"/>
    </row>
    <row r="556" spans="1:4" x14ac:dyDescent="0.2">
      <c r="A556" s="138"/>
      <c r="D556" s="8"/>
    </row>
    <row r="557" spans="1:4" x14ac:dyDescent="0.2">
      <c r="A557" s="138"/>
      <c r="D557" s="8"/>
    </row>
    <row r="558" spans="1:4" x14ac:dyDescent="0.2">
      <c r="A558" s="138"/>
      <c r="D558" s="8"/>
    </row>
    <row r="559" spans="1:4" x14ac:dyDescent="0.2">
      <c r="A559" s="138"/>
      <c r="D559" s="8"/>
    </row>
    <row r="560" spans="1:4" x14ac:dyDescent="0.2">
      <c r="A560" s="138"/>
      <c r="D560" s="8"/>
    </row>
    <row r="561" spans="1:4" x14ac:dyDescent="0.2">
      <c r="A561" s="138"/>
      <c r="D561" s="8"/>
    </row>
    <row r="562" spans="1:4" x14ac:dyDescent="0.2">
      <c r="A562" s="138"/>
      <c r="D562" s="8"/>
    </row>
    <row r="563" spans="1:4" x14ac:dyDescent="0.2">
      <c r="A563" s="138"/>
      <c r="D563" s="8"/>
    </row>
    <row r="564" spans="1:4" x14ac:dyDescent="0.2">
      <c r="A564" s="138"/>
      <c r="D564" s="8"/>
    </row>
    <row r="565" spans="1:4" x14ac:dyDescent="0.2">
      <c r="A565" s="138"/>
      <c r="D565" s="8"/>
    </row>
    <row r="566" spans="1:4" x14ac:dyDescent="0.2">
      <c r="A566" s="138"/>
      <c r="D566" s="8"/>
    </row>
    <row r="567" spans="1:4" x14ac:dyDescent="0.2">
      <c r="A567" s="138"/>
      <c r="D567" s="8"/>
    </row>
    <row r="568" spans="1:4" x14ac:dyDescent="0.2">
      <c r="A568" s="138"/>
      <c r="D568" s="8"/>
    </row>
    <row r="569" spans="1:4" x14ac:dyDescent="0.2">
      <c r="A569" s="138"/>
      <c r="D569" s="8"/>
    </row>
    <row r="570" spans="1:4" x14ac:dyDescent="0.2">
      <c r="A570" s="138"/>
      <c r="D570" s="8"/>
    </row>
    <row r="571" spans="1:4" x14ac:dyDescent="0.2">
      <c r="A571" s="138"/>
      <c r="D571" s="8"/>
    </row>
    <row r="572" spans="1:4" x14ac:dyDescent="0.2">
      <c r="A572" s="138"/>
      <c r="D572" s="8"/>
    </row>
    <row r="573" spans="1:4" x14ac:dyDescent="0.2">
      <c r="A573" s="138"/>
      <c r="D573" s="8"/>
    </row>
    <row r="574" spans="1:4" x14ac:dyDescent="0.2">
      <c r="A574" s="138"/>
      <c r="D574" s="8"/>
    </row>
    <row r="575" spans="1:4" x14ac:dyDescent="0.2">
      <c r="A575" s="138"/>
      <c r="D575" s="8"/>
    </row>
    <row r="576" spans="1:4" x14ac:dyDescent="0.2">
      <c r="A576" s="138"/>
      <c r="D576" s="8"/>
    </row>
    <row r="577" spans="1:4" x14ac:dyDescent="0.2">
      <c r="A577" s="138"/>
      <c r="D577" s="8"/>
    </row>
    <row r="578" spans="1:4" x14ac:dyDescent="0.2">
      <c r="A578" s="138"/>
      <c r="D578" s="8"/>
    </row>
    <row r="579" spans="1:4" x14ac:dyDescent="0.2">
      <c r="A579" s="138"/>
      <c r="D579" s="8"/>
    </row>
    <row r="580" spans="1:4" x14ac:dyDescent="0.2">
      <c r="A580" s="138"/>
      <c r="D580" s="8"/>
    </row>
    <row r="581" spans="1:4" x14ac:dyDescent="0.2">
      <c r="A581" s="138"/>
      <c r="D581" s="8"/>
    </row>
    <row r="582" spans="1:4" x14ac:dyDescent="0.2">
      <c r="A582" s="138"/>
      <c r="D582" s="8"/>
    </row>
    <row r="583" spans="1:4" x14ac:dyDescent="0.2">
      <c r="A583" s="138"/>
      <c r="D583" s="8"/>
    </row>
    <row r="584" spans="1:4" x14ac:dyDescent="0.2">
      <c r="A584" s="138"/>
      <c r="D584" s="8"/>
    </row>
    <row r="585" spans="1:4" x14ac:dyDescent="0.2">
      <c r="A585" s="138"/>
      <c r="D585" s="8"/>
    </row>
    <row r="586" spans="1:4" x14ac:dyDescent="0.2">
      <c r="A586" s="138"/>
      <c r="D586" s="8"/>
    </row>
    <row r="587" spans="1:4" x14ac:dyDescent="0.2">
      <c r="A587" s="138"/>
      <c r="D587" s="8"/>
    </row>
    <row r="588" spans="1:4" x14ac:dyDescent="0.2">
      <c r="A588" s="138"/>
      <c r="D588" s="8"/>
    </row>
    <row r="589" spans="1:4" x14ac:dyDescent="0.2">
      <c r="A589" s="138"/>
      <c r="D589" s="8"/>
    </row>
    <row r="590" spans="1:4" x14ac:dyDescent="0.2">
      <c r="A590" s="138"/>
      <c r="D590" s="8"/>
    </row>
    <row r="591" spans="1:4" x14ac:dyDescent="0.2">
      <c r="A591" s="138"/>
      <c r="D591" s="8"/>
    </row>
    <row r="592" spans="1:4" x14ac:dyDescent="0.2">
      <c r="A592" s="138"/>
      <c r="D592" s="8"/>
    </row>
    <row r="593" spans="1:4" x14ac:dyDescent="0.2">
      <c r="A593" s="138"/>
      <c r="D593" s="8"/>
    </row>
    <row r="594" spans="1:4" x14ac:dyDescent="0.2">
      <c r="A594" s="138"/>
      <c r="D594" s="8"/>
    </row>
    <row r="595" spans="1:4" x14ac:dyDescent="0.2">
      <c r="A595" s="138"/>
      <c r="D595" s="8"/>
    </row>
    <row r="596" spans="1:4" x14ac:dyDescent="0.2">
      <c r="A596" s="138"/>
      <c r="D596" s="8"/>
    </row>
    <row r="597" spans="1:4" x14ac:dyDescent="0.2">
      <c r="A597" s="138"/>
      <c r="D597" s="8"/>
    </row>
    <row r="598" spans="1:4" x14ac:dyDescent="0.2">
      <c r="A598" s="138"/>
      <c r="D598" s="8"/>
    </row>
    <row r="599" spans="1:4" x14ac:dyDescent="0.2">
      <c r="A599" s="138"/>
      <c r="D599" s="8"/>
    </row>
    <row r="600" spans="1:4" x14ac:dyDescent="0.2">
      <c r="A600" s="138"/>
      <c r="D600" s="8"/>
    </row>
    <row r="601" spans="1:4" x14ac:dyDescent="0.2">
      <c r="A601" s="138"/>
      <c r="D601" s="8"/>
    </row>
    <row r="602" spans="1:4" x14ac:dyDescent="0.2">
      <c r="A602" s="138"/>
      <c r="D602" s="8"/>
    </row>
    <row r="603" spans="1:4" x14ac:dyDescent="0.2">
      <c r="A603" s="138"/>
      <c r="D603" s="8"/>
    </row>
    <row r="604" spans="1:4" x14ac:dyDescent="0.2">
      <c r="A604" s="138"/>
      <c r="D604" s="8"/>
    </row>
    <row r="605" spans="1:4" x14ac:dyDescent="0.2">
      <c r="A605" s="138"/>
      <c r="D605" s="8"/>
    </row>
    <row r="606" spans="1:4" x14ac:dyDescent="0.2">
      <c r="A606" s="138"/>
      <c r="D606" s="8"/>
    </row>
    <row r="607" spans="1:4" x14ac:dyDescent="0.2">
      <c r="A607" s="138"/>
      <c r="D607" s="8"/>
    </row>
    <row r="608" spans="1:4" x14ac:dyDescent="0.2">
      <c r="A608" s="138"/>
      <c r="D608" s="8"/>
    </row>
    <row r="609" spans="1:4" x14ac:dyDescent="0.2">
      <c r="A609" s="138"/>
      <c r="D609" s="8"/>
    </row>
    <row r="610" spans="1:4" x14ac:dyDescent="0.2">
      <c r="A610" s="138"/>
      <c r="D610" s="8"/>
    </row>
    <row r="611" spans="1:4" x14ac:dyDescent="0.2">
      <c r="A611" s="138"/>
      <c r="D611" s="8"/>
    </row>
    <row r="612" spans="1:4" x14ac:dyDescent="0.2">
      <c r="A612" s="138"/>
      <c r="D612" s="8"/>
    </row>
    <row r="613" spans="1:4" x14ac:dyDescent="0.2">
      <c r="A613" s="138"/>
      <c r="D613" s="8"/>
    </row>
    <row r="614" spans="1:4" x14ac:dyDescent="0.2">
      <c r="A614" s="138"/>
      <c r="D614" s="8"/>
    </row>
    <row r="615" spans="1:4" x14ac:dyDescent="0.2">
      <c r="A615" s="138"/>
      <c r="D615" s="8"/>
    </row>
    <row r="616" spans="1:4" x14ac:dyDescent="0.2">
      <c r="A616" s="138"/>
      <c r="D616" s="8"/>
    </row>
    <row r="617" spans="1:4" x14ac:dyDescent="0.2">
      <c r="A617" s="138"/>
      <c r="D617" s="8"/>
    </row>
    <row r="618" spans="1:4" x14ac:dyDescent="0.2">
      <c r="A618" s="138"/>
      <c r="D618" s="8"/>
    </row>
    <row r="619" spans="1:4" x14ac:dyDescent="0.2">
      <c r="A619" s="138"/>
      <c r="D619" s="8"/>
    </row>
    <row r="620" spans="1:4" x14ac:dyDescent="0.2">
      <c r="A620" s="138"/>
      <c r="D620" s="8"/>
    </row>
    <row r="621" spans="1:4" x14ac:dyDescent="0.2">
      <c r="A621" s="138"/>
      <c r="D621" s="8"/>
    </row>
    <row r="622" spans="1:4" x14ac:dyDescent="0.2">
      <c r="A622" s="138"/>
      <c r="D622" s="8"/>
    </row>
    <row r="623" spans="1:4" x14ac:dyDescent="0.2">
      <c r="A623" s="138"/>
      <c r="D623" s="8"/>
    </row>
    <row r="624" spans="1:4" x14ac:dyDescent="0.2">
      <c r="A624" s="138"/>
      <c r="D624" s="8"/>
    </row>
    <row r="625" spans="1:4" x14ac:dyDescent="0.2">
      <c r="A625" s="138"/>
      <c r="D625" s="8"/>
    </row>
    <row r="626" spans="1:4" x14ac:dyDescent="0.2">
      <c r="A626" s="138"/>
      <c r="D626" s="8"/>
    </row>
    <row r="627" spans="1:4" x14ac:dyDescent="0.2">
      <c r="A627" s="138"/>
      <c r="D627" s="8"/>
    </row>
    <row r="628" spans="1:4" x14ac:dyDescent="0.2">
      <c r="A628" s="138"/>
      <c r="D628" s="8"/>
    </row>
    <row r="629" spans="1:4" x14ac:dyDescent="0.2">
      <c r="A629" s="138"/>
      <c r="D629" s="8"/>
    </row>
    <row r="630" spans="1:4" x14ac:dyDescent="0.2">
      <c r="A630" s="138"/>
      <c r="D630" s="8"/>
    </row>
    <row r="631" spans="1:4" x14ac:dyDescent="0.2">
      <c r="A631" s="138"/>
      <c r="D631" s="8"/>
    </row>
    <row r="632" spans="1:4" x14ac:dyDescent="0.2">
      <c r="A632" s="138"/>
      <c r="D632" s="8"/>
    </row>
    <row r="633" spans="1:4" x14ac:dyDescent="0.2">
      <c r="A633" s="138"/>
      <c r="D633" s="8"/>
    </row>
    <row r="634" spans="1:4" x14ac:dyDescent="0.2">
      <c r="A634" s="138"/>
      <c r="D634" s="8"/>
    </row>
    <row r="635" spans="1:4" x14ac:dyDescent="0.2">
      <c r="A635" s="138"/>
      <c r="D635" s="8"/>
    </row>
    <row r="636" spans="1:4" x14ac:dyDescent="0.2">
      <c r="A636" s="138"/>
      <c r="D636" s="8"/>
    </row>
    <row r="637" spans="1:4" x14ac:dyDescent="0.2">
      <c r="A637" s="138"/>
      <c r="D637" s="8"/>
    </row>
    <row r="638" spans="1:4" x14ac:dyDescent="0.2">
      <c r="A638" s="138"/>
      <c r="D638" s="8"/>
    </row>
    <row r="639" spans="1:4" x14ac:dyDescent="0.2">
      <c r="A639" s="138"/>
      <c r="D639" s="8"/>
    </row>
    <row r="640" spans="1:4" x14ac:dyDescent="0.2">
      <c r="A640" s="138"/>
      <c r="D640" s="8"/>
    </row>
    <row r="641" spans="1:4" x14ac:dyDescent="0.2">
      <c r="A641" s="138"/>
      <c r="D641" s="8"/>
    </row>
    <row r="642" spans="1:4" x14ac:dyDescent="0.2">
      <c r="A642" s="138"/>
      <c r="D642" s="8"/>
    </row>
    <row r="643" spans="1:4" x14ac:dyDescent="0.2">
      <c r="A643" s="138"/>
      <c r="D643" s="8"/>
    </row>
    <row r="644" spans="1:4" x14ac:dyDescent="0.2">
      <c r="A644" s="138"/>
      <c r="D644" s="8"/>
    </row>
    <row r="645" spans="1:4" x14ac:dyDescent="0.2">
      <c r="A645" s="138"/>
      <c r="D645" s="8"/>
    </row>
    <row r="646" spans="1:4" x14ac:dyDescent="0.2">
      <c r="A646" s="138"/>
      <c r="D646" s="8"/>
    </row>
    <row r="647" spans="1:4" x14ac:dyDescent="0.2">
      <c r="A647" s="138"/>
      <c r="D647" s="8"/>
    </row>
    <row r="648" spans="1:4" x14ac:dyDescent="0.2">
      <c r="A648" s="138"/>
      <c r="D648" s="8"/>
    </row>
    <row r="649" spans="1:4" x14ac:dyDescent="0.2">
      <c r="A649" s="138"/>
      <c r="D649" s="8"/>
    </row>
    <row r="650" spans="1:4" x14ac:dyDescent="0.2">
      <c r="A650" s="138"/>
      <c r="D650" s="8"/>
    </row>
    <row r="651" spans="1:4" x14ac:dyDescent="0.2">
      <c r="A651" s="138"/>
      <c r="D651" s="8"/>
    </row>
    <row r="652" spans="1:4" x14ac:dyDescent="0.2">
      <c r="A652" s="138"/>
      <c r="D652" s="8"/>
    </row>
    <row r="653" spans="1:4" x14ac:dyDescent="0.2">
      <c r="A653" s="138"/>
      <c r="D653" s="8"/>
    </row>
    <row r="654" spans="1:4" x14ac:dyDescent="0.2">
      <c r="A654" s="138"/>
      <c r="D654" s="8"/>
    </row>
    <row r="655" spans="1:4" x14ac:dyDescent="0.2">
      <c r="A655" s="138"/>
      <c r="D655" s="8"/>
    </row>
    <row r="656" spans="1:4" x14ac:dyDescent="0.2">
      <c r="A656" s="138"/>
      <c r="D656" s="8"/>
    </row>
    <row r="657" spans="1:4" x14ac:dyDescent="0.2">
      <c r="A657" s="138"/>
      <c r="D657" s="8"/>
    </row>
    <row r="658" spans="1:4" x14ac:dyDescent="0.2">
      <c r="A658" s="138"/>
      <c r="D658" s="8"/>
    </row>
    <row r="659" spans="1:4" x14ac:dyDescent="0.2">
      <c r="A659" s="138"/>
      <c r="D659" s="8"/>
    </row>
    <row r="660" spans="1:4" x14ac:dyDescent="0.2">
      <c r="A660" s="138"/>
      <c r="D660" s="8"/>
    </row>
    <row r="661" spans="1:4" x14ac:dyDescent="0.2">
      <c r="A661" s="138"/>
      <c r="D661" s="8"/>
    </row>
    <row r="662" spans="1:4" x14ac:dyDescent="0.2">
      <c r="A662" s="138"/>
      <c r="D662" s="8"/>
    </row>
    <row r="663" spans="1:4" x14ac:dyDescent="0.2">
      <c r="A663" s="138"/>
      <c r="D663" s="8"/>
    </row>
    <row r="664" spans="1:4" x14ac:dyDescent="0.2">
      <c r="A664" s="138"/>
      <c r="D664" s="8"/>
    </row>
    <row r="665" spans="1:4" x14ac:dyDescent="0.2">
      <c r="A665" s="138"/>
      <c r="D665" s="8"/>
    </row>
    <row r="666" spans="1:4" x14ac:dyDescent="0.2">
      <c r="A666" s="138"/>
      <c r="D666" s="8"/>
    </row>
    <row r="667" spans="1:4" x14ac:dyDescent="0.2">
      <c r="A667" s="138"/>
      <c r="D667" s="8"/>
    </row>
    <row r="668" spans="1:4" x14ac:dyDescent="0.2">
      <c r="A668" s="138"/>
      <c r="D668" s="8"/>
    </row>
    <row r="669" spans="1:4" x14ac:dyDescent="0.2">
      <c r="A669" s="138"/>
      <c r="D669" s="8"/>
    </row>
    <row r="670" spans="1:4" x14ac:dyDescent="0.2">
      <c r="A670" s="138"/>
      <c r="D670" s="8"/>
    </row>
    <row r="671" spans="1:4" x14ac:dyDescent="0.2">
      <c r="A671" s="138"/>
      <c r="D671" s="8"/>
    </row>
    <row r="672" spans="1:4" x14ac:dyDescent="0.2">
      <c r="A672" s="138"/>
      <c r="D672" s="8"/>
    </row>
    <row r="673" spans="1:4" x14ac:dyDescent="0.2">
      <c r="A673" s="138"/>
      <c r="D673" s="8"/>
    </row>
    <row r="674" spans="1:4" x14ac:dyDescent="0.2">
      <c r="A674" s="138"/>
      <c r="D674" s="8"/>
    </row>
    <row r="675" spans="1:4" x14ac:dyDescent="0.2">
      <c r="A675" s="138"/>
      <c r="D675" s="8"/>
    </row>
    <row r="676" spans="1:4" x14ac:dyDescent="0.2">
      <c r="A676" s="138"/>
      <c r="D676" s="8"/>
    </row>
    <row r="677" spans="1:4" x14ac:dyDescent="0.2">
      <c r="A677" s="138"/>
      <c r="D677" s="8"/>
    </row>
    <row r="678" spans="1:4" x14ac:dyDescent="0.2">
      <c r="A678" s="138"/>
      <c r="D678" s="8"/>
    </row>
    <row r="679" spans="1:4" x14ac:dyDescent="0.2">
      <c r="A679" s="138"/>
      <c r="D679" s="8"/>
    </row>
    <row r="680" spans="1:4" x14ac:dyDescent="0.2">
      <c r="A680" s="138"/>
      <c r="D680" s="8"/>
    </row>
    <row r="681" spans="1:4" x14ac:dyDescent="0.2">
      <c r="A681" s="138"/>
      <c r="D681" s="8"/>
    </row>
    <row r="682" spans="1:4" x14ac:dyDescent="0.2">
      <c r="A682" s="138"/>
      <c r="D682" s="8"/>
    </row>
    <row r="683" spans="1:4" x14ac:dyDescent="0.2">
      <c r="A683" s="138"/>
      <c r="D683" s="8"/>
    </row>
    <row r="684" spans="1:4" x14ac:dyDescent="0.2">
      <c r="A684" s="138"/>
      <c r="D684" s="8"/>
    </row>
    <row r="685" spans="1:4" x14ac:dyDescent="0.2">
      <c r="A685" s="138"/>
      <c r="D685" s="8"/>
    </row>
    <row r="686" spans="1:4" x14ac:dyDescent="0.2">
      <c r="A686" s="138"/>
      <c r="D686" s="8"/>
    </row>
    <row r="687" spans="1:4" x14ac:dyDescent="0.2">
      <c r="A687" s="138"/>
      <c r="D687" s="8"/>
    </row>
    <row r="688" spans="1:4" x14ac:dyDescent="0.2">
      <c r="A688" s="138"/>
      <c r="D688" s="8"/>
    </row>
    <row r="689" spans="1:4" x14ac:dyDescent="0.2">
      <c r="A689" s="138"/>
      <c r="D689" s="8"/>
    </row>
    <row r="690" spans="1:4" x14ac:dyDescent="0.2">
      <c r="A690" s="138"/>
      <c r="D690" s="8"/>
    </row>
    <row r="691" spans="1:4" x14ac:dyDescent="0.2">
      <c r="A691" s="138"/>
      <c r="D691" s="8"/>
    </row>
    <row r="692" spans="1:4" x14ac:dyDescent="0.2">
      <c r="A692" s="138"/>
      <c r="D692" s="8"/>
    </row>
    <row r="693" spans="1:4" x14ac:dyDescent="0.2">
      <c r="A693" s="138"/>
      <c r="D693" s="8"/>
    </row>
    <row r="694" spans="1:4" x14ac:dyDescent="0.2">
      <c r="A694" s="138"/>
      <c r="D694" s="8"/>
    </row>
    <row r="695" spans="1:4" x14ac:dyDescent="0.2">
      <c r="A695" s="138"/>
      <c r="D695" s="8"/>
    </row>
    <row r="696" spans="1:4" x14ac:dyDescent="0.2">
      <c r="A696" s="138"/>
      <c r="D696" s="8"/>
    </row>
    <row r="697" spans="1:4" x14ac:dyDescent="0.2">
      <c r="A697" s="138"/>
      <c r="D697" s="8"/>
    </row>
    <row r="698" spans="1:4" x14ac:dyDescent="0.2">
      <c r="A698" s="138"/>
      <c r="D698" s="8"/>
    </row>
    <row r="699" spans="1:4" x14ac:dyDescent="0.2">
      <c r="A699" s="138"/>
      <c r="D699" s="8"/>
    </row>
    <row r="700" spans="1:4" x14ac:dyDescent="0.2">
      <c r="A700" s="138"/>
      <c r="D700" s="8"/>
    </row>
    <row r="701" spans="1:4" x14ac:dyDescent="0.2">
      <c r="A701" s="138"/>
      <c r="D701" s="8"/>
    </row>
    <row r="702" spans="1:4" x14ac:dyDescent="0.2">
      <c r="A702" s="138"/>
      <c r="D702" s="8"/>
    </row>
    <row r="703" spans="1:4" x14ac:dyDescent="0.2">
      <c r="A703" s="138"/>
      <c r="D703" s="8"/>
    </row>
    <row r="704" spans="1:4" x14ac:dyDescent="0.2">
      <c r="A704" s="138"/>
      <c r="D704" s="8"/>
    </row>
    <row r="705" spans="1:4" x14ac:dyDescent="0.2">
      <c r="A705" s="138"/>
      <c r="D705" s="8"/>
    </row>
    <row r="706" spans="1:4" x14ac:dyDescent="0.2">
      <c r="A706" s="138"/>
      <c r="D706" s="8"/>
    </row>
    <row r="707" spans="1:4" x14ac:dyDescent="0.2">
      <c r="A707" s="138"/>
      <c r="D707" s="8"/>
    </row>
    <row r="708" spans="1:4" x14ac:dyDescent="0.2">
      <c r="A708" s="138"/>
      <c r="D708" s="8"/>
    </row>
    <row r="709" spans="1:4" x14ac:dyDescent="0.2">
      <c r="A709" s="138"/>
      <c r="D709" s="8"/>
    </row>
    <row r="710" spans="1:4" x14ac:dyDescent="0.2">
      <c r="A710" s="138"/>
      <c r="D710" s="8"/>
    </row>
    <row r="711" spans="1:4" x14ac:dyDescent="0.2">
      <c r="A711" s="138"/>
      <c r="D711" s="8"/>
    </row>
    <row r="712" spans="1:4" x14ac:dyDescent="0.2">
      <c r="A712" s="138"/>
      <c r="D712" s="8"/>
    </row>
    <row r="713" spans="1:4" x14ac:dyDescent="0.2">
      <c r="A713" s="138"/>
      <c r="D713" s="8"/>
    </row>
    <row r="714" spans="1:4" x14ac:dyDescent="0.2">
      <c r="A714" s="138"/>
      <c r="D714" s="8"/>
    </row>
    <row r="715" spans="1:4" x14ac:dyDescent="0.2">
      <c r="A715" s="138"/>
      <c r="D715" s="8"/>
    </row>
    <row r="716" spans="1:4" x14ac:dyDescent="0.2">
      <c r="A716" s="138"/>
      <c r="D716" s="8"/>
    </row>
    <row r="717" spans="1:4" x14ac:dyDescent="0.2">
      <c r="A717" s="138"/>
      <c r="D717" s="8"/>
    </row>
    <row r="718" spans="1:4" x14ac:dyDescent="0.2">
      <c r="A718" s="138"/>
      <c r="D718" s="8"/>
    </row>
    <row r="719" spans="1:4" x14ac:dyDescent="0.2">
      <c r="A719" s="138"/>
      <c r="D719" s="8"/>
    </row>
    <row r="720" spans="1:4" x14ac:dyDescent="0.2">
      <c r="A720" s="138"/>
      <c r="D720" s="8"/>
    </row>
    <row r="721" spans="1:4" x14ac:dyDescent="0.2">
      <c r="A721" s="138"/>
      <c r="D721" s="8"/>
    </row>
    <row r="722" spans="1:4" x14ac:dyDescent="0.2">
      <c r="A722" s="138"/>
      <c r="D722" s="8"/>
    </row>
    <row r="723" spans="1:4" x14ac:dyDescent="0.2">
      <c r="A723" s="138"/>
      <c r="D723" s="8"/>
    </row>
    <row r="724" spans="1:4" x14ac:dyDescent="0.2">
      <c r="A724" s="138"/>
      <c r="D724" s="8"/>
    </row>
    <row r="725" spans="1:4" x14ac:dyDescent="0.2">
      <c r="A725" s="138"/>
      <c r="D725" s="8"/>
    </row>
    <row r="726" spans="1:4" x14ac:dyDescent="0.2">
      <c r="A726" s="138"/>
      <c r="D726" s="8"/>
    </row>
    <row r="727" spans="1:4" x14ac:dyDescent="0.2">
      <c r="A727" s="138"/>
      <c r="D727" s="8"/>
    </row>
    <row r="728" spans="1:4" x14ac:dyDescent="0.2">
      <c r="A728" s="138"/>
      <c r="D728" s="8"/>
    </row>
    <row r="729" spans="1:4" x14ac:dyDescent="0.2">
      <c r="A729" s="138"/>
      <c r="D729" s="8"/>
    </row>
    <row r="730" spans="1:4" x14ac:dyDescent="0.2">
      <c r="A730" s="138"/>
      <c r="D730" s="8"/>
    </row>
    <row r="731" spans="1:4" x14ac:dyDescent="0.2">
      <c r="A731" s="138"/>
      <c r="D731" s="8"/>
    </row>
    <row r="732" spans="1:4" x14ac:dyDescent="0.2">
      <c r="A732" s="138"/>
      <c r="D732" s="8"/>
    </row>
    <row r="733" spans="1:4" x14ac:dyDescent="0.2">
      <c r="A733" s="138"/>
      <c r="D733" s="8"/>
    </row>
    <row r="734" spans="1:4" x14ac:dyDescent="0.2">
      <c r="A734" s="138"/>
      <c r="D734" s="8"/>
    </row>
    <row r="735" spans="1:4" x14ac:dyDescent="0.2">
      <c r="A735" s="138"/>
      <c r="D735" s="8"/>
    </row>
    <row r="736" spans="1:4" x14ac:dyDescent="0.2">
      <c r="A736" s="138"/>
      <c r="D736" s="8"/>
    </row>
    <row r="737" spans="1:4" x14ac:dyDescent="0.2">
      <c r="A737" s="138"/>
      <c r="D737" s="8"/>
    </row>
    <row r="738" spans="1:4" x14ac:dyDescent="0.2">
      <c r="A738" s="138"/>
      <c r="D738" s="8"/>
    </row>
    <row r="739" spans="1:4" x14ac:dyDescent="0.2">
      <c r="A739" s="138"/>
      <c r="D739" s="8"/>
    </row>
    <row r="740" spans="1:4" x14ac:dyDescent="0.2">
      <c r="A740" s="138"/>
      <c r="D740" s="8"/>
    </row>
    <row r="741" spans="1:4" x14ac:dyDescent="0.2">
      <c r="A741" s="138"/>
      <c r="D741" s="8"/>
    </row>
    <row r="742" spans="1:4" x14ac:dyDescent="0.2">
      <c r="A742" s="138"/>
      <c r="D742" s="8"/>
    </row>
    <row r="743" spans="1:4" x14ac:dyDescent="0.2">
      <c r="A743" s="138"/>
      <c r="D743" s="8"/>
    </row>
    <row r="744" spans="1:4" x14ac:dyDescent="0.2">
      <c r="A744" s="138"/>
      <c r="D744" s="8"/>
    </row>
    <row r="745" spans="1:4" x14ac:dyDescent="0.2">
      <c r="A745" s="138"/>
      <c r="D745" s="8"/>
    </row>
    <row r="746" spans="1:4" x14ac:dyDescent="0.2">
      <c r="A746" s="138"/>
      <c r="D746" s="8"/>
    </row>
    <row r="747" spans="1:4" x14ac:dyDescent="0.2">
      <c r="A747" s="138"/>
      <c r="D747" s="8"/>
    </row>
    <row r="748" spans="1:4" x14ac:dyDescent="0.2">
      <c r="A748" s="138"/>
      <c r="D748" s="8"/>
    </row>
    <row r="749" spans="1:4" x14ac:dyDescent="0.2">
      <c r="A749" s="138"/>
      <c r="D749" s="8"/>
    </row>
    <row r="750" spans="1:4" x14ac:dyDescent="0.2">
      <c r="A750" s="138"/>
      <c r="D750" s="8"/>
    </row>
    <row r="751" spans="1:4" x14ac:dyDescent="0.2">
      <c r="A751" s="138"/>
      <c r="D751" s="8"/>
    </row>
    <row r="752" spans="1:4" x14ac:dyDescent="0.2">
      <c r="A752" s="138"/>
      <c r="D752" s="8"/>
    </row>
    <row r="753" spans="1:4" x14ac:dyDescent="0.2">
      <c r="A753" s="138"/>
      <c r="D753" s="8"/>
    </row>
    <row r="754" spans="1:4" x14ac:dyDescent="0.2">
      <c r="A754" s="138"/>
      <c r="D754" s="8"/>
    </row>
    <row r="755" spans="1:4" x14ac:dyDescent="0.2">
      <c r="A755" s="138"/>
      <c r="D755" s="8"/>
    </row>
    <row r="756" spans="1:4" x14ac:dyDescent="0.2">
      <c r="A756" s="138"/>
      <c r="D756" s="8"/>
    </row>
    <row r="757" spans="1:4" x14ac:dyDescent="0.2">
      <c r="A757" s="138"/>
      <c r="D757" s="8"/>
    </row>
    <row r="758" spans="1:4" x14ac:dyDescent="0.2">
      <c r="A758" s="138"/>
      <c r="D758" s="8"/>
    </row>
    <row r="759" spans="1:4" x14ac:dyDescent="0.2">
      <c r="A759" s="138"/>
      <c r="D759" s="8"/>
    </row>
    <row r="760" spans="1:4" x14ac:dyDescent="0.2">
      <c r="A760" s="138"/>
      <c r="D760" s="8"/>
    </row>
    <row r="761" spans="1:4" x14ac:dyDescent="0.2">
      <c r="A761" s="138"/>
      <c r="D761" s="8"/>
    </row>
    <row r="762" spans="1:4" x14ac:dyDescent="0.2">
      <c r="A762" s="138"/>
      <c r="D762" s="8"/>
    </row>
    <row r="763" spans="1:4" x14ac:dyDescent="0.2">
      <c r="A763" s="138"/>
      <c r="D763" s="8"/>
    </row>
    <row r="764" spans="1:4" x14ac:dyDescent="0.2">
      <c r="A764" s="138"/>
      <c r="D764" s="8"/>
    </row>
    <row r="765" spans="1:4" x14ac:dyDescent="0.2">
      <c r="A765" s="138"/>
      <c r="D765" s="8"/>
    </row>
    <row r="766" spans="1:4" x14ac:dyDescent="0.2">
      <c r="A766" s="138"/>
      <c r="D766" s="8"/>
    </row>
    <row r="767" spans="1:4" x14ac:dyDescent="0.2">
      <c r="A767" s="138"/>
      <c r="D767" s="8"/>
    </row>
    <row r="768" spans="1:4" x14ac:dyDescent="0.2">
      <c r="A768" s="138"/>
      <c r="D768" s="8"/>
    </row>
    <row r="769" spans="1:4" x14ac:dyDescent="0.2">
      <c r="A769" s="138"/>
      <c r="D769" s="8"/>
    </row>
    <row r="770" spans="1:4" x14ac:dyDescent="0.2">
      <c r="A770" s="138"/>
      <c r="D770" s="8"/>
    </row>
    <row r="771" spans="1:4" x14ac:dyDescent="0.2">
      <c r="A771" s="138"/>
      <c r="D771" s="8"/>
    </row>
    <row r="772" spans="1:4" x14ac:dyDescent="0.2">
      <c r="A772" s="138"/>
      <c r="D772" s="8"/>
    </row>
    <row r="773" spans="1:4" x14ac:dyDescent="0.2">
      <c r="A773" s="138"/>
      <c r="D773" s="8"/>
    </row>
    <row r="774" spans="1:4" x14ac:dyDescent="0.2">
      <c r="A774" s="138"/>
      <c r="D774" s="8"/>
    </row>
    <row r="775" spans="1:4" x14ac:dyDescent="0.2">
      <c r="A775" s="138"/>
      <c r="D775" s="8"/>
    </row>
    <row r="776" spans="1:4" x14ac:dyDescent="0.2">
      <c r="A776" s="138"/>
      <c r="D776" s="8"/>
    </row>
    <row r="777" spans="1:4" x14ac:dyDescent="0.2">
      <c r="A777" s="138"/>
      <c r="D777" s="8"/>
    </row>
    <row r="778" spans="1:4" x14ac:dyDescent="0.2">
      <c r="A778" s="138"/>
      <c r="D778" s="8"/>
    </row>
    <row r="779" spans="1:4" x14ac:dyDescent="0.2">
      <c r="A779" s="138"/>
      <c r="D779" s="8"/>
    </row>
    <row r="780" spans="1:4" x14ac:dyDescent="0.2">
      <c r="A780" s="138"/>
      <c r="D780" s="8"/>
    </row>
    <row r="781" spans="1:4" x14ac:dyDescent="0.2">
      <c r="A781" s="138"/>
      <c r="D781" s="8"/>
    </row>
    <row r="782" spans="1:4" x14ac:dyDescent="0.2">
      <c r="A782" s="138"/>
      <c r="D782" s="8"/>
    </row>
    <row r="783" spans="1:4" x14ac:dyDescent="0.2">
      <c r="A783" s="138"/>
      <c r="D783" s="8"/>
    </row>
    <row r="784" spans="1:4" x14ac:dyDescent="0.2">
      <c r="A784" s="138"/>
      <c r="D784" s="8"/>
    </row>
    <row r="785" spans="1:4" x14ac:dyDescent="0.2">
      <c r="A785" s="138"/>
      <c r="D785" s="8"/>
    </row>
    <row r="786" spans="1:4" x14ac:dyDescent="0.2">
      <c r="A786" s="138"/>
      <c r="D786" s="8"/>
    </row>
    <row r="787" spans="1:4" x14ac:dyDescent="0.2">
      <c r="A787" s="138"/>
      <c r="D787" s="8"/>
    </row>
    <row r="788" spans="1:4" x14ac:dyDescent="0.2">
      <c r="A788" s="138"/>
      <c r="D788" s="8"/>
    </row>
    <row r="789" spans="1:4" x14ac:dyDescent="0.2">
      <c r="A789" s="138"/>
      <c r="D789" s="8"/>
    </row>
    <row r="790" spans="1:4" x14ac:dyDescent="0.2">
      <c r="A790" s="138"/>
      <c r="D790" s="8"/>
    </row>
    <row r="791" spans="1:4" x14ac:dyDescent="0.2">
      <c r="A791" s="138"/>
      <c r="D791" s="8"/>
    </row>
    <row r="792" spans="1:4" x14ac:dyDescent="0.2">
      <c r="A792" s="138"/>
      <c r="D792" s="8"/>
    </row>
    <row r="793" spans="1:4" x14ac:dyDescent="0.2">
      <c r="A793" s="138"/>
      <c r="D793" s="8"/>
    </row>
    <row r="794" spans="1:4" x14ac:dyDescent="0.2">
      <c r="A794" s="138"/>
      <c r="D794" s="8"/>
    </row>
    <row r="795" spans="1:4" x14ac:dyDescent="0.2">
      <c r="A795" s="138"/>
      <c r="D795" s="8"/>
    </row>
    <row r="796" spans="1:4" x14ac:dyDescent="0.2">
      <c r="A796" s="138"/>
      <c r="D796" s="8"/>
    </row>
    <row r="797" spans="1:4" x14ac:dyDescent="0.2">
      <c r="A797" s="138"/>
      <c r="D797" s="8"/>
    </row>
    <row r="798" spans="1:4" x14ac:dyDescent="0.2">
      <c r="A798" s="138"/>
      <c r="D798" s="8"/>
    </row>
    <row r="799" spans="1:4" x14ac:dyDescent="0.2">
      <c r="A799" s="138"/>
      <c r="D799" s="8"/>
    </row>
    <row r="800" spans="1:4" x14ac:dyDescent="0.2">
      <c r="A800" s="138"/>
      <c r="D800" s="8"/>
    </row>
    <row r="801" spans="1:4" x14ac:dyDescent="0.2">
      <c r="A801" s="138"/>
      <c r="D801" s="8"/>
    </row>
    <row r="802" spans="1:4" x14ac:dyDescent="0.2">
      <c r="A802" s="138"/>
      <c r="D802" s="8"/>
    </row>
    <row r="803" spans="1:4" x14ac:dyDescent="0.2">
      <c r="A803" s="138"/>
      <c r="D803" s="8"/>
    </row>
    <row r="804" spans="1:4" x14ac:dyDescent="0.2">
      <c r="A804" s="138"/>
      <c r="D804" s="8"/>
    </row>
    <row r="805" spans="1:4" x14ac:dyDescent="0.2">
      <c r="A805" s="138"/>
      <c r="D805" s="8"/>
    </row>
    <row r="806" spans="1:4" x14ac:dyDescent="0.2">
      <c r="A806" s="138"/>
      <c r="D806" s="8"/>
    </row>
    <row r="807" spans="1:4" x14ac:dyDescent="0.2">
      <c r="A807" s="138"/>
      <c r="D807" s="8"/>
    </row>
    <row r="808" spans="1:4" x14ac:dyDescent="0.2">
      <c r="A808" s="138"/>
      <c r="D808" s="8"/>
    </row>
    <row r="809" spans="1:4" x14ac:dyDescent="0.2">
      <c r="A809" s="138"/>
      <c r="D809" s="8"/>
    </row>
    <row r="810" spans="1:4" x14ac:dyDescent="0.2">
      <c r="A810" s="138"/>
      <c r="D810" s="8"/>
    </row>
    <row r="811" spans="1:4" x14ac:dyDescent="0.2">
      <c r="A811" s="138"/>
      <c r="D811" s="8"/>
    </row>
    <row r="812" spans="1:4" x14ac:dyDescent="0.2">
      <c r="A812" s="138"/>
      <c r="D812" s="8"/>
    </row>
    <row r="813" spans="1:4" x14ac:dyDescent="0.2">
      <c r="A813" s="138"/>
      <c r="D813" s="8"/>
    </row>
    <row r="814" spans="1:4" x14ac:dyDescent="0.2">
      <c r="A814" s="138"/>
      <c r="D814" s="8"/>
    </row>
    <row r="815" spans="1:4" x14ac:dyDescent="0.2">
      <c r="A815" s="138"/>
      <c r="D815" s="8"/>
    </row>
    <row r="816" spans="1:4" x14ac:dyDescent="0.2">
      <c r="A816" s="138"/>
      <c r="D816" s="8"/>
    </row>
    <row r="817" spans="1:4" x14ac:dyDescent="0.2">
      <c r="A817" s="138"/>
      <c r="D817" s="8"/>
    </row>
    <row r="818" spans="1:4" x14ac:dyDescent="0.2">
      <c r="A818" s="138"/>
      <c r="D818" s="8"/>
    </row>
    <row r="819" spans="1:4" x14ac:dyDescent="0.2">
      <c r="A819" s="138"/>
      <c r="D819" s="8"/>
    </row>
    <row r="820" spans="1:4" x14ac:dyDescent="0.2">
      <c r="A820" s="138"/>
      <c r="D820" s="8"/>
    </row>
    <row r="821" spans="1:4" x14ac:dyDescent="0.2">
      <c r="A821" s="138"/>
      <c r="D821" s="8"/>
    </row>
    <row r="822" spans="1:4" x14ac:dyDescent="0.2">
      <c r="A822" s="138"/>
      <c r="D822" s="8"/>
    </row>
    <row r="823" spans="1:4" x14ac:dyDescent="0.2">
      <c r="A823" s="138"/>
      <c r="D823" s="8"/>
    </row>
    <row r="824" spans="1:4" x14ac:dyDescent="0.2">
      <c r="A824" s="138"/>
      <c r="D824" s="8"/>
    </row>
    <row r="825" spans="1:4" x14ac:dyDescent="0.2">
      <c r="A825" s="138"/>
      <c r="D825" s="8"/>
    </row>
    <row r="826" spans="1:4" x14ac:dyDescent="0.2">
      <c r="A826" s="138"/>
      <c r="D826" s="8"/>
    </row>
    <row r="827" spans="1:4" x14ac:dyDescent="0.2">
      <c r="A827" s="138"/>
      <c r="D827" s="8"/>
    </row>
    <row r="828" spans="1:4" x14ac:dyDescent="0.2">
      <c r="A828" s="138"/>
      <c r="D828" s="8"/>
    </row>
    <row r="829" spans="1:4" x14ac:dyDescent="0.2">
      <c r="A829" s="138"/>
      <c r="D829" s="8"/>
    </row>
    <row r="830" spans="1:4" x14ac:dyDescent="0.2">
      <c r="A830" s="138"/>
      <c r="D830" s="8"/>
    </row>
    <row r="831" spans="1:4" x14ac:dyDescent="0.2">
      <c r="A831" s="138"/>
      <c r="D831" s="8"/>
    </row>
    <row r="832" spans="1:4" x14ac:dyDescent="0.2">
      <c r="A832" s="138"/>
      <c r="D832" s="8"/>
    </row>
    <row r="833" spans="1:4" x14ac:dyDescent="0.2">
      <c r="A833" s="138"/>
      <c r="D833" s="8"/>
    </row>
    <row r="834" spans="1:4" x14ac:dyDescent="0.2">
      <c r="A834" s="138"/>
      <c r="D834" s="8"/>
    </row>
    <row r="835" spans="1:4" x14ac:dyDescent="0.2">
      <c r="A835" s="138"/>
      <c r="D835" s="8"/>
    </row>
    <row r="836" spans="1:4" x14ac:dyDescent="0.2">
      <c r="A836" s="138"/>
      <c r="D836" s="8"/>
    </row>
    <row r="837" spans="1:4" x14ac:dyDescent="0.2">
      <c r="A837" s="138"/>
      <c r="D837" s="8"/>
    </row>
    <row r="838" spans="1:4" x14ac:dyDescent="0.2">
      <c r="A838" s="138"/>
      <c r="D838" s="8"/>
    </row>
    <row r="839" spans="1:4" x14ac:dyDescent="0.2">
      <c r="A839" s="138"/>
      <c r="D839" s="8"/>
    </row>
    <row r="840" spans="1:4" x14ac:dyDescent="0.2">
      <c r="A840" s="138"/>
      <c r="D840" s="8"/>
    </row>
    <row r="841" spans="1:4" x14ac:dyDescent="0.2">
      <c r="A841" s="138"/>
      <c r="D841" s="8"/>
    </row>
    <row r="842" spans="1:4" x14ac:dyDescent="0.2">
      <c r="A842" s="138"/>
      <c r="D842" s="8"/>
    </row>
    <row r="843" spans="1:4" x14ac:dyDescent="0.2">
      <c r="A843" s="138"/>
      <c r="D843" s="8"/>
    </row>
    <row r="844" spans="1:4" x14ac:dyDescent="0.2">
      <c r="A844" s="138"/>
      <c r="D844" s="8"/>
    </row>
    <row r="845" spans="1:4" x14ac:dyDescent="0.2">
      <c r="A845" s="138"/>
      <c r="D845" s="8"/>
    </row>
    <row r="846" spans="1:4" x14ac:dyDescent="0.2">
      <c r="A846" s="138"/>
      <c r="D846" s="8"/>
    </row>
    <row r="847" spans="1:4" x14ac:dyDescent="0.2">
      <c r="A847" s="138"/>
      <c r="D847" s="8"/>
    </row>
    <row r="848" spans="1:4" x14ac:dyDescent="0.2">
      <c r="A848" s="138"/>
      <c r="D848" s="8"/>
    </row>
    <row r="849" spans="1:4" x14ac:dyDescent="0.2">
      <c r="A849" s="138"/>
      <c r="D849" s="8"/>
    </row>
    <row r="850" spans="1:4" x14ac:dyDescent="0.2">
      <c r="A850" s="138"/>
      <c r="D850" s="8"/>
    </row>
    <row r="851" spans="1:4" x14ac:dyDescent="0.2">
      <c r="A851" s="138"/>
      <c r="D851" s="8"/>
    </row>
    <row r="852" spans="1:4" x14ac:dyDescent="0.2">
      <c r="A852" s="138"/>
      <c r="D852" s="8"/>
    </row>
    <row r="853" spans="1:4" x14ac:dyDescent="0.2">
      <c r="A853" s="138"/>
      <c r="D853" s="8"/>
    </row>
    <row r="854" spans="1:4" x14ac:dyDescent="0.2">
      <c r="A854" s="138"/>
      <c r="D854" s="8"/>
    </row>
    <row r="855" spans="1:4" x14ac:dyDescent="0.2">
      <c r="A855" s="138"/>
      <c r="D855" s="8"/>
    </row>
    <row r="856" spans="1:4" x14ac:dyDescent="0.2">
      <c r="A856" s="138"/>
      <c r="D856" s="8"/>
    </row>
    <row r="857" spans="1:4" x14ac:dyDescent="0.2">
      <c r="A857" s="138"/>
      <c r="D857" s="8"/>
    </row>
    <row r="858" spans="1:4" x14ac:dyDescent="0.2">
      <c r="A858" s="138"/>
      <c r="D858" s="8"/>
    </row>
    <row r="859" spans="1:4" x14ac:dyDescent="0.2">
      <c r="A859" s="138"/>
      <c r="D859" s="8"/>
    </row>
    <row r="860" spans="1:4" x14ac:dyDescent="0.2">
      <c r="A860" s="138"/>
      <c r="D860" s="8"/>
    </row>
    <row r="861" spans="1:4" x14ac:dyDescent="0.2">
      <c r="A861" s="138"/>
      <c r="D861" s="8"/>
    </row>
    <row r="862" spans="1:4" x14ac:dyDescent="0.2">
      <c r="A862" s="138"/>
      <c r="D862" s="8"/>
    </row>
    <row r="863" spans="1:4" x14ac:dyDescent="0.2">
      <c r="A863" s="138"/>
      <c r="D863" s="8"/>
    </row>
    <row r="864" spans="1:4" x14ac:dyDescent="0.2">
      <c r="A864" s="138"/>
      <c r="D864" s="8"/>
    </row>
    <row r="865" spans="1:4" x14ac:dyDescent="0.2">
      <c r="A865" s="138"/>
      <c r="D865" s="8"/>
    </row>
    <row r="866" spans="1:4" x14ac:dyDescent="0.2">
      <c r="A866" s="138"/>
      <c r="D866" s="8"/>
    </row>
    <row r="867" spans="1:4" x14ac:dyDescent="0.2">
      <c r="A867" s="138"/>
      <c r="D867" s="8"/>
    </row>
    <row r="868" spans="1:4" x14ac:dyDescent="0.2">
      <c r="A868" s="138"/>
      <c r="D868" s="8"/>
    </row>
    <row r="869" spans="1:4" x14ac:dyDescent="0.2">
      <c r="A869" s="138"/>
      <c r="D869" s="8"/>
    </row>
    <row r="870" spans="1:4" x14ac:dyDescent="0.2">
      <c r="A870" s="138"/>
      <c r="D870" s="8"/>
    </row>
    <row r="871" spans="1:4" x14ac:dyDescent="0.2">
      <c r="A871" s="138"/>
      <c r="D871" s="8"/>
    </row>
    <row r="872" spans="1:4" x14ac:dyDescent="0.2">
      <c r="A872" s="138"/>
      <c r="D872" s="8"/>
    </row>
    <row r="873" spans="1:4" x14ac:dyDescent="0.2">
      <c r="A873" s="138"/>
      <c r="D873" s="8"/>
    </row>
    <row r="874" spans="1:4" x14ac:dyDescent="0.2">
      <c r="A874" s="138"/>
      <c r="D874" s="8"/>
    </row>
    <row r="875" spans="1:4" x14ac:dyDescent="0.2">
      <c r="A875" s="138"/>
      <c r="D875" s="8"/>
    </row>
    <row r="876" spans="1:4" x14ac:dyDescent="0.2">
      <c r="A876" s="138"/>
      <c r="D876" s="8"/>
    </row>
    <row r="877" spans="1:4" x14ac:dyDescent="0.2">
      <c r="A877" s="138"/>
      <c r="D877" s="8"/>
    </row>
    <row r="878" spans="1:4" x14ac:dyDescent="0.2">
      <c r="A878" s="138"/>
      <c r="D878" s="8"/>
    </row>
    <row r="879" spans="1:4" x14ac:dyDescent="0.2">
      <c r="A879" s="138"/>
      <c r="D879" s="8"/>
    </row>
    <row r="880" spans="1:4" x14ac:dyDescent="0.2">
      <c r="A880" s="138"/>
      <c r="D880" s="8"/>
    </row>
    <row r="881" spans="1:4" x14ac:dyDescent="0.2">
      <c r="A881" s="138"/>
      <c r="D881" s="8"/>
    </row>
    <row r="882" spans="1:4" x14ac:dyDescent="0.2">
      <c r="A882" s="138"/>
      <c r="D882" s="8"/>
    </row>
    <row r="883" spans="1:4" x14ac:dyDescent="0.2">
      <c r="A883" s="138"/>
      <c r="D883" s="8"/>
    </row>
    <row r="884" spans="1:4" x14ac:dyDescent="0.2">
      <c r="A884" s="138"/>
      <c r="D884" s="8"/>
    </row>
    <row r="885" spans="1:4" x14ac:dyDescent="0.2">
      <c r="A885" s="138"/>
      <c r="D885" s="8"/>
    </row>
    <row r="886" spans="1:4" x14ac:dyDescent="0.2">
      <c r="A886" s="138"/>
      <c r="D886" s="8"/>
    </row>
    <row r="887" spans="1:4" x14ac:dyDescent="0.2">
      <c r="A887" s="138"/>
      <c r="D887" s="8"/>
    </row>
    <row r="888" spans="1:4" x14ac:dyDescent="0.2">
      <c r="A888" s="138"/>
      <c r="D888" s="8"/>
    </row>
    <row r="889" spans="1:4" x14ac:dyDescent="0.2">
      <c r="A889" s="138"/>
      <c r="D889" s="8"/>
    </row>
    <row r="890" spans="1:4" x14ac:dyDescent="0.2">
      <c r="A890" s="138"/>
      <c r="D890" s="8"/>
    </row>
    <row r="891" spans="1:4" x14ac:dyDescent="0.2">
      <c r="A891" s="138"/>
      <c r="D891" s="8"/>
    </row>
    <row r="892" spans="1:4" x14ac:dyDescent="0.2">
      <c r="A892" s="138"/>
      <c r="D892" s="8"/>
    </row>
    <row r="893" spans="1:4" x14ac:dyDescent="0.2">
      <c r="A893" s="138"/>
      <c r="D893" s="8"/>
    </row>
    <row r="894" spans="1:4" x14ac:dyDescent="0.2">
      <c r="A894" s="138"/>
      <c r="D894" s="8"/>
    </row>
    <row r="895" spans="1:4" x14ac:dyDescent="0.2">
      <c r="A895" s="138"/>
      <c r="D895" s="8"/>
    </row>
    <row r="896" spans="1:4" x14ac:dyDescent="0.2">
      <c r="A896" s="138"/>
      <c r="D896" s="8"/>
    </row>
    <row r="897" spans="1:4" x14ac:dyDescent="0.2">
      <c r="A897" s="138"/>
      <c r="D897" s="8"/>
    </row>
    <row r="898" spans="1:4" x14ac:dyDescent="0.2">
      <c r="A898" s="138"/>
      <c r="D898" s="8"/>
    </row>
    <row r="899" spans="1:4" x14ac:dyDescent="0.2">
      <c r="A899" s="138"/>
      <c r="D899" s="8"/>
    </row>
    <row r="900" spans="1:4" x14ac:dyDescent="0.2">
      <c r="A900" s="138"/>
      <c r="D900" s="8"/>
    </row>
    <row r="901" spans="1:4" x14ac:dyDescent="0.2">
      <c r="A901" s="138"/>
      <c r="D901" s="8"/>
    </row>
    <row r="902" spans="1:4" x14ac:dyDescent="0.2">
      <c r="A902" s="138"/>
      <c r="D902" s="8"/>
    </row>
    <row r="903" spans="1:4" x14ac:dyDescent="0.2">
      <c r="A903" s="138"/>
      <c r="D903" s="8"/>
    </row>
    <row r="904" spans="1:4" x14ac:dyDescent="0.2">
      <c r="A904" s="138"/>
      <c r="D904" s="8"/>
    </row>
    <row r="905" spans="1:4" x14ac:dyDescent="0.2">
      <c r="A905" s="138"/>
      <c r="D905" s="8"/>
    </row>
    <row r="906" spans="1:4" x14ac:dyDescent="0.2">
      <c r="A906" s="138"/>
      <c r="D906" s="8"/>
    </row>
    <row r="907" spans="1:4" x14ac:dyDescent="0.2">
      <c r="A907" s="138"/>
      <c r="D907" s="8"/>
    </row>
    <row r="908" spans="1:4" x14ac:dyDescent="0.2">
      <c r="A908" s="138"/>
      <c r="D908" s="8"/>
    </row>
    <row r="909" spans="1:4" x14ac:dyDescent="0.2">
      <c r="A909" s="138"/>
      <c r="D909" s="8"/>
    </row>
    <row r="910" spans="1:4" x14ac:dyDescent="0.2">
      <c r="A910" s="138"/>
      <c r="D910" s="8"/>
    </row>
    <row r="911" spans="1:4" x14ac:dyDescent="0.2">
      <c r="A911" s="138"/>
      <c r="D911" s="8"/>
    </row>
    <row r="912" spans="1:4" x14ac:dyDescent="0.2">
      <c r="A912" s="138"/>
      <c r="D912" s="8"/>
    </row>
    <row r="913" spans="1:4" x14ac:dyDescent="0.2">
      <c r="A913" s="138"/>
      <c r="D913" s="8"/>
    </row>
    <row r="914" spans="1:4" x14ac:dyDescent="0.2">
      <c r="A914" s="138"/>
      <c r="D914" s="8"/>
    </row>
    <row r="915" spans="1:4" x14ac:dyDescent="0.2">
      <c r="A915" s="138"/>
      <c r="D915" s="8"/>
    </row>
    <row r="916" spans="1:4" x14ac:dyDescent="0.2">
      <c r="A916" s="138"/>
      <c r="D916" s="8"/>
    </row>
    <row r="917" spans="1:4" x14ac:dyDescent="0.2">
      <c r="A917" s="138"/>
      <c r="D917" s="8"/>
    </row>
    <row r="918" spans="1:4" x14ac:dyDescent="0.2">
      <c r="A918" s="138"/>
      <c r="D918" s="8"/>
    </row>
    <row r="919" spans="1:4" x14ac:dyDescent="0.2">
      <c r="A919" s="138"/>
      <c r="D919" s="8"/>
    </row>
    <row r="920" spans="1:4" x14ac:dyDescent="0.2">
      <c r="A920" s="138"/>
      <c r="D920" s="8"/>
    </row>
    <row r="921" spans="1:4" x14ac:dyDescent="0.2">
      <c r="A921" s="138"/>
      <c r="D921" s="8"/>
    </row>
    <row r="922" spans="1:4" x14ac:dyDescent="0.2">
      <c r="A922" s="138"/>
      <c r="D922" s="8"/>
    </row>
    <row r="923" spans="1:4" x14ac:dyDescent="0.2">
      <c r="A923" s="138"/>
      <c r="D923" s="8"/>
    </row>
    <row r="924" spans="1:4" x14ac:dyDescent="0.2">
      <c r="A924" s="138"/>
      <c r="D924" s="8"/>
    </row>
    <row r="925" spans="1:4" x14ac:dyDescent="0.2">
      <c r="A925" s="138"/>
      <c r="D925" s="8"/>
    </row>
    <row r="926" spans="1:4" x14ac:dyDescent="0.2">
      <c r="A926" s="138"/>
      <c r="D926" s="8"/>
    </row>
    <row r="927" spans="1:4" x14ac:dyDescent="0.2">
      <c r="A927" s="138"/>
      <c r="D927" s="8"/>
    </row>
    <row r="928" spans="1:4" x14ac:dyDescent="0.2">
      <c r="A928" s="138"/>
      <c r="D928" s="8"/>
    </row>
    <row r="929" spans="1:4" x14ac:dyDescent="0.2">
      <c r="A929" s="138"/>
      <c r="D929" s="8"/>
    </row>
    <row r="930" spans="1:4" x14ac:dyDescent="0.2">
      <c r="A930" s="138"/>
      <c r="D930" s="8"/>
    </row>
    <row r="931" spans="1:4" x14ac:dyDescent="0.2">
      <c r="A931" s="138"/>
      <c r="D931" s="8"/>
    </row>
    <row r="932" spans="1:4" x14ac:dyDescent="0.2">
      <c r="A932" s="138"/>
      <c r="D932" s="8"/>
    </row>
    <row r="933" spans="1:4" x14ac:dyDescent="0.2">
      <c r="A933" s="138"/>
      <c r="D933" s="8"/>
    </row>
    <row r="934" spans="1:4" x14ac:dyDescent="0.2">
      <c r="A934" s="138"/>
      <c r="D934" s="8"/>
    </row>
    <row r="935" spans="1:4" x14ac:dyDescent="0.2">
      <c r="A935" s="138"/>
      <c r="D935" s="8"/>
    </row>
    <row r="936" spans="1:4" x14ac:dyDescent="0.2">
      <c r="A936" s="138"/>
      <c r="D936" s="8"/>
    </row>
    <row r="937" spans="1:4" x14ac:dyDescent="0.2">
      <c r="A937" s="138"/>
      <c r="D937" s="8"/>
    </row>
    <row r="938" spans="1:4" x14ac:dyDescent="0.2">
      <c r="A938" s="138"/>
      <c r="D938" s="8"/>
    </row>
    <row r="939" spans="1:4" x14ac:dyDescent="0.2">
      <c r="A939" s="138"/>
      <c r="D939" s="8"/>
    </row>
    <row r="940" spans="1:4" x14ac:dyDescent="0.2">
      <c r="A940" s="138"/>
      <c r="D940" s="8"/>
    </row>
    <row r="941" spans="1:4" x14ac:dyDescent="0.2">
      <c r="A941" s="138"/>
      <c r="D941" s="8"/>
    </row>
    <row r="942" spans="1:4" x14ac:dyDescent="0.2">
      <c r="A942" s="138"/>
      <c r="D942" s="8"/>
    </row>
    <row r="943" spans="1:4" x14ac:dyDescent="0.2">
      <c r="A943" s="138"/>
      <c r="D943" s="8"/>
    </row>
    <row r="944" spans="1:4" x14ac:dyDescent="0.2">
      <c r="A944" s="138"/>
      <c r="D944" s="8"/>
    </row>
    <row r="945" spans="1:4" x14ac:dyDescent="0.2">
      <c r="A945" s="138"/>
      <c r="D945" s="8"/>
    </row>
    <row r="946" spans="1:4" x14ac:dyDescent="0.2">
      <c r="A946" s="138"/>
      <c r="D946" s="8"/>
    </row>
    <row r="947" spans="1:4" x14ac:dyDescent="0.2">
      <c r="A947" s="138"/>
      <c r="D947" s="8"/>
    </row>
    <row r="948" spans="1:4" x14ac:dyDescent="0.2">
      <c r="A948" s="138"/>
      <c r="D948" s="8"/>
    </row>
    <row r="949" spans="1:4" x14ac:dyDescent="0.2">
      <c r="A949" s="138"/>
      <c r="D949" s="8"/>
    </row>
    <row r="950" spans="1:4" x14ac:dyDescent="0.2">
      <c r="A950" s="138"/>
      <c r="D950" s="8"/>
    </row>
    <row r="951" spans="1:4" x14ac:dyDescent="0.2">
      <c r="A951" s="138"/>
      <c r="D951" s="8"/>
    </row>
    <row r="952" spans="1:4" x14ac:dyDescent="0.2">
      <c r="A952" s="138"/>
      <c r="D952" s="8"/>
    </row>
    <row r="953" spans="1:4" x14ac:dyDescent="0.2">
      <c r="A953" s="138"/>
      <c r="D953" s="8"/>
    </row>
    <row r="954" spans="1:4" x14ac:dyDescent="0.2">
      <c r="A954" s="138"/>
      <c r="D954" s="8"/>
    </row>
    <row r="955" spans="1:4" x14ac:dyDescent="0.2">
      <c r="A955" s="138"/>
      <c r="D955" s="8"/>
    </row>
    <row r="956" spans="1:4" x14ac:dyDescent="0.2">
      <c r="A956" s="138"/>
      <c r="D956" s="8"/>
    </row>
    <row r="957" spans="1:4" x14ac:dyDescent="0.2">
      <c r="A957" s="138"/>
      <c r="D957" s="8"/>
    </row>
    <row r="958" spans="1:4" x14ac:dyDescent="0.2">
      <c r="A958" s="138"/>
      <c r="D958" s="8"/>
    </row>
    <row r="959" spans="1:4" x14ac:dyDescent="0.2">
      <c r="A959" s="138"/>
      <c r="D959" s="8"/>
    </row>
    <row r="960" spans="1:4" x14ac:dyDescent="0.2">
      <c r="A960" s="138"/>
      <c r="D960" s="8"/>
    </row>
    <row r="961" spans="1:4" x14ac:dyDescent="0.2">
      <c r="A961" s="138"/>
      <c r="D961" s="8"/>
    </row>
    <row r="962" spans="1:4" x14ac:dyDescent="0.2">
      <c r="A962" s="138"/>
      <c r="D962" s="8"/>
    </row>
    <row r="963" spans="1:4" x14ac:dyDescent="0.2">
      <c r="A963" s="138"/>
      <c r="D963" s="8"/>
    </row>
    <row r="964" spans="1:4" x14ac:dyDescent="0.2">
      <c r="A964" s="138"/>
      <c r="D964" s="8"/>
    </row>
    <row r="965" spans="1:4" x14ac:dyDescent="0.2">
      <c r="A965" s="138"/>
      <c r="D965" s="8"/>
    </row>
    <row r="966" spans="1:4" x14ac:dyDescent="0.2">
      <c r="A966" s="138"/>
      <c r="D966" s="8"/>
    </row>
    <row r="967" spans="1:4" x14ac:dyDescent="0.2">
      <c r="A967" s="138"/>
      <c r="D967" s="8"/>
    </row>
    <row r="968" spans="1:4" x14ac:dyDescent="0.2">
      <c r="A968" s="138"/>
      <c r="D968" s="8"/>
    </row>
    <row r="969" spans="1:4" x14ac:dyDescent="0.2">
      <c r="A969" s="138"/>
      <c r="D969" s="8"/>
    </row>
    <row r="970" spans="1:4" x14ac:dyDescent="0.2">
      <c r="A970" s="138"/>
      <c r="D970" s="8"/>
    </row>
    <row r="971" spans="1:4" x14ac:dyDescent="0.2">
      <c r="A971" s="138"/>
      <c r="D971" s="8"/>
    </row>
    <row r="972" spans="1:4" x14ac:dyDescent="0.2">
      <c r="A972" s="138"/>
      <c r="D972" s="8"/>
    </row>
    <row r="973" spans="1:4" x14ac:dyDescent="0.2">
      <c r="A973" s="138"/>
      <c r="D973" s="8"/>
    </row>
    <row r="974" spans="1:4" x14ac:dyDescent="0.2">
      <c r="A974" s="138"/>
      <c r="D974" s="8"/>
    </row>
    <row r="975" spans="1:4" x14ac:dyDescent="0.2">
      <c r="A975" s="138"/>
      <c r="D975" s="8"/>
    </row>
    <row r="976" spans="1:4" x14ac:dyDescent="0.2">
      <c r="A976" s="138"/>
      <c r="D976" s="8"/>
    </row>
    <row r="977" spans="1:4" x14ac:dyDescent="0.2">
      <c r="A977" s="138"/>
      <c r="D977" s="8"/>
    </row>
    <row r="978" spans="1:4" x14ac:dyDescent="0.2">
      <c r="A978" s="138"/>
      <c r="D978" s="8"/>
    </row>
    <row r="979" spans="1:4" x14ac:dyDescent="0.2">
      <c r="A979" s="138"/>
      <c r="D979" s="8"/>
    </row>
    <row r="980" spans="1:4" x14ac:dyDescent="0.2">
      <c r="A980" s="138"/>
      <c r="D980" s="8"/>
    </row>
    <row r="981" spans="1:4" x14ac:dyDescent="0.2">
      <c r="A981" s="138"/>
      <c r="D981" s="8"/>
    </row>
    <row r="982" spans="1:4" x14ac:dyDescent="0.2">
      <c r="A982" s="138"/>
      <c r="D982" s="8"/>
    </row>
    <row r="983" spans="1:4" x14ac:dyDescent="0.2">
      <c r="A983" s="138"/>
      <c r="D983" s="8"/>
    </row>
    <row r="984" spans="1:4" x14ac:dyDescent="0.2">
      <c r="A984" s="138"/>
      <c r="D984" s="8"/>
    </row>
    <row r="985" spans="1:4" x14ac:dyDescent="0.2">
      <c r="A985" s="138"/>
      <c r="D985" s="8"/>
    </row>
    <row r="986" spans="1:4" x14ac:dyDescent="0.2">
      <c r="A986" s="138"/>
      <c r="D986" s="8"/>
    </row>
    <row r="987" spans="1:4" x14ac:dyDescent="0.2">
      <c r="A987" s="138"/>
      <c r="D987" s="8"/>
    </row>
    <row r="988" spans="1:4" x14ac:dyDescent="0.2">
      <c r="A988" s="138"/>
      <c r="D988" s="8"/>
    </row>
    <row r="989" spans="1:4" x14ac:dyDescent="0.2">
      <c r="A989" s="138"/>
      <c r="D989" s="8"/>
    </row>
    <row r="990" spans="1:4" x14ac:dyDescent="0.2">
      <c r="A990" s="138"/>
      <c r="D990" s="8"/>
    </row>
    <row r="991" spans="1:4" x14ac:dyDescent="0.2">
      <c r="A991" s="138"/>
      <c r="D991" s="8"/>
    </row>
    <row r="992" spans="1:4" x14ac:dyDescent="0.2">
      <c r="A992" s="138"/>
      <c r="D992" s="8"/>
    </row>
    <row r="993" spans="1:4" x14ac:dyDescent="0.2">
      <c r="A993" s="138"/>
      <c r="D993" s="8"/>
    </row>
    <row r="994" spans="1:4" x14ac:dyDescent="0.2">
      <c r="A994" s="138"/>
      <c r="D994" s="8"/>
    </row>
    <row r="995" spans="1:4" x14ac:dyDescent="0.2">
      <c r="A995" s="138"/>
      <c r="D995" s="8"/>
    </row>
    <row r="996" spans="1:4" x14ac:dyDescent="0.2">
      <c r="A996" s="138"/>
      <c r="D996" s="8"/>
    </row>
    <row r="997" spans="1:4" x14ac:dyDescent="0.2">
      <c r="A997" s="138"/>
      <c r="D997" s="8"/>
    </row>
    <row r="998" spans="1:4" x14ac:dyDescent="0.2">
      <c r="A998" s="138"/>
      <c r="D998" s="8"/>
    </row>
    <row r="999" spans="1:4" x14ac:dyDescent="0.2">
      <c r="A999" s="138"/>
      <c r="D999" s="8"/>
    </row>
    <row r="1000" spans="1:4" x14ac:dyDescent="0.2">
      <c r="A1000" s="138"/>
      <c r="D1000" s="8"/>
    </row>
    <row r="1001" spans="1:4" x14ac:dyDescent="0.2">
      <c r="A1001" s="138"/>
      <c r="D1001" s="8"/>
    </row>
    <row r="1002" spans="1:4" x14ac:dyDescent="0.2">
      <c r="A1002" s="138"/>
      <c r="D1002" s="8"/>
    </row>
    <row r="1003" spans="1:4" x14ac:dyDescent="0.2">
      <c r="A1003" s="138"/>
      <c r="D1003" s="8"/>
    </row>
    <row r="1004" spans="1:4" x14ac:dyDescent="0.2">
      <c r="A1004" s="138"/>
      <c r="D1004" s="8"/>
    </row>
    <row r="1005" spans="1:4" x14ac:dyDescent="0.2">
      <c r="A1005" s="138"/>
      <c r="D1005" s="8"/>
    </row>
    <row r="1006" spans="1:4" x14ac:dyDescent="0.2">
      <c r="A1006" s="138"/>
      <c r="D1006" s="8"/>
    </row>
    <row r="1007" spans="1:4" x14ac:dyDescent="0.2">
      <c r="A1007" s="138"/>
      <c r="D1007" s="8"/>
    </row>
    <row r="1008" spans="1:4" x14ac:dyDescent="0.2">
      <c r="A1008" s="138"/>
      <c r="D1008" s="8"/>
    </row>
    <row r="1009" spans="1:4" x14ac:dyDescent="0.2">
      <c r="A1009" s="138"/>
      <c r="D1009" s="8"/>
    </row>
    <row r="1010" spans="1:4" x14ac:dyDescent="0.2">
      <c r="A1010" s="138"/>
      <c r="D1010" s="8"/>
    </row>
    <row r="1011" spans="1:4" x14ac:dyDescent="0.2">
      <c r="A1011" s="138"/>
      <c r="D1011" s="8"/>
    </row>
    <row r="1012" spans="1:4" x14ac:dyDescent="0.2">
      <c r="A1012" s="138"/>
      <c r="D1012" s="8"/>
    </row>
    <row r="1013" spans="1:4" x14ac:dyDescent="0.2">
      <c r="A1013" s="138"/>
      <c r="D1013" s="8"/>
    </row>
    <row r="1014" spans="1:4" x14ac:dyDescent="0.2">
      <c r="A1014" s="138"/>
      <c r="D1014" s="8"/>
    </row>
    <row r="1015" spans="1:4" x14ac:dyDescent="0.2">
      <c r="A1015" s="138"/>
      <c r="D1015" s="8"/>
    </row>
    <row r="1016" spans="1:4" x14ac:dyDescent="0.2">
      <c r="A1016" s="138"/>
      <c r="D1016" s="8"/>
    </row>
    <row r="1017" spans="1:4" x14ac:dyDescent="0.2">
      <c r="A1017" s="138"/>
      <c r="D1017" s="8"/>
    </row>
    <row r="1018" spans="1:4" x14ac:dyDescent="0.2">
      <c r="A1018" s="138"/>
      <c r="D1018" s="8"/>
    </row>
    <row r="1019" spans="1:4" x14ac:dyDescent="0.2">
      <c r="A1019" s="138"/>
      <c r="D1019" s="8"/>
    </row>
    <row r="1020" spans="1:4" x14ac:dyDescent="0.2">
      <c r="A1020" s="138"/>
      <c r="D1020" s="8"/>
    </row>
    <row r="1021" spans="1:4" x14ac:dyDescent="0.2">
      <c r="A1021" s="138"/>
      <c r="D1021" s="8"/>
    </row>
    <row r="1022" spans="1:4" x14ac:dyDescent="0.2">
      <c r="A1022" s="138"/>
      <c r="D1022" s="8"/>
    </row>
    <row r="1023" spans="1:4" x14ac:dyDescent="0.2">
      <c r="A1023" s="138"/>
      <c r="D1023" s="8"/>
    </row>
    <row r="1024" spans="1:4" x14ac:dyDescent="0.2">
      <c r="A1024" s="138"/>
      <c r="D1024" s="8"/>
    </row>
    <row r="1025" spans="1:4" x14ac:dyDescent="0.2">
      <c r="A1025" s="138"/>
      <c r="D1025" s="8"/>
    </row>
    <row r="1026" spans="1:4" x14ac:dyDescent="0.2">
      <c r="A1026" s="138"/>
      <c r="D1026" s="8"/>
    </row>
    <row r="1027" spans="1:4" x14ac:dyDescent="0.2">
      <c r="A1027" s="138"/>
      <c r="D1027" s="8"/>
    </row>
    <row r="1028" spans="1:4" x14ac:dyDescent="0.2">
      <c r="A1028" s="138"/>
      <c r="D1028" s="8"/>
    </row>
    <row r="1029" spans="1:4" x14ac:dyDescent="0.2">
      <c r="A1029" s="138"/>
      <c r="D1029" s="8"/>
    </row>
    <row r="1030" spans="1:4" x14ac:dyDescent="0.2">
      <c r="A1030" s="138"/>
      <c r="D1030" s="8"/>
    </row>
    <row r="1031" spans="1:4" x14ac:dyDescent="0.2">
      <c r="A1031" s="138"/>
      <c r="D1031" s="8"/>
    </row>
    <row r="1032" spans="1:4" x14ac:dyDescent="0.2">
      <c r="A1032" s="138"/>
      <c r="D1032" s="8"/>
    </row>
    <row r="1033" spans="1:4" x14ac:dyDescent="0.2">
      <c r="A1033" s="138"/>
      <c r="D1033" s="8"/>
    </row>
    <row r="1034" spans="1:4" x14ac:dyDescent="0.2">
      <c r="A1034" s="138"/>
      <c r="D1034" s="8"/>
    </row>
    <row r="1035" spans="1:4" x14ac:dyDescent="0.2">
      <c r="A1035" s="138"/>
      <c r="D1035" s="8"/>
    </row>
    <row r="1036" spans="1:4" x14ac:dyDescent="0.2">
      <c r="A1036" s="138"/>
      <c r="D1036" s="8"/>
    </row>
    <row r="1037" spans="1:4" x14ac:dyDescent="0.2">
      <c r="A1037" s="138"/>
      <c r="D1037" s="8"/>
    </row>
    <row r="1038" spans="1:4" x14ac:dyDescent="0.2">
      <c r="A1038" s="138"/>
      <c r="D1038" s="8"/>
    </row>
    <row r="1039" spans="1:4" x14ac:dyDescent="0.2">
      <c r="A1039" s="138"/>
      <c r="D1039" s="8"/>
    </row>
    <row r="1040" spans="1:4" x14ac:dyDescent="0.2">
      <c r="A1040" s="138"/>
      <c r="D1040" s="8"/>
    </row>
    <row r="1041" spans="1:4" x14ac:dyDescent="0.2">
      <c r="A1041" s="138"/>
      <c r="D1041" s="8"/>
    </row>
    <row r="1042" spans="1:4" x14ac:dyDescent="0.2">
      <c r="A1042" s="138"/>
      <c r="D1042" s="8"/>
    </row>
    <row r="1043" spans="1:4" x14ac:dyDescent="0.2">
      <c r="A1043" s="138"/>
      <c r="D1043" s="8"/>
    </row>
    <row r="1044" spans="1:4" x14ac:dyDescent="0.2">
      <c r="A1044" s="138"/>
      <c r="D1044" s="8"/>
    </row>
    <row r="1045" spans="1:4" x14ac:dyDescent="0.2">
      <c r="A1045" s="138"/>
      <c r="D1045" s="8"/>
    </row>
    <row r="1046" spans="1:4" x14ac:dyDescent="0.2">
      <c r="A1046" s="138"/>
      <c r="D1046" s="8"/>
    </row>
    <row r="1047" spans="1:4" x14ac:dyDescent="0.2">
      <c r="A1047" s="138"/>
      <c r="D1047" s="8"/>
    </row>
    <row r="1048" spans="1:4" x14ac:dyDescent="0.2">
      <c r="A1048" s="138"/>
      <c r="D1048" s="8"/>
    </row>
    <row r="1049" spans="1:4" x14ac:dyDescent="0.2">
      <c r="A1049" s="138"/>
      <c r="D1049" s="8"/>
    </row>
    <row r="1050" spans="1:4" x14ac:dyDescent="0.2">
      <c r="A1050" s="138"/>
      <c r="D1050" s="8"/>
    </row>
    <row r="1051" spans="1:4" x14ac:dyDescent="0.2">
      <c r="A1051" s="138"/>
      <c r="D1051" s="8"/>
    </row>
    <row r="1052" spans="1:4" x14ac:dyDescent="0.2">
      <c r="A1052" s="138"/>
      <c r="D1052" s="8"/>
    </row>
    <row r="1053" spans="1:4" x14ac:dyDescent="0.2">
      <c r="A1053" s="138"/>
      <c r="D1053" s="8"/>
    </row>
    <row r="1054" spans="1:4" x14ac:dyDescent="0.2">
      <c r="A1054" s="138"/>
      <c r="D1054" s="8"/>
    </row>
    <row r="1055" spans="1:4" x14ac:dyDescent="0.2">
      <c r="A1055" s="138"/>
      <c r="D1055" s="8"/>
    </row>
    <row r="1056" spans="1:4" x14ac:dyDescent="0.2">
      <c r="A1056" s="138"/>
      <c r="D1056" s="8"/>
    </row>
    <row r="1057" spans="1:4" x14ac:dyDescent="0.2">
      <c r="A1057" s="138"/>
      <c r="D1057" s="8"/>
    </row>
    <row r="1058" spans="1:4" x14ac:dyDescent="0.2">
      <c r="A1058" s="138"/>
      <c r="D1058" s="8"/>
    </row>
    <row r="1059" spans="1:4" x14ac:dyDescent="0.2">
      <c r="A1059" s="138"/>
      <c r="D1059" s="8"/>
    </row>
    <row r="1060" spans="1:4" x14ac:dyDescent="0.2">
      <c r="A1060" s="138"/>
      <c r="D1060" s="8"/>
    </row>
    <row r="1061" spans="1:4" x14ac:dyDescent="0.2">
      <c r="A1061" s="138"/>
      <c r="D1061" s="8"/>
    </row>
    <row r="1062" spans="1:4" x14ac:dyDescent="0.2">
      <c r="A1062" s="138"/>
      <c r="D1062" s="8"/>
    </row>
    <row r="1063" spans="1:4" x14ac:dyDescent="0.2">
      <c r="A1063" s="138"/>
      <c r="D1063" s="8"/>
    </row>
    <row r="1064" spans="1:4" x14ac:dyDescent="0.2">
      <c r="A1064" s="138"/>
      <c r="D1064" s="8"/>
    </row>
    <row r="1065" spans="1:4" x14ac:dyDescent="0.2">
      <c r="A1065" s="138"/>
      <c r="D1065" s="8"/>
    </row>
    <row r="1066" spans="1:4" x14ac:dyDescent="0.2">
      <c r="A1066" s="138"/>
      <c r="D1066" s="8"/>
    </row>
    <row r="1067" spans="1:4" x14ac:dyDescent="0.2">
      <c r="A1067" s="138"/>
      <c r="D1067" s="8"/>
    </row>
    <row r="1068" spans="1:4" x14ac:dyDescent="0.2">
      <c r="A1068" s="138"/>
      <c r="D1068" s="8"/>
    </row>
    <row r="1069" spans="1:4" x14ac:dyDescent="0.2">
      <c r="A1069" s="138"/>
      <c r="D1069" s="8"/>
    </row>
    <row r="1070" spans="1:4" x14ac:dyDescent="0.2">
      <c r="A1070" s="138"/>
      <c r="D1070" s="8"/>
    </row>
    <row r="1071" spans="1:4" x14ac:dyDescent="0.2">
      <c r="A1071" s="138"/>
      <c r="D1071" s="8"/>
    </row>
    <row r="1072" spans="1:4" x14ac:dyDescent="0.2">
      <c r="A1072" s="138"/>
      <c r="D1072" s="8"/>
    </row>
    <row r="1073" spans="1:4" x14ac:dyDescent="0.2">
      <c r="A1073" s="138"/>
      <c r="D1073" s="8"/>
    </row>
    <row r="1074" spans="1:4" x14ac:dyDescent="0.2">
      <c r="A1074" s="138"/>
      <c r="D1074" s="8"/>
    </row>
    <row r="1075" spans="1:4" x14ac:dyDescent="0.2">
      <c r="A1075" s="138"/>
      <c r="D1075" s="8"/>
    </row>
    <row r="1076" spans="1:4" x14ac:dyDescent="0.2">
      <c r="A1076" s="138"/>
      <c r="D1076" s="8"/>
    </row>
    <row r="1077" spans="1:4" x14ac:dyDescent="0.2">
      <c r="A1077" s="138"/>
      <c r="D1077" s="8"/>
    </row>
    <row r="1078" spans="1:4" x14ac:dyDescent="0.2">
      <c r="A1078" s="138"/>
      <c r="D1078" s="8"/>
    </row>
    <row r="1079" spans="1:4" x14ac:dyDescent="0.2">
      <c r="A1079" s="138"/>
      <c r="D1079" s="8"/>
    </row>
    <row r="1080" spans="1:4" x14ac:dyDescent="0.2">
      <c r="A1080" s="138"/>
      <c r="D1080" s="8"/>
    </row>
    <row r="1081" spans="1:4" x14ac:dyDescent="0.2">
      <c r="A1081" s="138"/>
      <c r="D1081" s="8"/>
    </row>
    <row r="1082" spans="1:4" x14ac:dyDescent="0.2">
      <c r="A1082" s="138"/>
      <c r="D1082" s="8"/>
    </row>
    <row r="1083" spans="1:4" x14ac:dyDescent="0.2">
      <c r="A1083" s="138"/>
      <c r="D1083" s="8"/>
    </row>
    <row r="1084" spans="1:4" x14ac:dyDescent="0.2">
      <c r="A1084" s="138"/>
      <c r="D1084" s="8"/>
    </row>
    <row r="1085" spans="1:4" x14ac:dyDescent="0.2">
      <c r="A1085" s="138"/>
      <c r="D1085" s="8"/>
    </row>
    <row r="1086" spans="1:4" x14ac:dyDescent="0.2">
      <c r="A1086" s="138"/>
      <c r="D1086" s="8"/>
    </row>
    <row r="1087" spans="1:4" x14ac:dyDescent="0.2">
      <c r="A1087" s="138"/>
      <c r="D1087" s="8"/>
    </row>
    <row r="1088" spans="1:4" x14ac:dyDescent="0.2">
      <c r="A1088" s="138"/>
      <c r="D1088" s="8"/>
    </row>
    <row r="1089" spans="1:4" x14ac:dyDescent="0.2">
      <c r="A1089" s="138"/>
      <c r="D1089" s="8"/>
    </row>
    <row r="1090" spans="1:4" x14ac:dyDescent="0.2">
      <c r="A1090" s="138"/>
      <c r="D1090" s="8"/>
    </row>
    <row r="1091" spans="1:4" x14ac:dyDescent="0.2">
      <c r="A1091" s="138"/>
      <c r="D1091" s="8"/>
    </row>
    <row r="1092" spans="1:4" x14ac:dyDescent="0.2">
      <c r="A1092" s="138"/>
      <c r="D1092" s="8"/>
    </row>
    <row r="1093" spans="1:4" x14ac:dyDescent="0.2">
      <c r="A1093" s="138"/>
      <c r="D1093" s="8"/>
    </row>
    <row r="1094" spans="1:4" x14ac:dyDescent="0.2">
      <c r="A1094" s="138"/>
      <c r="D1094" s="8"/>
    </row>
    <row r="1095" spans="1:4" x14ac:dyDescent="0.2">
      <c r="A1095" s="138"/>
      <c r="D1095" s="8"/>
    </row>
    <row r="1096" spans="1:4" x14ac:dyDescent="0.2">
      <c r="A1096" s="138"/>
      <c r="D1096" s="8"/>
    </row>
    <row r="1097" spans="1:4" x14ac:dyDescent="0.2">
      <c r="A1097" s="138"/>
      <c r="D1097" s="8"/>
    </row>
    <row r="1098" spans="1:4" x14ac:dyDescent="0.2">
      <c r="A1098" s="138"/>
      <c r="D1098" s="8"/>
    </row>
    <row r="1099" spans="1:4" x14ac:dyDescent="0.2">
      <c r="A1099" s="138"/>
      <c r="D1099" s="8"/>
    </row>
    <row r="1100" spans="1:4" x14ac:dyDescent="0.2">
      <c r="A1100" s="138"/>
      <c r="D1100" s="8"/>
    </row>
    <row r="1101" spans="1:4" x14ac:dyDescent="0.2">
      <c r="A1101" s="138"/>
      <c r="D1101" s="8"/>
    </row>
    <row r="1102" spans="1:4" x14ac:dyDescent="0.2">
      <c r="A1102" s="138"/>
      <c r="D1102" s="8"/>
    </row>
    <row r="1103" spans="1:4" x14ac:dyDescent="0.2">
      <c r="A1103" s="138"/>
      <c r="D1103" s="8"/>
    </row>
    <row r="1104" spans="1:4" x14ac:dyDescent="0.2">
      <c r="A1104" s="138"/>
      <c r="D1104" s="8"/>
    </row>
    <row r="1105" spans="1:4" x14ac:dyDescent="0.2">
      <c r="A1105" s="138"/>
      <c r="D1105" s="8"/>
    </row>
    <row r="1106" spans="1:4" x14ac:dyDescent="0.2">
      <c r="A1106" s="138"/>
      <c r="D1106" s="8"/>
    </row>
    <row r="1107" spans="1:4" x14ac:dyDescent="0.2">
      <c r="A1107" s="138"/>
      <c r="D1107" s="8"/>
    </row>
    <row r="1108" spans="1:4" x14ac:dyDescent="0.2">
      <c r="A1108" s="138"/>
      <c r="D1108" s="8"/>
    </row>
    <row r="1109" spans="1:4" x14ac:dyDescent="0.2">
      <c r="A1109" s="138"/>
      <c r="D1109" s="8"/>
    </row>
    <row r="1110" spans="1:4" x14ac:dyDescent="0.2">
      <c r="A1110" s="138"/>
      <c r="D1110" s="8"/>
    </row>
    <row r="1111" spans="1:4" x14ac:dyDescent="0.2">
      <c r="A1111" s="138"/>
      <c r="D1111" s="8"/>
    </row>
    <row r="1112" spans="1:4" x14ac:dyDescent="0.2">
      <c r="A1112" s="138"/>
      <c r="D1112" s="8"/>
    </row>
    <row r="1113" spans="1:4" x14ac:dyDescent="0.2">
      <c r="A1113" s="138"/>
      <c r="D1113" s="8"/>
    </row>
    <row r="1114" spans="1:4" x14ac:dyDescent="0.2">
      <c r="A1114" s="138"/>
      <c r="D1114" s="8"/>
    </row>
    <row r="1115" spans="1:4" x14ac:dyDescent="0.2">
      <c r="A1115" s="138"/>
      <c r="D1115" s="8"/>
    </row>
    <row r="1116" spans="1:4" x14ac:dyDescent="0.2">
      <c r="A1116" s="138"/>
      <c r="D1116" s="8"/>
    </row>
    <row r="1117" spans="1:4" x14ac:dyDescent="0.2">
      <c r="A1117" s="138"/>
      <c r="D1117" s="8"/>
    </row>
    <row r="1118" spans="1:4" x14ac:dyDescent="0.2">
      <c r="A1118" s="138"/>
      <c r="D1118" s="8"/>
    </row>
    <row r="1119" spans="1:4" x14ac:dyDescent="0.2">
      <c r="A1119" s="138"/>
      <c r="D1119" s="8"/>
    </row>
    <row r="1120" spans="1:4" x14ac:dyDescent="0.2">
      <c r="A1120" s="138"/>
      <c r="D1120" s="8"/>
    </row>
    <row r="1121" spans="1:4" x14ac:dyDescent="0.2">
      <c r="A1121" s="138"/>
      <c r="D1121" s="8"/>
    </row>
    <row r="1122" spans="1:4" x14ac:dyDescent="0.2">
      <c r="A1122" s="138"/>
      <c r="D1122" s="8"/>
    </row>
    <row r="1123" spans="1:4" x14ac:dyDescent="0.2">
      <c r="A1123" s="138"/>
      <c r="D1123" s="8"/>
    </row>
    <row r="1124" spans="1:4" x14ac:dyDescent="0.2">
      <c r="A1124" s="138"/>
      <c r="D1124" s="8"/>
    </row>
    <row r="1125" spans="1:4" x14ac:dyDescent="0.2">
      <c r="A1125" s="138"/>
      <c r="D1125" s="8"/>
    </row>
    <row r="1126" spans="1:4" x14ac:dyDescent="0.2">
      <c r="A1126" s="138"/>
      <c r="D1126" s="8"/>
    </row>
    <row r="1127" spans="1:4" x14ac:dyDescent="0.2">
      <c r="A1127" s="138"/>
      <c r="D1127" s="8"/>
    </row>
    <row r="1128" spans="1:4" x14ac:dyDescent="0.2">
      <c r="A1128" s="138"/>
      <c r="D1128" s="8"/>
    </row>
    <row r="1129" spans="1:4" x14ac:dyDescent="0.2">
      <c r="A1129" s="138"/>
      <c r="D1129" s="8"/>
    </row>
    <row r="1130" spans="1:4" x14ac:dyDescent="0.2">
      <c r="A1130" s="138"/>
      <c r="D1130" s="8"/>
    </row>
    <row r="1131" spans="1:4" x14ac:dyDescent="0.2">
      <c r="A1131" s="138"/>
      <c r="D1131" s="8"/>
    </row>
    <row r="1132" spans="1:4" x14ac:dyDescent="0.2">
      <c r="A1132" s="138"/>
      <c r="D1132" s="8"/>
    </row>
    <row r="1133" spans="1:4" x14ac:dyDescent="0.2">
      <c r="A1133" s="138"/>
      <c r="D1133" s="8"/>
    </row>
    <row r="1134" spans="1:4" x14ac:dyDescent="0.2">
      <c r="A1134" s="138"/>
      <c r="D1134" s="8"/>
    </row>
    <row r="1135" spans="1:4" x14ac:dyDescent="0.2">
      <c r="A1135" s="138"/>
      <c r="D1135" s="8"/>
    </row>
    <row r="1136" spans="1:4" x14ac:dyDescent="0.2">
      <c r="A1136" s="138"/>
      <c r="D1136" s="8"/>
    </row>
    <row r="1137" spans="1:4" x14ac:dyDescent="0.2">
      <c r="A1137" s="138"/>
      <c r="D1137" s="8"/>
    </row>
    <row r="1138" spans="1:4" x14ac:dyDescent="0.2">
      <c r="A1138" s="138"/>
      <c r="D1138" s="8"/>
    </row>
    <row r="1139" spans="1:4" x14ac:dyDescent="0.2">
      <c r="A1139" s="138"/>
      <c r="D1139" s="8"/>
    </row>
    <row r="1140" spans="1:4" x14ac:dyDescent="0.2">
      <c r="A1140" s="138"/>
      <c r="D1140" s="8"/>
    </row>
    <row r="1141" spans="1:4" x14ac:dyDescent="0.2">
      <c r="A1141" s="138"/>
      <c r="D1141" s="8"/>
    </row>
    <row r="1142" spans="1:4" x14ac:dyDescent="0.2">
      <c r="A1142" s="138"/>
      <c r="D1142" s="8"/>
    </row>
    <row r="1143" spans="1:4" x14ac:dyDescent="0.2">
      <c r="A1143" s="138"/>
      <c r="D1143" s="8"/>
    </row>
    <row r="1144" spans="1:4" x14ac:dyDescent="0.2">
      <c r="A1144" s="138"/>
      <c r="D1144" s="8"/>
    </row>
    <row r="1145" spans="1:4" x14ac:dyDescent="0.2">
      <c r="A1145" s="138"/>
      <c r="D1145" s="8"/>
    </row>
    <row r="1146" spans="1:4" x14ac:dyDescent="0.2">
      <c r="A1146" s="138"/>
      <c r="D1146" s="8"/>
    </row>
    <row r="1147" spans="1:4" x14ac:dyDescent="0.2">
      <c r="A1147" s="138"/>
      <c r="D1147" s="8"/>
    </row>
    <row r="1148" spans="1:4" x14ac:dyDescent="0.2">
      <c r="A1148" s="138"/>
      <c r="D1148" s="8"/>
    </row>
    <row r="1149" spans="1:4" x14ac:dyDescent="0.2">
      <c r="A1149" s="138"/>
      <c r="D1149" s="8"/>
    </row>
    <row r="1150" spans="1:4" x14ac:dyDescent="0.2">
      <c r="A1150" s="138"/>
      <c r="D1150" s="8"/>
    </row>
    <row r="1151" spans="1:4" x14ac:dyDescent="0.2">
      <c r="A1151" s="138"/>
      <c r="D1151" s="8"/>
    </row>
    <row r="1152" spans="1:4" x14ac:dyDescent="0.2">
      <c r="A1152" s="138"/>
      <c r="D1152" s="8"/>
    </row>
    <row r="1153" spans="1:4" x14ac:dyDescent="0.2">
      <c r="A1153" s="138"/>
      <c r="D1153" s="8"/>
    </row>
    <row r="1154" spans="1:4" x14ac:dyDescent="0.2">
      <c r="A1154" s="138"/>
      <c r="D1154" s="8"/>
    </row>
    <row r="1155" spans="1:4" x14ac:dyDescent="0.2">
      <c r="A1155" s="138"/>
      <c r="D1155" s="8"/>
    </row>
    <row r="1156" spans="1:4" x14ac:dyDescent="0.2">
      <c r="A1156" s="138"/>
      <c r="D1156" s="8"/>
    </row>
    <row r="1157" spans="1:4" x14ac:dyDescent="0.2">
      <c r="A1157" s="138"/>
      <c r="D1157" s="8"/>
    </row>
    <row r="1158" spans="1:4" x14ac:dyDescent="0.2">
      <c r="A1158" s="138"/>
      <c r="D1158" s="8"/>
    </row>
    <row r="1159" spans="1:4" x14ac:dyDescent="0.2">
      <c r="A1159" s="138"/>
      <c r="D1159" s="8"/>
    </row>
    <row r="1160" spans="1:4" x14ac:dyDescent="0.2">
      <c r="A1160" s="138"/>
      <c r="D1160" s="8"/>
    </row>
    <row r="1161" spans="1:4" x14ac:dyDescent="0.2">
      <c r="A1161" s="138"/>
      <c r="D1161" s="8"/>
    </row>
    <row r="1162" spans="1:4" x14ac:dyDescent="0.2">
      <c r="A1162" s="138"/>
      <c r="D1162" s="8"/>
    </row>
    <row r="1163" spans="1:4" x14ac:dyDescent="0.2">
      <c r="A1163" s="138"/>
      <c r="D1163" s="8"/>
    </row>
    <row r="1164" spans="1:4" x14ac:dyDescent="0.2">
      <c r="A1164" s="138"/>
      <c r="D1164" s="8"/>
    </row>
    <row r="1165" spans="1:4" x14ac:dyDescent="0.2">
      <c r="A1165" s="138"/>
      <c r="D1165" s="8"/>
    </row>
    <row r="1166" spans="1:4" x14ac:dyDescent="0.2">
      <c r="A1166" s="138"/>
      <c r="D1166" s="8"/>
    </row>
    <row r="1167" spans="1:4" x14ac:dyDescent="0.2">
      <c r="A1167" s="138"/>
      <c r="D1167" s="8"/>
    </row>
    <row r="1168" spans="1:4" x14ac:dyDescent="0.2">
      <c r="A1168" s="138"/>
      <c r="D1168" s="8"/>
    </row>
    <row r="1169" spans="1:4" x14ac:dyDescent="0.2">
      <c r="A1169" s="138"/>
      <c r="D1169" s="8"/>
    </row>
    <row r="1170" spans="1:4" x14ac:dyDescent="0.2">
      <c r="A1170" s="138"/>
      <c r="D1170" s="8"/>
    </row>
    <row r="1171" spans="1:4" x14ac:dyDescent="0.2">
      <c r="A1171" s="138"/>
      <c r="D1171" s="8"/>
    </row>
    <row r="1172" spans="1:4" x14ac:dyDescent="0.2">
      <c r="A1172" s="138"/>
      <c r="D1172" s="8"/>
    </row>
    <row r="1173" spans="1:4" x14ac:dyDescent="0.2">
      <c r="A1173" s="138"/>
      <c r="D1173" s="8"/>
    </row>
    <row r="1174" spans="1:4" x14ac:dyDescent="0.2">
      <c r="A1174" s="138"/>
      <c r="D1174" s="8"/>
    </row>
    <row r="1175" spans="1:4" x14ac:dyDescent="0.2">
      <c r="A1175" s="138"/>
      <c r="D1175" s="8"/>
    </row>
    <row r="1176" spans="1:4" x14ac:dyDescent="0.2">
      <c r="A1176" s="138"/>
      <c r="D1176" s="8"/>
    </row>
    <row r="1177" spans="1:4" x14ac:dyDescent="0.2">
      <c r="A1177" s="138"/>
      <c r="D1177" s="8"/>
    </row>
    <row r="1178" spans="1:4" x14ac:dyDescent="0.2">
      <c r="A1178" s="138"/>
      <c r="D1178" s="8"/>
    </row>
    <row r="1179" spans="1:4" x14ac:dyDescent="0.2">
      <c r="A1179" s="138"/>
      <c r="D1179" s="8"/>
    </row>
    <row r="1180" spans="1:4" x14ac:dyDescent="0.2">
      <c r="A1180" s="138"/>
      <c r="D1180" s="8"/>
    </row>
    <row r="1181" spans="1:4" x14ac:dyDescent="0.2">
      <c r="A1181" s="138"/>
      <c r="D1181" s="8"/>
    </row>
    <row r="1182" spans="1:4" x14ac:dyDescent="0.2">
      <c r="A1182" s="138"/>
      <c r="D1182" s="8"/>
    </row>
    <row r="1183" spans="1:4" x14ac:dyDescent="0.2">
      <c r="A1183" s="138"/>
      <c r="D1183" s="8"/>
    </row>
    <row r="1184" spans="1:4" x14ac:dyDescent="0.2">
      <c r="A1184" s="138"/>
      <c r="D1184" s="8"/>
    </row>
    <row r="1185" spans="1:4" x14ac:dyDescent="0.2">
      <c r="A1185" s="138"/>
      <c r="D1185" s="8"/>
    </row>
    <row r="1186" spans="1:4" x14ac:dyDescent="0.2">
      <c r="A1186" s="138"/>
      <c r="D1186" s="8"/>
    </row>
    <row r="1187" spans="1:4" x14ac:dyDescent="0.2">
      <c r="A1187" s="138"/>
      <c r="D1187" s="8"/>
    </row>
    <row r="1188" spans="1:4" x14ac:dyDescent="0.2">
      <c r="A1188" s="138"/>
      <c r="D1188" s="8"/>
    </row>
    <row r="1189" spans="1:4" x14ac:dyDescent="0.2">
      <c r="A1189" s="138"/>
      <c r="D1189" s="8"/>
    </row>
    <row r="1190" spans="1:4" x14ac:dyDescent="0.2">
      <c r="A1190" s="138"/>
      <c r="D1190" s="8"/>
    </row>
    <row r="1191" spans="1:4" x14ac:dyDescent="0.2">
      <c r="A1191" s="138"/>
      <c r="D1191" s="8"/>
    </row>
    <row r="1192" spans="1:4" x14ac:dyDescent="0.2">
      <c r="A1192" s="138"/>
      <c r="D1192" s="8"/>
    </row>
    <row r="1193" spans="1:4" x14ac:dyDescent="0.2">
      <c r="A1193" s="138"/>
      <c r="D1193" s="8"/>
    </row>
    <row r="1194" spans="1:4" x14ac:dyDescent="0.2">
      <c r="A1194" s="138"/>
      <c r="D1194" s="8"/>
    </row>
    <row r="1195" spans="1:4" x14ac:dyDescent="0.2">
      <c r="A1195" s="138"/>
      <c r="D1195" s="8"/>
    </row>
    <row r="1196" spans="1:4" x14ac:dyDescent="0.2">
      <c r="A1196" s="138"/>
      <c r="D1196" s="8"/>
    </row>
    <row r="1197" spans="1:4" x14ac:dyDescent="0.2">
      <c r="A1197" s="138"/>
      <c r="D1197" s="8"/>
    </row>
    <row r="1198" spans="1:4" x14ac:dyDescent="0.2">
      <c r="A1198" s="138"/>
      <c r="D1198" s="8"/>
    </row>
    <row r="1199" spans="1:4" x14ac:dyDescent="0.2">
      <c r="A1199" s="138"/>
      <c r="D1199" s="8"/>
    </row>
    <row r="1200" spans="1:4" x14ac:dyDescent="0.2">
      <c r="A1200" s="138"/>
      <c r="D1200" s="8"/>
    </row>
    <row r="1201" spans="1:4" x14ac:dyDescent="0.2">
      <c r="A1201" s="138"/>
      <c r="D1201" s="8"/>
    </row>
    <row r="1202" spans="1:4" x14ac:dyDescent="0.2">
      <c r="A1202" s="138"/>
      <c r="D1202" s="8"/>
    </row>
    <row r="1203" spans="1:4" x14ac:dyDescent="0.2">
      <c r="A1203" s="138"/>
      <c r="D1203" s="8"/>
    </row>
    <row r="1204" spans="1:4" x14ac:dyDescent="0.2">
      <c r="A1204" s="138"/>
      <c r="D1204" s="8"/>
    </row>
    <row r="1205" spans="1:4" x14ac:dyDescent="0.2">
      <c r="A1205" s="138"/>
      <c r="D1205" s="8"/>
    </row>
    <row r="1206" spans="1:4" x14ac:dyDescent="0.2">
      <c r="A1206" s="138"/>
      <c r="D1206" s="8"/>
    </row>
    <row r="1207" spans="1:4" x14ac:dyDescent="0.2">
      <c r="A1207" s="138"/>
      <c r="D1207" s="8"/>
    </row>
    <row r="1208" spans="1:4" x14ac:dyDescent="0.2">
      <c r="A1208" s="138"/>
      <c r="D1208" s="8"/>
    </row>
    <row r="1209" spans="1:4" x14ac:dyDescent="0.2">
      <c r="A1209" s="138"/>
      <c r="D1209" s="8"/>
    </row>
    <row r="1210" spans="1:4" x14ac:dyDescent="0.2">
      <c r="A1210" s="138"/>
      <c r="D1210" s="8"/>
    </row>
    <row r="1211" spans="1:4" x14ac:dyDescent="0.2">
      <c r="A1211" s="138"/>
      <c r="D1211" s="8"/>
    </row>
    <row r="1212" spans="1:4" x14ac:dyDescent="0.2">
      <c r="A1212" s="138"/>
      <c r="D1212" s="8"/>
    </row>
    <row r="1213" spans="1:4" x14ac:dyDescent="0.2">
      <c r="A1213" s="138"/>
      <c r="D1213" s="8"/>
    </row>
    <row r="1214" spans="1:4" x14ac:dyDescent="0.2">
      <c r="A1214" s="138"/>
      <c r="D1214" s="8"/>
    </row>
    <row r="1215" spans="1:4" x14ac:dyDescent="0.2">
      <c r="A1215" s="138"/>
      <c r="D1215" s="8"/>
    </row>
    <row r="1216" spans="1:4" x14ac:dyDescent="0.2">
      <c r="A1216" s="138"/>
      <c r="D1216" s="8"/>
    </row>
    <row r="1217" spans="1:4" x14ac:dyDescent="0.2">
      <c r="A1217" s="138"/>
      <c r="D1217" s="8"/>
    </row>
    <row r="1218" spans="1:4" x14ac:dyDescent="0.2">
      <c r="A1218" s="138"/>
      <c r="D1218" s="8"/>
    </row>
    <row r="1219" spans="1:4" x14ac:dyDescent="0.2">
      <c r="A1219" s="138"/>
      <c r="D1219" s="8"/>
    </row>
    <row r="1220" spans="1:4" x14ac:dyDescent="0.2">
      <c r="A1220" s="138"/>
      <c r="D1220" s="8"/>
    </row>
    <row r="1221" spans="1:4" x14ac:dyDescent="0.2">
      <c r="A1221" s="138"/>
      <c r="D1221" s="8"/>
    </row>
    <row r="1222" spans="1:4" x14ac:dyDescent="0.2">
      <c r="A1222" s="138"/>
      <c r="D1222" s="8"/>
    </row>
    <row r="1223" spans="1:4" x14ac:dyDescent="0.2">
      <c r="A1223" s="138"/>
      <c r="D1223" s="8"/>
    </row>
    <row r="1224" spans="1:4" x14ac:dyDescent="0.2">
      <c r="A1224" s="138"/>
      <c r="D1224" s="8"/>
    </row>
    <row r="1225" spans="1:4" x14ac:dyDescent="0.2">
      <c r="A1225" s="138"/>
      <c r="D1225" s="8"/>
    </row>
    <row r="1226" spans="1:4" x14ac:dyDescent="0.2">
      <c r="A1226" s="138"/>
      <c r="D1226" s="8"/>
    </row>
    <row r="1227" spans="1:4" x14ac:dyDescent="0.2">
      <c r="A1227" s="138"/>
      <c r="D1227" s="8"/>
    </row>
    <row r="1228" spans="1:4" x14ac:dyDescent="0.2">
      <c r="A1228" s="138"/>
      <c r="D1228" s="8"/>
    </row>
    <row r="1229" spans="1:4" x14ac:dyDescent="0.2">
      <c r="A1229" s="138"/>
      <c r="D1229" s="8"/>
    </row>
    <row r="1230" spans="1:4" x14ac:dyDescent="0.2">
      <c r="A1230" s="138"/>
      <c r="D1230" s="8"/>
    </row>
    <row r="1231" spans="1:4" x14ac:dyDescent="0.2">
      <c r="A1231" s="138"/>
      <c r="D1231" s="8"/>
    </row>
    <row r="1232" spans="1:4" x14ac:dyDescent="0.2">
      <c r="A1232" s="138"/>
      <c r="D1232" s="8"/>
    </row>
    <row r="1233" spans="1:4" x14ac:dyDescent="0.2">
      <c r="A1233" s="138"/>
      <c r="D1233" s="8"/>
    </row>
    <row r="1234" spans="1:4" x14ac:dyDescent="0.2">
      <c r="A1234" s="138"/>
      <c r="D1234" s="8"/>
    </row>
    <row r="1235" spans="1:4" x14ac:dyDescent="0.2">
      <c r="A1235" s="138"/>
      <c r="D1235" s="8"/>
    </row>
    <row r="1236" spans="1:4" x14ac:dyDescent="0.2">
      <c r="A1236" s="138"/>
      <c r="D1236" s="8"/>
    </row>
    <row r="1237" spans="1:4" x14ac:dyDescent="0.2">
      <c r="A1237" s="138"/>
      <c r="D1237" s="8"/>
    </row>
    <row r="1238" spans="1:4" x14ac:dyDescent="0.2">
      <c r="A1238" s="138"/>
      <c r="D1238" s="8"/>
    </row>
    <row r="1239" spans="1:4" x14ac:dyDescent="0.2">
      <c r="A1239" s="138"/>
      <c r="D1239" s="8"/>
    </row>
    <row r="1240" spans="1:4" x14ac:dyDescent="0.2">
      <c r="A1240" s="138"/>
      <c r="D1240" s="8"/>
    </row>
    <row r="1241" spans="1:4" x14ac:dyDescent="0.2">
      <c r="A1241" s="138"/>
      <c r="D1241" s="8"/>
    </row>
    <row r="1242" spans="1:4" x14ac:dyDescent="0.2">
      <c r="A1242" s="138"/>
      <c r="D1242" s="8"/>
    </row>
    <row r="1243" spans="1:4" x14ac:dyDescent="0.2">
      <c r="A1243" s="138"/>
      <c r="D1243" s="8"/>
    </row>
    <row r="1244" spans="1:4" x14ac:dyDescent="0.2">
      <c r="A1244" s="138"/>
      <c r="D1244" s="8"/>
    </row>
    <row r="1245" spans="1:4" x14ac:dyDescent="0.2">
      <c r="A1245" s="138"/>
      <c r="D1245" s="8"/>
    </row>
    <row r="1246" spans="1:4" x14ac:dyDescent="0.2">
      <c r="A1246" s="138"/>
      <c r="D1246" s="8"/>
    </row>
    <row r="1247" spans="1:4" x14ac:dyDescent="0.2">
      <c r="A1247" s="138"/>
      <c r="D1247" s="8"/>
    </row>
    <row r="1248" spans="1:4" x14ac:dyDescent="0.2">
      <c r="A1248" s="138"/>
      <c r="D1248" s="8"/>
    </row>
    <row r="1249" spans="1:4" x14ac:dyDescent="0.2">
      <c r="A1249" s="138"/>
      <c r="D1249" s="8"/>
    </row>
    <row r="1250" spans="1:4" x14ac:dyDescent="0.2">
      <c r="A1250" s="138"/>
      <c r="D1250" s="8"/>
    </row>
    <row r="1251" spans="1:4" x14ac:dyDescent="0.2">
      <c r="A1251" s="138"/>
      <c r="D1251" s="8"/>
    </row>
    <row r="1252" spans="1:4" x14ac:dyDescent="0.2">
      <c r="A1252" s="138"/>
      <c r="D1252" s="8"/>
    </row>
    <row r="1253" spans="1:4" x14ac:dyDescent="0.2">
      <c r="A1253" s="138"/>
      <c r="D1253" s="8"/>
    </row>
    <row r="1254" spans="1:4" x14ac:dyDescent="0.2">
      <c r="A1254" s="138"/>
      <c r="D1254" s="8"/>
    </row>
    <row r="1255" spans="1:4" x14ac:dyDescent="0.2">
      <c r="A1255" s="138"/>
      <c r="D1255" s="8"/>
    </row>
    <row r="1256" spans="1:4" x14ac:dyDescent="0.2">
      <c r="A1256" s="138"/>
      <c r="D1256" s="8"/>
    </row>
    <row r="1257" spans="1:4" x14ac:dyDescent="0.2">
      <c r="A1257" s="138"/>
      <c r="D1257" s="8"/>
    </row>
    <row r="1258" spans="1:4" x14ac:dyDescent="0.2">
      <c r="A1258" s="138"/>
      <c r="D1258" s="8"/>
    </row>
    <row r="1259" spans="1:4" x14ac:dyDescent="0.2">
      <c r="A1259" s="138"/>
      <c r="D1259" s="8"/>
    </row>
    <row r="1260" spans="1:4" x14ac:dyDescent="0.2">
      <c r="A1260" s="138"/>
      <c r="D1260" s="8"/>
    </row>
    <row r="1261" spans="1:4" x14ac:dyDescent="0.2">
      <c r="A1261" s="138"/>
      <c r="D1261" s="8"/>
    </row>
    <row r="1262" spans="1:4" x14ac:dyDescent="0.2">
      <c r="A1262" s="138"/>
      <c r="D1262" s="8"/>
    </row>
    <row r="1263" spans="1:4" x14ac:dyDescent="0.2">
      <c r="A1263" s="138"/>
      <c r="D1263" s="8"/>
    </row>
    <row r="1264" spans="1:4" x14ac:dyDescent="0.2">
      <c r="A1264" s="138"/>
      <c r="D1264" s="8"/>
    </row>
    <row r="1265" spans="1:4" x14ac:dyDescent="0.2">
      <c r="A1265" s="138"/>
      <c r="D1265" s="8"/>
    </row>
    <row r="1266" spans="1:4" x14ac:dyDescent="0.2">
      <c r="A1266" s="138"/>
      <c r="D1266" s="8"/>
    </row>
    <row r="1267" spans="1:4" x14ac:dyDescent="0.2">
      <c r="A1267" s="138"/>
      <c r="D1267" s="8"/>
    </row>
    <row r="1268" spans="1:4" x14ac:dyDescent="0.2">
      <c r="A1268" s="138"/>
      <c r="D1268" s="8"/>
    </row>
    <row r="1269" spans="1:4" x14ac:dyDescent="0.2">
      <c r="A1269" s="138"/>
      <c r="D1269" s="8"/>
    </row>
    <row r="1270" spans="1:4" x14ac:dyDescent="0.2">
      <c r="A1270" s="138"/>
      <c r="D1270" s="8"/>
    </row>
    <row r="1271" spans="1:4" x14ac:dyDescent="0.2">
      <c r="A1271" s="138"/>
      <c r="D1271" s="8"/>
    </row>
    <row r="1272" spans="1:4" x14ac:dyDescent="0.2">
      <c r="A1272" s="138"/>
      <c r="D1272" s="8"/>
    </row>
    <row r="1273" spans="1:4" x14ac:dyDescent="0.2">
      <c r="A1273" s="138"/>
      <c r="D1273" s="8"/>
    </row>
    <row r="1274" spans="1:4" x14ac:dyDescent="0.2">
      <c r="A1274" s="138"/>
      <c r="D1274" s="8"/>
    </row>
    <row r="1275" spans="1:4" x14ac:dyDescent="0.2">
      <c r="A1275" s="138"/>
      <c r="D1275" s="8"/>
    </row>
    <row r="1276" spans="1:4" x14ac:dyDescent="0.2">
      <c r="A1276" s="138"/>
      <c r="D1276" s="8"/>
    </row>
    <row r="1277" spans="1:4" x14ac:dyDescent="0.2">
      <c r="A1277" s="138"/>
      <c r="D1277" s="8"/>
    </row>
    <row r="1278" spans="1:4" x14ac:dyDescent="0.2">
      <c r="A1278" s="138"/>
      <c r="D1278" s="8"/>
    </row>
    <row r="1279" spans="1:4" x14ac:dyDescent="0.2">
      <c r="A1279" s="138"/>
      <c r="D1279" s="8"/>
    </row>
    <row r="1280" spans="1:4" x14ac:dyDescent="0.2">
      <c r="A1280" s="138"/>
      <c r="D1280" s="8"/>
    </row>
    <row r="1281" spans="1:4" x14ac:dyDescent="0.2">
      <c r="A1281" s="138"/>
      <c r="D1281" s="8"/>
    </row>
    <row r="1282" spans="1:4" x14ac:dyDescent="0.2">
      <c r="A1282" s="138"/>
      <c r="D1282" s="8"/>
    </row>
    <row r="1283" spans="1:4" x14ac:dyDescent="0.2">
      <c r="A1283" s="138"/>
      <c r="D1283" s="8"/>
    </row>
    <row r="1284" spans="1:4" x14ac:dyDescent="0.2">
      <c r="A1284" s="138"/>
      <c r="D1284" s="8"/>
    </row>
    <row r="1285" spans="1:4" x14ac:dyDescent="0.2">
      <c r="A1285" s="138"/>
      <c r="D1285" s="8"/>
    </row>
    <row r="1286" spans="1:4" x14ac:dyDescent="0.2">
      <c r="A1286" s="138"/>
      <c r="D1286" s="8"/>
    </row>
    <row r="1287" spans="1:4" x14ac:dyDescent="0.2">
      <c r="A1287" s="138"/>
      <c r="D1287" s="8"/>
    </row>
    <row r="1288" spans="1:4" x14ac:dyDescent="0.2">
      <c r="A1288" s="138"/>
      <c r="D1288" s="8"/>
    </row>
    <row r="1289" spans="1:4" x14ac:dyDescent="0.2">
      <c r="A1289" s="138"/>
      <c r="D1289" s="8"/>
    </row>
    <row r="1290" spans="1:4" x14ac:dyDescent="0.2">
      <c r="A1290" s="138"/>
      <c r="D1290" s="8"/>
    </row>
    <row r="1291" spans="1:4" x14ac:dyDescent="0.2">
      <c r="A1291" s="138"/>
      <c r="D1291" s="8"/>
    </row>
    <row r="1292" spans="1:4" x14ac:dyDescent="0.2">
      <c r="A1292" s="138"/>
      <c r="D1292" s="8"/>
    </row>
    <row r="1293" spans="1:4" x14ac:dyDescent="0.2">
      <c r="A1293" s="138"/>
      <c r="D1293" s="8"/>
    </row>
    <row r="1294" spans="1:4" x14ac:dyDescent="0.2">
      <c r="A1294" s="138"/>
      <c r="D1294" s="8"/>
    </row>
    <row r="1295" spans="1:4" x14ac:dyDescent="0.2">
      <c r="A1295" s="138"/>
      <c r="D1295" s="8"/>
    </row>
    <row r="1296" spans="1:4" x14ac:dyDescent="0.2">
      <c r="A1296" s="138"/>
      <c r="D1296" s="8"/>
    </row>
    <row r="1297" spans="1:4" x14ac:dyDescent="0.2">
      <c r="A1297" s="138"/>
      <c r="D1297" s="8"/>
    </row>
    <row r="1298" spans="1:4" x14ac:dyDescent="0.2">
      <c r="A1298" s="138"/>
      <c r="D1298" s="8"/>
    </row>
    <row r="1299" spans="1:4" x14ac:dyDescent="0.2">
      <c r="A1299" s="138"/>
      <c r="D1299" s="8"/>
    </row>
    <row r="1300" spans="1:4" x14ac:dyDescent="0.2">
      <c r="A1300" s="138"/>
      <c r="D1300" s="8"/>
    </row>
    <row r="1301" spans="1:4" x14ac:dyDescent="0.2">
      <c r="A1301" s="138"/>
      <c r="D1301" s="8"/>
    </row>
    <row r="1302" spans="1:4" x14ac:dyDescent="0.2">
      <c r="A1302" s="138"/>
      <c r="D1302" s="8"/>
    </row>
    <row r="1303" spans="1:4" x14ac:dyDescent="0.2">
      <c r="A1303" s="138"/>
      <c r="D1303" s="8"/>
    </row>
    <row r="1304" spans="1:4" x14ac:dyDescent="0.2">
      <c r="A1304" s="138"/>
      <c r="D1304" s="8"/>
    </row>
    <row r="1305" spans="1:4" x14ac:dyDescent="0.2">
      <c r="A1305" s="138"/>
      <c r="D1305" s="8"/>
    </row>
    <row r="1306" spans="1:4" x14ac:dyDescent="0.2">
      <c r="A1306" s="138"/>
      <c r="D1306" s="8"/>
    </row>
    <row r="1307" spans="1:4" x14ac:dyDescent="0.2">
      <c r="A1307" s="138"/>
      <c r="D1307" s="8"/>
    </row>
    <row r="1308" spans="1:4" x14ac:dyDescent="0.2">
      <c r="A1308" s="138"/>
      <c r="D1308" s="8"/>
    </row>
    <row r="1309" spans="1:4" x14ac:dyDescent="0.2">
      <c r="A1309" s="138"/>
      <c r="D1309" s="8"/>
    </row>
    <row r="1310" spans="1:4" x14ac:dyDescent="0.2">
      <c r="A1310" s="138"/>
      <c r="D1310" s="8"/>
    </row>
    <row r="1311" spans="1:4" x14ac:dyDescent="0.2">
      <c r="A1311" s="138"/>
      <c r="D1311" s="8"/>
    </row>
    <row r="1312" spans="1:4" x14ac:dyDescent="0.2">
      <c r="A1312" s="138"/>
      <c r="D1312" s="8"/>
    </row>
    <row r="1313" spans="1:4" x14ac:dyDescent="0.2">
      <c r="A1313" s="138"/>
      <c r="D1313" s="8"/>
    </row>
    <row r="1314" spans="1:4" x14ac:dyDescent="0.2">
      <c r="A1314" s="138"/>
      <c r="D1314" s="8"/>
    </row>
    <row r="1315" spans="1:4" x14ac:dyDescent="0.2">
      <c r="A1315" s="138"/>
      <c r="D1315" s="8"/>
    </row>
    <row r="1316" spans="1:4" x14ac:dyDescent="0.2">
      <c r="A1316" s="138"/>
      <c r="D1316" s="8"/>
    </row>
    <row r="1317" spans="1:4" x14ac:dyDescent="0.2">
      <c r="A1317" s="138"/>
      <c r="D1317" s="8"/>
    </row>
    <row r="1318" spans="1:4" x14ac:dyDescent="0.2">
      <c r="A1318" s="138"/>
      <c r="D1318" s="8"/>
    </row>
    <row r="1319" spans="1:4" x14ac:dyDescent="0.2">
      <c r="A1319" s="138"/>
      <c r="D1319" s="8"/>
    </row>
    <row r="1320" spans="1:4" x14ac:dyDescent="0.2">
      <c r="A1320" s="138"/>
      <c r="D1320" s="8"/>
    </row>
    <row r="1321" spans="1:4" x14ac:dyDescent="0.2">
      <c r="A1321" s="138"/>
      <c r="D1321" s="8"/>
    </row>
    <row r="1322" spans="1:4" x14ac:dyDescent="0.2">
      <c r="A1322" s="138"/>
      <c r="D1322" s="8"/>
    </row>
    <row r="1323" spans="1:4" x14ac:dyDescent="0.2">
      <c r="A1323" s="138"/>
      <c r="D1323" s="8"/>
    </row>
    <row r="1324" spans="1:4" x14ac:dyDescent="0.2">
      <c r="A1324" s="138"/>
      <c r="D1324" s="8"/>
    </row>
    <row r="1325" spans="1:4" x14ac:dyDescent="0.2">
      <c r="A1325" s="138"/>
      <c r="D1325" s="8"/>
    </row>
    <row r="1326" spans="1:4" x14ac:dyDescent="0.2">
      <c r="A1326" s="138"/>
      <c r="D1326" s="8"/>
    </row>
    <row r="1327" spans="1:4" x14ac:dyDescent="0.2">
      <c r="A1327" s="138"/>
      <c r="D1327" s="8"/>
    </row>
    <row r="1328" spans="1:4" x14ac:dyDescent="0.2">
      <c r="A1328" s="138"/>
      <c r="D1328" s="8"/>
    </row>
    <row r="1329" spans="1:4" x14ac:dyDescent="0.2">
      <c r="A1329" s="138"/>
      <c r="D1329" s="8"/>
    </row>
    <row r="1330" spans="1:4" x14ac:dyDescent="0.2">
      <c r="A1330" s="138"/>
      <c r="D1330" s="8"/>
    </row>
    <row r="1331" spans="1:4" x14ac:dyDescent="0.2">
      <c r="A1331" s="138"/>
      <c r="D1331" s="8"/>
    </row>
    <row r="1332" spans="1:4" x14ac:dyDescent="0.2">
      <c r="A1332" s="138"/>
      <c r="D1332" s="8"/>
    </row>
    <row r="1333" spans="1:4" x14ac:dyDescent="0.2">
      <c r="A1333" s="138"/>
      <c r="D1333" s="8"/>
    </row>
    <row r="1334" spans="1:4" x14ac:dyDescent="0.2">
      <c r="A1334" s="138"/>
      <c r="D1334" s="8"/>
    </row>
    <row r="1335" spans="1:4" x14ac:dyDescent="0.2">
      <c r="A1335" s="138"/>
      <c r="D1335" s="8"/>
    </row>
    <row r="1336" spans="1:4" x14ac:dyDescent="0.2">
      <c r="A1336" s="138"/>
      <c r="D1336" s="8"/>
    </row>
    <row r="1337" spans="1:4" x14ac:dyDescent="0.2">
      <c r="A1337" s="138"/>
      <c r="D1337" s="8"/>
    </row>
    <row r="1338" spans="1:4" x14ac:dyDescent="0.2">
      <c r="A1338" s="138"/>
      <c r="D1338" s="8"/>
    </row>
    <row r="1339" spans="1:4" x14ac:dyDescent="0.2">
      <c r="A1339" s="138"/>
      <c r="D1339" s="8"/>
    </row>
    <row r="1340" spans="1:4" x14ac:dyDescent="0.2">
      <c r="A1340" s="138"/>
      <c r="D1340" s="8"/>
    </row>
    <row r="1341" spans="1:4" x14ac:dyDescent="0.2">
      <c r="A1341" s="138"/>
      <c r="D1341" s="8"/>
    </row>
    <row r="1342" spans="1:4" x14ac:dyDescent="0.2">
      <c r="A1342" s="138"/>
      <c r="D1342" s="8"/>
    </row>
    <row r="1343" spans="1:4" x14ac:dyDescent="0.2">
      <c r="A1343" s="138"/>
      <c r="D1343" s="8"/>
    </row>
    <row r="1344" spans="1:4" x14ac:dyDescent="0.2">
      <c r="A1344" s="138"/>
      <c r="D1344" s="8"/>
    </row>
    <row r="1345" spans="1:4" x14ac:dyDescent="0.2">
      <c r="A1345" s="138"/>
      <c r="D1345" s="8"/>
    </row>
    <row r="1346" spans="1:4" x14ac:dyDescent="0.2">
      <c r="A1346" s="138"/>
      <c r="D1346" s="8"/>
    </row>
    <row r="1347" spans="1:4" x14ac:dyDescent="0.2">
      <c r="A1347" s="138"/>
      <c r="D1347" s="8"/>
    </row>
    <row r="1348" spans="1:4" x14ac:dyDescent="0.2">
      <c r="A1348" s="138"/>
      <c r="D1348" s="8"/>
    </row>
    <row r="1349" spans="1:4" x14ac:dyDescent="0.2">
      <c r="A1349" s="138"/>
      <c r="D1349" s="8"/>
    </row>
    <row r="1350" spans="1:4" x14ac:dyDescent="0.2">
      <c r="A1350" s="138"/>
      <c r="D1350" s="8"/>
    </row>
    <row r="1351" spans="1:4" x14ac:dyDescent="0.2">
      <c r="A1351" s="138"/>
      <c r="D1351" s="8"/>
    </row>
    <row r="1352" spans="1:4" x14ac:dyDescent="0.2">
      <c r="A1352" s="138"/>
      <c r="D1352" s="8"/>
    </row>
    <row r="1353" spans="1:4" x14ac:dyDescent="0.2">
      <c r="A1353" s="138"/>
      <c r="D1353" s="8"/>
    </row>
    <row r="1354" spans="1:4" x14ac:dyDescent="0.2">
      <c r="A1354" s="138"/>
      <c r="D1354" s="8"/>
    </row>
    <row r="1355" spans="1:4" x14ac:dyDescent="0.2">
      <c r="A1355" s="138"/>
      <c r="D1355" s="8"/>
    </row>
    <row r="1356" spans="1:4" x14ac:dyDescent="0.2">
      <c r="A1356" s="138"/>
      <c r="D1356" s="8"/>
    </row>
    <row r="1357" spans="1:4" x14ac:dyDescent="0.2">
      <c r="A1357" s="138"/>
      <c r="D1357" s="8"/>
    </row>
    <row r="1358" spans="1:4" x14ac:dyDescent="0.2">
      <c r="A1358" s="138"/>
      <c r="D1358" s="8"/>
    </row>
    <row r="1359" spans="1:4" x14ac:dyDescent="0.2">
      <c r="A1359" s="138"/>
      <c r="D1359" s="8"/>
    </row>
    <row r="1360" spans="1:4" x14ac:dyDescent="0.2">
      <c r="A1360" s="138"/>
      <c r="D1360" s="8"/>
    </row>
    <row r="1361" spans="1:4" x14ac:dyDescent="0.2">
      <c r="A1361" s="138"/>
      <c r="D1361" s="8"/>
    </row>
    <row r="1362" spans="1:4" x14ac:dyDescent="0.2">
      <c r="A1362" s="138"/>
      <c r="D1362" s="8"/>
    </row>
    <row r="1363" spans="1:4" x14ac:dyDescent="0.2">
      <c r="A1363" s="138"/>
      <c r="D1363" s="8"/>
    </row>
    <row r="1364" spans="1:4" x14ac:dyDescent="0.2">
      <c r="A1364" s="138"/>
      <c r="D1364" s="8"/>
    </row>
    <row r="1365" spans="1:4" x14ac:dyDescent="0.2">
      <c r="A1365" s="138"/>
      <c r="D1365" s="8"/>
    </row>
    <row r="1366" spans="1:4" x14ac:dyDescent="0.2">
      <c r="A1366" s="138"/>
      <c r="D1366" s="8"/>
    </row>
    <row r="1367" spans="1:4" x14ac:dyDescent="0.2">
      <c r="A1367" s="138"/>
      <c r="D1367" s="8"/>
    </row>
    <row r="1368" spans="1:4" x14ac:dyDescent="0.2">
      <c r="A1368" s="138"/>
      <c r="D1368" s="8"/>
    </row>
    <row r="1369" spans="1:4" x14ac:dyDescent="0.2">
      <c r="A1369" s="138"/>
      <c r="D1369" s="8"/>
    </row>
    <row r="1370" spans="1:4" x14ac:dyDescent="0.2">
      <c r="A1370" s="138"/>
      <c r="D1370" s="8"/>
    </row>
    <row r="1371" spans="1:4" x14ac:dyDescent="0.2">
      <c r="A1371" s="138"/>
      <c r="D1371" s="8"/>
    </row>
    <row r="1372" spans="1:4" x14ac:dyDescent="0.2">
      <c r="A1372" s="138"/>
      <c r="D1372" s="8"/>
    </row>
    <row r="1373" spans="1:4" x14ac:dyDescent="0.2">
      <c r="A1373" s="138"/>
      <c r="D1373" s="8"/>
    </row>
    <row r="1374" spans="1:4" x14ac:dyDescent="0.2">
      <c r="A1374" s="138"/>
      <c r="D1374" s="8"/>
    </row>
    <row r="1375" spans="1:4" x14ac:dyDescent="0.2">
      <c r="A1375" s="138"/>
      <c r="D1375" s="8"/>
    </row>
    <row r="1376" spans="1:4" x14ac:dyDescent="0.2">
      <c r="A1376" s="138"/>
      <c r="D1376" s="8"/>
    </row>
    <row r="1377" spans="1:4" x14ac:dyDescent="0.2">
      <c r="A1377" s="138"/>
      <c r="D1377" s="8"/>
    </row>
    <row r="1378" spans="1:4" x14ac:dyDescent="0.2">
      <c r="A1378" s="138"/>
      <c r="D1378" s="8"/>
    </row>
    <row r="1379" spans="1:4" x14ac:dyDescent="0.2">
      <c r="A1379" s="138"/>
      <c r="D1379" s="8"/>
    </row>
    <row r="1380" spans="1:4" x14ac:dyDescent="0.2">
      <c r="A1380" s="138"/>
      <c r="D1380" s="8"/>
    </row>
    <row r="1381" spans="1:4" x14ac:dyDescent="0.2">
      <c r="A1381" s="138"/>
      <c r="D1381" s="8"/>
    </row>
    <row r="1382" spans="1:4" x14ac:dyDescent="0.2">
      <c r="A1382" s="138"/>
      <c r="D1382" s="8"/>
    </row>
    <row r="1383" spans="1:4" x14ac:dyDescent="0.2">
      <c r="A1383" s="138"/>
      <c r="D1383" s="8"/>
    </row>
    <row r="1384" spans="1:4" x14ac:dyDescent="0.2">
      <c r="A1384" s="138"/>
      <c r="D1384" s="8"/>
    </row>
    <row r="1385" spans="1:4" x14ac:dyDescent="0.2">
      <c r="A1385" s="138"/>
      <c r="D1385" s="8"/>
    </row>
    <row r="1386" spans="1:4" x14ac:dyDescent="0.2">
      <c r="A1386" s="138"/>
      <c r="D1386" s="8"/>
    </row>
    <row r="1387" spans="1:4" x14ac:dyDescent="0.2">
      <c r="A1387" s="138"/>
      <c r="D1387" s="8"/>
    </row>
    <row r="1388" spans="1:4" x14ac:dyDescent="0.2">
      <c r="A1388" s="138"/>
      <c r="D1388" s="8"/>
    </row>
    <row r="1389" spans="1:4" x14ac:dyDescent="0.2">
      <c r="A1389" s="138"/>
      <c r="D1389" s="8"/>
    </row>
    <row r="1390" spans="1:4" x14ac:dyDescent="0.2">
      <c r="A1390" s="138"/>
      <c r="D1390" s="8"/>
    </row>
    <row r="1391" spans="1:4" x14ac:dyDescent="0.2">
      <c r="A1391" s="138"/>
      <c r="D1391" s="8"/>
    </row>
    <row r="1392" spans="1:4" x14ac:dyDescent="0.2">
      <c r="A1392" s="138"/>
      <c r="D1392" s="8"/>
    </row>
    <row r="1393" spans="1:4" x14ac:dyDescent="0.2">
      <c r="A1393" s="138"/>
      <c r="D1393" s="8"/>
    </row>
    <row r="1394" spans="1:4" x14ac:dyDescent="0.2">
      <c r="A1394" s="138"/>
      <c r="D1394" s="8"/>
    </row>
    <row r="1395" spans="1:4" x14ac:dyDescent="0.2">
      <c r="A1395" s="138"/>
      <c r="D1395" s="8"/>
    </row>
    <row r="1396" spans="1:4" x14ac:dyDescent="0.2">
      <c r="A1396" s="138"/>
      <c r="D1396" s="8"/>
    </row>
    <row r="1397" spans="1:4" x14ac:dyDescent="0.2">
      <c r="A1397" s="138"/>
      <c r="D1397" s="8"/>
    </row>
    <row r="1398" spans="1:4" x14ac:dyDescent="0.2">
      <c r="A1398" s="138"/>
      <c r="D1398" s="8"/>
    </row>
    <row r="1399" spans="1:4" x14ac:dyDescent="0.2">
      <c r="A1399" s="138"/>
      <c r="D1399" s="8"/>
    </row>
    <row r="1400" spans="1:4" x14ac:dyDescent="0.2">
      <c r="A1400" s="138"/>
      <c r="D1400" s="8"/>
    </row>
    <row r="1401" spans="1:4" x14ac:dyDescent="0.2">
      <c r="A1401" s="138"/>
      <c r="D1401" s="8"/>
    </row>
    <row r="1402" spans="1:4" x14ac:dyDescent="0.2">
      <c r="A1402" s="138"/>
      <c r="D1402" s="8"/>
    </row>
    <row r="1403" spans="1:4" x14ac:dyDescent="0.2">
      <c r="A1403" s="138"/>
      <c r="D1403" s="8"/>
    </row>
    <row r="1404" spans="1:4" x14ac:dyDescent="0.2">
      <c r="A1404" s="138"/>
      <c r="D1404" s="8"/>
    </row>
    <row r="1405" spans="1:4" x14ac:dyDescent="0.2">
      <c r="A1405" s="138"/>
      <c r="D1405" s="8"/>
    </row>
    <row r="1406" spans="1:4" x14ac:dyDescent="0.2">
      <c r="A1406" s="138"/>
      <c r="D1406" s="8"/>
    </row>
    <row r="1407" spans="1:4" x14ac:dyDescent="0.2">
      <c r="A1407" s="138"/>
      <c r="D1407" s="8"/>
    </row>
    <row r="1408" spans="1:4" x14ac:dyDescent="0.2">
      <c r="A1408" s="138"/>
      <c r="D1408" s="8"/>
    </row>
    <row r="1409" spans="1:4" x14ac:dyDescent="0.2">
      <c r="A1409" s="138"/>
      <c r="D1409" s="8"/>
    </row>
    <row r="1410" spans="1:4" x14ac:dyDescent="0.2">
      <c r="A1410" s="138"/>
      <c r="D1410" s="8"/>
    </row>
    <row r="1411" spans="1:4" x14ac:dyDescent="0.2">
      <c r="A1411" s="138"/>
      <c r="D1411" s="8"/>
    </row>
    <row r="1412" spans="1:4" x14ac:dyDescent="0.2">
      <c r="A1412" s="138"/>
      <c r="D1412" s="8"/>
    </row>
    <row r="1413" spans="1:4" x14ac:dyDescent="0.2">
      <c r="A1413" s="138"/>
      <c r="D1413" s="8"/>
    </row>
    <row r="1414" spans="1:4" x14ac:dyDescent="0.2">
      <c r="A1414" s="138"/>
      <c r="D1414" s="8"/>
    </row>
    <row r="1415" spans="1:4" x14ac:dyDescent="0.2">
      <c r="A1415" s="138"/>
      <c r="D1415" s="8"/>
    </row>
    <row r="1416" spans="1:4" x14ac:dyDescent="0.2">
      <c r="A1416" s="138"/>
      <c r="D1416" s="8"/>
    </row>
    <row r="1417" spans="1:4" x14ac:dyDescent="0.2">
      <c r="A1417" s="138"/>
      <c r="D1417" s="8"/>
    </row>
    <row r="1418" spans="1:4" x14ac:dyDescent="0.2">
      <c r="A1418" s="138"/>
      <c r="D1418" s="8"/>
    </row>
    <row r="1419" spans="1:4" x14ac:dyDescent="0.2">
      <c r="A1419" s="138"/>
      <c r="D1419" s="8"/>
    </row>
    <row r="1420" spans="1:4" x14ac:dyDescent="0.2">
      <c r="A1420" s="138"/>
      <c r="D1420" s="8"/>
    </row>
    <row r="1421" spans="1:4" x14ac:dyDescent="0.2">
      <c r="A1421" s="138"/>
      <c r="D1421" s="8"/>
    </row>
    <row r="1422" spans="1:4" x14ac:dyDescent="0.2">
      <c r="A1422" s="138"/>
      <c r="D1422" s="8"/>
    </row>
    <row r="1423" spans="1:4" x14ac:dyDescent="0.2">
      <c r="A1423" s="138"/>
      <c r="D1423" s="8"/>
    </row>
    <row r="1424" spans="1:4" x14ac:dyDescent="0.2">
      <c r="A1424" s="138"/>
      <c r="D1424" s="8"/>
    </row>
    <row r="1425" spans="1:4" x14ac:dyDescent="0.2">
      <c r="A1425" s="138"/>
      <c r="D1425" s="8"/>
    </row>
    <row r="1426" spans="1:4" x14ac:dyDescent="0.2">
      <c r="A1426" s="138"/>
      <c r="D1426" s="8"/>
    </row>
    <row r="1427" spans="1:4" x14ac:dyDescent="0.2">
      <c r="A1427" s="138"/>
      <c r="D1427" s="8"/>
    </row>
    <row r="1428" spans="1:4" x14ac:dyDescent="0.2">
      <c r="A1428" s="138"/>
      <c r="D1428" s="8"/>
    </row>
    <row r="1429" spans="1:4" x14ac:dyDescent="0.2">
      <c r="A1429" s="138"/>
      <c r="D1429" s="8"/>
    </row>
    <row r="1430" spans="1:4" x14ac:dyDescent="0.2">
      <c r="A1430" s="138"/>
      <c r="D1430" s="8"/>
    </row>
    <row r="1431" spans="1:4" x14ac:dyDescent="0.2">
      <c r="A1431" s="138"/>
      <c r="D1431" s="8"/>
    </row>
    <row r="1432" spans="1:4" x14ac:dyDescent="0.2">
      <c r="A1432" s="138"/>
      <c r="D1432" s="8"/>
    </row>
    <row r="1433" spans="1:4" x14ac:dyDescent="0.2">
      <c r="A1433" s="138"/>
      <c r="D1433" s="8"/>
    </row>
    <row r="1434" spans="1:4" x14ac:dyDescent="0.2">
      <c r="A1434" s="138"/>
      <c r="D1434" s="8"/>
    </row>
    <row r="1435" spans="1:4" x14ac:dyDescent="0.2">
      <c r="A1435" s="138"/>
      <c r="D1435" s="8"/>
    </row>
    <row r="1436" spans="1:4" x14ac:dyDescent="0.2">
      <c r="A1436" s="138"/>
      <c r="D1436" s="8"/>
    </row>
    <row r="1437" spans="1:4" x14ac:dyDescent="0.2">
      <c r="A1437" s="138"/>
      <c r="D1437" s="8"/>
    </row>
    <row r="1438" spans="1:4" x14ac:dyDescent="0.2">
      <c r="A1438" s="138"/>
      <c r="D1438" s="8"/>
    </row>
    <row r="1439" spans="1:4" x14ac:dyDescent="0.2">
      <c r="A1439" s="138"/>
      <c r="D1439" s="8"/>
    </row>
    <row r="1440" spans="1:4" x14ac:dyDescent="0.2">
      <c r="A1440" s="138"/>
      <c r="D1440" s="8"/>
    </row>
    <row r="1441" spans="1:4" x14ac:dyDescent="0.2">
      <c r="A1441" s="138"/>
      <c r="D1441" s="8"/>
    </row>
    <row r="1442" spans="1:4" x14ac:dyDescent="0.2">
      <c r="A1442" s="138"/>
      <c r="D1442" s="8"/>
    </row>
    <row r="1443" spans="1:4" x14ac:dyDescent="0.2">
      <c r="A1443" s="138"/>
      <c r="D1443" s="8"/>
    </row>
    <row r="1444" spans="1:4" x14ac:dyDescent="0.2">
      <c r="A1444" s="138"/>
      <c r="D1444" s="8"/>
    </row>
    <row r="1445" spans="1:4" x14ac:dyDescent="0.2">
      <c r="A1445" s="138"/>
      <c r="D1445" s="8"/>
    </row>
    <row r="1446" spans="1:4" x14ac:dyDescent="0.2">
      <c r="A1446" s="138"/>
      <c r="D1446" s="8"/>
    </row>
    <row r="1447" spans="1:4" x14ac:dyDescent="0.2">
      <c r="A1447" s="138"/>
      <c r="D1447" s="8"/>
    </row>
    <row r="1448" spans="1:4" x14ac:dyDescent="0.2">
      <c r="A1448" s="138"/>
      <c r="D1448" s="8"/>
    </row>
    <row r="1449" spans="1:4" x14ac:dyDescent="0.2">
      <c r="A1449" s="138"/>
      <c r="D1449" s="8"/>
    </row>
    <row r="1450" spans="1:4" x14ac:dyDescent="0.2">
      <c r="A1450" s="138"/>
      <c r="D1450" s="8"/>
    </row>
    <row r="1451" spans="1:4" x14ac:dyDescent="0.2">
      <c r="A1451" s="138"/>
      <c r="D1451" s="8"/>
    </row>
    <row r="1452" spans="1:4" x14ac:dyDescent="0.2">
      <c r="A1452" s="138"/>
      <c r="D1452" s="8"/>
    </row>
    <row r="1453" spans="1:4" x14ac:dyDescent="0.2">
      <c r="A1453" s="138"/>
      <c r="D1453" s="8"/>
    </row>
    <row r="1454" spans="1:4" x14ac:dyDescent="0.2">
      <c r="A1454" s="138"/>
      <c r="D1454" s="8"/>
    </row>
    <row r="1455" spans="1:4" x14ac:dyDescent="0.2">
      <c r="A1455" s="138"/>
      <c r="D1455" s="8"/>
    </row>
    <row r="1456" spans="1:4" x14ac:dyDescent="0.2">
      <c r="A1456" s="138"/>
      <c r="D1456" s="8"/>
    </row>
    <row r="1457" spans="1:4" x14ac:dyDescent="0.2">
      <c r="A1457" s="138"/>
      <c r="D1457" s="8"/>
    </row>
    <row r="1458" spans="1:4" x14ac:dyDescent="0.2">
      <c r="A1458" s="138"/>
      <c r="D1458" s="8"/>
    </row>
    <row r="1459" spans="1:4" x14ac:dyDescent="0.2">
      <c r="A1459" s="138"/>
      <c r="D1459" s="8"/>
    </row>
    <row r="1460" spans="1:4" x14ac:dyDescent="0.2">
      <c r="A1460" s="138"/>
      <c r="D1460" s="8"/>
    </row>
    <row r="1461" spans="1:4" x14ac:dyDescent="0.2">
      <c r="A1461" s="138"/>
      <c r="D1461" s="8"/>
    </row>
    <row r="1462" spans="1:4" x14ac:dyDescent="0.2">
      <c r="A1462" s="138"/>
      <c r="D1462" s="8"/>
    </row>
    <row r="1463" spans="1:4" x14ac:dyDescent="0.2">
      <c r="A1463" s="138"/>
      <c r="D1463" s="8"/>
    </row>
    <row r="1464" spans="1:4" x14ac:dyDescent="0.2">
      <c r="A1464" s="138"/>
      <c r="D1464" s="8"/>
    </row>
    <row r="1465" spans="1:4" x14ac:dyDescent="0.2">
      <c r="A1465" s="138"/>
      <c r="D1465" s="8"/>
    </row>
    <row r="1466" spans="1:4" x14ac:dyDescent="0.2">
      <c r="A1466" s="138"/>
      <c r="D1466" s="8"/>
    </row>
    <row r="1467" spans="1:4" x14ac:dyDescent="0.2">
      <c r="A1467" s="138"/>
      <c r="D1467" s="8"/>
    </row>
    <row r="1468" spans="1:4" x14ac:dyDescent="0.2">
      <c r="A1468" s="138"/>
      <c r="D1468" s="8"/>
    </row>
    <row r="1469" spans="1:4" x14ac:dyDescent="0.2">
      <c r="A1469" s="138"/>
      <c r="D1469" s="8"/>
    </row>
    <row r="1470" spans="1:4" x14ac:dyDescent="0.2">
      <c r="A1470" s="138"/>
      <c r="D1470" s="8"/>
    </row>
    <row r="1471" spans="1:4" x14ac:dyDescent="0.2">
      <c r="A1471" s="138"/>
      <c r="D1471" s="8"/>
    </row>
    <row r="1472" spans="1:4" x14ac:dyDescent="0.2">
      <c r="A1472" s="138"/>
      <c r="D1472" s="8"/>
    </row>
    <row r="1473" spans="1:4" x14ac:dyDescent="0.2">
      <c r="A1473" s="138"/>
      <c r="D1473" s="8"/>
    </row>
    <row r="1474" spans="1:4" x14ac:dyDescent="0.2">
      <c r="A1474" s="138"/>
      <c r="D1474" s="8"/>
    </row>
    <row r="1475" spans="1:4" x14ac:dyDescent="0.2">
      <c r="A1475" s="138"/>
      <c r="D1475" s="8"/>
    </row>
    <row r="1476" spans="1:4" x14ac:dyDescent="0.2">
      <c r="A1476" s="138"/>
      <c r="D1476" s="8"/>
    </row>
    <row r="1477" spans="1:4" x14ac:dyDescent="0.2">
      <c r="A1477" s="138"/>
      <c r="D1477" s="8"/>
    </row>
    <row r="1478" spans="1:4" x14ac:dyDescent="0.2">
      <c r="A1478" s="138"/>
      <c r="D1478" s="8"/>
    </row>
    <row r="1479" spans="1:4" x14ac:dyDescent="0.2">
      <c r="A1479" s="138"/>
      <c r="D1479" s="8"/>
    </row>
    <row r="1480" spans="1:4" x14ac:dyDescent="0.2">
      <c r="A1480" s="138"/>
      <c r="D1480" s="8"/>
    </row>
    <row r="1481" spans="1:4" x14ac:dyDescent="0.2">
      <c r="A1481" s="138"/>
      <c r="D1481" s="8"/>
    </row>
    <row r="1482" spans="1:4" x14ac:dyDescent="0.2">
      <c r="A1482" s="138"/>
      <c r="D1482" s="8"/>
    </row>
    <row r="1483" spans="1:4" x14ac:dyDescent="0.2">
      <c r="A1483" s="138"/>
      <c r="D1483" s="8"/>
    </row>
    <row r="1484" spans="1:4" x14ac:dyDescent="0.2">
      <c r="A1484" s="138"/>
      <c r="D1484" s="8"/>
    </row>
    <row r="1485" spans="1:4" x14ac:dyDescent="0.2">
      <c r="A1485" s="138"/>
      <c r="D1485" s="8"/>
    </row>
    <row r="1486" spans="1:4" x14ac:dyDescent="0.2">
      <c r="A1486" s="138"/>
      <c r="D1486" s="8"/>
    </row>
    <row r="1487" spans="1:4" x14ac:dyDescent="0.2">
      <c r="A1487" s="138"/>
      <c r="D1487" s="8"/>
    </row>
    <row r="1488" spans="1:4" x14ac:dyDescent="0.2">
      <c r="A1488" s="138"/>
      <c r="D1488" s="8"/>
    </row>
    <row r="1489" spans="1:4" x14ac:dyDescent="0.2">
      <c r="A1489" s="138"/>
      <c r="D1489" s="8"/>
    </row>
    <row r="1490" spans="1:4" x14ac:dyDescent="0.2">
      <c r="A1490" s="138"/>
      <c r="D1490" s="8"/>
    </row>
    <row r="1491" spans="1:4" x14ac:dyDescent="0.2">
      <c r="A1491" s="138"/>
      <c r="D1491" s="8"/>
    </row>
    <row r="1492" spans="1:4" x14ac:dyDescent="0.2">
      <c r="A1492" s="138"/>
      <c r="D1492" s="8"/>
    </row>
    <row r="1493" spans="1:4" x14ac:dyDescent="0.2">
      <c r="A1493" s="138"/>
      <c r="D1493" s="8"/>
    </row>
    <row r="1494" spans="1:4" x14ac:dyDescent="0.2">
      <c r="A1494" s="138"/>
      <c r="D1494" s="8"/>
    </row>
    <row r="1495" spans="1:4" x14ac:dyDescent="0.2">
      <c r="A1495" s="138"/>
      <c r="D1495" s="8"/>
    </row>
    <row r="1496" spans="1:4" x14ac:dyDescent="0.2">
      <c r="A1496" s="138"/>
      <c r="D1496" s="8"/>
    </row>
    <row r="1497" spans="1:4" x14ac:dyDescent="0.2">
      <c r="A1497" s="138"/>
      <c r="D1497" s="8"/>
    </row>
    <row r="1498" spans="1:4" x14ac:dyDescent="0.2">
      <c r="A1498" s="138"/>
      <c r="D1498" s="8"/>
    </row>
    <row r="1499" spans="1:4" x14ac:dyDescent="0.2">
      <c r="A1499" s="138"/>
      <c r="D1499" s="8"/>
    </row>
    <row r="1500" spans="1:4" x14ac:dyDescent="0.2">
      <c r="A1500" s="138"/>
      <c r="D1500" s="8"/>
    </row>
    <row r="1501" spans="1:4" x14ac:dyDescent="0.2">
      <c r="A1501" s="138"/>
      <c r="D1501" s="8"/>
    </row>
    <row r="1502" spans="1:4" x14ac:dyDescent="0.2">
      <c r="A1502" s="138"/>
      <c r="D1502" s="8"/>
    </row>
    <row r="1503" spans="1:4" x14ac:dyDescent="0.2">
      <c r="A1503" s="138"/>
      <c r="D1503" s="8"/>
    </row>
    <row r="1504" spans="1:4" x14ac:dyDescent="0.2">
      <c r="A1504" s="138"/>
      <c r="D1504" s="8"/>
    </row>
    <row r="1505" spans="1:4" x14ac:dyDescent="0.2">
      <c r="A1505" s="138"/>
      <c r="D1505" s="8"/>
    </row>
    <row r="1506" spans="1:4" x14ac:dyDescent="0.2">
      <c r="A1506" s="138"/>
      <c r="D1506" s="8"/>
    </row>
    <row r="1507" spans="1:4" x14ac:dyDescent="0.2">
      <c r="A1507" s="138"/>
      <c r="D1507" s="8"/>
    </row>
    <row r="1508" spans="1:4" x14ac:dyDescent="0.2">
      <c r="A1508" s="138"/>
      <c r="D1508" s="8"/>
    </row>
    <row r="1509" spans="1:4" x14ac:dyDescent="0.2">
      <c r="A1509" s="138"/>
      <c r="D1509" s="8"/>
    </row>
    <row r="1510" spans="1:4" x14ac:dyDescent="0.2">
      <c r="A1510" s="138"/>
      <c r="D1510" s="8"/>
    </row>
    <row r="1511" spans="1:4" x14ac:dyDescent="0.2">
      <c r="A1511" s="138"/>
      <c r="D1511" s="8"/>
    </row>
    <row r="1512" spans="1:4" x14ac:dyDescent="0.2">
      <c r="A1512" s="138"/>
      <c r="D1512" s="8"/>
    </row>
    <row r="1513" spans="1:4" x14ac:dyDescent="0.2">
      <c r="A1513" s="138"/>
      <c r="D1513" s="8"/>
    </row>
    <row r="1514" spans="1:4" x14ac:dyDescent="0.2">
      <c r="A1514" s="138"/>
      <c r="D1514" s="8"/>
    </row>
    <row r="1515" spans="1:4" x14ac:dyDescent="0.2">
      <c r="A1515" s="138"/>
      <c r="D1515" s="8"/>
    </row>
    <row r="1516" spans="1:4" x14ac:dyDescent="0.2">
      <c r="A1516" s="138"/>
      <c r="D1516" s="8"/>
    </row>
    <row r="1517" spans="1:4" x14ac:dyDescent="0.2">
      <c r="A1517" s="138"/>
      <c r="D1517" s="8"/>
    </row>
    <row r="1518" spans="1:4" x14ac:dyDescent="0.2">
      <c r="A1518" s="138"/>
      <c r="D1518" s="8"/>
    </row>
    <row r="1519" spans="1:4" x14ac:dyDescent="0.2">
      <c r="A1519" s="138"/>
      <c r="D1519" s="8"/>
    </row>
    <row r="1520" spans="1:4" x14ac:dyDescent="0.2">
      <c r="A1520" s="138"/>
      <c r="D1520" s="8"/>
    </row>
    <row r="1521" spans="1:4" x14ac:dyDescent="0.2">
      <c r="A1521" s="138"/>
      <c r="D1521" s="8"/>
    </row>
    <row r="1522" spans="1:4" x14ac:dyDescent="0.2">
      <c r="A1522" s="138"/>
      <c r="D1522" s="8"/>
    </row>
    <row r="1523" spans="1:4" x14ac:dyDescent="0.2">
      <c r="A1523" s="138"/>
      <c r="D1523" s="8"/>
    </row>
    <row r="1524" spans="1:4" x14ac:dyDescent="0.2">
      <c r="A1524" s="138"/>
      <c r="D1524" s="8"/>
    </row>
    <row r="1525" spans="1:4" x14ac:dyDescent="0.2">
      <c r="A1525" s="138"/>
      <c r="D1525" s="8"/>
    </row>
    <row r="1526" spans="1:4" x14ac:dyDescent="0.2">
      <c r="A1526" s="138"/>
      <c r="D1526" s="8"/>
    </row>
    <row r="1527" spans="1:4" x14ac:dyDescent="0.2">
      <c r="A1527" s="138"/>
      <c r="D1527" s="8"/>
    </row>
    <row r="1528" spans="1:4" x14ac:dyDescent="0.2">
      <c r="A1528" s="138"/>
      <c r="D1528" s="8"/>
    </row>
    <row r="1529" spans="1:4" x14ac:dyDescent="0.2">
      <c r="A1529" s="138"/>
      <c r="D1529" s="8"/>
    </row>
    <row r="1530" spans="1:4" x14ac:dyDescent="0.2">
      <c r="A1530" s="138"/>
      <c r="D1530" s="8"/>
    </row>
    <row r="1531" spans="1:4" x14ac:dyDescent="0.2">
      <c r="A1531" s="138"/>
      <c r="D1531" s="8"/>
    </row>
    <row r="1532" spans="1:4" x14ac:dyDescent="0.2">
      <c r="A1532" s="138"/>
      <c r="D1532" s="8"/>
    </row>
    <row r="1533" spans="1:4" x14ac:dyDescent="0.2">
      <c r="A1533" s="138"/>
      <c r="D1533" s="8"/>
    </row>
    <row r="1534" spans="1:4" x14ac:dyDescent="0.2">
      <c r="A1534" s="138"/>
      <c r="D1534" s="8"/>
    </row>
    <row r="1535" spans="1:4" x14ac:dyDescent="0.2">
      <c r="A1535" s="138"/>
      <c r="D1535" s="8"/>
    </row>
    <row r="1536" spans="1:4" x14ac:dyDescent="0.2">
      <c r="A1536" s="138"/>
      <c r="D1536" s="8"/>
    </row>
    <row r="1537" spans="1:4" x14ac:dyDescent="0.2">
      <c r="A1537" s="138"/>
      <c r="D1537" s="8"/>
    </row>
    <row r="1538" spans="1:4" x14ac:dyDescent="0.2">
      <c r="A1538" s="138"/>
      <c r="D1538" s="8"/>
    </row>
    <row r="1539" spans="1:4" x14ac:dyDescent="0.2">
      <c r="A1539" s="138"/>
      <c r="D1539" s="8"/>
    </row>
    <row r="1540" spans="1:4" x14ac:dyDescent="0.2">
      <c r="A1540" s="138"/>
      <c r="D1540" s="8"/>
    </row>
    <row r="1541" spans="1:4" x14ac:dyDescent="0.2">
      <c r="A1541" s="138"/>
      <c r="D1541" s="8"/>
    </row>
    <row r="1542" spans="1:4" x14ac:dyDescent="0.2">
      <c r="A1542" s="138"/>
      <c r="D1542" s="8"/>
    </row>
    <row r="1543" spans="1:4" x14ac:dyDescent="0.2">
      <c r="A1543" s="138"/>
      <c r="D1543" s="8"/>
    </row>
    <row r="1544" spans="1:4" x14ac:dyDescent="0.2">
      <c r="A1544" s="138"/>
      <c r="D1544" s="8"/>
    </row>
    <row r="1545" spans="1:4" x14ac:dyDescent="0.2">
      <c r="A1545" s="138"/>
      <c r="D1545" s="8"/>
    </row>
    <row r="1546" spans="1:4" x14ac:dyDescent="0.2">
      <c r="A1546" s="138"/>
      <c r="D1546" s="8"/>
    </row>
    <row r="1547" spans="1:4" x14ac:dyDescent="0.2">
      <c r="A1547" s="138"/>
      <c r="D1547" s="8"/>
    </row>
    <row r="1548" spans="1:4" x14ac:dyDescent="0.2">
      <c r="A1548" s="138"/>
      <c r="D1548" s="8"/>
    </row>
    <row r="1549" spans="1:4" x14ac:dyDescent="0.2">
      <c r="A1549" s="138"/>
      <c r="D1549" s="8"/>
    </row>
    <row r="1550" spans="1:4" x14ac:dyDescent="0.2">
      <c r="A1550" s="138"/>
      <c r="D1550" s="8"/>
    </row>
    <row r="1551" spans="1:4" x14ac:dyDescent="0.2">
      <c r="A1551" s="138"/>
      <c r="D1551" s="8"/>
    </row>
    <row r="1552" spans="1:4" x14ac:dyDescent="0.2">
      <c r="A1552" s="138"/>
      <c r="D1552" s="8"/>
    </row>
    <row r="1553" spans="1:4" x14ac:dyDescent="0.2">
      <c r="A1553" s="138"/>
      <c r="D1553" s="8"/>
    </row>
    <row r="1554" spans="1:4" x14ac:dyDescent="0.2">
      <c r="A1554" s="138"/>
      <c r="D1554" s="8"/>
    </row>
    <row r="1555" spans="1:4" x14ac:dyDescent="0.2">
      <c r="A1555" s="138"/>
      <c r="D1555" s="8"/>
    </row>
    <row r="1556" spans="1:4" x14ac:dyDescent="0.2">
      <c r="A1556" s="138"/>
      <c r="D1556" s="8"/>
    </row>
    <row r="1557" spans="1:4" x14ac:dyDescent="0.2">
      <c r="A1557" s="138"/>
      <c r="D1557" s="8"/>
    </row>
    <row r="1558" spans="1:4" x14ac:dyDescent="0.2">
      <c r="A1558" s="138"/>
      <c r="D1558" s="8"/>
    </row>
    <row r="1559" spans="1:4" x14ac:dyDescent="0.2">
      <c r="A1559" s="138"/>
      <c r="D1559" s="8"/>
    </row>
    <row r="1560" spans="1:4" x14ac:dyDescent="0.2">
      <c r="A1560" s="138"/>
      <c r="D1560" s="8"/>
    </row>
    <row r="1561" spans="1:4" x14ac:dyDescent="0.2">
      <c r="A1561" s="138"/>
      <c r="D1561" s="8"/>
    </row>
    <row r="1562" spans="1:4" x14ac:dyDescent="0.2">
      <c r="A1562" s="138"/>
      <c r="D1562" s="8"/>
    </row>
    <row r="1563" spans="1:4" x14ac:dyDescent="0.2">
      <c r="A1563" s="138"/>
      <c r="D1563" s="8"/>
    </row>
    <row r="1564" spans="1:4" x14ac:dyDescent="0.2">
      <c r="A1564" s="138"/>
      <c r="D1564" s="8"/>
    </row>
    <row r="1565" spans="1:4" x14ac:dyDescent="0.2">
      <c r="A1565" s="138"/>
      <c r="D1565" s="8"/>
    </row>
    <row r="1566" spans="1:4" x14ac:dyDescent="0.2">
      <c r="A1566" s="138"/>
      <c r="D1566" s="8"/>
    </row>
    <row r="1567" spans="1:4" x14ac:dyDescent="0.2">
      <c r="A1567" s="138"/>
      <c r="D1567" s="8"/>
    </row>
    <row r="1568" spans="1:4" x14ac:dyDescent="0.2">
      <c r="A1568" s="138"/>
      <c r="D1568" s="8"/>
    </row>
    <row r="1569" spans="1:4" x14ac:dyDescent="0.2">
      <c r="A1569" s="138"/>
      <c r="D1569" s="8"/>
    </row>
    <row r="1570" spans="1:4" x14ac:dyDescent="0.2">
      <c r="A1570" s="138"/>
      <c r="D1570" s="8"/>
    </row>
    <row r="1571" spans="1:4" x14ac:dyDescent="0.2">
      <c r="A1571" s="138"/>
      <c r="D1571" s="8"/>
    </row>
    <row r="1572" spans="1:4" x14ac:dyDescent="0.2">
      <c r="A1572" s="138"/>
      <c r="D1572" s="8"/>
    </row>
    <row r="1573" spans="1:4" x14ac:dyDescent="0.2">
      <c r="A1573" s="138"/>
      <c r="D1573" s="8"/>
    </row>
    <row r="1574" spans="1:4" x14ac:dyDescent="0.2">
      <c r="A1574" s="138"/>
      <c r="D1574" s="8"/>
    </row>
    <row r="1575" spans="1:4" x14ac:dyDescent="0.2">
      <c r="A1575" s="138"/>
      <c r="D1575" s="8"/>
    </row>
    <row r="1576" spans="1:4" x14ac:dyDescent="0.2">
      <c r="A1576" s="138"/>
      <c r="D1576" s="8"/>
    </row>
    <row r="1577" spans="1:4" x14ac:dyDescent="0.2">
      <c r="A1577" s="138"/>
      <c r="D1577" s="8"/>
    </row>
    <row r="1578" spans="1:4" x14ac:dyDescent="0.2">
      <c r="A1578" s="138"/>
      <c r="D1578" s="8"/>
    </row>
    <row r="1579" spans="1:4" x14ac:dyDescent="0.2">
      <c r="A1579" s="138"/>
      <c r="D1579" s="8"/>
    </row>
    <row r="1580" spans="1:4" x14ac:dyDescent="0.2">
      <c r="A1580" s="138"/>
      <c r="D1580" s="8"/>
    </row>
    <row r="1581" spans="1:4" x14ac:dyDescent="0.2">
      <c r="A1581" s="138"/>
      <c r="D1581" s="8"/>
    </row>
    <row r="1582" spans="1:4" x14ac:dyDescent="0.2">
      <c r="A1582" s="138"/>
      <c r="D1582" s="8"/>
    </row>
    <row r="1583" spans="1:4" x14ac:dyDescent="0.2">
      <c r="A1583" s="138"/>
      <c r="D1583" s="8"/>
    </row>
    <row r="1584" spans="1:4" x14ac:dyDescent="0.2">
      <c r="A1584" s="138"/>
      <c r="D1584" s="8"/>
    </row>
    <row r="1585" spans="1:4" x14ac:dyDescent="0.2">
      <c r="A1585" s="138"/>
      <c r="D1585" s="8"/>
    </row>
    <row r="1586" spans="1:4" x14ac:dyDescent="0.2">
      <c r="A1586" s="138"/>
      <c r="D1586" s="8"/>
    </row>
    <row r="1587" spans="1:4" x14ac:dyDescent="0.2">
      <c r="A1587" s="138"/>
      <c r="D1587" s="8"/>
    </row>
    <row r="1588" spans="1:4" x14ac:dyDescent="0.2">
      <c r="A1588" s="138"/>
      <c r="D1588" s="8"/>
    </row>
    <row r="1589" spans="1:4" x14ac:dyDescent="0.2">
      <c r="A1589" s="138"/>
      <c r="D1589" s="8"/>
    </row>
    <row r="1590" spans="1:4" x14ac:dyDescent="0.2">
      <c r="A1590" s="138"/>
      <c r="D1590" s="8"/>
    </row>
    <row r="1591" spans="1:4" x14ac:dyDescent="0.2">
      <c r="A1591" s="138"/>
      <c r="D1591" s="8"/>
    </row>
    <row r="1592" spans="1:4" x14ac:dyDescent="0.2">
      <c r="A1592" s="138"/>
      <c r="D1592" s="8"/>
    </row>
    <row r="1593" spans="1:4" x14ac:dyDescent="0.2">
      <c r="A1593" s="138"/>
      <c r="D1593" s="8"/>
    </row>
    <row r="1594" spans="1:4" x14ac:dyDescent="0.2">
      <c r="A1594" s="138"/>
      <c r="D1594" s="8"/>
    </row>
    <row r="1595" spans="1:4" x14ac:dyDescent="0.2">
      <c r="A1595" s="138"/>
      <c r="D1595" s="8"/>
    </row>
    <row r="1596" spans="1:4" x14ac:dyDescent="0.2">
      <c r="A1596" s="138"/>
      <c r="D1596" s="8"/>
    </row>
    <row r="1597" spans="1:4" x14ac:dyDescent="0.2">
      <c r="A1597" s="138"/>
      <c r="D1597" s="8"/>
    </row>
    <row r="1598" spans="1:4" x14ac:dyDescent="0.2">
      <c r="A1598" s="138"/>
      <c r="D1598" s="8"/>
    </row>
    <row r="1599" spans="1:4" x14ac:dyDescent="0.2">
      <c r="A1599" s="138"/>
      <c r="D1599" s="8"/>
    </row>
    <row r="1600" spans="1:4" x14ac:dyDescent="0.2">
      <c r="A1600" s="138"/>
      <c r="D1600" s="8"/>
    </row>
    <row r="1601" spans="1:4" x14ac:dyDescent="0.2">
      <c r="A1601" s="138"/>
      <c r="D1601" s="8"/>
    </row>
    <row r="1602" spans="1:4" x14ac:dyDescent="0.2">
      <c r="A1602" s="138"/>
      <c r="D1602" s="8"/>
    </row>
    <row r="1603" spans="1:4" x14ac:dyDescent="0.2">
      <c r="A1603" s="138"/>
      <c r="D1603" s="8"/>
    </row>
    <row r="1604" spans="1:4" x14ac:dyDescent="0.2">
      <c r="A1604" s="138"/>
      <c r="D1604" s="8"/>
    </row>
    <row r="1605" spans="1:4" x14ac:dyDescent="0.2">
      <c r="A1605" s="138"/>
      <c r="D1605" s="8"/>
    </row>
    <row r="1606" spans="1:4" x14ac:dyDescent="0.2">
      <c r="A1606" s="138"/>
      <c r="D1606" s="8"/>
    </row>
    <row r="1607" spans="1:4" x14ac:dyDescent="0.2">
      <c r="A1607" s="138"/>
      <c r="D1607" s="8"/>
    </row>
    <row r="1608" spans="1:4" x14ac:dyDescent="0.2">
      <c r="A1608" s="138"/>
      <c r="D1608" s="8"/>
    </row>
    <row r="1609" spans="1:4" x14ac:dyDescent="0.2">
      <c r="A1609" s="138"/>
      <c r="D1609" s="8"/>
    </row>
    <row r="1610" spans="1:4" x14ac:dyDescent="0.2">
      <c r="A1610" s="138"/>
      <c r="D1610" s="8"/>
    </row>
    <row r="1611" spans="1:4" x14ac:dyDescent="0.2">
      <c r="A1611" s="138"/>
      <c r="D1611" s="8"/>
    </row>
    <row r="1612" spans="1:4" x14ac:dyDescent="0.2">
      <c r="A1612" s="138"/>
      <c r="D1612" s="8"/>
    </row>
    <row r="1613" spans="1:4" x14ac:dyDescent="0.2">
      <c r="A1613" s="138"/>
      <c r="D1613" s="8"/>
    </row>
    <row r="1614" spans="1:4" x14ac:dyDescent="0.2">
      <c r="A1614" s="138"/>
      <c r="D1614" s="8"/>
    </row>
    <row r="1615" spans="1:4" x14ac:dyDescent="0.2">
      <c r="A1615" s="138"/>
      <c r="D1615" s="8"/>
    </row>
    <row r="1616" spans="1:4" x14ac:dyDescent="0.2">
      <c r="A1616" s="138"/>
      <c r="D1616" s="8"/>
    </row>
    <row r="1617" spans="1:4" x14ac:dyDescent="0.2">
      <c r="A1617" s="138"/>
      <c r="D1617" s="8"/>
    </row>
    <row r="1618" spans="1:4" x14ac:dyDescent="0.2">
      <c r="A1618" s="138"/>
      <c r="D1618" s="8"/>
    </row>
    <row r="1619" spans="1:4" x14ac:dyDescent="0.2">
      <c r="A1619" s="138"/>
      <c r="D1619" s="8"/>
    </row>
    <row r="1620" spans="1:4" x14ac:dyDescent="0.2">
      <c r="A1620" s="138"/>
      <c r="D1620" s="8"/>
    </row>
    <row r="1621" spans="1:4" x14ac:dyDescent="0.2">
      <c r="A1621" s="138"/>
      <c r="D1621" s="8"/>
    </row>
    <row r="1622" spans="1:4" x14ac:dyDescent="0.2">
      <c r="A1622" s="138"/>
      <c r="D1622" s="8"/>
    </row>
    <row r="1623" spans="1:4" x14ac:dyDescent="0.2">
      <c r="A1623" s="138"/>
      <c r="D1623" s="8"/>
    </row>
    <row r="1624" spans="1:4" x14ac:dyDescent="0.2">
      <c r="A1624" s="138"/>
      <c r="D1624" s="8"/>
    </row>
    <row r="1625" spans="1:4" x14ac:dyDescent="0.2">
      <c r="A1625" s="138"/>
      <c r="D1625" s="8"/>
    </row>
    <row r="1626" spans="1:4" x14ac:dyDescent="0.2">
      <c r="A1626" s="138"/>
      <c r="D1626" s="8"/>
    </row>
    <row r="1627" spans="1:4" x14ac:dyDescent="0.2">
      <c r="A1627" s="138"/>
      <c r="D1627" s="8"/>
    </row>
    <row r="1628" spans="1:4" x14ac:dyDescent="0.2">
      <c r="A1628" s="138"/>
      <c r="D1628" s="8"/>
    </row>
    <row r="1629" spans="1:4" x14ac:dyDescent="0.2">
      <c r="A1629" s="138"/>
      <c r="D1629" s="8"/>
    </row>
    <row r="1630" spans="1:4" x14ac:dyDescent="0.2">
      <c r="A1630" s="138"/>
      <c r="D1630" s="8"/>
    </row>
    <row r="1631" spans="1:4" x14ac:dyDescent="0.2">
      <c r="A1631" s="138"/>
      <c r="D1631" s="8"/>
    </row>
    <row r="1632" spans="1:4" x14ac:dyDescent="0.2">
      <c r="A1632" s="138"/>
      <c r="D1632" s="8"/>
    </row>
    <row r="1633" spans="1:4" x14ac:dyDescent="0.2">
      <c r="A1633" s="138"/>
      <c r="D1633" s="8"/>
    </row>
    <row r="1634" spans="1:4" x14ac:dyDescent="0.2">
      <c r="A1634" s="138"/>
      <c r="D1634" s="8"/>
    </row>
    <row r="1635" spans="1:4" x14ac:dyDescent="0.2">
      <c r="A1635" s="138"/>
      <c r="D1635" s="8"/>
    </row>
    <row r="1636" spans="1:4" x14ac:dyDescent="0.2">
      <c r="A1636" s="138"/>
      <c r="D1636" s="8"/>
    </row>
    <row r="1637" spans="1:4" x14ac:dyDescent="0.2">
      <c r="A1637" s="138"/>
      <c r="D1637" s="8"/>
    </row>
    <row r="1638" spans="1:4" x14ac:dyDescent="0.2">
      <c r="A1638" s="138"/>
      <c r="D1638" s="8"/>
    </row>
    <row r="1639" spans="1:4" x14ac:dyDescent="0.2">
      <c r="A1639" s="138"/>
      <c r="D1639" s="8"/>
    </row>
    <row r="1640" spans="1:4" x14ac:dyDescent="0.2">
      <c r="A1640" s="138"/>
      <c r="D1640" s="8"/>
    </row>
    <row r="1641" spans="1:4" x14ac:dyDescent="0.2">
      <c r="A1641" s="138"/>
      <c r="D1641" s="8"/>
    </row>
    <row r="1642" spans="1:4" x14ac:dyDescent="0.2">
      <c r="A1642" s="138"/>
      <c r="D1642" s="8"/>
    </row>
    <row r="1643" spans="1:4" x14ac:dyDescent="0.2">
      <c r="A1643" s="138"/>
      <c r="D1643" s="8"/>
    </row>
    <row r="1644" spans="1:4" x14ac:dyDescent="0.2">
      <c r="A1644" s="138"/>
      <c r="D1644" s="8"/>
    </row>
    <row r="1645" spans="1:4" x14ac:dyDescent="0.2">
      <c r="A1645" s="138"/>
      <c r="D1645" s="8"/>
    </row>
    <row r="1646" spans="1:4" x14ac:dyDescent="0.2">
      <c r="A1646" s="138"/>
      <c r="D1646" s="8"/>
    </row>
    <row r="1647" spans="1:4" x14ac:dyDescent="0.2">
      <c r="A1647" s="138"/>
      <c r="D1647" s="8"/>
    </row>
    <row r="1648" spans="1:4" x14ac:dyDescent="0.2">
      <c r="A1648" s="138"/>
      <c r="D1648" s="8"/>
    </row>
    <row r="1649" spans="1:4" x14ac:dyDescent="0.2">
      <c r="A1649" s="138"/>
      <c r="D1649" s="8"/>
    </row>
    <row r="1650" spans="1:4" x14ac:dyDescent="0.2">
      <c r="A1650" s="138"/>
      <c r="D1650" s="8"/>
    </row>
    <row r="1651" spans="1:4" x14ac:dyDescent="0.2">
      <c r="A1651" s="138"/>
      <c r="D1651" s="8"/>
    </row>
    <row r="1652" spans="1:4" x14ac:dyDescent="0.2">
      <c r="A1652" s="138"/>
      <c r="D1652" s="8"/>
    </row>
    <row r="1653" spans="1:4" x14ac:dyDescent="0.2">
      <c r="A1653" s="138"/>
      <c r="D1653" s="8"/>
    </row>
    <row r="1654" spans="1:4" x14ac:dyDescent="0.2">
      <c r="A1654" s="138"/>
      <c r="D1654" s="8"/>
    </row>
    <row r="1655" spans="1:4" x14ac:dyDescent="0.2">
      <c r="A1655" s="138"/>
      <c r="D1655" s="8"/>
    </row>
    <row r="1656" spans="1:4" x14ac:dyDescent="0.2">
      <c r="A1656" s="138"/>
      <c r="D1656" s="8"/>
    </row>
    <row r="1657" spans="1:4" x14ac:dyDescent="0.2">
      <c r="A1657" s="138"/>
      <c r="D1657" s="8"/>
    </row>
    <row r="1658" spans="1:4" x14ac:dyDescent="0.2">
      <c r="A1658" s="138"/>
      <c r="D1658" s="8"/>
    </row>
    <row r="1659" spans="1:4" x14ac:dyDescent="0.2">
      <c r="A1659" s="138"/>
      <c r="D1659" s="8"/>
    </row>
    <row r="1660" spans="1:4" x14ac:dyDescent="0.2">
      <c r="A1660" s="138"/>
      <c r="D1660" s="8"/>
    </row>
    <row r="1661" spans="1:4" x14ac:dyDescent="0.2">
      <c r="A1661" s="138"/>
      <c r="D1661" s="8"/>
    </row>
    <row r="1662" spans="1:4" x14ac:dyDescent="0.2">
      <c r="A1662" s="138"/>
      <c r="D1662" s="8"/>
    </row>
    <row r="1663" spans="1:4" x14ac:dyDescent="0.2">
      <c r="A1663" s="138"/>
      <c r="D1663" s="8"/>
    </row>
    <row r="1664" spans="1:4" x14ac:dyDescent="0.2">
      <c r="A1664" s="138"/>
      <c r="D1664" s="8"/>
    </row>
    <row r="1665" spans="1:4" x14ac:dyDescent="0.2">
      <c r="A1665" s="138"/>
      <c r="D1665" s="8"/>
    </row>
    <row r="1666" spans="1:4" x14ac:dyDescent="0.2">
      <c r="A1666" s="138"/>
      <c r="D1666" s="8"/>
    </row>
    <row r="1667" spans="1:4" x14ac:dyDescent="0.2">
      <c r="A1667" s="138"/>
      <c r="D1667" s="8"/>
    </row>
    <row r="1668" spans="1:4" x14ac:dyDescent="0.2">
      <c r="A1668" s="138"/>
      <c r="D1668" s="8"/>
    </row>
    <row r="1669" spans="1:4" x14ac:dyDescent="0.2">
      <c r="A1669" s="138"/>
      <c r="D1669" s="8"/>
    </row>
    <row r="1670" spans="1:4" x14ac:dyDescent="0.2">
      <c r="A1670" s="138"/>
      <c r="D1670" s="8"/>
    </row>
    <row r="1671" spans="1:4" x14ac:dyDescent="0.2">
      <c r="A1671" s="138"/>
      <c r="D1671" s="8"/>
    </row>
    <row r="1672" spans="1:4" x14ac:dyDescent="0.2">
      <c r="A1672" s="138"/>
      <c r="D1672" s="8"/>
    </row>
    <row r="1673" spans="1:4" x14ac:dyDescent="0.2">
      <c r="A1673" s="138"/>
      <c r="D1673" s="8"/>
    </row>
    <row r="1674" spans="1:4" x14ac:dyDescent="0.2">
      <c r="A1674" s="138"/>
      <c r="D1674" s="8"/>
    </row>
    <row r="1675" spans="1:4" x14ac:dyDescent="0.2">
      <c r="A1675" s="138"/>
      <c r="D1675" s="8"/>
    </row>
    <row r="1676" spans="1:4" x14ac:dyDescent="0.2">
      <c r="A1676" s="138"/>
      <c r="D1676" s="8"/>
    </row>
    <row r="1677" spans="1:4" x14ac:dyDescent="0.2">
      <c r="A1677" s="138"/>
      <c r="D1677" s="8"/>
    </row>
    <row r="1678" spans="1:4" x14ac:dyDescent="0.2">
      <c r="A1678" s="138"/>
      <c r="D1678" s="8"/>
    </row>
    <row r="1679" spans="1:4" x14ac:dyDescent="0.2">
      <c r="A1679" s="138"/>
      <c r="D1679" s="8"/>
    </row>
    <row r="1680" spans="1:4" x14ac:dyDescent="0.2">
      <c r="A1680" s="138"/>
      <c r="D1680" s="8"/>
    </row>
    <row r="1681" spans="1:4" x14ac:dyDescent="0.2">
      <c r="A1681" s="138"/>
      <c r="D1681" s="8"/>
    </row>
    <row r="1682" spans="1:4" x14ac:dyDescent="0.2">
      <c r="A1682" s="138"/>
      <c r="D1682" s="8"/>
    </row>
    <row r="1683" spans="1:4" x14ac:dyDescent="0.2">
      <c r="A1683" s="138"/>
      <c r="D1683" s="8"/>
    </row>
    <row r="1684" spans="1:4" x14ac:dyDescent="0.2">
      <c r="A1684" s="138"/>
      <c r="D1684" s="8"/>
    </row>
    <row r="1685" spans="1:4" x14ac:dyDescent="0.2">
      <c r="A1685" s="138"/>
      <c r="D1685" s="8"/>
    </row>
    <row r="1686" spans="1:4" x14ac:dyDescent="0.2">
      <c r="A1686" s="138"/>
      <c r="D1686" s="8"/>
    </row>
    <row r="1687" spans="1:4" x14ac:dyDescent="0.2">
      <c r="A1687" s="138"/>
      <c r="D1687" s="8"/>
    </row>
    <row r="1688" spans="1:4" x14ac:dyDescent="0.2">
      <c r="A1688" s="138"/>
      <c r="D1688" s="8"/>
    </row>
    <row r="1689" spans="1:4" x14ac:dyDescent="0.2">
      <c r="A1689" s="138"/>
      <c r="D1689" s="8"/>
    </row>
    <row r="1690" spans="1:4" x14ac:dyDescent="0.2">
      <c r="A1690" s="138"/>
      <c r="D1690" s="8"/>
    </row>
    <row r="1691" spans="1:4" x14ac:dyDescent="0.2">
      <c r="A1691" s="138"/>
      <c r="D1691" s="8"/>
    </row>
    <row r="1692" spans="1:4" x14ac:dyDescent="0.2">
      <c r="A1692" s="138"/>
      <c r="D1692" s="8"/>
    </row>
    <row r="1693" spans="1:4" x14ac:dyDescent="0.2">
      <c r="A1693" s="138"/>
      <c r="D1693" s="8"/>
    </row>
    <row r="1694" spans="1:4" x14ac:dyDescent="0.2">
      <c r="A1694" s="138"/>
      <c r="D1694" s="8"/>
    </row>
    <row r="1695" spans="1:4" x14ac:dyDescent="0.2">
      <c r="A1695" s="138"/>
      <c r="D1695" s="8"/>
    </row>
    <row r="1696" spans="1:4" x14ac:dyDescent="0.2">
      <c r="A1696" s="138"/>
      <c r="D1696" s="8"/>
    </row>
    <row r="1697" spans="1:4" x14ac:dyDescent="0.2">
      <c r="A1697" s="138"/>
      <c r="D1697" s="8"/>
    </row>
    <row r="1698" spans="1:4" x14ac:dyDescent="0.2">
      <c r="A1698" s="138"/>
      <c r="D1698" s="8"/>
    </row>
    <row r="1699" spans="1:4" x14ac:dyDescent="0.2">
      <c r="A1699" s="138"/>
      <c r="D1699" s="8"/>
    </row>
    <row r="1700" spans="1:4" x14ac:dyDescent="0.2">
      <c r="A1700" s="138"/>
      <c r="D1700" s="8"/>
    </row>
    <row r="1701" spans="1:4" x14ac:dyDescent="0.2">
      <c r="A1701" s="138"/>
      <c r="D1701" s="8"/>
    </row>
    <row r="1702" spans="1:4" x14ac:dyDescent="0.2">
      <c r="A1702" s="138"/>
      <c r="D1702" s="8"/>
    </row>
    <row r="1703" spans="1:4" x14ac:dyDescent="0.2">
      <c r="A1703" s="138"/>
      <c r="D1703" s="8"/>
    </row>
    <row r="1704" spans="1:4" x14ac:dyDescent="0.2">
      <c r="A1704" s="138"/>
      <c r="D1704" s="8"/>
    </row>
    <row r="1705" spans="1:4" x14ac:dyDescent="0.2">
      <c r="A1705" s="138"/>
      <c r="D1705" s="8"/>
    </row>
    <row r="1706" spans="1:4" x14ac:dyDescent="0.2">
      <c r="A1706" s="138"/>
      <c r="D1706" s="8"/>
    </row>
    <row r="1707" spans="1:4" x14ac:dyDescent="0.2">
      <c r="A1707" s="138"/>
      <c r="D1707" s="8"/>
    </row>
    <row r="1708" spans="1:4" x14ac:dyDescent="0.2">
      <c r="A1708" s="138"/>
      <c r="D1708" s="8"/>
    </row>
    <row r="1709" spans="1:4" x14ac:dyDescent="0.2">
      <c r="A1709" s="138"/>
      <c r="D1709" s="8"/>
    </row>
    <row r="1710" spans="1:4" x14ac:dyDescent="0.2">
      <c r="A1710" s="138"/>
      <c r="D1710" s="8"/>
    </row>
    <row r="1711" spans="1:4" x14ac:dyDescent="0.2">
      <c r="A1711" s="138"/>
      <c r="D1711" s="8"/>
    </row>
    <row r="1712" spans="1:4" x14ac:dyDescent="0.2">
      <c r="A1712" s="138"/>
      <c r="D1712" s="8"/>
    </row>
    <row r="1713" spans="1:4" x14ac:dyDescent="0.2">
      <c r="A1713" s="138"/>
      <c r="D1713" s="8"/>
    </row>
    <row r="1714" spans="1:4" x14ac:dyDescent="0.2">
      <c r="A1714" s="138"/>
      <c r="D1714" s="8"/>
    </row>
    <row r="1715" spans="1:4" x14ac:dyDescent="0.2">
      <c r="A1715" s="138"/>
      <c r="D1715" s="8"/>
    </row>
    <row r="1716" spans="1:4" x14ac:dyDescent="0.2">
      <c r="A1716" s="138"/>
      <c r="D1716" s="8"/>
    </row>
    <row r="1717" spans="1:4" x14ac:dyDescent="0.2">
      <c r="A1717" s="138"/>
      <c r="D1717" s="8"/>
    </row>
    <row r="1718" spans="1:4" x14ac:dyDescent="0.2">
      <c r="A1718" s="138"/>
      <c r="D1718" s="8"/>
    </row>
    <row r="1719" spans="1:4" x14ac:dyDescent="0.2">
      <c r="A1719" s="138"/>
      <c r="D1719" s="8"/>
    </row>
    <row r="1720" spans="1:4" x14ac:dyDescent="0.2">
      <c r="A1720" s="138"/>
      <c r="D1720" s="8"/>
    </row>
    <row r="1721" spans="1:4" x14ac:dyDescent="0.2">
      <c r="A1721" s="138"/>
      <c r="D1721" s="8"/>
    </row>
    <row r="1722" spans="1:4" x14ac:dyDescent="0.2">
      <c r="A1722" s="138"/>
      <c r="D1722" s="8"/>
    </row>
    <row r="1723" spans="1:4" x14ac:dyDescent="0.2">
      <c r="A1723" s="138"/>
      <c r="D1723" s="8"/>
    </row>
    <row r="1724" spans="1:4" x14ac:dyDescent="0.2">
      <c r="A1724" s="138"/>
      <c r="D1724" s="8"/>
    </row>
    <row r="1725" spans="1:4" x14ac:dyDescent="0.2">
      <c r="A1725" s="138"/>
      <c r="D1725" s="8"/>
    </row>
    <row r="1726" spans="1:4" x14ac:dyDescent="0.2">
      <c r="A1726" s="138"/>
      <c r="D1726" s="8"/>
    </row>
    <row r="1727" spans="1:4" x14ac:dyDescent="0.2">
      <c r="A1727" s="138"/>
      <c r="D1727" s="8"/>
    </row>
    <row r="1728" spans="1:4" x14ac:dyDescent="0.2">
      <c r="A1728" s="138"/>
      <c r="D1728" s="8"/>
    </row>
    <row r="1729" spans="1:4" x14ac:dyDescent="0.2">
      <c r="A1729" s="138"/>
      <c r="D1729" s="8"/>
    </row>
    <row r="1730" spans="1:4" x14ac:dyDescent="0.2">
      <c r="A1730" s="138"/>
      <c r="D1730" s="8"/>
    </row>
    <row r="1731" spans="1:4" x14ac:dyDescent="0.2">
      <c r="A1731" s="138"/>
      <c r="D1731" s="8"/>
    </row>
    <row r="1732" spans="1:4" x14ac:dyDescent="0.2">
      <c r="A1732" s="138"/>
      <c r="D1732" s="8"/>
    </row>
    <row r="1733" spans="1:4" x14ac:dyDescent="0.2">
      <c r="A1733" s="138"/>
      <c r="D1733" s="8"/>
    </row>
    <row r="1734" spans="1:4" x14ac:dyDescent="0.2">
      <c r="A1734" s="138"/>
      <c r="D1734" s="8"/>
    </row>
    <row r="1735" spans="1:4" x14ac:dyDescent="0.2">
      <c r="A1735" s="138"/>
      <c r="D1735" s="8"/>
    </row>
    <row r="1736" spans="1:4" x14ac:dyDescent="0.2">
      <c r="A1736" s="138"/>
      <c r="D1736" s="8"/>
    </row>
    <row r="1737" spans="1:4" x14ac:dyDescent="0.2">
      <c r="A1737" s="138"/>
      <c r="D1737" s="8"/>
    </row>
    <row r="1738" spans="1:4" x14ac:dyDescent="0.2">
      <c r="A1738" s="138"/>
      <c r="D1738" s="8"/>
    </row>
    <row r="1739" spans="1:4" x14ac:dyDescent="0.2">
      <c r="A1739" s="138"/>
      <c r="D1739" s="8"/>
    </row>
    <row r="1740" spans="1:4" x14ac:dyDescent="0.2">
      <c r="A1740" s="138"/>
      <c r="D1740" s="8"/>
    </row>
    <row r="1741" spans="1:4" x14ac:dyDescent="0.2">
      <c r="A1741" s="138"/>
      <c r="D1741" s="8"/>
    </row>
    <row r="1742" spans="1:4" x14ac:dyDescent="0.2">
      <c r="A1742" s="138"/>
      <c r="D1742" s="8"/>
    </row>
    <row r="1743" spans="1:4" x14ac:dyDescent="0.2">
      <c r="A1743" s="138"/>
      <c r="D1743" s="8"/>
    </row>
    <row r="1744" spans="1:4" x14ac:dyDescent="0.2">
      <c r="A1744" s="138"/>
      <c r="D1744" s="8"/>
    </row>
    <row r="1745" spans="1:4" x14ac:dyDescent="0.2">
      <c r="A1745" s="138"/>
      <c r="D1745" s="8"/>
    </row>
    <row r="1746" spans="1:4" x14ac:dyDescent="0.2">
      <c r="A1746" s="138"/>
      <c r="D1746" s="8"/>
    </row>
    <row r="1747" spans="1:4" x14ac:dyDescent="0.2">
      <c r="A1747" s="138"/>
      <c r="D1747" s="8"/>
    </row>
    <row r="1748" spans="1:4" x14ac:dyDescent="0.2">
      <c r="A1748" s="138"/>
      <c r="D1748" s="8"/>
    </row>
    <row r="1749" spans="1:4" x14ac:dyDescent="0.2">
      <c r="A1749" s="138"/>
      <c r="D1749" s="8"/>
    </row>
    <row r="1750" spans="1:4" x14ac:dyDescent="0.2">
      <c r="A1750" s="138"/>
      <c r="D1750" s="8"/>
    </row>
    <row r="1751" spans="1:4" x14ac:dyDescent="0.2">
      <c r="A1751" s="138"/>
      <c r="D1751" s="8"/>
    </row>
    <row r="1752" spans="1:4" x14ac:dyDescent="0.2">
      <c r="A1752" s="138"/>
      <c r="D1752" s="8"/>
    </row>
    <row r="1753" spans="1:4" x14ac:dyDescent="0.2">
      <c r="A1753" s="138"/>
      <c r="D1753" s="8"/>
    </row>
    <row r="1754" spans="1:4" x14ac:dyDescent="0.2">
      <c r="A1754" s="138"/>
      <c r="D1754" s="8"/>
    </row>
    <row r="1755" spans="1:4" x14ac:dyDescent="0.2">
      <c r="A1755" s="138"/>
      <c r="D1755" s="8"/>
    </row>
    <row r="1756" spans="1:4" x14ac:dyDescent="0.2">
      <c r="A1756" s="138"/>
      <c r="D1756" s="8"/>
    </row>
    <row r="1757" spans="1:4" x14ac:dyDescent="0.2">
      <c r="A1757" s="138"/>
      <c r="D1757" s="8"/>
    </row>
    <row r="1758" spans="1:4" x14ac:dyDescent="0.2">
      <c r="A1758" s="138"/>
      <c r="D1758" s="8"/>
    </row>
    <row r="1759" spans="1:4" x14ac:dyDescent="0.2">
      <c r="A1759" s="138"/>
      <c r="D1759" s="8"/>
    </row>
    <row r="1760" spans="1:4" x14ac:dyDescent="0.2">
      <c r="A1760" s="138"/>
      <c r="D1760" s="8"/>
    </row>
    <row r="1761" spans="1:4" x14ac:dyDescent="0.2">
      <c r="A1761" s="138"/>
      <c r="D1761" s="8"/>
    </row>
    <row r="1762" spans="1:4" x14ac:dyDescent="0.2">
      <c r="A1762" s="138"/>
      <c r="D1762" s="8"/>
    </row>
    <row r="1763" spans="1:4" x14ac:dyDescent="0.2">
      <c r="A1763" s="138"/>
      <c r="D1763" s="8"/>
    </row>
    <row r="1764" spans="1:4" x14ac:dyDescent="0.2">
      <c r="A1764" s="138"/>
      <c r="D1764" s="8"/>
    </row>
    <row r="1765" spans="1:4" x14ac:dyDescent="0.2">
      <c r="A1765" s="138"/>
      <c r="D1765" s="8"/>
    </row>
    <row r="1766" spans="1:4" x14ac:dyDescent="0.2">
      <c r="A1766" s="138"/>
      <c r="D1766" s="8"/>
    </row>
    <row r="1767" spans="1:4" x14ac:dyDescent="0.2">
      <c r="A1767" s="138"/>
      <c r="D1767" s="8"/>
    </row>
    <row r="1768" spans="1:4" x14ac:dyDescent="0.2">
      <c r="A1768" s="138"/>
      <c r="D1768" s="8"/>
    </row>
    <row r="1769" spans="1:4" x14ac:dyDescent="0.2">
      <c r="A1769" s="138"/>
      <c r="D1769" s="8"/>
    </row>
    <row r="1770" spans="1:4" x14ac:dyDescent="0.2">
      <c r="A1770" s="138"/>
      <c r="D1770" s="8"/>
    </row>
    <row r="1771" spans="1:4" x14ac:dyDescent="0.2">
      <c r="A1771" s="138"/>
      <c r="D1771" s="8"/>
    </row>
    <row r="1772" spans="1:4" x14ac:dyDescent="0.2">
      <c r="A1772" s="138"/>
      <c r="D1772" s="8"/>
    </row>
    <row r="1773" spans="1:4" x14ac:dyDescent="0.2">
      <c r="A1773" s="138"/>
      <c r="D1773" s="8"/>
    </row>
    <row r="1774" spans="1:4" x14ac:dyDescent="0.2">
      <c r="A1774" s="138"/>
      <c r="D1774" s="8"/>
    </row>
    <row r="1775" spans="1:4" x14ac:dyDescent="0.2">
      <c r="A1775" s="138"/>
      <c r="D1775" s="8"/>
    </row>
    <row r="1776" spans="1:4" x14ac:dyDescent="0.2">
      <c r="A1776" s="138"/>
      <c r="D1776" s="8"/>
    </row>
    <row r="1777" spans="1:4" x14ac:dyDescent="0.2">
      <c r="A1777" s="138"/>
      <c r="D1777" s="8"/>
    </row>
    <row r="1778" spans="1:4" x14ac:dyDescent="0.2">
      <c r="A1778" s="138"/>
      <c r="D1778" s="8"/>
    </row>
    <row r="1779" spans="1:4" x14ac:dyDescent="0.2">
      <c r="A1779" s="138"/>
      <c r="D1779" s="8"/>
    </row>
    <row r="1780" spans="1:4" x14ac:dyDescent="0.2">
      <c r="A1780" s="138"/>
      <c r="D1780" s="8"/>
    </row>
    <row r="1781" spans="1:4" x14ac:dyDescent="0.2">
      <c r="A1781" s="138"/>
      <c r="D1781" s="8"/>
    </row>
    <row r="1782" spans="1:4" x14ac:dyDescent="0.2">
      <c r="A1782" s="138"/>
      <c r="D1782" s="8"/>
    </row>
    <row r="1783" spans="1:4" x14ac:dyDescent="0.2">
      <c r="A1783" s="138"/>
      <c r="D1783" s="8"/>
    </row>
    <row r="1784" spans="1:4" x14ac:dyDescent="0.2">
      <c r="A1784" s="138"/>
      <c r="D1784" s="8"/>
    </row>
    <row r="1785" spans="1:4" x14ac:dyDescent="0.2">
      <c r="A1785" s="138"/>
      <c r="D1785" s="8"/>
    </row>
    <row r="1786" spans="1:4" x14ac:dyDescent="0.2">
      <c r="A1786" s="138"/>
      <c r="D1786" s="8"/>
    </row>
    <row r="1787" spans="1:4" x14ac:dyDescent="0.2">
      <c r="A1787" s="138"/>
      <c r="D1787" s="8"/>
    </row>
    <row r="1788" spans="1:4" x14ac:dyDescent="0.2">
      <c r="A1788" s="138"/>
      <c r="D1788" s="8"/>
    </row>
    <row r="1789" spans="1:4" x14ac:dyDescent="0.2">
      <c r="A1789" s="138"/>
      <c r="D1789" s="8"/>
    </row>
    <row r="1790" spans="1:4" x14ac:dyDescent="0.2">
      <c r="A1790" s="138"/>
      <c r="D1790" s="8"/>
    </row>
    <row r="1791" spans="1:4" x14ac:dyDescent="0.2">
      <c r="A1791" s="138"/>
      <c r="D1791" s="8"/>
    </row>
    <row r="1792" spans="1:4" x14ac:dyDescent="0.2">
      <c r="A1792" s="138"/>
      <c r="D1792" s="8"/>
    </row>
    <row r="1793" spans="1:4" x14ac:dyDescent="0.2">
      <c r="A1793" s="138"/>
      <c r="D1793" s="8"/>
    </row>
    <row r="1794" spans="1:4" x14ac:dyDescent="0.2">
      <c r="A1794" s="138"/>
      <c r="D1794" s="8"/>
    </row>
    <row r="1795" spans="1:4" x14ac:dyDescent="0.2">
      <c r="A1795" s="138"/>
      <c r="D1795" s="8"/>
    </row>
    <row r="1796" spans="1:4" x14ac:dyDescent="0.2">
      <c r="A1796" s="138"/>
      <c r="D1796" s="8"/>
    </row>
    <row r="1797" spans="1:4" x14ac:dyDescent="0.2">
      <c r="A1797" s="138"/>
      <c r="D1797" s="8"/>
    </row>
    <row r="1798" spans="1:4" x14ac:dyDescent="0.2">
      <c r="A1798" s="138"/>
      <c r="D1798" s="8"/>
    </row>
    <row r="1799" spans="1:4" x14ac:dyDescent="0.2">
      <c r="A1799" s="138"/>
      <c r="D1799" s="8"/>
    </row>
    <row r="1800" spans="1:4" x14ac:dyDescent="0.2">
      <c r="A1800" s="138"/>
      <c r="D1800" s="8"/>
    </row>
    <row r="1801" spans="1:4" x14ac:dyDescent="0.2">
      <c r="A1801" s="138"/>
      <c r="D1801" s="8"/>
    </row>
    <row r="1802" spans="1:4" x14ac:dyDescent="0.2">
      <c r="A1802" s="138"/>
      <c r="D1802" s="8"/>
    </row>
    <row r="1803" spans="1:4" x14ac:dyDescent="0.2">
      <c r="A1803" s="138"/>
      <c r="D1803" s="8"/>
    </row>
    <row r="1804" spans="1:4" x14ac:dyDescent="0.2">
      <c r="A1804" s="138"/>
      <c r="D1804" s="8"/>
    </row>
    <row r="1805" spans="1:4" x14ac:dyDescent="0.2">
      <c r="A1805" s="138"/>
      <c r="D1805" s="8"/>
    </row>
    <row r="1806" spans="1:4" x14ac:dyDescent="0.2">
      <c r="A1806" s="138"/>
      <c r="D1806" s="8"/>
    </row>
    <row r="1807" spans="1:4" x14ac:dyDescent="0.2">
      <c r="A1807" s="138"/>
      <c r="D1807" s="8"/>
    </row>
    <row r="1808" spans="1:4" x14ac:dyDescent="0.2">
      <c r="A1808" s="138"/>
      <c r="D1808" s="8"/>
    </row>
    <row r="1809" spans="1:4" x14ac:dyDescent="0.2">
      <c r="A1809" s="138"/>
      <c r="D1809" s="8"/>
    </row>
    <row r="1810" spans="1:4" x14ac:dyDescent="0.2">
      <c r="A1810" s="138"/>
      <c r="D1810" s="8"/>
    </row>
    <row r="1811" spans="1:4" x14ac:dyDescent="0.2">
      <c r="A1811" s="138"/>
      <c r="D1811" s="8"/>
    </row>
    <row r="1812" spans="1:4" x14ac:dyDescent="0.2">
      <c r="A1812" s="138"/>
      <c r="D1812" s="8"/>
    </row>
    <row r="1813" spans="1:4" x14ac:dyDescent="0.2">
      <c r="A1813" s="138"/>
      <c r="D1813" s="8"/>
    </row>
    <row r="1814" spans="1:4" x14ac:dyDescent="0.2">
      <c r="A1814" s="138"/>
      <c r="D1814" s="8"/>
    </row>
    <row r="1815" spans="1:4" x14ac:dyDescent="0.2">
      <c r="A1815" s="138"/>
      <c r="D1815" s="8"/>
    </row>
    <row r="1816" spans="1:4" x14ac:dyDescent="0.2">
      <c r="A1816" s="138"/>
      <c r="D1816" s="8"/>
    </row>
    <row r="1817" spans="1:4" x14ac:dyDescent="0.2">
      <c r="A1817" s="138"/>
      <c r="D1817" s="8"/>
    </row>
    <row r="1818" spans="1:4" x14ac:dyDescent="0.2">
      <c r="A1818" s="138"/>
      <c r="D1818" s="8"/>
    </row>
    <row r="1819" spans="1:4" x14ac:dyDescent="0.2">
      <c r="A1819" s="138"/>
      <c r="D1819" s="8"/>
    </row>
    <row r="1820" spans="1:4" x14ac:dyDescent="0.2">
      <c r="A1820" s="138"/>
      <c r="D1820" s="8"/>
    </row>
    <row r="1821" spans="1:4" x14ac:dyDescent="0.2">
      <c r="A1821" s="138"/>
      <c r="D1821" s="8"/>
    </row>
    <row r="1822" spans="1:4" x14ac:dyDescent="0.2">
      <c r="A1822" s="138"/>
      <c r="D1822" s="8"/>
    </row>
    <row r="1823" spans="1:4" x14ac:dyDescent="0.2">
      <c r="A1823" s="138"/>
      <c r="D1823" s="8"/>
    </row>
    <row r="1824" spans="1:4" x14ac:dyDescent="0.2">
      <c r="A1824" s="138"/>
      <c r="D1824" s="8"/>
    </row>
    <row r="1825" spans="1:4" x14ac:dyDescent="0.2">
      <c r="A1825" s="138"/>
      <c r="D1825" s="8"/>
    </row>
    <row r="1826" spans="1:4" x14ac:dyDescent="0.2">
      <c r="A1826" s="138"/>
      <c r="D1826" s="8"/>
    </row>
    <row r="1827" spans="1:4" x14ac:dyDescent="0.2">
      <c r="A1827" s="138"/>
      <c r="D1827" s="8"/>
    </row>
    <row r="1828" spans="1:4" x14ac:dyDescent="0.2">
      <c r="A1828" s="138"/>
      <c r="D1828" s="8"/>
    </row>
    <row r="1829" spans="1:4" x14ac:dyDescent="0.2">
      <c r="A1829" s="138"/>
      <c r="D1829" s="8"/>
    </row>
    <row r="1830" spans="1:4" x14ac:dyDescent="0.2">
      <c r="A1830" s="138"/>
      <c r="D1830" s="8"/>
    </row>
    <row r="1831" spans="1:4" x14ac:dyDescent="0.2">
      <c r="A1831" s="138"/>
      <c r="D1831" s="8"/>
    </row>
    <row r="1832" spans="1:4" x14ac:dyDescent="0.2">
      <c r="A1832" s="138"/>
      <c r="D1832" s="8"/>
    </row>
    <row r="1833" spans="1:4" x14ac:dyDescent="0.2">
      <c r="A1833" s="138"/>
      <c r="D1833" s="8"/>
    </row>
    <row r="1834" spans="1:4" x14ac:dyDescent="0.2">
      <c r="A1834" s="138"/>
      <c r="D1834" s="8"/>
    </row>
    <row r="1835" spans="1:4" x14ac:dyDescent="0.2">
      <c r="A1835" s="138"/>
      <c r="D1835" s="8"/>
    </row>
    <row r="1836" spans="1:4" x14ac:dyDescent="0.2">
      <c r="A1836" s="138"/>
      <c r="D1836" s="8"/>
    </row>
    <row r="1837" spans="1:4" x14ac:dyDescent="0.2">
      <c r="A1837" s="138"/>
      <c r="D1837" s="8"/>
    </row>
    <row r="1838" spans="1:4" x14ac:dyDescent="0.2">
      <c r="A1838" s="138"/>
      <c r="D1838" s="8"/>
    </row>
    <row r="1839" spans="1:4" x14ac:dyDescent="0.2">
      <c r="A1839" s="138"/>
      <c r="D1839" s="8"/>
    </row>
    <row r="1840" spans="1:4" x14ac:dyDescent="0.2">
      <c r="A1840" s="138"/>
      <c r="D1840" s="8"/>
    </row>
    <row r="1841" spans="1:4" x14ac:dyDescent="0.2">
      <c r="A1841" s="138"/>
      <c r="D1841" s="8"/>
    </row>
    <row r="1842" spans="1:4" x14ac:dyDescent="0.2">
      <c r="A1842" s="138"/>
      <c r="D1842" s="8"/>
    </row>
    <row r="1843" spans="1:4" x14ac:dyDescent="0.2">
      <c r="A1843" s="138"/>
      <c r="D1843" s="8"/>
    </row>
    <row r="1844" spans="1:4" x14ac:dyDescent="0.2">
      <c r="A1844" s="138"/>
      <c r="D1844" s="8"/>
    </row>
    <row r="1845" spans="1:4" x14ac:dyDescent="0.2">
      <c r="A1845" s="138"/>
      <c r="D1845" s="8"/>
    </row>
    <row r="1846" spans="1:4" x14ac:dyDescent="0.2">
      <c r="A1846" s="138"/>
      <c r="D1846" s="8"/>
    </row>
    <row r="1847" spans="1:4" x14ac:dyDescent="0.2">
      <c r="A1847" s="138"/>
      <c r="D1847" s="8"/>
    </row>
    <row r="1848" spans="1:4" x14ac:dyDescent="0.2">
      <c r="A1848" s="138"/>
      <c r="D1848" s="8"/>
    </row>
    <row r="1849" spans="1:4" x14ac:dyDescent="0.2">
      <c r="A1849" s="138"/>
      <c r="D1849" s="8"/>
    </row>
    <row r="1850" spans="1:4" x14ac:dyDescent="0.2">
      <c r="A1850" s="138"/>
      <c r="D1850" s="8"/>
    </row>
    <row r="1851" spans="1:4" x14ac:dyDescent="0.2">
      <c r="A1851" s="138"/>
      <c r="D1851" s="8"/>
    </row>
    <row r="1852" spans="1:4" x14ac:dyDescent="0.2">
      <c r="A1852" s="138"/>
      <c r="D1852" s="8"/>
    </row>
    <row r="1853" spans="1:4" x14ac:dyDescent="0.2">
      <c r="A1853" s="138"/>
      <c r="D1853" s="8"/>
    </row>
    <row r="1854" spans="1:4" x14ac:dyDescent="0.2">
      <c r="A1854" s="138"/>
      <c r="D1854" s="8"/>
    </row>
    <row r="1855" spans="1:4" x14ac:dyDescent="0.2">
      <c r="A1855" s="138"/>
      <c r="D1855" s="8"/>
    </row>
    <row r="1856" spans="1:4" x14ac:dyDescent="0.2">
      <c r="A1856" s="138"/>
      <c r="D1856" s="8"/>
    </row>
    <row r="1857" spans="1:4" x14ac:dyDescent="0.2">
      <c r="A1857" s="138"/>
      <c r="D1857" s="8"/>
    </row>
    <row r="1858" spans="1:4" x14ac:dyDescent="0.2">
      <c r="A1858" s="138"/>
      <c r="D1858" s="8"/>
    </row>
    <row r="1859" spans="1:4" x14ac:dyDescent="0.2">
      <c r="A1859" s="138"/>
      <c r="D1859" s="8"/>
    </row>
    <row r="1860" spans="1:4" x14ac:dyDescent="0.2">
      <c r="A1860" s="138"/>
      <c r="D1860" s="8"/>
    </row>
    <row r="1861" spans="1:4" x14ac:dyDescent="0.2">
      <c r="A1861" s="138"/>
      <c r="D1861" s="8"/>
    </row>
    <row r="1862" spans="1:4" x14ac:dyDescent="0.2">
      <c r="A1862" s="138"/>
      <c r="D1862" s="8"/>
    </row>
    <row r="1863" spans="1:4" x14ac:dyDescent="0.2">
      <c r="A1863" s="138"/>
      <c r="D1863" s="8"/>
    </row>
    <row r="1864" spans="1:4" x14ac:dyDescent="0.2">
      <c r="A1864" s="138"/>
      <c r="D1864" s="8"/>
    </row>
    <row r="1865" spans="1:4" x14ac:dyDescent="0.2">
      <c r="A1865" s="138"/>
      <c r="D1865" s="8"/>
    </row>
    <row r="1866" spans="1:4" x14ac:dyDescent="0.2">
      <c r="A1866" s="138"/>
      <c r="D1866" s="8"/>
    </row>
    <row r="1867" spans="1:4" x14ac:dyDescent="0.2">
      <c r="A1867" s="138"/>
      <c r="D1867" s="8"/>
    </row>
    <row r="1868" spans="1:4" x14ac:dyDescent="0.2">
      <c r="A1868" s="138"/>
      <c r="D1868" s="8"/>
    </row>
    <row r="1869" spans="1:4" x14ac:dyDescent="0.2">
      <c r="A1869" s="138"/>
      <c r="D1869" s="8"/>
    </row>
    <row r="1870" spans="1:4" x14ac:dyDescent="0.2">
      <c r="A1870" s="138"/>
      <c r="D1870" s="8"/>
    </row>
    <row r="1871" spans="1:4" x14ac:dyDescent="0.2">
      <c r="A1871" s="138"/>
      <c r="D1871" s="8"/>
    </row>
    <row r="1872" spans="1:4" x14ac:dyDescent="0.2">
      <c r="A1872" s="138"/>
      <c r="D1872" s="8"/>
    </row>
    <row r="1873" spans="1:4" x14ac:dyDescent="0.2">
      <c r="A1873" s="138"/>
      <c r="D1873" s="8"/>
    </row>
    <row r="1874" spans="1:4" x14ac:dyDescent="0.2">
      <c r="A1874" s="138"/>
      <c r="D1874" s="8"/>
    </row>
    <row r="1875" spans="1:4" x14ac:dyDescent="0.2">
      <c r="A1875" s="138"/>
      <c r="D1875" s="8"/>
    </row>
    <row r="1876" spans="1:4" x14ac:dyDescent="0.2">
      <c r="A1876" s="138"/>
      <c r="D1876" s="8"/>
    </row>
    <row r="1877" spans="1:4" x14ac:dyDescent="0.2">
      <c r="A1877" s="138"/>
      <c r="D1877" s="8"/>
    </row>
    <row r="1878" spans="1:4" x14ac:dyDescent="0.2">
      <c r="A1878" s="138"/>
      <c r="D1878" s="8"/>
    </row>
    <row r="1879" spans="1:4" x14ac:dyDescent="0.2">
      <c r="A1879" s="138"/>
      <c r="D1879" s="8"/>
    </row>
    <row r="1880" spans="1:4" x14ac:dyDescent="0.2">
      <c r="A1880" s="138"/>
      <c r="D1880" s="8"/>
    </row>
    <row r="1881" spans="1:4" x14ac:dyDescent="0.2">
      <c r="A1881" s="138"/>
      <c r="D1881" s="8"/>
    </row>
    <row r="1882" spans="1:4" x14ac:dyDescent="0.2">
      <c r="A1882" s="138"/>
      <c r="D1882" s="8"/>
    </row>
    <row r="1883" spans="1:4" x14ac:dyDescent="0.2">
      <c r="A1883" s="138"/>
      <c r="D1883" s="8"/>
    </row>
    <row r="1884" spans="1:4" x14ac:dyDescent="0.2">
      <c r="A1884" s="138"/>
      <c r="D1884" s="8"/>
    </row>
    <row r="1885" spans="1:4" x14ac:dyDescent="0.2">
      <c r="A1885" s="138"/>
      <c r="D1885" s="8"/>
    </row>
    <row r="1886" spans="1:4" x14ac:dyDescent="0.2">
      <c r="A1886" s="138"/>
      <c r="D1886" s="8"/>
    </row>
    <row r="1887" spans="1:4" x14ac:dyDescent="0.2">
      <c r="A1887" s="138"/>
      <c r="D1887" s="8"/>
    </row>
    <row r="1888" spans="1:4" x14ac:dyDescent="0.2">
      <c r="A1888" s="138"/>
      <c r="D1888" s="8"/>
    </row>
    <row r="1889" spans="1:4" x14ac:dyDescent="0.2">
      <c r="A1889" s="138"/>
      <c r="D1889" s="8"/>
    </row>
    <row r="1890" spans="1:4" x14ac:dyDescent="0.2">
      <c r="A1890" s="138"/>
      <c r="D1890" s="8"/>
    </row>
    <row r="1891" spans="1:4" x14ac:dyDescent="0.2">
      <c r="A1891" s="138"/>
      <c r="D1891" s="8"/>
    </row>
    <row r="1892" spans="1:4" x14ac:dyDescent="0.2">
      <c r="A1892" s="138"/>
      <c r="D1892" s="8"/>
    </row>
    <row r="1893" spans="1:4" x14ac:dyDescent="0.2">
      <c r="A1893" s="138"/>
      <c r="D1893" s="8"/>
    </row>
    <row r="1894" spans="1:4" x14ac:dyDescent="0.2">
      <c r="A1894" s="138"/>
      <c r="D1894" s="8"/>
    </row>
    <row r="1895" spans="1:4" x14ac:dyDescent="0.2">
      <c r="A1895" s="138"/>
      <c r="D1895" s="8"/>
    </row>
    <row r="1896" spans="1:4" x14ac:dyDescent="0.2">
      <c r="A1896" s="138"/>
      <c r="D1896" s="8"/>
    </row>
    <row r="1897" spans="1:4" x14ac:dyDescent="0.2">
      <c r="A1897" s="138"/>
      <c r="D1897" s="8"/>
    </row>
    <row r="1898" spans="1:4" x14ac:dyDescent="0.2">
      <c r="A1898" s="138"/>
      <c r="D1898" s="8"/>
    </row>
    <row r="1899" spans="1:4" x14ac:dyDescent="0.2">
      <c r="A1899" s="138"/>
      <c r="D1899" s="8"/>
    </row>
    <row r="1900" spans="1:4" x14ac:dyDescent="0.2">
      <c r="A1900" s="138"/>
      <c r="D1900" s="8"/>
    </row>
    <row r="1901" spans="1:4" x14ac:dyDescent="0.2">
      <c r="A1901" s="138"/>
      <c r="D1901" s="8"/>
    </row>
    <row r="1902" spans="1:4" x14ac:dyDescent="0.2">
      <c r="A1902" s="138"/>
      <c r="D1902" s="8"/>
    </row>
    <row r="1903" spans="1:4" x14ac:dyDescent="0.2">
      <c r="A1903" s="138"/>
      <c r="D1903" s="8"/>
    </row>
    <row r="1904" spans="1:4" x14ac:dyDescent="0.2">
      <c r="A1904" s="138"/>
      <c r="D1904" s="8"/>
    </row>
    <row r="1905" spans="1:4" x14ac:dyDescent="0.2">
      <c r="A1905" s="138"/>
      <c r="D1905" s="8"/>
    </row>
    <row r="1906" spans="1:4" x14ac:dyDescent="0.2">
      <c r="A1906" s="138"/>
      <c r="D1906" s="8"/>
    </row>
    <row r="1907" spans="1:4" x14ac:dyDescent="0.2">
      <c r="A1907" s="138"/>
      <c r="D1907" s="8"/>
    </row>
    <row r="1908" spans="1:4" x14ac:dyDescent="0.2">
      <c r="A1908" s="138"/>
      <c r="D1908" s="8"/>
    </row>
    <row r="1909" spans="1:4" x14ac:dyDescent="0.2">
      <c r="A1909" s="138"/>
      <c r="D1909" s="8"/>
    </row>
    <row r="1910" spans="1:4" x14ac:dyDescent="0.2">
      <c r="A1910" s="138"/>
      <c r="D1910" s="8"/>
    </row>
    <row r="1911" spans="1:4" x14ac:dyDescent="0.2">
      <c r="A1911" s="138"/>
      <c r="D1911" s="8"/>
    </row>
    <row r="1912" spans="1:4" x14ac:dyDescent="0.2">
      <c r="A1912" s="138"/>
      <c r="D1912" s="8"/>
    </row>
    <row r="1913" spans="1:4" x14ac:dyDescent="0.2">
      <c r="A1913" s="138"/>
      <c r="D1913" s="8"/>
    </row>
    <row r="1914" spans="1:4" x14ac:dyDescent="0.2">
      <c r="A1914" s="138"/>
      <c r="D1914" s="8"/>
    </row>
    <row r="1915" spans="1:4" x14ac:dyDescent="0.2">
      <c r="A1915" s="138"/>
      <c r="D1915" s="8"/>
    </row>
    <row r="1916" spans="1:4" x14ac:dyDescent="0.2">
      <c r="A1916" s="138"/>
      <c r="D1916" s="8"/>
    </row>
    <row r="1917" spans="1:4" x14ac:dyDescent="0.2">
      <c r="A1917" s="138"/>
      <c r="D1917" s="8"/>
    </row>
    <row r="1918" spans="1:4" x14ac:dyDescent="0.2">
      <c r="A1918" s="138"/>
      <c r="D1918" s="8"/>
    </row>
    <row r="1919" spans="1:4" x14ac:dyDescent="0.2">
      <c r="A1919" s="138"/>
      <c r="D1919" s="8"/>
    </row>
    <row r="1920" spans="1:4" x14ac:dyDescent="0.2">
      <c r="A1920" s="138"/>
      <c r="D1920" s="8"/>
    </row>
    <row r="1921" spans="1:4" x14ac:dyDescent="0.2">
      <c r="A1921" s="138"/>
      <c r="D1921" s="8"/>
    </row>
    <row r="1922" spans="1:4" x14ac:dyDescent="0.2">
      <c r="A1922" s="138"/>
      <c r="D1922" s="8"/>
    </row>
    <row r="1923" spans="1:4" x14ac:dyDescent="0.2">
      <c r="A1923" s="138"/>
      <c r="D1923" s="8"/>
    </row>
    <row r="1924" spans="1:4" x14ac:dyDescent="0.2">
      <c r="A1924" s="138"/>
      <c r="D1924" s="8"/>
    </row>
    <row r="1925" spans="1:4" x14ac:dyDescent="0.2">
      <c r="A1925" s="138"/>
      <c r="D1925" s="8"/>
    </row>
    <row r="1926" spans="1:4" x14ac:dyDescent="0.2">
      <c r="A1926" s="138"/>
      <c r="D1926" s="8"/>
    </row>
    <row r="1927" spans="1:4" x14ac:dyDescent="0.2">
      <c r="A1927" s="138"/>
      <c r="D1927" s="8"/>
    </row>
    <row r="1928" spans="1:4" x14ac:dyDescent="0.2">
      <c r="A1928" s="138"/>
      <c r="D1928" s="8"/>
    </row>
    <row r="1929" spans="1:4" x14ac:dyDescent="0.2">
      <c r="A1929" s="138"/>
      <c r="D1929" s="8"/>
    </row>
    <row r="1930" spans="1:4" x14ac:dyDescent="0.2">
      <c r="A1930" s="138"/>
      <c r="D1930" s="8"/>
    </row>
    <row r="1931" spans="1:4" x14ac:dyDescent="0.2">
      <c r="A1931" s="138"/>
      <c r="D1931" s="8"/>
    </row>
    <row r="1932" spans="1:4" x14ac:dyDescent="0.2">
      <c r="A1932" s="138"/>
      <c r="D1932" s="8"/>
    </row>
    <row r="1933" spans="1:4" x14ac:dyDescent="0.2">
      <c r="A1933" s="138"/>
      <c r="D1933" s="8"/>
    </row>
    <row r="1934" spans="1:4" x14ac:dyDescent="0.2">
      <c r="A1934" s="138"/>
      <c r="D1934" s="8"/>
    </row>
    <row r="1935" spans="1:4" x14ac:dyDescent="0.2">
      <c r="A1935" s="138"/>
      <c r="D1935" s="8"/>
    </row>
    <row r="1936" spans="1:4" x14ac:dyDescent="0.2">
      <c r="A1936" s="138"/>
      <c r="D1936" s="8"/>
    </row>
    <row r="1937" spans="1:4" x14ac:dyDescent="0.2">
      <c r="A1937" s="138"/>
      <c r="D1937" s="8"/>
    </row>
    <row r="1938" spans="1:4" x14ac:dyDescent="0.2">
      <c r="A1938" s="138"/>
      <c r="D1938" s="8"/>
    </row>
    <row r="1939" spans="1:4" x14ac:dyDescent="0.2">
      <c r="A1939" s="138"/>
      <c r="D1939" s="8"/>
    </row>
    <row r="1940" spans="1:4" x14ac:dyDescent="0.2">
      <c r="A1940" s="138"/>
      <c r="D1940" s="8"/>
    </row>
    <row r="1941" spans="1:4" x14ac:dyDescent="0.2">
      <c r="A1941" s="138"/>
      <c r="D1941" s="8"/>
    </row>
    <row r="1942" spans="1:4" x14ac:dyDescent="0.2">
      <c r="A1942" s="138"/>
      <c r="D1942" s="8"/>
    </row>
    <row r="1943" spans="1:4" x14ac:dyDescent="0.2">
      <c r="A1943" s="138"/>
      <c r="D1943" s="8"/>
    </row>
    <row r="1944" spans="1:4" x14ac:dyDescent="0.2">
      <c r="A1944" s="138"/>
      <c r="D1944" s="8"/>
    </row>
    <row r="1945" spans="1:4" x14ac:dyDescent="0.2">
      <c r="A1945" s="138"/>
      <c r="D1945" s="8"/>
    </row>
    <row r="1946" spans="1:4" x14ac:dyDescent="0.2">
      <c r="A1946" s="138"/>
      <c r="D1946" s="8"/>
    </row>
    <row r="1947" spans="1:4" x14ac:dyDescent="0.2">
      <c r="A1947" s="138"/>
      <c r="D1947" s="8"/>
    </row>
    <row r="1948" spans="1:4" x14ac:dyDescent="0.2">
      <c r="A1948" s="138"/>
      <c r="D1948" s="8"/>
    </row>
    <row r="1949" spans="1:4" x14ac:dyDescent="0.2">
      <c r="A1949" s="138"/>
      <c r="D1949" s="8"/>
    </row>
    <row r="1950" spans="1:4" x14ac:dyDescent="0.2">
      <c r="A1950" s="138"/>
      <c r="D1950" s="8"/>
    </row>
    <row r="1951" spans="1:4" x14ac:dyDescent="0.2">
      <c r="A1951" s="138"/>
      <c r="D1951" s="8"/>
    </row>
    <row r="1952" spans="1:4" x14ac:dyDescent="0.2">
      <c r="A1952" s="138"/>
      <c r="D1952" s="8"/>
    </row>
    <row r="1953" spans="1:4" x14ac:dyDescent="0.2">
      <c r="A1953" s="138"/>
      <c r="D1953" s="8"/>
    </row>
    <row r="1954" spans="1:4" x14ac:dyDescent="0.2">
      <c r="A1954" s="138"/>
      <c r="D1954" s="8"/>
    </row>
    <row r="1955" spans="1:4" x14ac:dyDescent="0.2">
      <c r="A1955" s="138"/>
      <c r="D1955" s="8"/>
    </row>
    <row r="1956" spans="1:4" x14ac:dyDescent="0.2">
      <c r="A1956" s="138"/>
      <c r="D1956" s="8"/>
    </row>
    <row r="1957" spans="1:4" x14ac:dyDescent="0.2">
      <c r="A1957" s="138"/>
      <c r="D1957" s="8"/>
    </row>
    <row r="1958" spans="1:4" x14ac:dyDescent="0.2">
      <c r="A1958" s="138"/>
      <c r="D1958" s="8"/>
    </row>
    <row r="1959" spans="1:4" x14ac:dyDescent="0.2">
      <c r="A1959" s="138"/>
      <c r="D1959" s="8"/>
    </row>
    <row r="1960" spans="1:4" x14ac:dyDescent="0.2">
      <c r="A1960" s="138"/>
      <c r="D1960" s="8"/>
    </row>
    <row r="1961" spans="1:4" x14ac:dyDescent="0.2">
      <c r="A1961" s="138"/>
      <c r="D1961" s="8"/>
    </row>
    <row r="1962" spans="1:4" x14ac:dyDescent="0.2">
      <c r="A1962" s="138"/>
      <c r="D1962" s="8"/>
    </row>
    <row r="1963" spans="1:4" x14ac:dyDescent="0.2">
      <c r="A1963" s="138"/>
      <c r="D1963" s="8"/>
    </row>
    <row r="1964" spans="1:4" x14ac:dyDescent="0.2">
      <c r="A1964" s="138"/>
      <c r="D1964" s="8"/>
    </row>
    <row r="1965" spans="1:4" x14ac:dyDescent="0.2">
      <c r="A1965" s="138"/>
      <c r="D1965" s="8"/>
    </row>
    <row r="1966" spans="1:4" x14ac:dyDescent="0.2">
      <c r="A1966" s="138"/>
      <c r="D1966" s="8"/>
    </row>
    <row r="1967" spans="1:4" x14ac:dyDescent="0.2">
      <c r="A1967" s="138"/>
      <c r="D1967" s="8"/>
    </row>
    <row r="1968" spans="1:4" x14ac:dyDescent="0.2">
      <c r="A1968" s="138"/>
      <c r="D1968" s="8"/>
    </row>
    <row r="1969" spans="1:4" x14ac:dyDescent="0.2">
      <c r="A1969" s="138"/>
      <c r="D1969" s="8"/>
    </row>
    <row r="1970" spans="1:4" x14ac:dyDescent="0.2">
      <c r="A1970" s="138"/>
      <c r="D1970" s="8"/>
    </row>
    <row r="1971" spans="1:4" x14ac:dyDescent="0.2">
      <c r="A1971" s="138"/>
      <c r="D1971" s="8"/>
    </row>
    <row r="1972" spans="1:4" x14ac:dyDescent="0.2">
      <c r="A1972" s="138"/>
      <c r="D1972" s="8"/>
    </row>
    <row r="1973" spans="1:4" x14ac:dyDescent="0.2">
      <c r="A1973" s="138"/>
      <c r="D1973" s="8"/>
    </row>
    <row r="1974" spans="1:4" x14ac:dyDescent="0.2">
      <c r="A1974" s="138"/>
      <c r="D1974" s="8"/>
    </row>
    <row r="1975" spans="1:4" x14ac:dyDescent="0.2">
      <c r="A1975" s="138"/>
      <c r="D1975" s="8"/>
    </row>
    <row r="1976" spans="1:4" x14ac:dyDescent="0.2">
      <c r="A1976" s="138"/>
      <c r="D1976" s="8"/>
    </row>
    <row r="1977" spans="1:4" x14ac:dyDescent="0.2">
      <c r="A1977" s="138"/>
      <c r="D1977" s="8"/>
    </row>
    <row r="1978" spans="1:4" x14ac:dyDescent="0.2">
      <c r="A1978" s="138"/>
      <c r="D1978" s="8"/>
    </row>
    <row r="1979" spans="1:4" x14ac:dyDescent="0.2">
      <c r="A1979" s="138"/>
      <c r="D1979" s="8"/>
    </row>
    <row r="1980" spans="1:4" x14ac:dyDescent="0.2">
      <c r="A1980" s="138"/>
      <c r="D1980" s="8"/>
    </row>
    <row r="1981" spans="1:4" x14ac:dyDescent="0.2">
      <c r="A1981" s="138"/>
      <c r="D1981" s="8"/>
    </row>
    <row r="1982" spans="1:4" x14ac:dyDescent="0.2">
      <c r="A1982" s="138"/>
      <c r="D1982" s="8"/>
    </row>
    <row r="1983" spans="1:4" x14ac:dyDescent="0.2">
      <c r="A1983" s="138"/>
      <c r="D1983" s="8"/>
    </row>
    <row r="1984" spans="1:4" x14ac:dyDescent="0.2">
      <c r="A1984" s="138"/>
      <c r="D1984" s="8"/>
    </row>
    <row r="1985" spans="1:4" x14ac:dyDescent="0.2">
      <c r="A1985" s="138"/>
      <c r="D1985" s="8"/>
    </row>
    <row r="1986" spans="1:4" x14ac:dyDescent="0.2">
      <c r="A1986" s="138"/>
      <c r="D1986" s="8"/>
    </row>
    <row r="1987" spans="1:4" x14ac:dyDescent="0.2">
      <c r="A1987" s="138"/>
      <c r="D1987" s="8"/>
    </row>
    <row r="1988" spans="1:4" x14ac:dyDescent="0.2">
      <c r="A1988" s="138"/>
      <c r="D1988" s="8"/>
    </row>
    <row r="1989" spans="1:4" x14ac:dyDescent="0.2">
      <c r="A1989" s="138"/>
      <c r="D1989" s="8"/>
    </row>
    <row r="1990" spans="1:4" x14ac:dyDescent="0.2">
      <c r="A1990" s="138"/>
      <c r="D1990" s="8"/>
    </row>
    <row r="1991" spans="1:4" x14ac:dyDescent="0.2">
      <c r="A1991" s="138"/>
      <c r="D1991" s="8"/>
    </row>
    <row r="1992" spans="1:4" x14ac:dyDescent="0.2">
      <c r="A1992" s="138"/>
      <c r="D1992" s="8"/>
    </row>
    <row r="1993" spans="1:4" x14ac:dyDescent="0.2">
      <c r="A1993" s="138"/>
      <c r="D1993" s="8"/>
    </row>
    <row r="1994" spans="1:4" x14ac:dyDescent="0.2">
      <c r="A1994" s="138"/>
      <c r="D1994" s="8"/>
    </row>
    <row r="1995" spans="1:4" x14ac:dyDescent="0.2">
      <c r="A1995" s="138"/>
      <c r="D1995" s="8"/>
    </row>
    <row r="1996" spans="1:4" x14ac:dyDescent="0.2">
      <c r="A1996" s="138"/>
      <c r="D1996" s="8"/>
    </row>
    <row r="1997" spans="1:4" x14ac:dyDescent="0.2">
      <c r="A1997" s="138"/>
      <c r="D1997" s="8"/>
    </row>
    <row r="1998" spans="1:4" x14ac:dyDescent="0.2">
      <c r="A1998" s="138"/>
      <c r="D1998" s="8"/>
    </row>
    <row r="1999" spans="1:4" x14ac:dyDescent="0.2">
      <c r="A1999" s="138"/>
      <c r="D1999" s="8"/>
    </row>
    <row r="2000" spans="1:4" x14ac:dyDescent="0.2">
      <c r="A2000" s="138"/>
      <c r="D2000" s="8"/>
    </row>
    <row r="2001" spans="1:4" x14ac:dyDescent="0.2">
      <c r="A2001" s="138"/>
      <c r="D2001" s="8"/>
    </row>
    <row r="2002" spans="1:4" x14ac:dyDescent="0.2">
      <c r="A2002" s="138"/>
      <c r="D2002" s="8"/>
    </row>
    <row r="2003" spans="1:4" x14ac:dyDescent="0.2">
      <c r="A2003" s="138"/>
      <c r="D2003" s="8"/>
    </row>
    <row r="2004" spans="1:4" x14ac:dyDescent="0.2">
      <c r="A2004" s="138"/>
      <c r="D2004" s="8"/>
    </row>
    <row r="2005" spans="1:4" x14ac:dyDescent="0.2">
      <c r="A2005" s="138"/>
      <c r="D2005" s="8"/>
    </row>
    <row r="2006" spans="1:4" x14ac:dyDescent="0.2">
      <c r="A2006" s="138"/>
      <c r="D2006" s="8"/>
    </row>
    <row r="2007" spans="1:4" x14ac:dyDescent="0.2">
      <c r="A2007" s="138"/>
      <c r="D2007" s="8"/>
    </row>
    <row r="2008" spans="1:4" x14ac:dyDescent="0.2">
      <c r="A2008" s="138"/>
      <c r="D2008" s="8"/>
    </row>
    <row r="2009" spans="1:4" x14ac:dyDescent="0.2">
      <c r="A2009" s="138"/>
      <c r="D2009" s="8"/>
    </row>
    <row r="2010" spans="1:4" x14ac:dyDescent="0.2">
      <c r="A2010" s="138"/>
      <c r="D2010" s="8"/>
    </row>
    <row r="2011" spans="1:4" x14ac:dyDescent="0.2">
      <c r="A2011" s="138"/>
      <c r="D2011" s="8"/>
    </row>
    <row r="2012" spans="1:4" x14ac:dyDescent="0.2">
      <c r="A2012" s="138"/>
      <c r="D2012" s="8"/>
    </row>
    <row r="2013" spans="1:4" x14ac:dyDescent="0.2">
      <c r="A2013" s="138"/>
      <c r="D2013" s="8"/>
    </row>
    <row r="2014" spans="1:4" x14ac:dyDescent="0.2">
      <c r="A2014" s="138"/>
      <c r="D2014" s="8"/>
    </row>
    <row r="2015" spans="1:4" x14ac:dyDescent="0.2">
      <c r="A2015" s="138"/>
      <c r="D2015" s="8"/>
    </row>
    <row r="2016" spans="1:4" x14ac:dyDescent="0.2">
      <c r="A2016" s="138"/>
      <c r="D2016" s="8"/>
    </row>
    <row r="2017" spans="1:4" x14ac:dyDescent="0.2">
      <c r="A2017" s="138"/>
      <c r="D2017" s="8"/>
    </row>
    <row r="2018" spans="1:4" x14ac:dyDescent="0.2">
      <c r="A2018" s="138"/>
      <c r="D2018" s="8"/>
    </row>
    <row r="2019" spans="1:4" x14ac:dyDescent="0.2">
      <c r="A2019" s="138"/>
      <c r="D2019" s="8"/>
    </row>
    <row r="2020" spans="1:4" x14ac:dyDescent="0.2">
      <c r="A2020" s="138"/>
      <c r="D2020" s="8"/>
    </row>
    <row r="2021" spans="1:4" x14ac:dyDescent="0.2">
      <c r="A2021" s="138"/>
      <c r="D2021" s="8"/>
    </row>
    <row r="2022" spans="1:4" x14ac:dyDescent="0.2">
      <c r="A2022" s="138"/>
      <c r="D2022" s="8"/>
    </row>
    <row r="2023" spans="1:4" x14ac:dyDescent="0.2">
      <c r="A2023" s="138"/>
      <c r="D2023" s="8"/>
    </row>
    <row r="2024" spans="1:4" x14ac:dyDescent="0.2">
      <c r="A2024" s="138"/>
      <c r="D2024" s="8"/>
    </row>
    <row r="2025" spans="1:4" x14ac:dyDescent="0.2">
      <c r="A2025" s="138"/>
      <c r="D2025" s="8"/>
    </row>
    <row r="2026" spans="1:4" x14ac:dyDescent="0.2">
      <c r="A2026" s="138"/>
      <c r="D2026" s="8"/>
    </row>
    <row r="2027" spans="1:4" x14ac:dyDescent="0.2">
      <c r="A2027" s="138"/>
      <c r="D2027" s="8"/>
    </row>
    <row r="2028" spans="1:4" x14ac:dyDescent="0.2">
      <c r="A2028" s="138"/>
      <c r="D2028" s="8"/>
    </row>
    <row r="2029" spans="1:4" x14ac:dyDescent="0.2">
      <c r="A2029" s="138"/>
      <c r="D2029" s="8"/>
    </row>
    <row r="2030" spans="1:4" x14ac:dyDescent="0.2">
      <c r="A2030" s="138"/>
      <c r="D2030" s="8"/>
    </row>
    <row r="2031" spans="1:4" x14ac:dyDescent="0.2">
      <c r="A2031" s="138"/>
      <c r="D2031" s="8"/>
    </row>
    <row r="2032" spans="1:4" x14ac:dyDescent="0.2">
      <c r="A2032" s="138"/>
      <c r="D2032" s="8"/>
    </row>
    <row r="2033" spans="1:4" x14ac:dyDescent="0.2">
      <c r="A2033" s="138"/>
      <c r="D2033" s="8"/>
    </row>
    <row r="2034" spans="1:4" x14ac:dyDescent="0.2">
      <c r="A2034" s="138"/>
      <c r="D2034" s="8"/>
    </row>
    <row r="2035" spans="1:4" x14ac:dyDescent="0.2">
      <c r="A2035" s="138"/>
      <c r="D2035" s="8"/>
    </row>
    <row r="2036" spans="1:4" x14ac:dyDescent="0.2">
      <c r="A2036" s="138"/>
      <c r="D2036" s="8"/>
    </row>
    <row r="2037" spans="1:4" x14ac:dyDescent="0.2">
      <c r="A2037" s="138"/>
      <c r="D2037" s="8"/>
    </row>
    <row r="2038" spans="1:4" x14ac:dyDescent="0.2">
      <c r="A2038" s="138"/>
      <c r="D2038" s="8"/>
    </row>
    <row r="2039" spans="1:4" x14ac:dyDescent="0.2">
      <c r="A2039" s="138"/>
      <c r="D2039" s="8"/>
    </row>
    <row r="2040" spans="1:4" x14ac:dyDescent="0.2">
      <c r="A2040" s="138"/>
      <c r="D2040" s="8"/>
    </row>
    <row r="2041" spans="1:4" x14ac:dyDescent="0.2">
      <c r="A2041" s="138"/>
      <c r="D2041" s="8"/>
    </row>
    <row r="2042" spans="1:4" x14ac:dyDescent="0.2">
      <c r="A2042" s="138"/>
      <c r="D2042" s="8"/>
    </row>
    <row r="2043" spans="1:4" x14ac:dyDescent="0.2">
      <c r="A2043" s="138"/>
      <c r="D2043" s="8"/>
    </row>
    <row r="2044" spans="1:4" x14ac:dyDescent="0.2">
      <c r="A2044" s="138"/>
      <c r="D2044" s="8"/>
    </row>
    <row r="2045" spans="1:4" x14ac:dyDescent="0.2">
      <c r="A2045" s="138"/>
      <c r="D2045" s="8"/>
    </row>
    <row r="2046" spans="1:4" x14ac:dyDescent="0.2">
      <c r="A2046" s="138"/>
      <c r="D2046" s="8"/>
    </row>
    <row r="2047" spans="1:4" x14ac:dyDescent="0.2">
      <c r="A2047" s="138"/>
      <c r="D2047" s="8"/>
    </row>
    <row r="2048" spans="1:4" x14ac:dyDescent="0.2">
      <c r="A2048" s="138"/>
      <c r="D2048" s="8"/>
    </row>
    <row r="2049" spans="1:4" x14ac:dyDescent="0.2">
      <c r="A2049" s="138"/>
      <c r="D2049" s="8"/>
    </row>
    <row r="2050" spans="1:4" x14ac:dyDescent="0.2">
      <c r="A2050" s="138"/>
      <c r="D2050" s="8"/>
    </row>
    <row r="2051" spans="1:4" x14ac:dyDescent="0.2">
      <c r="A2051" s="138"/>
      <c r="D2051" s="8"/>
    </row>
    <row r="2052" spans="1:4" x14ac:dyDescent="0.2">
      <c r="A2052" s="138"/>
      <c r="D2052" s="8"/>
    </row>
    <row r="2053" spans="1:4" x14ac:dyDescent="0.2">
      <c r="A2053" s="138"/>
      <c r="D2053" s="8"/>
    </row>
    <row r="2054" spans="1:4" x14ac:dyDescent="0.2">
      <c r="A2054" s="138"/>
      <c r="D2054" s="8"/>
    </row>
    <row r="2055" spans="1:4" x14ac:dyDescent="0.2">
      <c r="A2055" s="138"/>
      <c r="D2055" s="8"/>
    </row>
    <row r="2056" spans="1:4" x14ac:dyDescent="0.2">
      <c r="A2056" s="138"/>
      <c r="D2056" s="8"/>
    </row>
    <row r="2057" spans="1:4" x14ac:dyDescent="0.2">
      <c r="A2057" s="138"/>
      <c r="D2057" s="8"/>
    </row>
    <row r="2058" spans="1:4" x14ac:dyDescent="0.2">
      <c r="A2058" s="138"/>
      <c r="D2058" s="8"/>
    </row>
    <row r="2059" spans="1:4" x14ac:dyDescent="0.2">
      <c r="A2059" s="138"/>
      <c r="D2059" s="8"/>
    </row>
    <row r="2060" spans="1:4" x14ac:dyDescent="0.2">
      <c r="A2060" s="138"/>
      <c r="D2060" s="8"/>
    </row>
    <row r="2061" spans="1:4" x14ac:dyDescent="0.2">
      <c r="A2061" s="138"/>
      <c r="D2061" s="8"/>
    </row>
    <row r="2062" spans="1:4" x14ac:dyDescent="0.2">
      <c r="A2062" s="138"/>
      <c r="D2062" s="8"/>
    </row>
    <row r="2063" spans="1:4" x14ac:dyDescent="0.2">
      <c r="A2063" s="138"/>
      <c r="D2063" s="8"/>
    </row>
    <row r="2064" spans="1:4" x14ac:dyDescent="0.2">
      <c r="A2064" s="138"/>
      <c r="D2064" s="8"/>
    </row>
    <row r="2065" spans="1:4" x14ac:dyDescent="0.2">
      <c r="A2065" s="138"/>
      <c r="D2065" s="8"/>
    </row>
    <row r="2066" spans="1:4" x14ac:dyDescent="0.2">
      <c r="A2066" s="138"/>
      <c r="D2066" s="8"/>
    </row>
    <row r="2067" spans="1:4" x14ac:dyDescent="0.2">
      <c r="A2067" s="138"/>
      <c r="D2067" s="8"/>
    </row>
    <row r="2068" spans="1:4" x14ac:dyDescent="0.2">
      <c r="A2068" s="138"/>
      <c r="D2068" s="8"/>
    </row>
    <row r="2069" spans="1:4" x14ac:dyDescent="0.2">
      <c r="A2069" s="138"/>
      <c r="D2069" s="8"/>
    </row>
    <row r="2070" spans="1:4" x14ac:dyDescent="0.2">
      <c r="A2070" s="138"/>
      <c r="D2070" s="8"/>
    </row>
    <row r="2071" spans="1:4" x14ac:dyDescent="0.2">
      <c r="A2071" s="138"/>
      <c r="D2071" s="8"/>
    </row>
    <row r="2072" spans="1:4" x14ac:dyDescent="0.2">
      <c r="A2072" s="138"/>
      <c r="D2072" s="8"/>
    </row>
    <row r="2073" spans="1:4" x14ac:dyDescent="0.2">
      <c r="A2073" s="138"/>
      <c r="D2073" s="8"/>
    </row>
    <row r="2074" spans="1:4" x14ac:dyDescent="0.2">
      <c r="A2074" s="138"/>
      <c r="D2074" s="8"/>
    </row>
    <row r="2075" spans="1:4" x14ac:dyDescent="0.2">
      <c r="A2075" s="138"/>
      <c r="D2075" s="8"/>
    </row>
    <row r="2076" spans="1:4" x14ac:dyDescent="0.2">
      <c r="A2076" s="138"/>
      <c r="D2076" s="8"/>
    </row>
    <row r="2077" spans="1:4" x14ac:dyDescent="0.2">
      <c r="A2077" s="138"/>
      <c r="D2077" s="8"/>
    </row>
    <row r="2078" spans="1:4" x14ac:dyDescent="0.2">
      <c r="A2078" s="138"/>
      <c r="D2078" s="8"/>
    </row>
    <row r="2079" spans="1:4" x14ac:dyDescent="0.2">
      <c r="A2079" s="138"/>
      <c r="D2079" s="8"/>
    </row>
    <row r="2080" spans="1:4" x14ac:dyDescent="0.2">
      <c r="A2080" s="138"/>
      <c r="D2080" s="8"/>
    </row>
    <row r="2081" spans="1:4" x14ac:dyDescent="0.2">
      <c r="A2081" s="138"/>
      <c r="D2081" s="8"/>
    </row>
    <row r="2082" spans="1:4" x14ac:dyDescent="0.2">
      <c r="A2082" s="138"/>
      <c r="D2082" s="8"/>
    </row>
    <row r="2083" spans="1:4" x14ac:dyDescent="0.2">
      <c r="A2083" s="138"/>
      <c r="D2083" s="8"/>
    </row>
    <row r="2084" spans="1:4" x14ac:dyDescent="0.2">
      <c r="A2084" s="138"/>
      <c r="D2084" s="8"/>
    </row>
    <row r="2085" spans="1:4" x14ac:dyDescent="0.2">
      <c r="A2085" s="138"/>
      <c r="D2085" s="8"/>
    </row>
    <row r="2086" spans="1:4" x14ac:dyDescent="0.2">
      <c r="A2086" s="138"/>
      <c r="D2086" s="8"/>
    </row>
    <row r="2087" spans="1:4" x14ac:dyDescent="0.2">
      <c r="A2087" s="138"/>
      <c r="D2087" s="8"/>
    </row>
    <row r="2088" spans="1:4" x14ac:dyDescent="0.2">
      <c r="A2088" s="138"/>
      <c r="D2088" s="8"/>
    </row>
    <row r="2089" spans="1:4" x14ac:dyDescent="0.2">
      <c r="A2089" s="138"/>
      <c r="D2089" s="8"/>
    </row>
    <row r="2090" spans="1:4" x14ac:dyDescent="0.2">
      <c r="A2090" s="138"/>
      <c r="D2090" s="8"/>
    </row>
    <row r="2091" spans="1:4" x14ac:dyDescent="0.2">
      <c r="A2091" s="138"/>
      <c r="D2091" s="8"/>
    </row>
    <row r="2092" spans="1:4" x14ac:dyDescent="0.2">
      <c r="A2092" s="138"/>
      <c r="D2092" s="8"/>
    </row>
    <row r="2093" spans="1:4" x14ac:dyDescent="0.2">
      <c r="A2093" s="138"/>
      <c r="D2093" s="8"/>
    </row>
    <row r="2094" spans="1:4" x14ac:dyDescent="0.2">
      <c r="A2094" s="138"/>
      <c r="D2094" s="8"/>
    </row>
    <row r="2095" spans="1:4" x14ac:dyDescent="0.2">
      <c r="A2095" s="138"/>
      <c r="D2095" s="8"/>
    </row>
    <row r="2096" spans="1:4" x14ac:dyDescent="0.2">
      <c r="A2096" s="138"/>
      <c r="D2096" s="8"/>
    </row>
    <row r="2097" spans="1:4" x14ac:dyDescent="0.2">
      <c r="A2097" s="138"/>
      <c r="D2097" s="8"/>
    </row>
    <row r="2098" spans="1:4" x14ac:dyDescent="0.2">
      <c r="A2098" s="138"/>
      <c r="D2098" s="8"/>
    </row>
    <row r="2099" spans="1:4" x14ac:dyDescent="0.2">
      <c r="A2099" s="138"/>
      <c r="D2099" s="8"/>
    </row>
    <row r="2100" spans="1:4" x14ac:dyDescent="0.2">
      <c r="A2100" s="138"/>
      <c r="D2100" s="8"/>
    </row>
    <row r="2101" spans="1:4" x14ac:dyDescent="0.2">
      <c r="A2101" s="138"/>
      <c r="D2101" s="8"/>
    </row>
    <row r="2102" spans="1:4" x14ac:dyDescent="0.2">
      <c r="A2102" s="138"/>
      <c r="D2102" s="8"/>
    </row>
    <row r="2103" spans="1:4" x14ac:dyDescent="0.2">
      <c r="A2103" s="138"/>
      <c r="D2103" s="8"/>
    </row>
    <row r="2104" spans="1:4" x14ac:dyDescent="0.2">
      <c r="A2104" s="138"/>
      <c r="D2104" s="8"/>
    </row>
    <row r="2105" spans="1:4" x14ac:dyDescent="0.2">
      <c r="A2105" s="138"/>
      <c r="D2105" s="8"/>
    </row>
    <row r="2106" spans="1:4" x14ac:dyDescent="0.2">
      <c r="A2106" s="138"/>
      <c r="D2106" s="8"/>
    </row>
    <row r="2107" spans="1:4" x14ac:dyDescent="0.2">
      <c r="A2107" s="138"/>
      <c r="D2107" s="8"/>
    </row>
    <row r="2108" spans="1:4" x14ac:dyDescent="0.2">
      <c r="A2108" s="138"/>
      <c r="D2108" s="8"/>
    </row>
    <row r="2109" spans="1:4" x14ac:dyDescent="0.2">
      <c r="A2109" s="138"/>
      <c r="D2109" s="8"/>
    </row>
    <row r="2110" spans="1:4" x14ac:dyDescent="0.2">
      <c r="A2110" s="138"/>
      <c r="D2110" s="8"/>
    </row>
    <row r="2111" spans="1:4" x14ac:dyDescent="0.2">
      <c r="A2111" s="138"/>
      <c r="D2111" s="8"/>
    </row>
    <row r="2112" spans="1:4" x14ac:dyDescent="0.2">
      <c r="A2112" s="138"/>
      <c r="D2112" s="8"/>
    </row>
    <row r="2113" spans="1:4" x14ac:dyDescent="0.2">
      <c r="A2113" s="138"/>
      <c r="D2113" s="8"/>
    </row>
    <row r="2114" spans="1:4" x14ac:dyDescent="0.2">
      <c r="A2114" s="138"/>
      <c r="D2114" s="8"/>
    </row>
    <row r="2115" spans="1:4" x14ac:dyDescent="0.2">
      <c r="A2115" s="138"/>
      <c r="D2115" s="8"/>
    </row>
    <row r="2116" spans="1:4" x14ac:dyDescent="0.2">
      <c r="A2116" s="138"/>
      <c r="D2116" s="8"/>
    </row>
    <row r="2117" spans="1:4" x14ac:dyDescent="0.2">
      <c r="A2117" s="138"/>
      <c r="D2117" s="8"/>
    </row>
    <row r="2118" spans="1:4" x14ac:dyDescent="0.2">
      <c r="A2118" s="138"/>
      <c r="D2118" s="8"/>
    </row>
    <row r="2119" spans="1:4" x14ac:dyDescent="0.2">
      <c r="A2119" s="138"/>
      <c r="D2119" s="8"/>
    </row>
    <row r="2120" spans="1:4" x14ac:dyDescent="0.2">
      <c r="A2120" s="138"/>
      <c r="D2120" s="8"/>
    </row>
    <row r="2121" spans="1:4" x14ac:dyDescent="0.2">
      <c r="A2121" s="138"/>
      <c r="D2121" s="8"/>
    </row>
    <row r="2122" spans="1:4" x14ac:dyDescent="0.2">
      <c r="A2122" s="138"/>
      <c r="D2122" s="8"/>
    </row>
    <row r="2123" spans="1:4" x14ac:dyDescent="0.2">
      <c r="A2123" s="138"/>
      <c r="D2123" s="8"/>
    </row>
    <row r="2124" spans="1:4" x14ac:dyDescent="0.2">
      <c r="A2124" s="138"/>
      <c r="D2124" s="8"/>
    </row>
    <row r="2125" spans="1:4" x14ac:dyDescent="0.2">
      <c r="A2125" s="138"/>
      <c r="D2125" s="8"/>
    </row>
    <row r="2126" spans="1:4" x14ac:dyDescent="0.2">
      <c r="A2126" s="138"/>
      <c r="D2126" s="8"/>
    </row>
    <row r="2127" spans="1:4" x14ac:dyDescent="0.2">
      <c r="A2127" s="138"/>
      <c r="D2127" s="8"/>
    </row>
    <row r="2128" spans="1:4" x14ac:dyDescent="0.2">
      <c r="A2128" s="138"/>
      <c r="D2128" s="8"/>
    </row>
    <row r="2129" spans="1:4" x14ac:dyDescent="0.2">
      <c r="A2129" s="138"/>
      <c r="D2129" s="8"/>
    </row>
    <row r="2130" spans="1:4" x14ac:dyDescent="0.2">
      <c r="A2130" s="138"/>
      <c r="D2130" s="8"/>
    </row>
    <row r="2131" spans="1:4" x14ac:dyDescent="0.2">
      <c r="A2131" s="138"/>
      <c r="D2131" s="8"/>
    </row>
    <row r="2132" spans="1:4" x14ac:dyDescent="0.2">
      <c r="A2132" s="138"/>
      <c r="D2132" s="8"/>
    </row>
    <row r="2133" spans="1:4" x14ac:dyDescent="0.2">
      <c r="A2133" s="138"/>
      <c r="D2133" s="8"/>
    </row>
    <row r="2134" spans="1:4" x14ac:dyDescent="0.2">
      <c r="A2134" s="138"/>
      <c r="D2134" s="8"/>
    </row>
    <row r="2135" spans="1:4" x14ac:dyDescent="0.2">
      <c r="A2135" s="138"/>
      <c r="D2135" s="8"/>
    </row>
    <row r="2136" spans="1:4" x14ac:dyDescent="0.2">
      <c r="A2136" s="138"/>
      <c r="D2136" s="8"/>
    </row>
    <row r="2137" spans="1:4" x14ac:dyDescent="0.2">
      <c r="A2137" s="138"/>
      <c r="D2137" s="8"/>
    </row>
    <row r="2138" spans="1:4" x14ac:dyDescent="0.2">
      <c r="A2138" s="138"/>
      <c r="D2138" s="8"/>
    </row>
    <row r="2139" spans="1:4" x14ac:dyDescent="0.2">
      <c r="A2139" s="138"/>
      <c r="D2139" s="8"/>
    </row>
    <row r="2140" spans="1:4" x14ac:dyDescent="0.2">
      <c r="A2140" s="138"/>
      <c r="D2140" s="8"/>
    </row>
    <row r="2141" spans="1:4" x14ac:dyDescent="0.2">
      <c r="A2141" s="138"/>
      <c r="D2141" s="8"/>
    </row>
    <row r="2142" spans="1:4" x14ac:dyDescent="0.2">
      <c r="A2142" s="138"/>
      <c r="D2142" s="8"/>
    </row>
    <row r="2143" spans="1:4" x14ac:dyDescent="0.2">
      <c r="A2143" s="138"/>
      <c r="D2143" s="8"/>
    </row>
    <row r="2144" spans="1:4" x14ac:dyDescent="0.2">
      <c r="A2144" s="138"/>
      <c r="D2144" s="8"/>
    </row>
    <row r="2145" spans="1:4" x14ac:dyDescent="0.2">
      <c r="A2145" s="138"/>
      <c r="D2145" s="8"/>
    </row>
    <row r="2146" spans="1:4" x14ac:dyDescent="0.2">
      <c r="A2146" s="138"/>
      <c r="D2146" s="8"/>
    </row>
    <row r="2147" spans="1:4" x14ac:dyDescent="0.2">
      <c r="A2147" s="138"/>
      <c r="D2147" s="8"/>
    </row>
    <row r="2148" spans="1:4" x14ac:dyDescent="0.2">
      <c r="A2148" s="138"/>
      <c r="D2148" s="8"/>
    </row>
    <row r="2149" spans="1:4" x14ac:dyDescent="0.2">
      <c r="A2149" s="138"/>
      <c r="D2149" s="8"/>
    </row>
    <row r="2150" spans="1:4" x14ac:dyDescent="0.2">
      <c r="A2150" s="138"/>
      <c r="D2150" s="8"/>
    </row>
    <row r="2151" spans="1:4" x14ac:dyDescent="0.2">
      <c r="A2151" s="138"/>
      <c r="D2151" s="8"/>
    </row>
    <row r="2152" spans="1:4" x14ac:dyDescent="0.2">
      <c r="A2152" s="138"/>
      <c r="D2152" s="8"/>
    </row>
    <row r="2153" spans="1:4" x14ac:dyDescent="0.2">
      <c r="A2153" s="138"/>
      <c r="D2153" s="8"/>
    </row>
    <row r="2154" spans="1:4" x14ac:dyDescent="0.2">
      <c r="A2154" s="138"/>
      <c r="D2154" s="8"/>
    </row>
    <row r="2155" spans="1:4" x14ac:dyDescent="0.2">
      <c r="A2155" s="138"/>
      <c r="D2155" s="8"/>
    </row>
    <row r="2156" spans="1:4" x14ac:dyDescent="0.2">
      <c r="A2156" s="138"/>
      <c r="D2156" s="8"/>
    </row>
    <row r="2157" spans="1:4" x14ac:dyDescent="0.2">
      <c r="A2157" s="138"/>
      <c r="D2157" s="8"/>
    </row>
    <row r="2158" spans="1:4" x14ac:dyDescent="0.2">
      <c r="A2158" s="138"/>
      <c r="D2158" s="8"/>
    </row>
    <row r="2159" spans="1:4" x14ac:dyDescent="0.2">
      <c r="A2159" s="138"/>
      <c r="D2159" s="8"/>
    </row>
    <row r="2160" spans="1:4" x14ac:dyDescent="0.2">
      <c r="A2160" s="138"/>
      <c r="D2160" s="8"/>
    </row>
    <row r="2161" spans="1:4" x14ac:dyDescent="0.2">
      <c r="A2161" s="138"/>
      <c r="D2161" s="8"/>
    </row>
    <row r="2162" spans="1:4" x14ac:dyDescent="0.2">
      <c r="A2162" s="138"/>
      <c r="D2162" s="8"/>
    </row>
    <row r="2163" spans="1:4" x14ac:dyDescent="0.2">
      <c r="A2163" s="138"/>
      <c r="D2163" s="8"/>
    </row>
    <row r="2164" spans="1:4" x14ac:dyDescent="0.2">
      <c r="A2164" s="138"/>
      <c r="D2164" s="8"/>
    </row>
    <row r="2165" spans="1:4" x14ac:dyDescent="0.2">
      <c r="A2165" s="138"/>
      <c r="D2165" s="8"/>
    </row>
    <row r="2166" spans="1:4" x14ac:dyDescent="0.2">
      <c r="A2166" s="138"/>
      <c r="D2166" s="8"/>
    </row>
    <row r="2167" spans="1:4" x14ac:dyDescent="0.2">
      <c r="A2167" s="138"/>
      <c r="D2167" s="8"/>
    </row>
    <row r="2168" spans="1:4" x14ac:dyDescent="0.2">
      <c r="A2168" s="138"/>
      <c r="D2168" s="8"/>
    </row>
    <row r="2169" spans="1:4" x14ac:dyDescent="0.2">
      <c r="A2169" s="138"/>
      <c r="D2169" s="8"/>
    </row>
    <row r="2170" spans="1:4" x14ac:dyDescent="0.2">
      <c r="A2170" s="138"/>
      <c r="D2170" s="8"/>
    </row>
    <row r="2171" spans="1:4" x14ac:dyDescent="0.2">
      <c r="A2171" s="138"/>
      <c r="D2171" s="8"/>
    </row>
    <row r="2172" spans="1:4" x14ac:dyDescent="0.2">
      <c r="A2172" s="138"/>
      <c r="D2172" s="8"/>
    </row>
    <row r="2173" spans="1:4" x14ac:dyDescent="0.2">
      <c r="A2173" s="138"/>
      <c r="D2173" s="8"/>
    </row>
    <row r="2174" spans="1:4" x14ac:dyDescent="0.2">
      <c r="A2174" s="138"/>
      <c r="D2174" s="8"/>
    </row>
    <row r="2175" spans="1:4" x14ac:dyDescent="0.2">
      <c r="A2175" s="138"/>
      <c r="D2175" s="8"/>
    </row>
    <row r="2176" spans="1:4" x14ac:dyDescent="0.2">
      <c r="A2176" s="138"/>
      <c r="D2176" s="8"/>
    </row>
    <row r="2177" spans="1:4" x14ac:dyDescent="0.2">
      <c r="A2177" s="138"/>
      <c r="D2177" s="8"/>
    </row>
    <row r="2178" spans="1:4" x14ac:dyDescent="0.2">
      <c r="A2178" s="138"/>
      <c r="D2178" s="8"/>
    </row>
    <row r="2179" spans="1:4" x14ac:dyDescent="0.2">
      <c r="A2179" s="138"/>
      <c r="D2179" s="8"/>
    </row>
    <row r="2180" spans="1:4" x14ac:dyDescent="0.2">
      <c r="A2180" s="138"/>
      <c r="D2180" s="8"/>
    </row>
    <row r="2181" spans="1:4" x14ac:dyDescent="0.2">
      <c r="A2181" s="138"/>
      <c r="D2181" s="8"/>
    </row>
    <row r="2182" spans="1:4" x14ac:dyDescent="0.2">
      <c r="A2182" s="138"/>
      <c r="D2182" s="8"/>
    </row>
    <row r="2183" spans="1:4" x14ac:dyDescent="0.2">
      <c r="A2183" s="138"/>
      <c r="D2183" s="8"/>
    </row>
    <row r="2184" spans="1:4" x14ac:dyDescent="0.2">
      <c r="A2184" s="138"/>
      <c r="D2184" s="8"/>
    </row>
    <row r="2185" spans="1:4" x14ac:dyDescent="0.2">
      <c r="A2185" s="138"/>
      <c r="D2185" s="8"/>
    </row>
    <row r="2186" spans="1:4" x14ac:dyDescent="0.2">
      <c r="A2186" s="138"/>
      <c r="D2186" s="8"/>
    </row>
    <row r="2187" spans="1:4" x14ac:dyDescent="0.2">
      <c r="A2187" s="138"/>
      <c r="D2187" s="8"/>
    </row>
    <row r="2188" spans="1:4" x14ac:dyDescent="0.2">
      <c r="A2188" s="138"/>
      <c r="D2188" s="8"/>
    </row>
    <row r="2189" spans="1:4" x14ac:dyDescent="0.2">
      <c r="A2189" s="138"/>
      <c r="D2189" s="8"/>
    </row>
    <row r="2190" spans="1:4" x14ac:dyDescent="0.2">
      <c r="A2190" s="138"/>
      <c r="D2190" s="8"/>
    </row>
    <row r="2191" spans="1:4" x14ac:dyDescent="0.2">
      <c r="A2191" s="138"/>
      <c r="D2191" s="8"/>
    </row>
    <row r="2192" spans="1:4" x14ac:dyDescent="0.2">
      <c r="A2192" s="138"/>
      <c r="D2192" s="8"/>
    </row>
    <row r="2193" spans="1:4" x14ac:dyDescent="0.2">
      <c r="A2193" s="138"/>
      <c r="D2193" s="8"/>
    </row>
    <row r="2194" spans="1:4" x14ac:dyDescent="0.2">
      <c r="A2194" s="138"/>
      <c r="D2194" s="8"/>
    </row>
    <row r="2195" spans="1:4" x14ac:dyDescent="0.2">
      <c r="A2195" s="138"/>
      <c r="D2195" s="8"/>
    </row>
    <row r="2196" spans="1:4" x14ac:dyDescent="0.2">
      <c r="A2196" s="138"/>
      <c r="D2196" s="8"/>
    </row>
    <row r="2197" spans="1:4" x14ac:dyDescent="0.2">
      <c r="A2197" s="138"/>
      <c r="D2197" s="8"/>
    </row>
    <row r="2198" spans="1:4" x14ac:dyDescent="0.2">
      <c r="A2198" s="138"/>
      <c r="D2198" s="8"/>
    </row>
    <row r="2199" spans="1:4" x14ac:dyDescent="0.2">
      <c r="A2199" s="138"/>
      <c r="D2199" s="8"/>
    </row>
    <row r="2200" spans="1:4" x14ac:dyDescent="0.2">
      <c r="A2200" s="138"/>
      <c r="D2200" s="8"/>
    </row>
    <row r="2201" spans="1:4" x14ac:dyDescent="0.2">
      <c r="A2201" s="138"/>
      <c r="D2201" s="8"/>
    </row>
    <row r="2202" spans="1:4" x14ac:dyDescent="0.2">
      <c r="A2202" s="138"/>
      <c r="D2202" s="8"/>
    </row>
    <row r="2203" spans="1:4" x14ac:dyDescent="0.2">
      <c r="A2203" s="138"/>
      <c r="D2203" s="8"/>
    </row>
    <row r="2204" spans="1:4" x14ac:dyDescent="0.2">
      <c r="A2204" s="138"/>
      <c r="D2204" s="8"/>
    </row>
    <row r="2205" spans="1:4" x14ac:dyDescent="0.2">
      <c r="A2205" s="138"/>
      <c r="D2205" s="8"/>
    </row>
    <row r="2206" spans="1:4" x14ac:dyDescent="0.2">
      <c r="A2206" s="138"/>
      <c r="D2206" s="8"/>
    </row>
    <row r="2207" spans="1:4" x14ac:dyDescent="0.2">
      <c r="A2207" s="138"/>
      <c r="D2207" s="8"/>
    </row>
    <row r="2208" spans="1:4" x14ac:dyDescent="0.2">
      <c r="A2208" s="138"/>
      <c r="D2208" s="8"/>
    </row>
    <row r="2209" spans="1:4" x14ac:dyDescent="0.2">
      <c r="A2209" s="138"/>
      <c r="D2209" s="8"/>
    </row>
    <row r="2210" spans="1:4" x14ac:dyDescent="0.2">
      <c r="A2210" s="138"/>
      <c r="D2210" s="8"/>
    </row>
    <row r="2211" spans="1:4" x14ac:dyDescent="0.2">
      <c r="A2211" s="138"/>
      <c r="D2211" s="8"/>
    </row>
    <row r="2212" spans="1:4" x14ac:dyDescent="0.2">
      <c r="A2212" s="138"/>
      <c r="D2212" s="8"/>
    </row>
    <row r="2213" spans="1:4" x14ac:dyDescent="0.2">
      <c r="A2213" s="138"/>
      <c r="D2213" s="8"/>
    </row>
    <row r="2214" spans="1:4" x14ac:dyDescent="0.2">
      <c r="A2214" s="138"/>
      <c r="D2214" s="8"/>
    </row>
    <row r="2215" spans="1:4" x14ac:dyDescent="0.2">
      <c r="A2215" s="138"/>
      <c r="D2215" s="8"/>
    </row>
    <row r="2216" spans="1:4" x14ac:dyDescent="0.2">
      <c r="A2216" s="138"/>
      <c r="D2216" s="8"/>
    </row>
    <row r="2217" spans="1:4" x14ac:dyDescent="0.2">
      <c r="A2217" s="138"/>
      <c r="D2217" s="8"/>
    </row>
    <row r="2218" spans="1:4" x14ac:dyDescent="0.2">
      <c r="A2218" s="138"/>
      <c r="D2218" s="8"/>
    </row>
    <row r="2219" spans="1:4" x14ac:dyDescent="0.2">
      <c r="A2219" s="138"/>
      <c r="D2219" s="8"/>
    </row>
    <row r="2220" spans="1:4" x14ac:dyDescent="0.2">
      <c r="A2220" s="138"/>
      <c r="D2220" s="8"/>
    </row>
    <row r="2221" spans="1:4" x14ac:dyDescent="0.2">
      <c r="A2221" s="138"/>
      <c r="D2221" s="8"/>
    </row>
    <row r="2222" spans="1:4" x14ac:dyDescent="0.2">
      <c r="A2222" s="138"/>
      <c r="D2222" s="8"/>
    </row>
    <row r="2223" spans="1:4" x14ac:dyDescent="0.2">
      <c r="A2223" s="138"/>
      <c r="D2223" s="8"/>
    </row>
    <row r="2224" spans="1:4" x14ac:dyDescent="0.2">
      <c r="A2224" s="138"/>
      <c r="D2224" s="8"/>
    </row>
    <row r="2225" spans="1:4" x14ac:dyDescent="0.2">
      <c r="A2225" s="138"/>
      <c r="D2225" s="8"/>
    </row>
    <row r="2226" spans="1:4" x14ac:dyDescent="0.2">
      <c r="A2226" s="138"/>
      <c r="D2226" s="8"/>
    </row>
    <row r="2227" spans="1:4" x14ac:dyDescent="0.2">
      <c r="A2227" s="138"/>
      <c r="D2227" s="8"/>
    </row>
    <row r="2228" spans="1:4" x14ac:dyDescent="0.2">
      <c r="A2228" s="138"/>
      <c r="D2228" s="8"/>
    </row>
    <row r="2229" spans="1:4" x14ac:dyDescent="0.2">
      <c r="A2229" s="138"/>
      <c r="D2229" s="8"/>
    </row>
    <row r="2230" spans="1:4" x14ac:dyDescent="0.2">
      <c r="A2230" s="138"/>
      <c r="D2230" s="8"/>
    </row>
    <row r="2231" spans="1:4" x14ac:dyDescent="0.2">
      <c r="A2231" s="138"/>
      <c r="D2231" s="8"/>
    </row>
    <row r="2232" spans="1:4" x14ac:dyDescent="0.2">
      <c r="A2232" s="138"/>
      <c r="D2232" s="8"/>
    </row>
    <row r="2233" spans="1:4" x14ac:dyDescent="0.2">
      <c r="A2233" s="138"/>
      <c r="D2233" s="8"/>
    </row>
    <row r="2234" spans="1:4" x14ac:dyDescent="0.2">
      <c r="A2234" s="138"/>
      <c r="D2234" s="8"/>
    </row>
    <row r="2235" spans="1:4" x14ac:dyDescent="0.2">
      <c r="A2235" s="138"/>
      <c r="D2235" s="8"/>
    </row>
    <row r="2236" spans="1:4" x14ac:dyDescent="0.2">
      <c r="A2236" s="138"/>
      <c r="D2236" s="8"/>
    </row>
    <row r="2237" spans="1:4" x14ac:dyDescent="0.2">
      <c r="A2237" s="138"/>
      <c r="D2237" s="8"/>
    </row>
    <row r="2238" spans="1:4" x14ac:dyDescent="0.2">
      <c r="A2238" s="138"/>
      <c r="D2238" s="8"/>
    </row>
    <row r="2239" spans="1:4" x14ac:dyDescent="0.2">
      <c r="A2239" s="138"/>
      <c r="D2239" s="8"/>
    </row>
    <row r="2240" spans="1:4" x14ac:dyDescent="0.2">
      <c r="A2240" s="138"/>
      <c r="D2240" s="8"/>
    </row>
    <row r="2241" spans="1:4" x14ac:dyDescent="0.2">
      <c r="A2241" s="138"/>
      <c r="D2241" s="8"/>
    </row>
    <row r="2242" spans="1:4" x14ac:dyDescent="0.2">
      <c r="A2242" s="138"/>
      <c r="D2242" s="8"/>
    </row>
    <row r="2243" spans="1:4" x14ac:dyDescent="0.2">
      <c r="A2243" s="138"/>
      <c r="D2243" s="8"/>
    </row>
    <row r="2244" spans="1:4" x14ac:dyDescent="0.2">
      <c r="A2244" s="138"/>
      <c r="D2244" s="8"/>
    </row>
    <row r="2245" spans="1:4" x14ac:dyDescent="0.2">
      <c r="A2245" s="138"/>
      <c r="D2245" s="8"/>
    </row>
    <row r="2246" spans="1:4" x14ac:dyDescent="0.2">
      <c r="A2246" s="138"/>
      <c r="D2246" s="8"/>
    </row>
    <row r="2247" spans="1:4" x14ac:dyDescent="0.2">
      <c r="A2247" s="138"/>
      <c r="D2247" s="8"/>
    </row>
    <row r="2248" spans="1:4" x14ac:dyDescent="0.2">
      <c r="A2248" s="138"/>
      <c r="D2248" s="8"/>
    </row>
    <row r="2249" spans="1:4" x14ac:dyDescent="0.2">
      <c r="A2249" s="138"/>
      <c r="D2249" s="8"/>
    </row>
    <row r="2250" spans="1:4" x14ac:dyDescent="0.2">
      <c r="A2250" s="138"/>
      <c r="D2250" s="8"/>
    </row>
    <row r="2251" spans="1:4" x14ac:dyDescent="0.2">
      <c r="A2251" s="138"/>
      <c r="D2251" s="8"/>
    </row>
    <row r="2252" spans="1:4" x14ac:dyDescent="0.2">
      <c r="A2252" s="138"/>
      <c r="D2252" s="8"/>
    </row>
    <row r="2253" spans="1:4" x14ac:dyDescent="0.2">
      <c r="A2253" s="138"/>
      <c r="D2253" s="8"/>
    </row>
    <row r="2254" spans="1:4" x14ac:dyDescent="0.2">
      <c r="A2254" s="138"/>
      <c r="D2254" s="8"/>
    </row>
    <row r="2255" spans="1:4" x14ac:dyDescent="0.2">
      <c r="A2255" s="138"/>
      <c r="D2255" s="8"/>
    </row>
    <row r="2256" spans="1:4" x14ac:dyDescent="0.2">
      <c r="A2256" s="138"/>
      <c r="D2256" s="8"/>
    </row>
    <row r="2257" spans="1:4" x14ac:dyDescent="0.2">
      <c r="A2257" s="138"/>
      <c r="D2257" s="8"/>
    </row>
    <row r="2258" spans="1:4" x14ac:dyDescent="0.2">
      <c r="A2258" s="138"/>
      <c r="D2258" s="8"/>
    </row>
    <row r="2259" spans="1:4" x14ac:dyDescent="0.2">
      <c r="A2259" s="138"/>
      <c r="D2259" s="8"/>
    </row>
    <row r="2260" spans="1:4" x14ac:dyDescent="0.2">
      <c r="A2260" s="138"/>
      <c r="D2260" s="8"/>
    </row>
    <row r="2261" spans="1:4" x14ac:dyDescent="0.2">
      <c r="A2261" s="138"/>
      <c r="D2261" s="8"/>
    </row>
    <row r="2262" spans="1:4" x14ac:dyDescent="0.2">
      <c r="A2262" s="138"/>
      <c r="D2262" s="8"/>
    </row>
    <row r="2263" spans="1:4" x14ac:dyDescent="0.2">
      <c r="A2263" s="138"/>
      <c r="D2263" s="8"/>
    </row>
    <row r="2264" spans="1:4" x14ac:dyDescent="0.2">
      <c r="A2264" s="138"/>
      <c r="D2264" s="8"/>
    </row>
    <row r="2265" spans="1:4" x14ac:dyDescent="0.2">
      <c r="A2265" s="138"/>
      <c r="D2265" s="8"/>
    </row>
    <row r="2266" spans="1:4" x14ac:dyDescent="0.2">
      <c r="A2266" s="138"/>
      <c r="D2266" s="8"/>
    </row>
    <row r="2267" spans="1:4" x14ac:dyDescent="0.2">
      <c r="A2267" s="138"/>
      <c r="D2267" s="8"/>
    </row>
    <row r="2268" spans="1:4" x14ac:dyDescent="0.2">
      <c r="A2268" s="138"/>
      <c r="D2268" s="8"/>
    </row>
    <row r="2269" spans="1:4" x14ac:dyDescent="0.2">
      <c r="A2269" s="138"/>
      <c r="D2269" s="8"/>
    </row>
    <row r="2270" spans="1:4" x14ac:dyDescent="0.2">
      <c r="A2270" s="138"/>
      <c r="D2270" s="8"/>
    </row>
    <row r="2271" spans="1:4" x14ac:dyDescent="0.2">
      <c r="A2271" s="138"/>
      <c r="D2271" s="8"/>
    </row>
    <row r="2272" spans="1:4" x14ac:dyDescent="0.2">
      <c r="A2272" s="138"/>
      <c r="D2272" s="8"/>
    </row>
    <row r="2273" spans="1:4" x14ac:dyDescent="0.2">
      <c r="A2273" s="138"/>
      <c r="D2273" s="8"/>
    </row>
    <row r="2274" spans="1:4" x14ac:dyDescent="0.2">
      <c r="A2274" s="138"/>
      <c r="D2274" s="8"/>
    </row>
    <row r="2275" spans="1:4" x14ac:dyDescent="0.2">
      <c r="A2275" s="138"/>
      <c r="D2275" s="8"/>
    </row>
    <row r="2276" spans="1:4" x14ac:dyDescent="0.2">
      <c r="A2276" s="138"/>
      <c r="D2276" s="8"/>
    </row>
    <row r="2277" spans="1:4" x14ac:dyDescent="0.2">
      <c r="A2277" s="138"/>
      <c r="D2277" s="8"/>
    </row>
    <row r="2278" spans="1:4" x14ac:dyDescent="0.2">
      <c r="A2278" s="138"/>
      <c r="D2278" s="8"/>
    </row>
    <row r="2279" spans="1:4" x14ac:dyDescent="0.2">
      <c r="A2279" s="138"/>
      <c r="D2279" s="8"/>
    </row>
    <row r="2280" spans="1:4" x14ac:dyDescent="0.2">
      <c r="A2280" s="138"/>
      <c r="D2280" s="8"/>
    </row>
    <row r="2281" spans="1:4" x14ac:dyDescent="0.2">
      <c r="A2281" s="138"/>
      <c r="D2281" s="8"/>
    </row>
    <row r="2282" spans="1:4" x14ac:dyDescent="0.2">
      <c r="A2282" s="138"/>
      <c r="D2282" s="8"/>
    </row>
    <row r="2283" spans="1:4" x14ac:dyDescent="0.2">
      <c r="A2283" s="138"/>
      <c r="D2283" s="8"/>
    </row>
    <row r="2284" spans="1:4" x14ac:dyDescent="0.2">
      <c r="A2284" s="138"/>
      <c r="D2284" s="8"/>
    </row>
    <row r="2285" spans="1:4" x14ac:dyDescent="0.2">
      <c r="A2285" s="138"/>
      <c r="D2285" s="8"/>
    </row>
    <row r="2286" spans="1:4" x14ac:dyDescent="0.2">
      <c r="A2286" s="138"/>
      <c r="D2286" s="8"/>
    </row>
    <row r="2287" spans="1:4" x14ac:dyDescent="0.2">
      <c r="A2287" s="138"/>
      <c r="D2287" s="8"/>
    </row>
    <row r="2288" spans="1:4" x14ac:dyDescent="0.2">
      <c r="A2288" s="138"/>
      <c r="D2288" s="8"/>
    </row>
    <row r="2289" spans="1:4" x14ac:dyDescent="0.2">
      <c r="A2289" s="138"/>
      <c r="D2289" s="8"/>
    </row>
    <row r="2290" spans="1:4" x14ac:dyDescent="0.2">
      <c r="A2290" s="138"/>
      <c r="D2290" s="8"/>
    </row>
    <row r="2291" spans="1:4" x14ac:dyDescent="0.2">
      <c r="A2291" s="138"/>
      <c r="D2291" s="8"/>
    </row>
    <row r="2292" spans="1:4" x14ac:dyDescent="0.2">
      <c r="A2292" s="138"/>
      <c r="D2292" s="8"/>
    </row>
    <row r="2293" spans="1:4" x14ac:dyDescent="0.2">
      <c r="A2293" s="138"/>
      <c r="D2293" s="8"/>
    </row>
    <row r="2294" spans="1:4" x14ac:dyDescent="0.2">
      <c r="A2294" s="138"/>
      <c r="D2294" s="8"/>
    </row>
    <row r="2295" spans="1:4" x14ac:dyDescent="0.2">
      <c r="A2295" s="138"/>
      <c r="D2295" s="8"/>
    </row>
    <row r="2296" spans="1:4" x14ac:dyDescent="0.2">
      <c r="A2296" s="138"/>
      <c r="D2296" s="8"/>
    </row>
    <row r="2297" spans="1:4" x14ac:dyDescent="0.2">
      <c r="A2297" s="138"/>
      <c r="D2297" s="8"/>
    </row>
    <row r="2298" spans="1:4" x14ac:dyDescent="0.2">
      <c r="A2298" s="138"/>
      <c r="D2298" s="8"/>
    </row>
    <row r="2299" spans="1:4" x14ac:dyDescent="0.2">
      <c r="A2299" s="138"/>
      <c r="D2299" s="8"/>
    </row>
    <row r="2300" spans="1:4" x14ac:dyDescent="0.2">
      <c r="A2300" s="138"/>
      <c r="D2300" s="8"/>
    </row>
    <row r="2301" spans="1:4" x14ac:dyDescent="0.2">
      <c r="A2301" s="138"/>
      <c r="D2301" s="8"/>
    </row>
    <row r="2302" spans="1:4" x14ac:dyDescent="0.2">
      <c r="A2302" s="138"/>
      <c r="D2302" s="8"/>
    </row>
    <row r="2303" spans="1:4" x14ac:dyDescent="0.2">
      <c r="A2303" s="138"/>
      <c r="D2303" s="8"/>
    </row>
    <row r="2304" spans="1:4" x14ac:dyDescent="0.2">
      <c r="A2304" s="138"/>
      <c r="D2304" s="8"/>
    </row>
    <row r="2305" spans="1:4" x14ac:dyDescent="0.2">
      <c r="A2305" s="138"/>
      <c r="D2305" s="8"/>
    </row>
    <row r="2306" spans="1:4" x14ac:dyDescent="0.2">
      <c r="A2306" s="138"/>
      <c r="D2306" s="8"/>
    </row>
    <row r="2307" spans="1:4" x14ac:dyDescent="0.2">
      <c r="A2307" s="138"/>
      <c r="D2307" s="8"/>
    </row>
    <row r="2308" spans="1:4" x14ac:dyDescent="0.2">
      <c r="A2308" s="138"/>
      <c r="D2308" s="8"/>
    </row>
    <row r="2309" spans="1:4" x14ac:dyDescent="0.2">
      <c r="A2309" s="138"/>
      <c r="D2309" s="8"/>
    </row>
    <row r="2310" spans="1:4" x14ac:dyDescent="0.2">
      <c r="A2310" s="138"/>
      <c r="D2310" s="8"/>
    </row>
    <row r="2311" spans="1:4" x14ac:dyDescent="0.2">
      <c r="A2311" s="138"/>
      <c r="D2311" s="8"/>
    </row>
    <row r="2312" spans="1:4" x14ac:dyDescent="0.2">
      <c r="A2312" s="138"/>
      <c r="D2312" s="8"/>
    </row>
    <row r="2313" spans="1:4" x14ac:dyDescent="0.2">
      <c r="A2313" s="138"/>
      <c r="D2313" s="8"/>
    </row>
    <row r="2314" spans="1:4" x14ac:dyDescent="0.2">
      <c r="A2314" s="138"/>
      <c r="D2314" s="8"/>
    </row>
    <row r="2315" spans="1:4" x14ac:dyDescent="0.2">
      <c r="A2315" s="138"/>
      <c r="D2315" s="8"/>
    </row>
    <row r="2316" spans="1:4" x14ac:dyDescent="0.2">
      <c r="A2316" s="138"/>
      <c r="D2316" s="8"/>
    </row>
    <row r="2317" spans="1:4" x14ac:dyDescent="0.2">
      <c r="A2317" s="138"/>
      <c r="D2317" s="8"/>
    </row>
    <row r="2318" spans="1:4" x14ac:dyDescent="0.2">
      <c r="A2318" s="138"/>
      <c r="D2318" s="8"/>
    </row>
    <row r="2319" spans="1:4" x14ac:dyDescent="0.2">
      <c r="A2319" s="138"/>
      <c r="D2319" s="8"/>
    </row>
    <row r="2320" spans="1:4" x14ac:dyDescent="0.2">
      <c r="A2320" s="138"/>
      <c r="D2320" s="8"/>
    </row>
    <row r="2321" spans="1:4" x14ac:dyDescent="0.2">
      <c r="A2321" s="138"/>
      <c r="D2321" s="8"/>
    </row>
    <row r="2322" spans="1:4" x14ac:dyDescent="0.2">
      <c r="A2322" s="138"/>
      <c r="D2322" s="8"/>
    </row>
    <row r="2323" spans="1:4" x14ac:dyDescent="0.2">
      <c r="A2323" s="138"/>
      <c r="D2323" s="8"/>
    </row>
    <row r="2324" spans="1:4" x14ac:dyDescent="0.2">
      <c r="A2324" s="138"/>
      <c r="D2324" s="8"/>
    </row>
    <row r="2325" spans="1:4" x14ac:dyDescent="0.2">
      <c r="A2325" s="138"/>
      <c r="D2325" s="8"/>
    </row>
    <row r="2326" spans="1:4" x14ac:dyDescent="0.2">
      <c r="A2326" s="138"/>
      <c r="D2326" s="8"/>
    </row>
    <row r="2327" spans="1:4" x14ac:dyDescent="0.2">
      <c r="A2327" s="138"/>
      <c r="D2327" s="8"/>
    </row>
    <row r="2328" spans="1:4" x14ac:dyDescent="0.2">
      <c r="A2328" s="138"/>
      <c r="D2328" s="8"/>
    </row>
    <row r="2329" spans="1:4" x14ac:dyDescent="0.2">
      <c r="A2329" s="138"/>
      <c r="D2329" s="8"/>
    </row>
    <row r="2330" spans="1:4" x14ac:dyDescent="0.2">
      <c r="A2330" s="138"/>
      <c r="D2330" s="8"/>
    </row>
    <row r="2331" spans="1:4" x14ac:dyDescent="0.2">
      <c r="A2331" s="138"/>
      <c r="D2331" s="8"/>
    </row>
    <row r="2332" spans="1:4" x14ac:dyDescent="0.2">
      <c r="A2332" s="138"/>
      <c r="D2332" s="8"/>
    </row>
    <row r="2333" spans="1:4" x14ac:dyDescent="0.2">
      <c r="A2333" s="138"/>
      <c r="D2333" s="8"/>
    </row>
    <row r="2334" spans="1:4" x14ac:dyDescent="0.2">
      <c r="A2334" s="138"/>
      <c r="D2334" s="8"/>
    </row>
    <row r="2335" spans="1:4" x14ac:dyDescent="0.2">
      <c r="A2335" s="138"/>
      <c r="D2335" s="8"/>
    </row>
    <row r="2336" spans="1:4" x14ac:dyDescent="0.2">
      <c r="A2336" s="138"/>
      <c r="D2336" s="8"/>
    </row>
    <row r="2337" spans="1:4" x14ac:dyDescent="0.2">
      <c r="A2337" s="138"/>
      <c r="D2337" s="8"/>
    </row>
    <row r="2338" spans="1:4" x14ac:dyDescent="0.2">
      <c r="A2338" s="138"/>
      <c r="D2338" s="8"/>
    </row>
    <row r="2339" spans="1:4" x14ac:dyDescent="0.2">
      <c r="A2339" s="138"/>
      <c r="D2339" s="8"/>
    </row>
    <row r="2340" spans="1:4" x14ac:dyDescent="0.2">
      <c r="A2340" s="138"/>
      <c r="D2340" s="8"/>
    </row>
    <row r="2341" spans="1:4" x14ac:dyDescent="0.2">
      <c r="A2341" s="138"/>
      <c r="D2341" s="8"/>
    </row>
    <row r="2342" spans="1:4" x14ac:dyDescent="0.2">
      <c r="A2342" s="138"/>
      <c r="D2342" s="8"/>
    </row>
    <row r="2343" spans="1:4" x14ac:dyDescent="0.2">
      <c r="A2343" s="138"/>
      <c r="D2343" s="8"/>
    </row>
    <row r="2344" spans="1:4" x14ac:dyDescent="0.2">
      <c r="A2344" s="138"/>
      <c r="D2344" s="8"/>
    </row>
    <row r="2345" spans="1:4" x14ac:dyDescent="0.2">
      <c r="A2345" s="138"/>
      <c r="D2345" s="8"/>
    </row>
    <row r="2346" spans="1:4" x14ac:dyDescent="0.2">
      <c r="A2346" s="138"/>
      <c r="D2346" s="8"/>
    </row>
    <row r="2347" spans="1:4" x14ac:dyDescent="0.2">
      <c r="A2347" s="138"/>
      <c r="D2347" s="8"/>
    </row>
    <row r="2348" spans="1:4" x14ac:dyDescent="0.2">
      <c r="A2348" s="138"/>
      <c r="D2348" s="8"/>
    </row>
    <row r="2349" spans="1:4" x14ac:dyDescent="0.2">
      <c r="A2349" s="138"/>
      <c r="D2349" s="8"/>
    </row>
    <row r="2350" spans="1:4" x14ac:dyDescent="0.2">
      <c r="A2350" s="138"/>
      <c r="D2350" s="8"/>
    </row>
    <row r="2351" spans="1:4" x14ac:dyDescent="0.2">
      <c r="A2351" s="138"/>
      <c r="D2351" s="8"/>
    </row>
    <row r="2352" spans="1:4" x14ac:dyDescent="0.2">
      <c r="A2352" s="138"/>
      <c r="D2352" s="8"/>
    </row>
    <row r="2353" spans="1:4" x14ac:dyDescent="0.2">
      <c r="A2353" s="138"/>
      <c r="D2353" s="8"/>
    </row>
    <row r="2354" spans="1:4" x14ac:dyDescent="0.2">
      <c r="A2354" s="138"/>
      <c r="D2354" s="8"/>
    </row>
    <row r="2355" spans="1:4" x14ac:dyDescent="0.2">
      <c r="A2355" s="138"/>
      <c r="D2355" s="8"/>
    </row>
    <row r="2356" spans="1:4" x14ac:dyDescent="0.2">
      <c r="A2356" s="138"/>
      <c r="D2356" s="8"/>
    </row>
    <row r="2357" spans="1:4" x14ac:dyDescent="0.2">
      <c r="A2357" s="138"/>
      <c r="D2357" s="8"/>
    </row>
    <row r="2358" spans="1:4" x14ac:dyDescent="0.2">
      <c r="A2358" s="138"/>
      <c r="D2358" s="8"/>
    </row>
    <row r="2359" spans="1:4" x14ac:dyDescent="0.2">
      <c r="A2359" s="138"/>
      <c r="D2359" s="8"/>
    </row>
    <row r="2360" spans="1:4" x14ac:dyDescent="0.2">
      <c r="A2360" s="138"/>
      <c r="D2360" s="8"/>
    </row>
    <row r="2361" spans="1:4" x14ac:dyDescent="0.2">
      <c r="A2361" s="138"/>
      <c r="D2361" s="8"/>
    </row>
    <row r="2362" spans="1:4" x14ac:dyDescent="0.2">
      <c r="A2362" s="138"/>
      <c r="D2362" s="8"/>
    </row>
    <row r="2363" spans="1:4" x14ac:dyDescent="0.2">
      <c r="A2363" s="138"/>
      <c r="D2363" s="8"/>
    </row>
    <row r="2364" spans="1:4" x14ac:dyDescent="0.2">
      <c r="A2364" s="138"/>
      <c r="D2364" s="8"/>
    </row>
    <row r="2365" spans="1:4" x14ac:dyDescent="0.2">
      <c r="A2365" s="138"/>
      <c r="D2365" s="8"/>
    </row>
    <row r="2366" spans="1:4" x14ac:dyDescent="0.2">
      <c r="A2366" s="138"/>
      <c r="D2366" s="8"/>
    </row>
    <row r="2367" spans="1:4" x14ac:dyDescent="0.2">
      <c r="A2367" s="138"/>
      <c r="D2367" s="8"/>
    </row>
    <row r="2368" spans="1:4" x14ac:dyDescent="0.2">
      <c r="A2368" s="138"/>
      <c r="D2368" s="8"/>
    </row>
    <row r="2369" spans="1:4" x14ac:dyDescent="0.2">
      <c r="A2369" s="138"/>
      <c r="D2369" s="8"/>
    </row>
    <row r="2370" spans="1:4" x14ac:dyDescent="0.2">
      <c r="A2370" s="138"/>
      <c r="D2370" s="8"/>
    </row>
    <row r="2371" spans="1:4" x14ac:dyDescent="0.2">
      <c r="A2371" s="138"/>
      <c r="D2371" s="8"/>
    </row>
    <row r="2372" spans="1:4" x14ac:dyDescent="0.2">
      <c r="A2372" s="138"/>
      <c r="D2372" s="8"/>
    </row>
    <row r="2373" spans="1:4" x14ac:dyDescent="0.2">
      <c r="A2373" s="138"/>
      <c r="D2373" s="8"/>
    </row>
    <row r="2374" spans="1:4" x14ac:dyDescent="0.2">
      <c r="A2374" s="138"/>
      <c r="D2374" s="8"/>
    </row>
    <row r="2375" spans="1:4" x14ac:dyDescent="0.2">
      <c r="A2375" s="138"/>
      <c r="D2375" s="8"/>
    </row>
    <row r="2376" spans="1:4" x14ac:dyDescent="0.2">
      <c r="A2376" s="138"/>
      <c r="D2376" s="8"/>
    </row>
    <row r="2377" spans="1:4" x14ac:dyDescent="0.2">
      <c r="A2377" s="138"/>
      <c r="D2377" s="8"/>
    </row>
    <row r="2378" spans="1:4" x14ac:dyDescent="0.2">
      <c r="A2378" s="138"/>
      <c r="D2378" s="8"/>
    </row>
    <row r="2379" spans="1:4" x14ac:dyDescent="0.2">
      <c r="A2379" s="138"/>
      <c r="D2379" s="8"/>
    </row>
    <row r="2380" spans="1:4" x14ac:dyDescent="0.2">
      <c r="A2380" s="138"/>
      <c r="D2380" s="8"/>
    </row>
    <row r="2381" spans="1:4" x14ac:dyDescent="0.2">
      <c r="A2381" s="138"/>
      <c r="D2381" s="8"/>
    </row>
    <row r="2382" spans="1:4" x14ac:dyDescent="0.2">
      <c r="A2382" s="138"/>
      <c r="D2382" s="8"/>
    </row>
    <row r="2383" spans="1:4" x14ac:dyDescent="0.2">
      <c r="A2383" s="138"/>
      <c r="D2383" s="8"/>
    </row>
    <row r="2384" spans="1:4" x14ac:dyDescent="0.2">
      <c r="A2384" s="138"/>
      <c r="D2384" s="8"/>
    </row>
    <row r="2385" spans="1:4" x14ac:dyDescent="0.2">
      <c r="A2385" s="138"/>
      <c r="D2385" s="8"/>
    </row>
    <row r="2386" spans="1:4" x14ac:dyDescent="0.2">
      <c r="A2386" s="138"/>
      <c r="D2386" s="8"/>
    </row>
    <row r="2387" spans="1:4" x14ac:dyDescent="0.2">
      <c r="A2387" s="138"/>
      <c r="D2387" s="8"/>
    </row>
    <row r="2388" spans="1:4" x14ac:dyDescent="0.2">
      <c r="A2388" s="138"/>
      <c r="D2388" s="8"/>
    </row>
    <row r="2389" spans="1:4" x14ac:dyDescent="0.2">
      <c r="A2389" s="138"/>
      <c r="D2389" s="8"/>
    </row>
    <row r="2390" spans="1:4" x14ac:dyDescent="0.2">
      <c r="A2390" s="138"/>
      <c r="D2390" s="8"/>
    </row>
    <row r="2391" spans="1:4" x14ac:dyDescent="0.2">
      <c r="A2391" s="138"/>
      <c r="D2391" s="8"/>
    </row>
    <row r="2392" spans="1:4" x14ac:dyDescent="0.2">
      <c r="A2392" s="138"/>
      <c r="D2392" s="8"/>
    </row>
    <row r="2393" spans="1:4" x14ac:dyDescent="0.2">
      <c r="A2393" s="138"/>
      <c r="D2393" s="8"/>
    </row>
    <row r="2394" spans="1:4" x14ac:dyDescent="0.2">
      <c r="A2394" s="138"/>
      <c r="D2394" s="8"/>
    </row>
    <row r="2395" spans="1:4" x14ac:dyDescent="0.2">
      <c r="A2395" s="138"/>
      <c r="D2395" s="8"/>
    </row>
    <row r="2396" spans="1:4" x14ac:dyDescent="0.2">
      <c r="A2396" s="138"/>
      <c r="D2396" s="8"/>
    </row>
    <row r="2397" spans="1:4" x14ac:dyDescent="0.2">
      <c r="A2397" s="138"/>
      <c r="D2397" s="8"/>
    </row>
    <row r="2398" spans="1:4" x14ac:dyDescent="0.2">
      <c r="A2398" s="138"/>
      <c r="D2398" s="8"/>
    </row>
    <row r="2399" spans="1:4" x14ac:dyDescent="0.2">
      <c r="A2399" s="138"/>
      <c r="D2399" s="8"/>
    </row>
    <row r="2400" spans="1:4" x14ac:dyDescent="0.2">
      <c r="A2400" s="138"/>
      <c r="D2400" s="8"/>
    </row>
    <row r="2401" spans="1:4" x14ac:dyDescent="0.2">
      <c r="A2401" s="138"/>
      <c r="D2401" s="8"/>
    </row>
    <row r="2402" spans="1:4" x14ac:dyDescent="0.2">
      <c r="A2402" s="138"/>
      <c r="D2402" s="8"/>
    </row>
    <row r="2403" spans="1:4" x14ac:dyDescent="0.2">
      <c r="A2403" s="138"/>
      <c r="D2403" s="8"/>
    </row>
    <row r="2404" spans="1:4" x14ac:dyDescent="0.2">
      <c r="A2404" s="138"/>
      <c r="D2404" s="8"/>
    </row>
    <row r="2405" spans="1:4" x14ac:dyDescent="0.2">
      <c r="A2405" s="138"/>
      <c r="D2405" s="8"/>
    </row>
    <row r="2406" spans="1:4" x14ac:dyDescent="0.2">
      <c r="A2406" s="138"/>
      <c r="D2406" s="8"/>
    </row>
    <row r="2407" spans="1:4" x14ac:dyDescent="0.2">
      <c r="A2407" s="138"/>
      <c r="D2407" s="8"/>
    </row>
    <row r="2408" spans="1:4" x14ac:dyDescent="0.2">
      <c r="A2408" s="138"/>
      <c r="D2408" s="8"/>
    </row>
    <row r="2409" spans="1:4" x14ac:dyDescent="0.2">
      <c r="A2409" s="138"/>
      <c r="D2409" s="8"/>
    </row>
    <row r="2410" spans="1:4" x14ac:dyDescent="0.2">
      <c r="A2410" s="138"/>
      <c r="D2410" s="8"/>
    </row>
    <row r="2411" spans="1:4" x14ac:dyDescent="0.2">
      <c r="A2411" s="138"/>
      <c r="D2411" s="8"/>
    </row>
    <row r="2412" spans="1:4" x14ac:dyDescent="0.2">
      <c r="A2412" s="138"/>
      <c r="D2412" s="8"/>
    </row>
    <row r="2413" spans="1:4" x14ac:dyDescent="0.2">
      <c r="A2413" s="138"/>
      <c r="D2413" s="8"/>
    </row>
    <row r="2414" spans="1:4" x14ac:dyDescent="0.2">
      <c r="A2414" s="138"/>
      <c r="D2414" s="8"/>
    </row>
    <row r="2415" spans="1:4" x14ac:dyDescent="0.2">
      <c r="A2415" s="138"/>
      <c r="D2415" s="8"/>
    </row>
    <row r="2416" spans="1:4" x14ac:dyDescent="0.2">
      <c r="A2416" s="138"/>
      <c r="D2416" s="8"/>
    </row>
    <row r="2417" spans="1:4" x14ac:dyDescent="0.2">
      <c r="A2417" s="138"/>
      <c r="D2417" s="8"/>
    </row>
    <row r="2418" spans="1:4" x14ac:dyDescent="0.2">
      <c r="A2418" s="138"/>
      <c r="D2418" s="8"/>
    </row>
    <row r="2419" spans="1:4" x14ac:dyDescent="0.2">
      <c r="A2419" s="138"/>
      <c r="D2419" s="8"/>
    </row>
    <row r="2420" spans="1:4" x14ac:dyDescent="0.2">
      <c r="A2420" s="138"/>
      <c r="D2420" s="8"/>
    </row>
    <row r="2421" spans="1:4" x14ac:dyDescent="0.2">
      <c r="A2421" s="138"/>
      <c r="D2421" s="8"/>
    </row>
    <row r="2422" spans="1:4" x14ac:dyDescent="0.2">
      <c r="A2422" s="138"/>
      <c r="D2422" s="8"/>
    </row>
    <row r="2423" spans="1:4" x14ac:dyDescent="0.2">
      <c r="A2423" s="138"/>
      <c r="D2423" s="8"/>
    </row>
    <row r="2424" spans="1:4" x14ac:dyDescent="0.2">
      <c r="A2424" s="138"/>
      <c r="D2424" s="8"/>
    </row>
    <row r="2425" spans="1:4" x14ac:dyDescent="0.2">
      <c r="A2425" s="138"/>
      <c r="D2425" s="8"/>
    </row>
    <row r="2426" spans="1:4" x14ac:dyDescent="0.2">
      <c r="A2426" s="138"/>
      <c r="D2426" s="8"/>
    </row>
    <row r="2427" spans="1:4" x14ac:dyDescent="0.2">
      <c r="A2427" s="138"/>
      <c r="D2427" s="8"/>
    </row>
    <row r="2428" spans="1:4" x14ac:dyDescent="0.2">
      <c r="A2428" s="138"/>
      <c r="D2428" s="8"/>
    </row>
    <row r="2429" spans="1:4" x14ac:dyDescent="0.2">
      <c r="A2429" s="138"/>
      <c r="D2429" s="8"/>
    </row>
    <row r="2430" spans="1:4" x14ac:dyDescent="0.2">
      <c r="A2430" s="138"/>
      <c r="D2430" s="8"/>
    </row>
    <row r="2431" spans="1:4" x14ac:dyDescent="0.2">
      <c r="A2431" s="138"/>
      <c r="D2431" s="8"/>
    </row>
    <row r="2432" spans="1:4" x14ac:dyDescent="0.2">
      <c r="A2432" s="138"/>
      <c r="D2432" s="8"/>
    </row>
    <row r="2433" spans="1:4" x14ac:dyDescent="0.2">
      <c r="A2433" s="138"/>
      <c r="D2433" s="8"/>
    </row>
    <row r="2434" spans="1:4" x14ac:dyDescent="0.2">
      <c r="A2434" s="138"/>
      <c r="D2434" s="8"/>
    </row>
    <row r="2435" spans="1:4" x14ac:dyDescent="0.2">
      <c r="A2435" s="138"/>
      <c r="D2435" s="8"/>
    </row>
    <row r="2436" spans="1:4" x14ac:dyDescent="0.2">
      <c r="A2436" s="138"/>
      <c r="D2436" s="8"/>
    </row>
    <row r="2437" spans="1:4" x14ac:dyDescent="0.2">
      <c r="A2437" s="138"/>
      <c r="D2437" s="8"/>
    </row>
    <row r="2438" spans="1:4" x14ac:dyDescent="0.2">
      <c r="A2438" s="138"/>
      <c r="D2438" s="8"/>
    </row>
    <row r="2439" spans="1:4" x14ac:dyDescent="0.2">
      <c r="A2439" s="138"/>
      <c r="D2439" s="8"/>
    </row>
    <row r="2440" spans="1:4" x14ac:dyDescent="0.2">
      <c r="A2440" s="138"/>
      <c r="D2440" s="8"/>
    </row>
    <row r="2441" spans="1:4" x14ac:dyDescent="0.2">
      <c r="A2441" s="138"/>
      <c r="D2441" s="8"/>
    </row>
    <row r="2442" spans="1:4" x14ac:dyDescent="0.2">
      <c r="A2442" s="138"/>
      <c r="D2442" s="8"/>
    </row>
    <row r="2443" spans="1:4" x14ac:dyDescent="0.2">
      <c r="A2443" s="138"/>
      <c r="D2443" s="8"/>
    </row>
    <row r="2444" spans="1:4" x14ac:dyDescent="0.2">
      <c r="A2444" s="138"/>
      <c r="D2444" s="8"/>
    </row>
    <row r="2445" spans="1:4" x14ac:dyDescent="0.2">
      <c r="A2445" s="138"/>
      <c r="D2445" s="8"/>
    </row>
    <row r="2446" spans="1:4" x14ac:dyDescent="0.2">
      <c r="A2446" s="138"/>
      <c r="D2446" s="8"/>
    </row>
    <row r="2447" spans="1:4" x14ac:dyDescent="0.2">
      <c r="A2447" s="138"/>
      <c r="D2447" s="8"/>
    </row>
    <row r="2448" spans="1:4" x14ac:dyDescent="0.2">
      <c r="A2448" s="138"/>
      <c r="D2448" s="8"/>
    </row>
    <row r="2449" spans="1:4" x14ac:dyDescent="0.2">
      <c r="A2449" s="138"/>
      <c r="D2449" s="8"/>
    </row>
    <row r="2450" spans="1:4" x14ac:dyDescent="0.2">
      <c r="A2450" s="138"/>
      <c r="D2450" s="8"/>
    </row>
    <row r="2451" spans="1:4" x14ac:dyDescent="0.2">
      <c r="A2451" s="138"/>
      <c r="D2451" s="8"/>
    </row>
    <row r="2452" spans="1:4" x14ac:dyDescent="0.2">
      <c r="A2452" s="138"/>
      <c r="D2452" s="8"/>
    </row>
    <row r="2453" spans="1:4" x14ac:dyDescent="0.2">
      <c r="A2453" s="138"/>
      <c r="D2453" s="8"/>
    </row>
    <row r="2454" spans="1:4" x14ac:dyDescent="0.2">
      <c r="A2454" s="138"/>
      <c r="D2454" s="8"/>
    </row>
    <row r="2455" spans="1:4" x14ac:dyDescent="0.2">
      <c r="A2455" s="138"/>
      <c r="D2455" s="8"/>
    </row>
    <row r="2456" spans="1:4" x14ac:dyDescent="0.2">
      <c r="A2456" s="138"/>
      <c r="D2456" s="8"/>
    </row>
    <row r="2457" spans="1:4" x14ac:dyDescent="0.2">
      <c r="A2457" s="138"/>
      <c r="D2457" s="8"/>
    </row>
    <row r="2458" spans="1:4" x14ac:dyDescent="0.2">
      <c r="A2458" s="138"/>
      <c r="D2458" s="8"/>
    </row>
    <row r="2459" spans="1:4" x14ac:dyDescent="0.2">
      <c r="A2459" s="138"/>
      <c r="D2459" s="8"/>
    </row>
    <row r="2460" spans="1:4" x14ac:dyDescent="0.2">
      <c r="A2460" s="138"/>
      <c r="D2460" s="8"/>
    </row>
    <row r="2461" spans="1:4" x14ac:dyDescent="0.2">
      <c r="A2461" s="138"/>
      <c r="D2461" s="8"/>
    </row>
    <row r="2462" spans="1:4" x14ac:dyDescent="0.2">
      <c r="A2462" s="138"/>
      <c r="D2462" s="8"/>
    </row>
    <row r="2463" spans="1:4" x14ac:dyDescent="0.2">
      <c r="A2463" s="138"/>
      <c r="D2463" s="8"/>
    </row>
    <row r="2464" spans="1:4" x14ac:dyDescent="0.2">
      <c r="A2464" s="138"/>
      <c r="D2464" s="8"/>
    </row>
    <row r="2465" spans="1:4" x14ac:dyDescent="0.2">
      <c r="A2465" s="138"/>
      <c r="D2465" s="8"/>
    </row>
    <row r="2466" spans="1:4" x14ac:dyDescent="0.2">
      <c r="A2466" s="138"/>
      <c r="D2466" s="8"/>
    </row>
    <row r="2467" spans="1:4" x14ac:dyDescent="0.2">
      <c r="A2467" s="138"/>
      <c r="D2467" s="8"/>
    </row>
    <row r="2468" spans="1:4" x14ac:dyDescent="0.2">
      <c r="A2468" s="138"/>
      <c r="D2468" s="8"/>
    </row>
    <row r="2469" spans="1:4" x14ac:dyDescent="0.2">
      <c r="A2469" s="138"/>
      <c r="D2469" s="8"/>
    </row>
    <row r="2470" spans="1:4" x14ac:dyDescent="0.2">
      <c r="A2470" s="138"/>
      <c r="D2470" s="8"/>
    </row>
    <row r="2471" spans="1:4" x14ac:dyDescent="0.2">
      <c r="A2471" s="138"/>
      <c r="D2471" s="8"/>
    </row>
    <row r="2472" spans="1:4" x14ac:dyDescent="0.2">
      <c r="A2472" s="138"/>
      <c r="D2472" s="8"/>
    </row>
    <row r="2473" spans="1:4" x14ac:dyDescent="0.2">
      <c r="A2473" s="138"/>
      <c r="D2473" s="8"/>
    </row>
    <row r="2474" spans="1:4" x14ac:dyDescent="0.2">
      <c r="A2474" s="138"/>
      <c r="D2474" s="8"/>
    </row>
    <row r="2475" spans="1:4" x14ac:dyDescent="0.2">
      <c r="A2475" s="138"/>
      <c r="D2475" s="8"/>
    </row>
    <row r="2476" spans="1:4" x14ac:dyDescent="0.2">
      <c r="A2476" s="138"/>
      <c r="D2476" s="8"/>
    </row>
    <row r="2477" spans="1:4" x14ac:dyDescent="0.2">
      <c r="A2477" s="138"/>
      <c r="D2477" s="8"/>
    </row>
    <row r="2478" spans="1:4" x14ac:dyDescent="0.2">
      <c r="A2478" s="138"/>
      <c r="D2478" s="8"/>
    </row>
    <row r="2479" spans="1:4" x14ac:dyDescent="0.2">
      <c r="A2479" s="138"/>
      <c r="D2479" s="8"/>
    </row>
    <row r="2480" spans="1:4" x14ac:dyDescent="0.2">
      <c r="A2480" s="138"/>
      <c r="D2480" s="8"/>
    </row>
    <row r="2481" spans="1:4" x14ac:dyDescent="0.2">
      <c r="A2481" s="138"/>
      <c r="D2481" s="8"/>
    </row>
    <row r="2482" spans="1:4" x14ac:dyDescent="0.2">
      <c r="A2482" s="138"/>
      <c r="D2482" s="8"/>
    </row>
    <row r="2483" spans="1:4" x14ac:dyDescent="0.2">
      <c r="A2483" s="138"/>
      <c r="D2483" s="8"/>
    </row>
    <row r="2484" spans="1:4" x14ac:dyDescent="0.2">
      <c r="A2484" s="138"/>
      <c r="D2484" s="8"/>
    </row>
    <row r="2485" spans="1:4" x14ac:dyDescent="0.2">
      <c r="A2485" s="138"/>
      <c r="D2485" s="8"/>
    </row>
    <row r="2486" spans="1:4" x14ac:dyDescent="0.2">
      <c r="A2486" s="138"/>
      <c r="D2486" s="8"/>
    </row>
    <row r="2487" spans="1:4" x14ac:dyDescent="0.2">
      <c r="A2487" s="138"/>
      <c r="D2487" s="8"/>
    </row>
    <row r="2488" spans="1:4" x14ac:dyDescent="0.2">
      <c r="A2488" s="138"/>
      <c r="D2488" s="8"/>
    </row>
    <row r="2489" spans="1:4" x14ac:dyDescent="0.2">
      <c r="A2489" s="138"/>
      <c r="D2489" s="8"/>
    </row>
    <row r="2490" spans="1:4" x14ac:dyDescent="0.2">
      <c r="A2490" s="138"/>
      <c r="D2490" s="8"/>
    </row>
    <row r="2491" spans="1:4" x14ac:dyDescent="0.2">
      <c r="A2491" s="138"/>
      <c r="D2491" s="8"/>
    </row>
    <row r="2492" spans="1:4" x14ac:dyDescent="0.2">
      <c r="A2492" s="138"/>
      <c r="D2492" s="8"/>
    </row>
    <row r="2493" spans="1:4" x14ac:dyDescent="0.2">
      <c r="A2493" s="138"/>
      <c r="D2493" s="8"/>
    </row>
    <row r="2494" spans="1:4" x14ac:dyDescent="0.2">
      <c r="A2494" s="138"/>
      <c r="D2494" s="8"/>
    </row>
    <row r="2495" spans="1:4" x14ac:dyDescent="0.2">
      <c r="A2495" s="138"/>
      <c r="D2495" s="8"/>
    </row>
    <row r="2496" spans="1:4" x14ac:dyDescent="0.2">
      <c r="A2496" s="138"/>
      <c r="D2496" s="8"/>
    </row>
    <row r="2497" spans="1:4" x14ac:dyDescent="0.2">
      <c r="A2497" s="138"/>
      <c r="D2497" s="8"/>
    </row>
    <row r="2498" spans="1:4" x14ac:dyDescent="0.2">
      <c r="A2498" s="138"/>
      <c r="D2498" s="8"/>
    </row>
    <row r="2499" spans="1:4" x14ac:dyDescent="0.2">
      <c r="A2499" s="138"/>
      <c r="D2499" s="8"/>
    </row>
    <row r="2500" spans="1:4" x14ac:dyDescent="0.2">
      <c r="A2500" s="138"/>
      <c r="D2500" s="8"/>
    </row>
    <row r="2501" spans="1:4" x14ac:dyDescent="0.2">
      <c r="A2501" s="138"/>
      <c r="D2501" s="8"/>
    </row>
    <row r="2502" spans="1:4" x14ac:dyDescent="0.2">
      <c r="A2502" s="138"/>
      <c r="D2502" s="8"/>
    </row>
    <row r="2503" spans="1:4" x14ac:dyDescent="0.2">
      <c r="A2503" s="138"/>
      <c r="D2503" s="8"/>
    </row>
    <row r="2504" spans="1:4" x14ac:dyDescent="0.2">
      <c r="A2504" s="138"/>
      <c r="D2504" s="8"/>
    </row>
    <row r="2505" spans="1:4" x14ac:dyDescent="0.2">
      <c r="A2505" s="138"/>
      <c r="D2505" s="8"/>
    </row>
    <row r="2506" spans="1:4" x14ac:dyDescent="0.2">
      <c r="A2506" s="138"/>
      <c r="D2506" s="8"/>
    </row>
    <row r="2507" spans="1:4" x14ac:dyDescent="0.2">
      <c r="A2507" s="138"/>
      <c r="D2507" s="8"/>
    </row>
    <row r="2508" spans="1:4" x14ac:dyDescent="0.2">
      <c r="A2508" s="138"/>
      <c r="D2508" s="8"/>
    </row>
    <row r="2509" spans="1:4" x14ac:dyDescent="0.2">
      <c r="A2509" s="138"/>
      <c r="D2509" s="8"/>
    </row>
    <row r="2510" spans="1:4" x14ac:dyDescent="0.2">
      <c r="A2510" s="138"/>
      <c r="D2510" s="8"/>
    </row>
    <row r="2511" spans="1:4" x14ac:dyDescent="0.2">
      <c r="A2511" s="138"/>
      <c r="D2511" s="8"/>
    </row>
    <row r="2512" spans="1:4" x14ac:dyDescent="0.2">
      <c r="A2512" s="138"/>
      <c r="D2512" s="8"/>
    </row>
    <row r="2513" spans="1:4" x14ac:dyDescent="0.2">
      <c r="A2513" s="138"/>
      <c r="D2513" s="8"/>
    </row>
    <row r="2514" spans="1:4" x14ac:dyDescent="0.2">
      <c r="A2514" s="138"/>
      <c r="D2514" s="8"/>
    </row>
    <row r="2515" spans="1:4" x14ac:dyDescent="0.2">
      <c r="A2515" s="138"/>
      <c r="D2515" s="8"/>
    </row>
    <row r="2516" spans="1:4" x14ac:dyDescent="0.2">
      <c r="A2516" s="138"/>
      <c r="D2516" s="8"/>
    </row>
    <row r="2517" spans="1:4" x14ac:dyDescent="0.2">
      <c r="A2517" s="138"/>
      <c r="D2517" s="8"/>
    </row>
    <row r="2518" spans="1:4" x14ac:dyDescent="0.2">
      <c r="A2518" s="138"/>
      <c r="D2518" s="8"/>
    </row>
    <row r="2519" spans="1:4" x14ac:dyDescent="0.2">
      <c r="A2519" s="138"/>
      <c r="D2519" s="8"/>
    </row>
    <row r="2520" spans="1:4" x14ac:dyDescent="0.2">
      <c r="A2520" s="138"/>
      <c r="D2520" s="8"/>
    </row>
    <row r="2521" spans="1:4" x14ac:dyDescent="0.2">
      <c r="A2521" s="138"/>
      <c r="D2521" s="8"/>
    </row>
    <row r="2522" spans="1:4" x14ac:dyDescent="0.2">
      <c r="A2522" s="138"/>
      <c r="D2522" s="8"/>
    </row>
    <row r="2523" spans="1:4" x14ac:dyDescent="0.2">
      <c r="A2523" s="138"/>
      <c r="D2523" s="8"/>
    </row>
    <row r="2524" spans="1:4" x14ac:dyDescent="0.2">
      <c r="A2524" s="138"/>
      <c r="D2524" s="8"/>
    </row>
    <row r="2525" spans="1:4" x14ac:dyDescent="0.2">
      <c r="A2525" s="138"/>
      <c r="D2525" s="8"/>
    </row>
    <row r="2526" spans="1:4" x14ac:dyDescent="0.2">
      <c r="A2526" s="138"/>
      <c r="D2526" s="8"/>
    </row>
    <row r="2527" spans="1:4" x14ac:dyDescent="0.2">
      <c r="A2527" s="138"/>
      <c r="D2527" s="8"/>
    </row>
    <row r="2528" spans="1:4" x14ac:dyDescent="0.2">
      <c r="A2528" s="138"/>
      <c r="D2528" s="8"/>
    </row>
    <row r="2529" spans="1:4" x14ac:dyDescent="0.2">
      <c r="A2529" s="138"/>
      <c r="D2529" s="8"/>
    </row>
    <row r="2530" spans="1:4" x14ac:dyDescent="0.2">
      <c r="A2530" s="138"/>
      <c r="D2530" s="8"/>
    </row>
    <row r="2531" spans="1:4" x14ac:dyDescent="0.2">
      <c r="A2531" s="138"/>
      <c r="D2531" s="8"/>
    </row>
    <row r="2532" spans="1:4" x14ac:dyDescent="0.2">
      <c r="A2532" s="138"/>
      <c r="D2532" s="8"/>
    </row>
    <row r="2533" spans="1:4" x14ac:dyDescent="0.2">
      <c r="A2533" s="138"/>
      <c r="D2533" s="8"/>
    </row>
    <row r="2534" spans="1:4" x14ac:dyDescent="0.2">
      <c r="A2534" s="138"/>
      <c r="D2534" s="8"/>
    </row>
    <row r="2535" spans="1:4" x14ac:dyDescent="0.2">
      <c r="A2535" s="138"/>
      <c r="D2535" s="8"/>
    </row>
    <row r="2536" spans="1:4" x14ac:dyDescent="0.2">
      <c r="A2536" s="138"/>
      <c r="D2536" s="8"/>
    </row>
    <row r="2537" spans="1:4" x14ac:dyDescent="0.2">
      <c r="A2537" s="138"/>
      <c r="D2537" s="8"/>
    </row>
    <row r="2538" spans="1:4" x14ac:dyDescent="0.2">
      <c r="A2538" s="138"/>
      <c r="D2538" s="8"/>
    </row>
    <row r="2539" spans="1:4" x14ac:dyDescent="0.2">
      <c r="A2539" s="138"/>
      <c r="D2539" s="8"/>
    </row>
    <row r="2540" spans="1:4" x14ac:dyDescent="0.2">
      <c r="A2540" s="138"/>
      <c r="D2540" s="8"/>
    </row>
    <row r="2541" spans="1:4" x14ac:dyDescent="0.2">
      <c r="A2541" s="138"/>
      <c r="D2541" s="8"/>
    </row>
    <row r="2542" spans="1:4" x14ac:dyDescent="0.2">
      <c r="A2542" s="138"/>
      <c r="D2542" s="8"/>
    </row>
    <row r="2543" spans="1:4" x14ac:dyDescent="0.2">
      <c r="A2543" s="138"/>
      <c r="D2543" s="8"/>
    </row>
    <row r="2544" spans="1:4" x14ac:dyDescent="0.2">
      <c r="A2544" s="138"/>
      <c r="D2544" s="8"/>
    </row>
    <row r="2545" spans="1:4" x14ac:dyDescent="0.2">
      <c r="A2545" s="138"/>
      <c r="D2545" s="8"/>
    </row>
    <row r="2546" spans="1:4" x14ac:dyDescent="0.2">
      <c r="A2546" s="138"/>
      <c r="D2546" s="8"/>
    </row>
    <row r="2547" spans="1:4" x14ac:dyDescent="0.2">
      <c r="A2547" s="138"/>
      <c r="D2547" s="8"/>
    </row>
    <row r="2548" spans="1:4" x14ac:dyDescent="0.2">
      <c r="A2548" s="138"/>
      <c r="D2548" s="8"/>
    </row>
    <row r="2549" spans="1:4" x14ac:dyDescent="0.2">
      <c r="A2549" s="138"/>
      <c r="D2549" s="8"/>
    </row>
    <row r="2550" spans="1:4" x14ac:dyDescent="0.2">
      <c r="A2550" s="138"/>
      <c r="D2550" s="8"/>
    </row>
    <row r="2551" spans="1:4" x14ac:dyDescent="0.2">
      <c r="A2551" s="138"/>
      <c r="D2551" s="8"/>
    </row>
    <row r="2552" spans="1:4" x14ac:dyDescent="0.2">
      <c r="A2552" s="138"/>
      <c r="D2552" s="8"/>
    </row>
    <row r="2553" spans="1:4" x14ac:dyDescent="0.2">
      <c r="A2553" s="138"/>
      <c r="D2553" s="8"/>
    </row>
    <row r="2554" spans="1:4" x14ac:dyDescent="0.2">
      <c r="A2554" s="138"/>
      <c r="D2554" s="8"/>
    </row>
    <row r="2555" spans="1:4" x14ac:dyDescent="0.2">
      <c r="A2555" s="138"/>
      <c r="D2555" s="8"/>
    </row>
    <row r="2556" spans="1:4" x14ac:dyDescent="0.2">
      <c r="A2556" s="138"/>
      <c r="D2556" s="8"/>
    </row>
    <row r="2557" spans="1:4" x14ac:dyDescent="0.2">
      <c r="A2557" s="138"/>
      <c r="D2557" s="8"/>
    </row>
    <row r="2558" spans="1:4" x14ac:dyDescent="0.2">
      <c r="A2558" s="138"/>
      <c r="D2558" s="8"/>
    </row>
    <row r="2559" spans="1:4" x14ac:dyDescent="0.2">
      <c r="A2559" s="138"/>
      <c r="D2559" s="8"/>
    </row>
    <row r="2560" spans="1:4" x14ac:dyDescent="0.2">
      <c r="A2560" s="138"/>
      <c r="D2560" s="8"/>
    </row>
    <row r="2561" spans="1:4" x14ac:dyDescent="0.2">
      <c r="A2561" s="138"/>
      <c r="D2561" s="8"/>
    </row>
    <row r="2562" spans="1:4" x14ac:dyDescent="0.2">
      <c r="A2562" s="138"/>
      <c r="D2562" s="8"/>
    </row>
    <row r="2563" spans="1:4" x14ac:dyDescent="0.2">
      <c r="A2563" s="138"/>
      <c r="D2563" s="8"/>
    </row>
    <row r="2564" spans="1:4" x14ac:dyDescent="0.2">
      <c r="A2564" s="138"/>
      <c r="D2564" s="8"/>
    </row>
    <row r="2565" spans="1:4" x14ac:dyDescent="0.2">
      <c r="A2565" s="138"/>
      <c r="D2565" s="8"/>
    </row>
    <row r="2566" spans="1:4" x14ac:dyDescent="0.2">
      <c r="A2566" s="138"/>
      <c r="D2566" s="8"/>
    </row>
    <row r="2567" spans="1:4" x14ac:dyDescent="0.2">
      <c r="A2567" s="138"/>
      <c r="D2567" s="8"/>
    </row>
    <row r="2568" spans="1:4" x14ac:dyDescent="0.2">
      <c r="A2568" s="138"/>
      <c r="D2568" s="8"/>
    </row>
    <row r="2569" spans="1:4" x14ac:dyDescent="0.2">
      <c r="A2569" s="138"/>
      <c r="D2569" s="8"/>
    </row>
    <row r="2570" spans="1:4" x14ac:dyDescent="0.2">
      <c r="A2570" s="138"/>
      <c r="D2570" s="8"/>
    </row>
    <row r="2571" spans="1:4" x14ac:dyDescent="0.2">
      <c r="A2571" s="138"/>
      <c r="D2571" s="8"/>
    </row>
    <row r="2572" spans="1:4" x14ac:dyDescent="0.2">
      <c r="A2572" s="138"/>
      <c r="D2572" s="8"/>
    </row>
    <row r="2573" spans="1:4" x14ac:dyDescent="0.2">
      <c r="A2573" s="138"/>
      <c r="D2573" s="8"/>
    </row>
    <row r="2574" spans="1:4" x14ac:dyDescent="0.2">
      <c r="A2574" s="138"/>
      <c r="D2574" s="8"/>
    </row>
    <row r="2575" spans="1:4" x14ac:dyDescent="0.2">
      <c r="A2575" s="138"/>
      <c r="D2575" s="8"/>
    </row>
    <row r="2576" spans="1:4" x14ac:dyDescent="0.2">
      <c r="A2576" s="138"/>
      <c r="D2576" s="8"/>
    </row>
    <row r="2577" spans="1:4" x14ac:dyDescent="0.2">
      <c r="A2577" s="138"/>
      <c r="D2577" s="8"/>
    </row>
    <row r="2578" spans="1:4" x14ac:dyDescent="0.2">
      <c r="A2578" s="138"/>
      <c r="D2578" s="8"/>
    </row>
    <row r="2579" spans="1:4" x14ac:dyDescent="0.2">
      <c r="A2579" s="138"/>
      <c r="D2579" s="8"/>
    </row>
    <row r="2580" spans="1:4" x14ac:dyDescent="0.2">
      <c r="A2580" s="138"/>
      <c r="D2580" s="8"/>
    </row>
    <row r="2581" spans="1:4" x14ac:dyDescent="0.2">
      <c r="A2581" s="138"/>
      <c r="D2581" s="8"/>
    </row>
    <row r="2582" spans="1:4" x14ac:dyDescent="0.2">
      <c r="A2582" s="138"/>
      <c r="D2582" s="8"/>
    </row>
    <row r="2583" spans="1:4" x14ac:dyDescent="0.2">
      <c r="A2583" s="138"/>
      <c r="D2583" s="8"/>
    </row>
    <row r="2584" spans="1:4" x14ac:dyDescent="0.2">
      <c r="A2584" s="138"/>
      <c r="D2584" s="8"/>
    </row>
    <row r="2585" spans="1:4" x14ac:dyDescent="0.2">
      <c r="A2585" s="138"/>
      <c r="D2585" s="8"/>
    </row>
    <row r="2586" spans="1:4" x14ac:dyDescent="0.2">
      <c r="A2586" s="138"/>
      <c r="D2586" s="8"/>
    </row>
    <row r="2587" spans="1:4" x14ac:dyDescent="0.2">
      <c r="A2587" s="138"/>
      <c r="D2587" s="8"/>
    </row>
    <row r="2588" spans="1:4" x14ac:dyDescent="0.2">
      <c r="A2588" s="138"/>
      <c r="D2588" s="8"/>
    </row>
    <row r="2589" spans="1:4" x14ac:dyDescent="0.2">
      <c r="A2589" s="138"/>
      <c r="D2589" s="8"/>
    </row>
    <row r="2590" spans="1:4" x14ac:dyDescent="0.2">
      <c r="A2590" s="138"/>
      <c r="D2590" s="8"/>
    </row>
    <row r="2591" spans="1:4" x14ac:dyDescent="0.2">
      <c r="A2591" s="138"/>
      <c r="D2591" s="8"/>
    </row>
    <row r="2592" spans="1:4" x14ac:dyDescent="0.2">
      <c r="A2592" s="138"/>
      <c r="D2592" s="8"/>
    </row>
    <row r="2593" spans="1:4" x14ac:dyDescent="0.2">
      <c r="A2593" s="138"/>
      <c r="D2593" s="8"/>
    </row>
    <row r="2594" spans="1:4" x14ac:dyDescent="0.2">
      <c r="A2594" s="138"/>
      <c r="D2594" s="8"/>
    </row>
    <row r="2595" spans="1:4" x14ac:dyDescent="0.2">
      <c r="A2595" s="138"/>
      <c r="D2595" s="8"/>
    </row>
    <row r="2596" spans="1:4" x14ac:dyDescent="0.2">
      <c r="A2596" s="138"/>
      <c r="D2596" s="8"/>
    </row>
    <row r="2597" spans="1:4" x14ac:dyDescent="0.2">
      <c r="A2597" s="138"/>
      <c r="D2597" s="8"/>
    </row>
    <row r="2598" spans="1:4" x14ac:dyDescent="0.2">
      <c r="A2598" s="138"/>
      <c r="D2598" s="8"/>
    </row>
    <row r="2599" spans="1:4" x14ac:dyDescent="0.2">
      <c r="A2599" s="138"/>
      <c r="D2599" s="8"/>
    </row>
    <row r="2600" spans="1:4" x14ac:dyDescent="0.2">
      <c r="A2600" s="138"/>
      <c r="D2600" s="8"/>
    </row>
    <row r="2601" spans="1:4" x14ac:dyDescent="0.2">
      <c r="A2601" s="138"/>
      <c r="D2601" s="8"/>
    </row>
    <row r="2602" spans="1:4" x14ac:dyDescent="0.2">
      <c r="A2602" s="138"/>
      <c r="D2602" s="8"/>
    </row>
    <row r="2603" spans="1:4" x14ac:dyDescent="0.2">
      <c r="A2603" s="138"/>
      <c r="D2603" s="8"/>
    </row>
    <row r="2604" spans="1:4" x14ac:dyDescent="0.2">
      <c r="A2604" s="138"/>
      <c r="D2604" s="8"/>
    </row>
    <row r="2605" spans="1:4" x14ac:dyDescent="0.2">
      <c r="A2605" s="138"/>
      <c r="D2605" s="8"/>
    </row>
    <row r="2606" spans="1:4" x14ac:dyDescent="0.2">
      <c r="A2606" s="138"/>
      <c r="D2606" s="8"/>
    </row>
    <row r="2607" spans="1:4" x14ac:dyDescent="0.2">
      <c r="A2607" s="138"/>
      <c r="D2607" s="8"/>
    </row>
    <row r="2608" spans="1:4" x14ac:dyDescent="0.2">
      <c r="A2608" s="138"/>
      <c r="D2608" s="8"/>
    </row>
    <row r="2609" spans="1:4" x14ac:dyDescent="0.2">
      <c r="A2609" s="138"/>
      <c r="D2609" s="8"/>
    </row>
    <row r="2610" spans="1:4" x14ac:dyDescent="0.2">
      <c r="A2610" s="138"/>
      <c r="D2610" s="8"/>
    </row>
    <row r="2611" spans="1:4" x14ac:dyDescent="0.2">
      <c r="A2611" s="138"/>
      <c r="D2611" s="8"/>
    </row>
    <row r="2612" spans="1:4" x14ac:dyDescent="0.2">
      <c r="A2612" s="138"/>
      <c r="D2612" s="8"/>
    </row>
    <row r="2613" spans="1:4" x14ac:dyDescent="0.2">
      <c r="A2613" s="138"/>
      <c r="D2613" s="8"/>
    </row>
    <row r="2614" spans="1:4" x14ac:dyDescent="0.2">
      <c r="A2614" s="138"/>
      <c r="D2614" s="8"/>
    </row>
    <row r="2615" spans="1:4" x14ac:dyDescent="0.2">
      <c r="A2615" s="138"/>
      <c r="D2615" s="8"/>
    </row>
    <row r="2616" spans="1:4" x14ac:dyDescent="0.2">
      <c r="A2616" s="138"/>
      <c r="D2616" s="8"/>
    </row>
    <row r="2617" spans="1:4" x14ac:dyDescent="0.2">
      <c r="A2617" s="138"/>
      <c r="D2617" s="8"/>
    </row>
    <row r="2618" spans="1:4" x14ac:dyDescent="0.2">
      <c r="A2618" s="138"/>
      <c r="D2618" s="8"/>
    </row>
    <row r="2619" spans="1:4" x14ac:dyDescent="0.2">
      <c r="A2619" s="138"/>
      <c r="D2619" s="8"/>
    </row>
    <row r="2620" spans="1:4" x14ac:dyDescent="0.2">
      <c r="A2620" s="138"/>
      <c r="D2620" s="8"/>
    </row>
    <row r="2621" spans="1:4" x14ac:dyDescent="0.2">
      <c r="A2621" s="138"/>
      <c r="D2621" s="8"/>
    </row>
    <row r="2622" spans="1:4" x14ac:dyDescent="0.2">
      <c r="A2622" s="138"/>
      <c r="D2622" s="8"/>
    </row>
    <row r="2623" spans="1:4" x14ac:dyDescent="0.2">
      <c r="A2623" s="138"/>
      <c r="D2623" s="8"/>
    </row>
    <row r="2624" spans="1:4" x14ac:dyDescent="0.2">
      <c r="A2624" s="138"/>
      <c r="D2624" s="8"/>
    </row>
    <row r="2625" spans="1:4" x14ac:dyDescent="0.2">
      <c r="A2625" s="138"/>
      <c r="D2625" s="8"/>
    </row>
    <row r="2626" spans="1:4" x14ac:dyDescent="0.2">
      <c r="A2626" s="138"/>
      <c r="D2626" s="8"/>
    </row>
    <row r="2627" spans="1:4" x14ac:dyDescent="0.2">
      <c r="A2627" s="138"/>
      <c r="D2627" s="8"/>
    </row>
    <row r="2628" spans="1:4" x14ac:dyDescent="0.2">
      <c r="A2628" s="138"/>
      <c r="D2628" s="8"/>
    </row>
    <row r="2629" spans="1:4" x14ac:dyDescent="0.2">
      <c r="A2629" s="138"/>
      <c r="D2629" s="8"/>
    </row>
    <row r="2630" spans="1:4" x14ac:dyDescent="0.2">
      <c r="A2630" s="138"/>
      <c r="D2630" s="8"/>
    </row>
    <row r="2631" spans="1:4" x14ac:dyDescent="0.2">
      <c r="A2631" s="138"/>
      <c r="D2631" s="8"/>
    </row>
    <row r="2632" spans="1:4" x14ac:dyDescent="0.2">
      <c r="A2632" s="138"/>
      <c r="D2632" s="8"/>
    </row>
    <row r="2633" spans="1:4" x14ac:dyDescent="0.2">
      <c r="A2633" s="138"/>
      <c r="D2633" s="8"/>
    </row>
    <row r="2634" spans="1:4" x14ac:dyDescent="0.2">
      <c r="A2634" s="138"/>
      <c r="D2634" s="8"/>
    </row>
    <row r="2635" spans="1:4" x14ac:dyDescent="0.2">
      <c r="A2635" s="138"/>
      <c r="D2635" s="8"/>
    </row>
    <row r="2636" spans="1:4" x14ac:dyDescent="0.2">
      <c r="A2636" s="138"/>
      <c r="D2636" s="8"/>
    </row>
    <row r="2637" spans="1:4" x14ac:dyDescent="0.2">
      <c r="A2637" s="138"/>
      <c r="D2637" s="8"/>
    </row>
    <row r="2638" spans="1:4" x14ac:dyDescent="0.2">
      <c r="A2638" s="138"/>
      <c r="D2638" s="8"/>
    </row>
    <row r="2639" spans="1:4" x14ac:dyDescent="0.2">
      <c r="A2639" s="138"/>
      <c r="D2639" s="8"/>
    </row>
    <row r="2640" spans="1:4" x14ac:dyDescent="0.2">
      <c r="A2640" s="138"/>
      <c r="D2640" s="8"/>
    </row>
    <row r="2641" spans="1:4" x14ac:dyDescent="0.2">
      <c r="A2641" s="138"/>
      <c r="D2641" s="8"/>
    </row>
    <row r="2642" spans="1:4" x14ac:dyDescent="0.2">
      <c r="A2642" s="138"/>
      <c r="D2642" s="8"/>
    </row>
    <row r="2643" spans="1:4" x14ac:dyDescent="0.2">
      <c r="A2643" s="138"/>
      <c r="D2643" s="8"/>
    </row>
    <row r="2644" spans="1:4" x14ac:dyDescent="0.2">
      <c r="A2644" s="138"/>
      <c r="D2644" s="8"/>
    </row>
    <row r="2645" spans="1:4" x14ac:dyDescent="0.2">
      <c r="A2645" s="138"/>
      <c r="D2645" s="8"/>
    </row>
    <row r="2646" spans="1:4" x14ac:dyDescent="0.2">
      <c r="A2646" s="138"/>
      <c r="D2646" s="8"/>
    </row>
    <row r="2647" spans="1:4" x14ac:dyDescent="0.2">
      <c r="A2647" s="138"/>
      <c r="D2647" s="8"/>
    </row>
    <row r="2648" spans="1:4" x14ac:dyDescent="0.2">
      <c r="A2648" s="138"/>
      <c r="D2648" s="8"/>
    </row>
    <row r="2649" spans="1:4" x14ac:dyDescent="0.2">
      <c r="A2649" s="138"/>
      <c r="D2649" s="8"/>
    </row>
    <row r="2650" spans="1:4" x14ac:dyDescent="0.2">
      <c r="A2650" s="138"/>
      <c r="D2650" s="8"/>
    </row>
    <row r="2651" spans="1:4" x14ac:dyDescent="0.2">
      <c r="A2651" s="138"/>
      <c r="D2651" s="8"/>
    </row>
    <row r="2652" spans="1:4" x14ac:dyDescent="0.2">
      <c r="A2652" s="138"/>
      <c r="D2652" s="8"/>
    </row>
    <row r="2653" spans="1:4" x14ac:dyDescent="0.2">
      <c r="A2653" s="138"/>
      <c r="D2653" s="8"/>
    </row>
    <row r="2654" spans="1:4" x14ac:dyDescent="0.2">
      <c r="A2654" s="138"/>
      <c r="D2654" s="8"/>
    </row>
    <row r="2655" spans="1:4" x14ac:dyDescent="0.2">
      <c r="A2655" s="138"/>
      <c r="D2655" s="8"/>
    </row>
    <row r="2656" spans="1:4" x14ac:dyDescent="0.2">
      <c r="A2656" s="138"/>
      <c r="D2656" s="8"/>
    </row>
    <row r="2657" spans="1:4" x14ac:dyDescent="0.2">
      <c r="A2657" s="138"/>
      <c r="D2657" s="8"/>
    </row>
    <row r="2658" spans="1:4" x14ac:dyDescent="0.2">
      <c r="A2658" s="138"/>
      <c r="D2658" s="8"/>
    </row>
    <row r="2659" spans="1:4" x14ac:dyDescent="0.2">
      <c r="A2659" s="138"/>
      <c r="D2659" s="8"/>
    </row>
    <row r="2660" spans="1:4" x14ac:dyDescent="0.2">
      <c r="A2660" s="138"/>
      <c r="D2660" s="8"/>
    </row>
    <row r="2661" spans="1:4" x14ac:dyDescent="0.2">
      <c r="A2661" s="138"/>
      <c r="D2661" s="8"/>
    </row>
    <row r="2662" spans="1:4" x14ac:dyDescent="0.2">
      <c r="A2662" s="138"/>
      <c r="D2662" s="8"/>
    </row>
    <row r="2663" spans="1:4" x14ac:dyDescent="0.2">
      <c r="A2663" s="138"/>
      <c r="D2663" s="8"/>
    </row>
    <row r="2664" spans="1:4" x14ac:dyDescent="0.2">
      <c r="A2664" s="138"/>
      <c r="D2664" s="8"/>
    </row>
    <row r="2665" spans="1:4" x14ac:dyDescent="0.2">
      <c r="A2665" s="138"/>
      <c r="D2665" s="8"/>
    </row>
    <row r="2666" spans="1:4" x14ac:dyDescent="0.2">
      <c r="A2666" s="138"/>
      <c r="D2666" s="8"/>
    </row>
    <row r="2667" spans="1:4" x14ac:dyDescent="0.2">
      <c r="A2667" s="138"/>
      <c r="D2667" s="8"/>
    </row>
    <row r="2668" spans="1:4" x14ac:dyDescent="0.2">
      <c r="A2668" s="138"/>
      <c r="D2668" s="8"/>
    </row>
    <row r="2669" spans="1:4" x14ac:dyDescent="0.2">
      <c r="A2669" s="138"/>
      <c r="D2669" s="8"/>
    </row>
    <row r="2670" spans="1:4" x14ac:dyDescent="0.2">
      <c r="A2670" s="138"/>
      <c r="D2670" s="8"/>
    </row>
    <row r="2671" spans="1:4" x14ac:dyDescent="0.2">
      <c r="A2671" s="138"/>
      <c r="D2671" s="8"/>
    </row>
    <row r="2672" spans="1:4" x14ac:dyDescent="0.2">
      <c r="A2672" s="138"/>
      <c r="D2672" s="8"/>
    </row>
    <row r="2673" spans="1:4" x14ac:dyDescent="0.2">
      <c r="A2673" s="138"/>
      <c r="D2673" s="8"/>
    </row>
    <row r="2674" spans="1:4" x14ac:dyDescent="0.2">
      <c r="A2674" s="138"/>
      <c r="D2674" s="8"/>
    </row>
    <row r="2675" spans="1:4" x14ac:dyDescent="0.2">
      <c r="A2675" s="138"/>
      <c r="D2675" s="8"/>
    </row>
    <row r="2676" spans="1:4" x14ac:dyDescent="0.2">
      <c r="A2676" s="138"/>
      <c r="D2676" s="8"/>
    </row>
    <row r="2677" spans="1:4" x14ac:dyDescent="0.2">
      <c r="A2677" s="138"/>
      <c r="D2677" s="8"/>
    </row>
    <row r="2678" spans="1:4" x14ac:dyDescent="0.2">
      <c r="A2678" s="138"/>
      <c r="D2678" s="8"/>
    </row>
    <row r="2679" spans="1:4" x14ac:dyDescent="0.2">
      <c r="A2679" s="138"/>
      <c r="D2679" s="8"/>
    </row>
    <row r="2680" spans="1:4" x14ac:dyDescent="0.2">
      <c r="A2680" s="138"/>
      <c r="D2680" s="8"/>
    </row>
    <row r="2681" spans="1:4" x14ac:dyDescent="0.2">
      <c r="A2681" s="138"/>
      <c r="D2681" s="8"/>
    </row>
    <row r="2682" spans="1:4" x14ac:dyDescent="0.2">
      <c r="A2682" s="138"/>
      <c r="D2682" s="8"/>
    </row>
    <row r="2683" spans="1:4" x14ac:dyDescent="0.2">
      <c r="A2683" s="138"/>
      <c r="D2683" s="8"/>
    </row>
    <row r="2684" spans="1:4" x14ac:dyDescent="0.2">
      <c r="A2684" s="138"/>
      <c r="D2684" s="8"/>
    </row>
    <row r="2685" spans="1:4" x14ac:dyDescent="0.2">
      <c r="A2685" s="138"/>
      <c r="D2685" s="8"/>
    </row>
    <row r="2686" spans="1:4" x14ac:dyDescent="0.2">
      <c r="A2686" s="138"/>
      <c r="D2686" s="8"/>
    </row>
    <row r="2687" spans="1:4" x14ac:dyDescent="0.2">
      <c r="A2687" s="138"/>
      <c r="D2687" s="8"/>
    </row>
    <row r="2688" spans="1:4" x14ac:dyDescent="0.2">
      <c r="A2688" s="138"/>
      <c r="D2688" s="8"/>
    </row>
    <row r="2689" spans="1:4" x14ac:dyDescent="0.2">
      <c r="A2689" s="138"/>
      <c r="D2689" s="8"/>
    </row>
    <row r="2690" spans="1:4" x14ac:dyDescent="0.2">
      <c r="A2690" s="138"/>
      <c r="D2690" s="8"/>
    </row>
    <row r="2691" spans="1:4" x14ac:dyDescent="0.2">
      <c r="A2691" s="138"/>
      <c r="D2691" s="8"/>
    </row>
    <row r="2692" spans="1:4" x14ac:dyDescent="0.2">
      <c r="A2692" s="138"/>
      <c r="D2692" s="8"/>
    </row>
    <row r="2693" spans="1:4" x14ac:dyDescent="0.2">
      <c r="A2693" s="138"/>
      <c r="D2693" s="8"/>
    </row>
    <row r="2694" spans="1:4" x14ac:dyDescent="0.2">
      <c r="A2694" s="138"/>
      <c r="D2694" s="8"/>
    </row>
    <row r="2695" spans="1:4" x14ac:dyDescent="0.2">
      <c r="A2695" s="138"/>
      <c r="D2695" s="8"/>
    </row>
    <row r="2696" spans="1:4" x14ac:dyDescent="0.2">
      <c r="A2696" s="138"/>
      <c r="D2696" s="8"/>
    </row>
    <row r="2697" spans="1:4" x14ac:dyDescent="0.2">
      <c r="A2697" s="138"/>
      <c r="D2697" s="8"/>
    </row>
    <row r="2698" spans="1:4" x14ac:dyDescent="0.2">
      <c r="A2698" s="138"/>
      <c r="D2698" s="8"/>
    </row>
    <row r="2699" spans="1:4" x14ac:dyDescent="0.2">
      <c r="A2699" s="138"/>
      <c r="D2699" s="8"/>
    </row>
    <row r="2700" spans="1:4" x14ac:dyDescent="0.2">
      <c r="A2700" s="138"/>
      <c r="D2700" s="8"/>
    </row>
    <row r="2701" spans="1:4" x14ac:dyDescent="0.2">
      <c r="A2701" s="138"/>
      <c r="D2701" s="8"/>
    </row>
    <row r="2702" spans="1:4" x14ac:dyDescent="0.2">
      <c r="A2702" s="138"/>
      <c r="D2702" s="8"/>
    </row>
    <row r="2703" spans="1:4" x14ac:dyDescent="0.2">
      <c r="A2703" s="138"/>
      <c r="D2703" s="8"/>
    </row>
    <row r="2704" spans="1:4" x14ac:dyDescent="0.2">
      <c r="A2704" s="138"/>
      <c r="D2704" s="8"/>
    </row>
    <row r="2705" spans="1:4" x14ac:dyDescent="0.2">
      <c r="A2705" s="138"/>
      <c r="D2705" s="8"/>
    </row>
    <row r="2706" spans="1:4" x14ac:dyDescent="0.2">
      <c r="A2706" s="138"/>
      <c r="D2706" s="8"/>
    </row>
    <row r="2707" spans="1:4" x14ac:dyDescent="0.2">
      <c r="A2707" s="138"/>
      <c r="D2707" s="8"/>
    </row>
    <row r="2708" spans="1:4" x14ac:dyDescent="0.2">
      <c r="A2708" s="138"/>
      <c r="D2708" s="8"/>
    </row>
    <row r="2709" spans="1:4" x14ac:dyDescent="0.2">
      <c r="A2709" s="138"/>
      <c r="D2709" s="8"/>
    </row>
    <row r="2710" spans="1:4" x14ac:dyDescent="0.2">
      <c r="A2710" s="138"/>
      <c r="D2710" s="8"/>
    </row>
    <row r="2711" spans="1:4" x14ac:dyDescent="0.2">
      <c r="A2711" s="138"/>
      <c r="D2711" s="8"/>
    </row>
    <row r="2712" spans="1:4" x14ac:dyDescent="0.2">
      <c r="A2712" s="138"/>
      <c r="D2712" s="8"/>
    </row>
    <row r="2713" spans="1:4" x14ac:dyDescent="0.2">
      <c r="A2713" s="138"/>
      <c r="D2713" s="8"/>
    </row>
    <row r="2714" spans="1:4" x14ac:dyDescent="0.2">
      <c r="A2714" s="138"/>
      <c r="D2714" s="8"/>
    </row>
    <row r="2715" spans="1:4" x14ac:dyDescent="0.2">
      <c r="A2715" s="138"/>
      <c r="D2715" s="8"/>
    </row>
    <row r="2716" spans="1:4" x14ac:dyDescent="0.2">
      <c r="A2716" s="138"/>
      <c r="D2716" s="8"/>
    </row>
    <row r="2717" spans="1:4" x14ac:dyDescent="0.2">
      <c r="A2717" s="138"/>
      <c r="D2717" s="8"/>
    </row>
    <row r="2718" spans="1:4" x14ac:dyDescent="0.2">
      <c r="A2718" s="138"/>
      <c r="D2718" s="8"/>
    </row>
    <row r="2719" spans="1:4" x14ac:dyDescent="0.2">
      <c r="A2719" s="138"/>
      <c r="D2719" s="8"/>
    </row>
    <row r="2720" spans="1:4" x14ac:dyDescent="0.2">
      <c r="A2720" s="138"/>
      <c r="D2720" s="8"/>
    </row>
    <row r="2721" spans="1:4" x14ac:dyDescent="0.2">
      <c r="A2721" s="138"/>
      <c r="D2721" s="8"/>
    </row>
    <row r="2722" spans="1:4" x14ac:dyDescent="0.2">
      <c r="A2722" s="138"/>
      <c r="D2722" s="8"/>
    </row>
    <row r="2723" spans="1:4" x14ac:dyDescent="0.2">
      <c r="A2723" s="138"/>
      <c r="D2723" s="8"/>
    </row>
    <row r="2724" spans="1:4" x14ac:dyDescent="0.2">
      <c r="A2724" s="138"/>
      <c r="D2724" s="8"/>
    </row>
    <row r="2725" spans="1:4" x14ac:dyDescent="0.2">
      <c r="A2725" s="138"/>
      <c r="D2725" s="8"/>
    </row>
    <row r="2726" spans="1:4" x14ac:dyDescent="0.2">
      <c r="A2726" s="138"/>
      <c r="D2726" s="8"/>
    </row>
    <row r="2727" spans="1:4" x14ac:dyDescent="0.2">
      <c r="A2727" s="138"/>
      <c r="D2727" s="8"/>
    </row>
    <row r="2728" spans="1:4" x14ac:dyDescent="0.2">
      <c r="A2728" s="138"/>
      <c r="D2728" s="8"/>
    </row>
    <row r="2729" spans="1:4" x14ac:dyDescent="0.2">
      <c r="A2729" s="138"/>
      <c r="D2729" s="8"/>
    </row>
    <row r="2730" spans="1:4" x14ac:dyDescent="0.2">
      <c r="A2730" s="138"/>
      <c r="D2730" s="8"/>
    </row>
    <row r="2731" spans="1:4" x14ac:dyDescent="0.2">
      <c r="A2731" s="138"/>
      <c r="D2731" s="8"/>
    </row>
    <row r="2732" spans="1:4" x14ac:dyDescent="0.2">
      <c r="A2732" s="138"/>
      <c r="D2732" s="8"/>
    </row>
    <row r="2733" spans="1:4" x14ac:dyDescent="0.2">
      <c r="A2733" s="138"/>
      <c r="D2733" s="8"/>
    </row>
    <row r="2734" spans="1:4" x14ac:dyDescent="0.2">
      <c r="A2734" s="138"/>
      <c r="D2734" s="8"/>
    </row>
    <row r="2735" spans="1:4" x14ac:dyDescent="0.2">
      <c r="A2735" s="138"/>
      <c r="D2735" s="8"/>
    </row>
    <row r="2736" spans="1:4" x14ac:dyDescent="0.2">
      <c r="A2736" s="138"/>
      <c r="D2736" s="8"/>
    </row>
    <row r="2737" spans="1:4" x14ac:dyDescent="0.2">
      <c r="A2737" s="138"/>
      <c r="D2737" s="8"/>
    </row>
    <row r="2738" spans="1:4" x14ac:dyDescent="0.2">
      <c r="A2738" s="138"/>
      <c r="D2738" s="8"/>
    </row>
    <row r="2739" spans="1:4" x14ac:dyDescent="0.2">
      <c r="A2739" s="138"/>
      <c r="D2739" s="8"/>
    </row>
    <row r="2740" spans="1:4" x14ac:dyDescent="0.2">
      <c r="A2740" s="138"/>
      <c r="D2740" s="8"/>
    </row>
    <row r="2741" spans="1:4" x14ac:dyDescent="0.2">
      <c r="A2741" s="138"/>
      <c r="D2741" s="8"/>
    </row>
    <row r="2742" spans="1:4" x14ac:dyDescent="0.2">
      <c r="A2742" s="138"/>
      <c r="D2742" s="8"/>
    </row>
    <row r="2743" spans="1:4" x14ac:dyDescent="0.2">
      <c r="A2743" s="138"/>
      <c r="D2743" s="8"/>
    </row>
    <row r="2744" spans="1:4" x14ac:dyDescent="0.2">
      <c r="A2744" s="138"/>
      <c r="D2744" s="8"/>
    </row>
    <row r="2745" spans="1:4" x14ac:dyDescent="0.2">
      <c r="A2745" s="138"/>
      <c r="D2745" s="8"/>
    </row>
    <row r="2746" spans="1:4" x14ac:dyDescent="0.2">
      <c r="A2746" s="138"/>
      <c r="D2746" s="8"/>
    </row>
    <row r="2747" spans="1:4" x14ac:dyDescent="0.2">
      <c r="A2747" s="138"/>
      <c r="D2747" s="8"/>
    </row>
    <row r="2748" spans="1:4" x14ac:dyDescent="0.2">
      <c r="A2748" s="138"/>
      <c r="D2748" s="8"/>
    </row>
    <row r="2749" spans="1:4" x14ac:dyDescent="0.2">
      <c r="A2749" s="138"/>
      <c r="D2749" s="8"/>
    </row>
    <row r="2750" spans="1:4" x14ac:dyDescent="0.2">
      <c r="A2750" s="138"/>
      <c r="D2750" s="8"/>
    </row>
    <row r="2751" spans="1:4" x14ac:dyDescent="0.2">
      <c r="A2751" s="138"/>
      <c r="D2751" s="8"/>
    </row>
    <row r="2752" spans="1:4" x14ac:dyDescent="0.2">
      <c r="A2752" s="138"/>
      <c r="D2752" s="8"/>
    </row>
    <row r="2753" spans="1:4" x14ac:dyDescent="0.2">
      <c r="A2753" s="138"/>
      <c r="D2753" s="8"/>
    </row>
    <row r="2754" spans="1:4" x14ac:dyDescent="0.2">
      <c r="A2754" s="138"/>
      <c r="D2754" s="8"/>
    </row>
    <row r="2755" spans="1:4" x14ac:dyDescent="0.2">
      <c r="A2755" s="138"/>
      <c r="D2755" s="8"/>
    </row>
    <row r="2756" spans="1:4" x14ac:dyDescent="0.2">
      <c r="A2756" s="138"/>
      <c r="D2756" s="8"/>
    </row>
    <row r="2757" spans="1:4" x14ac:dyDescent="0.2">
      <c r="A2757" s="138"/>
      <c r="D2757" s="8"/>
    </row>
    <row r="2758" spans="1:4" x14ac:dyDescent="0.2">
      <c r="A2758" s="138"/>
      <c r="D2758" s="8"/>
    </row>
    <row r="2759" spans="1:4" x14ac:dyDescent="0.2">
      <c r="A2759" s="138"/>
      <c r="D2759" s="8"/>
    </row>
    <row r="2760" spans="1:4" x14ac:dyDescent="0.2">
      <c r="A2760" s="138"/>
      <c r="D2760" s="8"/>
    </row>
    <row r="2761" spans="1:4" x14ac:dyDescent="0.2">
      <c r="A2761" s="138"/>
      <c r="D2761" s="8"/>
    </row>
    <row r="2762" spans="1:4" x14ac:dyDescent="0.2">
      <c r="A2762" s="138"/>
      <c r="D2762" s="8"/>
    </row>
    <row r="2763" spans="1:4" x14ac:dyDescent="0.2">
      <c r="A2763" s="138"/>
      <c r="D2763" s="8"/>
    </row>
    <row r="2764" spans="1:4" x14ac:dyDescent="0.2">
      <c r="A2764" s="138"/>
      <c r="D2764" s="8"/>
    </row>
    <row r="2765" spans="1:4" x14ac:dyDescent="0.2">
      <c r="A2765" s="138"/>
      <c r="D2765" s="8"/>
    </row>
    <row r="2766" spans="1:4" x14ac:dyDescent="0.2">
      <c r="A2766" s="138"/>
      <c r="D2766" s="8"/>
    </row>
    <row r="2767" spans="1:4" x14ac:dyDescent="0.2">
      <c r="A2767" s="138"/>
      <c r="D2767" s="8"/>
    </row>
    <row r="2768" spans="1:4" x14ac:dyDescent="0.2">
      <c r="A2768" s="138"/>
      <c r="D2768" s="8"/>
    </row>
    <row r="2769" spans="1:4" x14ac:dyDescent="0.2">
      <c r="A2769" s="138"/>
      <c r="D2769" s="8"/>
    </row>
    <row r="2770" spans="1:4" x14ac:dyDescent="0.2">
      <c r="A2770" s="138"/>
      <c r="D2770" s="8"/>
    </row>
    <row r="2771" spans="1:4" x14ac:dyDescent="0.2">
      <c r="A2771" s="138"/>
      <c r="D2771" s="8"/>
    </row>
    <row r="2772" spans="1:4" x14ac:dyDescent="0.2">
      <c r="A2772" s="138"/>
      <c r="D2772" s="8"/>
    </row>
    <row r="2773" spans="1:4" x14ac:dyDescent="0.2">
      <c r="A2773" s="138"/>
      <c r="D2773" s="8"/>
    </row>
    <row r="2774" spans="1:4" x14ac:dyDescent="0.2">
      <c r="A2774" s="138"/>
      <c r="D2774" s="8"/>
    </row>
    <row r="2775" spans="1:4" x14ac:dyDescent="0.2">
      <c r="A2775" s="138"/>
      <c r="D2775" s="8"/>
    </row>
    <row r="2776" spans="1:4" x14ac:dyDescent="0.2">
      <c r="A2776" s="138"/>
      <c r="D2776" s="8"/>
    </row>
    <row r="2777" spans="1:4" x14ac:dyDescent="0.2">
      <c r="A2777" s="138"/>
      <c r="D2777" s="8"/>
    </row>
    <row r="2778" spans="1:4" x14ac:dyDescent="0.2">
      <c r="A2778" s="138"/>
      <c r="D2778" s="8"/>
    </row>
    <row r="2779" spans="1:4" x14ac:dyDescent="0.2">
      <c r="A2779" s="138"/>
      <c r="D2779" s="8"/>
    </row>
    <row r="2780" spans="1:4" x14ac:dyDescent="0.2">
      <c r="A2780" s="138"/>
      <c r="D2780" s="8"/>
    </row>
    <row r="2781" spans="1:4" x14ac:dyDescent="0.2">
      <c r="A2781" s="138"/>
      <c r="D2781" s="8"/>
    </row>
    <row r="2782" spans="1:4" x14ac:dyDescent="0.2">
      <c r="A2782" s="138"/>
      <c r="D2782" s="8"/>
    </row>
    <row r="2783" spans="1:4" x14ac:dyDescent="0.2">
      <c r="A2783" s="138"/>
      <c r="D2783" s="8"/>
    </row>
    <row r="2784" spans="1:4" x14ac:dyDescent="0.2">
      <c r="A2784" s="138"/>
      <c r="D2784" s="8"/>
    </row>
    <row r="2785" spans="1:4" x14ac:dyDescent="0.2">
      <c r="A2785" s="138"/>
      <c r="D2785" s="8"/>
    </row>
    <row r="2786" spans="1:4" x14ac:dyDescent="0.2">
      <c r="A2786" s="138"/>
      <c r="D2786" s="8"/>
    </row>
    <row r="2787" spans="1:4" x14ac:dyDescent="0.2">
      <c r="A2787" s="138"/>
      <c r="D2787" s="8"/>
    </row>
    <row r="2788" spans="1:4" x14ac:dyDescent="0.2">
      <c r="A2788" s="138"/>
      <c r="D2788" s="8"/>
    </row>
    <row r="2789" spans="1:4" x14ac:dyDescent="0.2">
      <c r="A2789" s="138"/>
      <c r="D2789" s="8"/>
    </row>
    <row r="2790" spans="1:4" x14ac:dyDescent="0.2">
      <c r="A2790" s="138"/>
      <c r="D2790" s="8"/>
    </row>
    <row r="2791" spans="1:4" x14ac:dyDescent="0.2">
      <c r="A2791" s="138"/>
      <c r="D2791" s="8"/>
    </row>
    <row r="2792" spans="1:4" x14ac:dyDescent="0.2">
      <c r="A2792" s="138"/>
      <c r="D2792" s="8"/>
    </row>
    <row r="2793" spans="1:4" x14ac:dyDescent="0.2">
      <c r="A2793" s="138"/>
      <c r="D2793" s="8"/>
    </row>
    <row r="2794" spans="1:4" x14ac:dyDescent="0.2">
      <c r="A2794" s="138"/>
      <c r="D2794" s="8"/>
    </row>
    <row r="2795" spans="1:4" x14ac:dyDescent="0.2">
      <c r="A2795" s="138"/>
      <c r="D2795" s="8"/>
    </row>
    <row r="2796" spans="1:4" x14ac:dyDescent="0.2">
      <c r="A2796" s="138"/>
      <c r="D2796" s="8"/>
    </row>
    <row r="2797" spans="1:4" x14ac:dyDescent="0.2">
      <c r="A2797" s="138"/>
      <c r="D2797" s="8"/>
    </row>
    <row r="2798" spans="1:4" x14ac:dyDescent="0.2">
      <c r="A2798" s="138"/>
      <c r="D2798" s="8"/>
    </row>
    <row r="2799" spans="1:4" x14ac:dyDescent="0.2">
      <c r="A2799" s="138"/>
      <c r="D2799" s="8"/>
    </row>
    <row r="2800" spans="1:4" x14ac:dyDescent="0.2">
      <c r="A2800" s="138"/>
      <c r="D2800" s="8"/>
    </row>
    <row r="2801" spans="1:4" x14ac:dyDescent="0.2">
      <c r="A2801" s="138"/>
      <c r="D2801" s="8"/>
    </row>
    <row r="2802" spans="1:4" x14ac:dyDescent="0.2">
      <c r="A2802" s="138"/>
      <c r="D2802" s="8"/>
    </row>
    <row r="2803" spans="1:4" x14ac:dyDescent="0.2">
      <c r="A2803" s="138"/>
      <c r="D2803" s="8"/>
    </row>
    <row r="2804" spans="1:4" x14ac:dyDescent="0.2">
      <c r="A2804" s="138"/>
      <c r="D2804" s="8"/>
    </row>
    <row r="2805" spans="1:4" x14ac:dyDescent="0.2">
      <c r="A2805" s="138"/>
      <c r="D2805" s="8"/>
    </row>
    <row r="2806" spans="1:4" x14ac:dyDescent="0.2">
      <c r="A2806" s="138"/>
      <c r="D2806" s="8"/>
    </row>
    <row r="2807" spans="1:4" x14ac:dyDescent="0.2">
      <c r="A2807" s="138"/>
      <c r="D2807" s="8"/>
    </row>
    <row r="2808" spans="1:4" x14ac:dyDescent="0.2">
      <c r="A2808" s="138"/>
      <c r="D2808" s="8"/>
    </row>
    <row r="2809" spans="1:4" x14ac:dyDescent="0.2">
      <c r="A2809" s="138"/>
      <c r="D2809" s="8"/>
    </row>
    <row r="2810" spans="1:4" x14ac:dyDescent="0.2">
      <c r="A2810" s="138"/>
      <c r="D2810" s="8"/>
    </row>
    <row r="2811" spans="1:4" x14ac:dyDescent="0.2">
      <c r="A2811" s="138"/>
      <c r="D2811" s="8"/>
    </row>
    <row r="2812" spans="1:4" x14ac:dyDescent="0.2">
      <c r="A2812" s="138"/>
      <c r="D2812" s="8"/>
    </row>
    <row r="2813" spans="1:4" x14ac:dyDescent="0.2">
      <c r="A2813" s="138"/>
      <c r="D2813" s="8"/>
    </row>
    <row r="2814" spans="1:4" x14ac:dyDescent="0.2">
      <c r="A2814" s="138"/>
      <c r="D2814" s="8"/>
    </row>
    <row r="2815" spans="1:4" x14ac:dyDescent="0.2">
      <c r="A2815" s="138"/>
      <c r="D2815" s="8"/>
    </row>
    <row r="2816" spans="1:4" x14ac:dyDescent="0.2">
      <c r="A2816" s="138"/>
      <c r="D2816" s="8"/>
    </row>
    <row r="2817" spans="1:4" x14ac:dyDescent="0.2">
      <c r="A2817" s="138"/>
      <c r="D2817" s="8"/>
    </row>
    <row r="2818" spans="1:4" x14ac:dyDescent="0.2">
      <c r="A2818" s="138"/>
      <c r="D2818" s="8"/>
    </row>
    <row r="2819" spans="1:4" x14ac:dyDescent="0.2">
      <c r="A2819" s="138"/>
      <c r="D2819" s="8"/>
    </row>
    <row r="2820" spans="1:4" x14ac:dyDescent="0.2">
      <c r="A2820" s="138"/>
      <c r="D2820" s="8"/>
    </row>
    <row r="2821" spans="1:4" x14ac:dyDescent="0.2">
      <c r="A2821" s="138"/>
      <c r="D2821" s="8"/>
    </row>
    <row r="2822" spans="1:4" x14ac:dyDescent="0.2">
      <c r="A2822" s="138"/>
      <c r="D2822" s="8"/>
    </row>
    <row r="2823" spans="1:4" x14ac:dyDescent="0.2">
      <c r="A2823" s="138"/>
      <c r="D2823" s="8"/>
    </row>
    <row r="2824" spans="1:4" x14ac:dyDescent="0.2">
      <c r="A2824" s="138"/>
      <c r="D2824" s="8"/>
    </row>
    <row r="2825" spans="1:4" x14ac:dyDescent="0.2">
      <c r="A2825" s="138"/>
      <c r="D2825" s="8"/>
    </row>
    <row r="2826" spans="1:4" x14ac:dyDescent="0.2">
      <c r="A2826" s="138"/>
      <c r="D2826" s="8"/>
    </row>
    <row r="2827" spans="1:4" x14ac:dyDescent="0.2">
      <c r="A2827" s="138"/>
      <c r="D2827" s="8"/>
    </row>
    <row r="2828" spans="1:4" x14ac:dyDescent="0.2">
      <c r="A2828" s="138"/>
      <c r="D2828" s="8"/>
    </row>
    <row r="2829" spans="1:4" x14ac:dyDescent="0.2">
      <c r="A2829" s="138"/>
      <c r="D2829" s="8"/>
    </row>
    <row r="2830" spans="1:4" x14ac:dyDescent="0.2">
      <c r="A2830" s="138"/>
      <c r="D2830" s="8"/>
    </row>
    <row r="2831" spans="1:4" x14ac:dyDescent="0.2">
      <c r="A2831" s="138"/>
      <c r="D2831" s="8"/>
    </row>
    <row r="2832" spans="1:4" x14ac:dyDescent="0.2">
      <c r="A2832" s="138"/>
      <c r="D2832" s="8"/>
    </row>
    <row r="2833" spans="1:4" x14ac:dyDescent="0.2">
      <c r="A2833" s="138"/>
      <c r="D2833" s="8"/>
    </row>
    <row r="2834" spans="1:4" x14ac:dyDescent="0.2">
      <c r="A2834" s="138"/>
      <c r="D2834" s="8"/>
    </row>
    <row r="2835" spans="1:4" x14ac:dyDescent="0.2">
      <c r="A2835" s="138"/>
      <c r="D2835" s="8"/>
    </row>
    <row r="2836" spans="1:4" x14ac:dyDescent="0.2">
      <c r="A2836" s="138"/>
      <c r="D2836" s="8"/>
    </row>
    <row r="2837" spans="1:4" x14ac:dyDescent="0.2">
      <c r="A2837" s="138"/>
      <c r="D2837" s="8"/>
    </row>
    <row r="2838" spans="1:4" x14ac:dyDescent="0.2">
      <c r="A2838" s="138"/>
      <c r="D2838" s="8"/>
    </row>
    <row r="2839" spans="1:4" x14ac:dyDescent="0.2">
      <c r="A2839" s="138"/>
      <c r="D2839" s="8"/>
    </row>
    <row r="2840" spans="1:4" x14ac:dyDescent="0.2">
      <c r="A2840" s="138"/>
      <c r="D2840" s="8"/>
    </row>
    <row r="2841" spans="1:4" x14ac:dyDescent="0.2">
      <c r="A2841" s="138"/>
      <c r="D2841" s="8"/>
    </row>
    <row r="2842" spans="1:4" x14ac:dyDescent="0.2">
      <c r="A2842" s="138"/>
      <c r="D2842" s="8"/>
    </row>
    <row r="2843" spans="1:4" x14ac:dyDescent="0.2">
      <c r="A2843" s="138"/>
      <c r="D2843" s="8"/>
    </row>
    <row r="2844" spans="1:4" x14ac:dyDescent="0.2">
      <c r="A2844" s="138"/>
      <c r="D2844" s="8"/>
    </row>
    <row r="2845" spans="1:4" x14ac:dyDescent="0.2">
      <c r="A2845" s="138"/>
      <c r="D2845" s="8"/>
    </row>
    <row r="2846" spans="1:4" x14ac:dyDescent="0.2">
      <c r="A2846" s="138"/>
      <c r="D2846" s="8"/>
    </row>
    <row r="2847" spans="1:4" x14ac:dyDescent="0.2">
      <c r="A2847" s="138"/>
      <c r="D2847" s="8"/>
    </row>
    <row r="2848" spans="1:4" x14ac:dyDescent="0.2">
      <c r="A2848" s="138"/>
      <c r="D2848" s="8"/>
    </row>
    <row r="2849" spans="1:4" x14ac:dyDescent="0.2">
      <c r="A2849" s="138"/>
      <c r="D2849" s="8"/>
    </row>
    <row r="2850" spans="1:4" x14ac:dyDescent="0.2">
      <c r="A2850" s="138"/>
      <c r="D2850" s="8"/>
    </row>
    <row r="2851" spans="1:4" x14ac:dyDescent="0.2">
      <c r="A2851" s="138"/>
      <c r="D2851" s="8"/>
    </row>
    <row r="2852" spans="1:4" x14ac:dyDescent="0.2">
      <c r="A2852" s="138"/>
      <c r="D2852" s="8"/>
    </row>
    <row r="2853" spans="1:4" x14ac:dyDescent="0.2">
      <c r="A2853" s="138"/>
      <c r="D2853" s="8"/>
    </row>
    <row r="2854" spans="1:4" x14ac:dyDescent="0.2">
      <c r="A2854" s="138"/>
      <c r="D2854" s="8"/>
    </row>
    <row r="2855" spans="1:4" x14ac:dyDescent="0.2">
      <c r="A2855" s="138"/>
      <c r="D2855" s="8"/>
    </row>
    <row r="2856" spans="1:4" x14ac:dyDescent="0.2">
      <c r="A2856" s="138"/>
      <c r="D2856" s="8"/>
    </row>
    <row r="2857" spans="1:4" x14ac:dyDescent="0.2">
      <c r="A2857" s="138"/>
      <c r="D2857" s="8"/>
    </row>
    <row r="2858" spans="1:4" x14ac:dyDescent="0.2">
      <c r="A2858" s="138"/>
      <c r="D2858" s="8"/>
    </row>
    <row r="2859" spans="1:4" x14ac:dyDescent="0.2">
      <c r="A2859" s="138"/>
      <c r="D2859" s="8"/>
    </row>
    <row r="2860" spans="1:4" x14ac:dyDescent="0.2">
      <c r="A2860" s="138"/>
      <c r="D2860" s="8"/>
    </row>
    <row r="2861" spans="1:4" x14ac:dyDescent="0.2">
      <c r="A2861" s="138"/>
      <c r="D2861" s="8"/>
    </row>
    <row r="2862" spans="1:4" x14ac:dyDescent="0.2">
      <c r="A2862" s="138"/>
      <c r="D2862" s="8"/>
    </row>
    <row r="2863" spans="1:4" x14ac:dyDescent="0.2">
      <c r="A2863" s="138"/>
      <c r="D2863" s="8"/>
    </row>
    <row r="2864" spans="1:4" x14ac:dyDescent="0.2">
      <c r="A2864" s="138"/>
      <c r="D2864" s="8"/>
    </row>
    <row r="2865" spans="1:4" x14ac:dyDescent="0.2">
      <c r="A2865" s="138"/>
      <c r="D2865" s="8"/>
    </row>
    <row r="2866" spans="1:4" x14ac:dyDescent="0.2">
      <c r="A2866" s="138"/>
      <c r="D2866" s="8"/>
    </row>
    <row r="2867" spans="1:4" x14ac:dyDescent="0.2">
      <c r="A2867" s="138"/>
      <c r="D2867" s="8"/>
    </row>
    <row r="2868" spans="1:4" x14ac:dyDescent="0.2">
      <c r="A2868" s="138"/>
      <c r="D2868" s="8"/>
    </row>
    <row r="2869" spans="1:4" x14ac:dyDescent="0.2">
      <c r="A2869" s="138"/>
      <c r="D2869" s="8"/>
    </row>
    <row r="2870" spans="1:4" x14ac:dyDescent="0.2">
      <c r="A2870" s="138"/>
      <c r="D2870" s="8"/>
    </row>
    <row r="2871" spans="1:4" x14ac:dyDescent="0.2">
      <c r="A2871" s="138"/>
      <c r="D2871" s="8"/>
    </row>
    <row r="2872" spans="1:4" x14ac:dyDescent="0.2">
      <c r="A2872" s="138"/>
      <c r="D2872" s="8"/>
    </row>
    <row r="2873" spans="1:4" x14ac:dyDescent="0.2">
      <c r="A2873" s="138"/>
      <c r="D2873" s="8"/>
    </row>
    <row r="2874" spans="1:4" x14ac:dyDescent="0.2">
      <c r="A2874" s="138"/>
      <c r="D2874" s="8"/>
    </row>
    <row r="2875" spans="1:4" x14ac:dyDescent="0.2">
      <c r="A2875" s="138"/>
      <c r="D2875" s="8"/>
    </row>
    <row r="2876" spans="1:4" x14ac:dyDescent="0.2">
      <c r="A2876" s="138"/>
      <c r="D2876" s="8"/>
    </row>
    <row r="2877" spans="1:4" x14ac:dyDescent="0.2">
      <c r="A2877" s="138"/>
      <c r="D2877" s="8"/>
    </row>
    <row r="2878" spans="1:4" x14ac:dyDescent="0.2">
      <c r="A2878" s="138"/>
      <c r="D2878" s="8"/>
    </row>
    <row r="2879" spans="1:4" x14ac:dyDescent="0.2">
      <c r="A2879" s="138"/>
      <c r="D2879" s="8"/>
    </row>
    <row r="2880" spans="1:4" x14ac:dyDescent="0.2">
      <c r="A2880" s="138"/>
      <c r="D2880" s="8"/>
    </row>
    <row r="2881" spans="1:4" x14ac:dyDescent="0.2">
      <c r="A2881" s="138"/>
      <c r="D2881" s="8"/>
    </row>
    <row r="2882" spans="1:4" x14ac:dyDescent="0.2">
      <c r="A2882" s="138"/>
      <c r="D2882" s="8"/>
    </row>
    <row r="2883" spans="1:4" x14ac:dyDescent="0.2">
      <c r="A2883" s="138"/>
      <c r="D2883" s="8"/>
    </row>
    <row r="2884" spans="1:4" x14ac:dyDescent="0.2">
      <c r="A2884" s="138"/>
      <c r="D2884" s="8"/>
    </row>
    <row r="2885" spans="1:4" x14ac:dyDescent="0.2">
      <c r="A2885" s="138"/>
      <c r="D2885" s="8"/>
    </row>
    <row r="2886" spans="1:4" x14ac:dyDescent="0.2">
      <c r="A2886" s="138"/>
      <c r="D2886" s="8"/>
    </row>
    <row r="2887" spans="1:4" x14ac:dyDescent="0.2">
      <c r="A2887" s="138"/>
      <c r="D2887" s="8"/>
    </row>
    <row r="2888" spans="1:4" x14ac:dyDescent="0.2">
      <c r="A2888" s="138"/>
      <c r="D2888" s="8"/>
    </row>
    <row r="2889" spans="1:4" x14ac:dyDescent="0.2">
      <c r="A2889" s="138"/>
      <c r="D2889" s="8"/>
    </row>
    <row r="2890" spans="1:4" x14ac:dyDescent="0.2">
      <c r="A2890" s="138"/>
      <c r="D2890" s="8"/>
    </row>
    <row r="2891" spans="1:4" x14ac:dyDescent="0.2">
      <c r="A2891" s="138"/>
      <c r="D2891" s="8"/>
    </row>
    <row r="2892" spans="1:4" x14ac:dyDescent="0.2">
      <c r="A2892" s="138"/>
      <c r="D2892" s="8"/>
    </row>
    <row r="2893" spans="1:4" x14ac:dyDescent="0.2">
      <c r="A2893" s="138"/>
      <c r="D2893" s="8"/>
    </row>
    <row r="2894" spans="1:4" x14ac:dyDescent="0.2">
      <c r="A2894" s="138"/>
      <c r="D2894" s="8"/>
    </row>
    <row r="2895" spans="1:4" x14ac:dyDescent="0.2">
      <c r="A2895" s="138"/>
      <c r="D2895" s="8"/>
    </row>
    <row r="2896" spans="1:4" x14ac:dyDescent="0.2">
      <c r="A2896" s="138"/>
      <c r="D2896" s="8"/>
    </row>
    <row r="2897" spans="1:4" x14ac:dyDescent="0.2">
      <c r="A2897" s="138"/>
      <c r="D2897" s="8"/>
    </row>
    <row r="2898" spans="1:4" x14ac:dyDescent="0.2">
      <c r="A2898" s="138"/>
      <c r="D2898" s="8"/>
    </row>
    <row r="2899" spans="1:4" x14ac:dyDescent="0.2">
      <c r="A2899" s="138"/>
      <c r="D2899" s="8"/>
    </row>
    <row r="2900" spans="1:4" x14ac:dyDescent="0.2">
      <c r="A2900" s="138"/>
      <c r="D2900" s="8"/>
    </row>
    <row r="2901" spans="1:4" x14ac:dyDescent="0.2">
      <c r="A2901" s="138"/>
      <c r="D2901" s="8"/>
    </row>
    <row r="2902" spans="1:4" x14ac:dyDescent="0.2">
      <c r="A2902" s="138"/>
      <c r="D2902" s="8"/>
    </row>
    <row r="2903" spans="1:4" x14ac:dyDescent="0.2">
      <c r="A2903" s="138"/>
      <c r="D2903" s="8"/>
    </row>
    <row r="2904" spans="1:4" x14ac:dyDescent="0.2">
      <c r="A2904" s="138"/>
      <c r="D2904" s="8"/>
    </row>
    <row r="2905" spans="1:4" x14ac:dyDescent="0.2">
      <c r="A2905" s="138"/>
      <c r="D2905" s="8"/>
    </row>
    <row r="2906" spans="1:4" x14ac:dyDescent="0.2">
      <c r="A2906" s="138"/>
      <c r="D2906" s="8"/>
    </row>
    <row r="2907" spans="1:4" x14ac:dyDescent="0.2">
      <c r="A2907" s="138"/>
      <c r="D2907" s="8"/>
    </row>
    <row r="2908" spans="1:4" x14ac:dyDescent="0.2">
      <c r="A2908" s="138"/>
      <c r="D2908" s="8"/>
    </row>
    <row r="2909" spans="1:4" x14ac:dyDescent="0.2">
      <c r="A2909" s="138"/>
      <c r="D2909" s="8"/>
    </row>
    <row r="2910" spans="1:4" x14ac:dyDescent="0.2">
      <c r="A2910" s="138"/>
      <c r="D2910" s="8"/>
    </row>
    <row r="2911" spans="1:4" x14ac:dyDescent="0.2">
      <c r="A2911" s="138"/>
      <c r="D2911" s="8"/>
    </row>
    <row r="2912" spans="1:4" x14ac:dyDescent="0.2">
      <c r="A2912" s="138"/>
      <c r="D2912" s="8"/>
    </row>
    <row r="2913" spans="1:4" x14ac:dyDescent="0.2">
      <c r="A2913" s="138"/>
      <c r="D2913" s="8"/>
    </row>
    <row r="2914" spans="1:4" x14ac:dyDescent="0.2">
      <c r="A2914" s="138"/>
      <c r="D2914" s="8"/>
    </row>
    <row r="2915" spans="1:4" x14ac:dyDescent="0.2">
      <c r="A2915" s="138"/>
      <c r="D2915" s="8"/>
    </row>
    <row r="2916" spans="1:4" x14ac:dyDescent="0.2">
      <c r="A2916" s="138"/>
      <c r="D2916" s="8"/>
    </row>
    <row r="2917" spans="1:4" x14ac:dyDescent="0.2">
      <c r="A2917" s="138"/>
      <c r="D2917" s="8"/>
    </row>
    <row r="2918" spans="1:4" x14ac:dyDescent="0.2">
      <c r="A2918" s="138"/>
      <c r="D2918" s="8"/>
    </row>
    <row r="2919" spans="1:4" x14ac:dyDescent="0.2">
      <c r="A2919" s="138"/>
      <c r="D2919" s="8"/>
    </row>
    <row r="2920" spans="1:4" x14ac:dyDescent="0.2">
      <c r="A2920" s="138"/>
      <c r="D2920" s="8"/>
    </row>
    <row r="2921" spans="1:4" x14ac:dyDescent="0.2">
      <c r="A2921" s="138"/>
      <c r="D2921" s="8"/>
    </row>
    <row r="2922" spans="1:4" x14ac:dyDescent="0.2">
      <c r="A2922" s="138"/>
      <c r="D2922" s="8"/>
    </row>
    <row r="2923" spans="1:4" x14ac:dyDescent="0.2">
      <c r="A2923" s="138"/>
      <c r="D2923" s="8"/>
    </row>
    <row r="2924" spans="1:4" x14ac:dyDescent="0.2">
      <c r="A2924" s="138"/>
      <c r="D2924" s="8"/>
    </row>
    <row r="2925" spans="1:4" x14ac:dyDescent="0.2">
      <c r="A2925" s="138"/>
      <c r="D2925" s="8"/>
    </row>
    <row r="2926" spans="1:4" x14ac:dyDescent="0.2">
      <c r="A2926" s="138"/>
      <c r="D2926" s="8"/>
    </row>
    <row r="2927" spans="1:4" x14ac:dyDescent="0.2">
      <c r="A2927" s="138"/>
      <c r="D2927" s="8"/>
    </row>
    <row r="2928" spans="1:4" x14ac:dyDescent="0.2">
      <c r="A2928" s="138"/>
      <c r="D2928" s="8"/>
    </row>
    <row r="2929" spans="1:4" x14ac:dyDescent="0.2">
      <c r="A2929" s="138"/>
      <c r="D2929" s="8"/>
    </row>
    <row r="2930" spans="1:4" x14ac:dyDescent="0.2">
      <c r="A2930" s="138"/>
      <c r="D2930" s="8"/>
    </row>
    <row r="2931" spans="1:4" x14ac:dyDescent="0.2">
      <c r="A2931" s="138"/>
      <c r="D2931" s="8"/>
    </row>
    <row r="2932" spans="1:4" x14ac:dyDescent="0.2">
      <c r="A2932" s="138"/>
      <c r="D2932" s="8"/>
    </row>
    <row r="2933" spans="1:4" x14ac:dyDescent="0.2">
      <c r="A2933" s="138"/>
      <c r="D2933" s="8"/>
    </row>
    <row r="2934" spans="1:4" x14ac:dyDescent="0.2">
      <c r="A2934" s="138"/>
      <c r="D2934" s="8"/>
    </row>
    <row r="2935" spans="1:4" x14ac:dyDescent="0.2">
      <c r="A2935" s="138"/>
      <c r="D2935" s="8"/>
    </row>
    <row r="2936" spans="1:4" x14ac:dyDescent="0.2">
      <c r="A2936" s="138"/>
      <c r="D2936" s="8"/>
    </row>
    <row r="2937" spans="1:4" x14ac:dyDescent="0.2">
      <c r="A2937" s="138"/>
      <c r="D2937" s="8"/>
    </row>
    <row r="2938" spans="1:4" x14ac:dyDescent="0.2">
      <c r="A2938" s="138"/>
      <c r="D2938" s="8"/>
    </row>
    <row r="2939" spans="1:4" x14ac:dyDescent="0.2">
      <c r="A2939" s="138"/>
      <c r="D2939" s="8"/>
    </row>
    <row r="2940" spans="1:4" x14ac:dyDescent="0.2">
      <c r="A2940" s="138"/>
      <c r="D2940" s="8"/>
    </row>
    <row r="2941" spans="1:4" x14ac:dyDescent="0.2">
      <c r="A2941" s="138"/>
      <c r="D2941" s="8"/>
    </row>
    <row r="2942" spans="1:4" x14ac:dyDescent="0.2">
      <c r="A2942" s="138"/>
      <c r="D2942" s="8"/>
    </row>
    <row r="2943" spans="1:4" x14ac:dyDescent="0.2">
      <c r="A2943" s="138"/>
      <c r="D2943" s="8"/>
    </row>
    <row r="2944" spans="1:4" x14ac:dyDescent="0.2">
      <c r="A2944" s="138"/>
      <c r="D2944" s="8"/>
    </row>
    <row r="2945" spans="1:4" x14ac:dyDescent="0.2">
      <c r="A2945" s="138"/>
      <c r="D2945" s="8"/>
    </row>
    <row r="2946" spans="1:4" x14ac:dyDescent="0.2">
      <c r="A2946" s="138"/>
      <c r="D2946" s="8"/>
    </row>
    <row r="2947" spans="1:4" x14ac:dyDescent="0.2">
      <c r="A2947" s="138"/>
      <c r="D2947" s="8"/>
    </row>
    <row r="2948" spans="1:4" x14ac:dyDescent="0.2">
      <c r="A2948" s="138"/>
      <c r="D2948" s="8"/>
    </row>
    <row r="2949" spans="1:4" x14ac:dyDescent="0.2">
      <c r="A2949" s="138"/>
      <c r="D2949" s="8"/>
    </row>
    <row r="2950" spans="1:4" x14ac:dyDescent="0.2">
      <c r="A2950" s="138"/>
      <c r="D2950" s="8"/>
    </row>
    <row r="2951" spans="1:4" x14ac:dyDescent="0.2">
      <c r="A2951" s="138"/>
      <c r="D2951" s="8"/>
    </row>
    <row r="2952" spans="1:4" x14ac:dyDescent="0.2">
      <c r="A2952" s="138"/>
      <c r="D2952" s="8"/>
    </row>
    <row r="2953" spans="1:4" x14ac:dyDescent="0.2">
      <c r="A2953" s="138"/>
      <c r="D2953" s="8"/>
    </row>
    <row r="2954" spans="1:4" x14ac:dyDescent="0.2">
      <c r="A2954" s="138"/>
      <c r="D2954" s="8"/>
    </row>
    <row r="2955" spans="1:4" x14ac:dyDescent="0.2">
      <c r="A2955" s="138"/>
      <c r="D2955" s="8"/>
    </row>
    <row r="2956" spans="1:4" x14ac:dyDescent="0.2">
      <c r="A2956" s="138"/>
      <c r="D2956" s="8"/>
    </row>
    <row r="2957" spans="1:4" x14ac:dyDescent="0.2">
      <c r="A2957" s="138"/>
      <c r="D2957" s="8"/>
    </row>
    <row r="2958" spans="1:4" x14ac:dyDescent="0.2">
      <c r="A2958" s="138"/>
      <c r="D2958" s="8"/>
    </row>
    <row r="2959" spans="1:4" x14ac:dyDescent="0.2">
      <c r="A2959" s="138"/>
      <c r="D2959" s="8"/>
    </row>
    <row r="2960" spans="1:4" x14ac:dyDescent="0.2">
      <c r="A2960" s="138"/>
      <c r="D2960" s="8"/>
    </row>
    <row r="2961" spans="1:4" x14ac:dyDescent="0.2">
      <c r="A2961" s="138"/>
      <c r="D2961" s="8"/>
    </row>
    <row r="2962" spans="1:4" x14ac:dyDescent="0.2">
      <c r="A2962" s="138"/>
      <c r="D2962" s="8"/>
    </row>
    <row r="2963" spans="1:4" x14ac:dyDescent="0.2">
      <c r="A2963" s="138"/>
      <c r="D2963" s="8"/>
    </row>
    <row r="2964" spans="1:4" x14ac:dyDescent="0.2">
      <c r="A2964" s="138"/>
      <c r="D2964" s="8"/>
    </row>
    <row r="2965" spans="1:4" x14ac:dyDescent="0.2">
      <c r="A2965" s="138"/>
      <c r="D2965" s="8"/>
    </row>
    <row r="2966" spans="1:4" x14ac:dyDescent="0.2">
      <c r="A2966" s="138"/>
      <c r="D2966" s="8"/>
    </row>
    <row r="2967" spans="1:4" x14ac:dyDescent="0.2">
      <c r="A2967" s="138"/>
      <c r="D2967" s="8"/>
    </row>
    <row r="2968" spans="1:4" x14ac:dyDescent="0.2">
      <c r="A2968" s="138"/>
      <c r="D2968" s="8"/>
    </row>
    <row r="2969" spans="1:4" x14ac:dyDescent="0.2">
      <c r="A2969" s="138"/>
      <c r="D2969" s="8"/>
    </row>
    <row r="2970" spans="1:4" x14ac:dyDescent="0.2">
      <c r="A2970" s="138"/>
      <c r="D2970" s="8"/>
    </row>
    <row r="2971" spans="1:4" x14ac:dyDescent="0.2">
      <c r="A2971" s="138"/>
      <c r="D2971" s="8"/>
    </row>
    <row r="2972" spans="1:4" x14ac:dyDescent="0.2">
      <c r="A2972" s="138"/>
      <c r="D2972" s="8"/>
    </row>
    <row r="2973" spans="1:4" x14ac:dyDescent="0.2">
      <c r="A2973" s="138"/>
      <c r="D2973" s="8"/>
    </row>
    <row r="2974" spans="1:4" x14ac:dyDescent="0.2">
      <c r="A2974" s="138"/>
      <c r="D2974" s="8"/>
    </row>
    <row r="2975" spans="1:4" x14ac:dyDescent="0.2">
      <c r="A2975" s="138"/>
      <c r="D2975" s="8"/>
    </row>
    <row r="2976" spans="1:4" x14ac:dyDescent="0.2">
      <c r="A2976" s="138"/>
      <c r="D2976" s="8"/>
    </row>
    <row r="2977" spans="1:4" x14ac:dyDescent="0.2">
      <c r="A2977" s="138"/>
      <c r="D2977" s="8"/>
    </row>
    <row r="2978" spans="1:4" x14ac:dyDescent="0.2">
      <c r="A2978" s="138"/>
      <c r="D2978" s="8"/>
    </row>
    <row r="2979" spans="1:4" x14ac:dyDescent="0.2">
      <c r="A2979" s="138"/>
      <c r="D2979" s="8"/>
    </row>
    <row r="2980" spans="1:4" x14ac:dyDescent="0.2">
      <c r="A2980" s="138"/>
      <c r="D2980" s="8"/>
    </row>
    <row r="2981" spans="1:4" x14ac:dyDescent="0.2">
      <c r="A2981" s="138"/>
      <c r="D2981" s="8"/>
    </row>
    <row r="2982" spans="1:4" x14ac:dyDescent="0.2">
      <c r="A2982" s="138"/>
      <c r="D2982" s="8"/>
    </row>
    <row r="2983" spans="1:4" x14ac:dyDescent="0.2">
      <c r="A2983" s="138"/>
      <c r="D2983" s="8"/>
    </row>
    <row r="2984" spans="1:4" x14ac:dyDescent="0.2">
      <c r="A2984" s="138"/>
      <c r="D2984" s="8"/>
    </row>
    <row r="2985" spans="1:4" x14ac:dyDescent="0.2">
      <c r="A2985" s="138"/>
      <c r="D2985" s="8"/>
    </row>
    <row r="2986" spans="1:4" x14ac:dyDescent="0.2">
      <c r="A2986" s="138"/>
      <c r="D2986" s="8"/>
    </row>
    <row r="2987" spans="1:4" x14ac:dyDescent="0.2">
      <c r="A2987" s="138"/>
      <c r="D2987" s="8"/>
    </row>
    <row r="2988" spans="1:4" x14ac:dyDescent="0.2">
      <c r="A2988" s="138"/>
      <c r="D2988" s="8"/>
    </row>
    <row r="2989" spans="1:4" x14ac:dyDescent="0.2">
      <c r="A2989" s="138"/>
      <c r="D2989" s="8"/>
    </row>
    <row r="2990" spans="1:4" x14ac:dyDescent="0.2">
      <c r="A2990" s="138"/>
      <c r="D2990" s="8"/>
    </row>
    <row r="2991" spans="1:4" x14ac:dyDescent="0.2">
      <c r="A2991" s="138"/>
      <c r="D2991" s="8"/>
    </row>
    <row r="2992" spans="1:4" x14ac:dyDescent="0.2">
      <c r="A2992" s="138"/>
      <c r="D2992" s="8"/>
    </row>
    <row r="2993" spans="1:4" x14ac:dyDescent="0.2">
      <c r="A2993" s="138"/>
      <c r="D2993" s="8"/>
    </row>
    <row r="2994" spans="1:4" x14ac:dyDescent="0.2">
      <c r="A2994" s="138"/>
      <c r="D2994" s="8"/>
    </row>
    <row r="2995" spans="1:4" x14ac:dyDescent="0.2">
      <c r="A2995" s="138"/>
      <c r="D2995" s="8"/>
    </row>
    <row r="2996" spans="1:4" x14ac:dyDescent="0.2">
      <c r="A2996" s="138"/>
      <c r="D2996" s="8"/>
    </row>
    <row r="2997" spans="1:4" x14ac:dyDescent="0.2">
      <c r="A2997" s="138"/>
      <c r="D2997" s="8"/>
    </row>
    <row r="2998" spans="1:4" x14ac:dyDescent="0.2">
      <c r="A2998" s="138"/>
      <c r="D2998" s="8"/>
    </row>
    <row r="2999" spans="1:4" x14ac:dyDescent="0.2">
      <c r="A2999" s="138"/>
      <c r="D2999" s="8"/>
    </row>
    <row r="3000" spans="1:4" x14ac:dyDescent="0.2">
      <c r="A3000" s="138"/>
      <c r="D3000" s="8"/>
    </row>
    <row r="3001" spans="1:4" x14ac:dyDescent="0.2">
      <c r="A3001" s="138"/>
      <c r="D3001" s="8"/>
    </row>
    <row r="3002" spans="1:4" x14ac:dyDescent="0.2">
      <c r="A3002" s="138"/>
      <c r="D3002" s="8"/>
    </row>
    <row r="3003" spans="1:4" x14ac:dyDescent="0.2">
      <c r="A3003" s="138"/>
      <c r="D3003" s="8"/>
    </row>
    <row r="3004" spans="1:4" x14ac:dyDescent="0.2">
      <c r="A3004" s="138"/>
      <c r="D3004" s="8"/>
    </row>
    <row r="3005" spans="1:4" x14ac:dyDescent="0.2">
      <c r="A3005" s="138"/>
      <c r="D3005" s="8"/>
    </row>
    <row r="3006" spans="1:4" x14ac:dyDescent="0.2">
      <c r="A3006" s="138"/>
      <c r="D3006" s="8"/>
    </row>
    <row r="3007" spans="1:4" x14ac:dyDescent="0.2">
      <c r="A3007" s="138"/>
      <c r="D3007" s="8"/>
    </row>
    <row r="3008" spans="1:4" x14ac:dyDescent="0.2">
      <c r="A3008" s="138"/>
      <c r="D3008" s="8"/>
    </row>
    <row r="3009" spans="1:4" x14ac:dyDescent="0.2">
      <c r="A3009" s="138"/>
      <c r="D3009" s="8"/>
    </row>
    <row r="3010" spans="1:4" x14ac:dyDescent="0.2">
      <c r="A3010" s="138"/>
      <c r="D3010" s="8"/>
    </row>
    <row r="3011" spans="1:4" x14ac:dyDescent="0.2">
      <c r="A3011" s="138"/>
      <c r="D3011" s="8"/>
    </row>
    <row r="3012" spans="1:4" x14ac:dyDescent="0.2">
      <c r="A3012" s="138"/>
      <c r="D3012" s="8"/>
    </row>
    <row r="3013" spans="1:4" x14ac:dyDescent="0.2">
      <c r="A3013" s="138"/>
      <c r="D3013" s="8"/>
    </row>
    <row r="3014" spans="1:4" x14ac:dyDescent="0.2">
      <c r="A3014" s="138"/>
      <c r="D3014" s="8"/>
    </row>
    <row r="3015" spans="1:4" x14ac:dyDescent="0.2">
      <c r="A3015" s="138"/>
      <c r="D3015" s="8"/>
    </row>
    <row r="3016" spans="1:4" x14ac:dyDescent="0.2">
      <c r="A3016" s="138"/>
      <c r="D3016" s="8"/>
    </row>
    <row r="3017" spans="1:4" x14ac:dyDescent="0.2">
      <c r="A3017" s="138"/>
      <c r="D3017" s="8"/>
    </row>
    <row r="3018" spans="1:4" x14ac:dyDescent="0.2">
      <c r="A3018" s="138"/>
      <c r="D3018" s="8"/>
    </row>
    <row r="3019" spans="1:4" x14ac:dyDescent="0.2">
      <c r="A3019" s="138"/>
      <c r="D3019" s="8"/>
    </row>
    <row r="3020" spans="1:4" x14ac:dyDescent="0.2">
      <c r="A3020" s="138"/>
      <c r="D3020" s="8"/>
    </row>
    <row r="3021" spans="1:4" x14ac:dyDescent="0.2">
      <c r="A3021" s="138"/>
      <c r="D3021" s="8"/>
    </row>
    <row r="3022" spans="1:4" x14ac:dyDescent="0.2">
      <c r="A3022" s="138"/>
      <c r="D3022" s="8"/>
    </row>
    <row r="3023" spans="1:4" x14ac:dyDescent="0.2">
      <c r="A3023" s="138"/>
      <c r="D3023" s="8"/>
    </row>
    <row r="3024" spans="1:4" x14ac:dyDescent="0.2">
      <c r="A3024" s="138"/>
      <c r="D3024" s="8"/>
    </row>
    <row r="3025" spans="1:4" x14ac:dyDescent="0.2">
      <c r="A3025" s="138"/>
      <c r="D3025" s="8"/>
    </row>
    <row r="3026" spans="1:4" x14ac:dyDescent="0.2">
      <c r="A3026" s="138"/>
      <c r="D3026" s="8"/>
    </row>
    <row r="3027" spans="1:4" x14ac:dyDescent="0.2">
      <c r="A3027" s="138"/>
      <c r="D3027" s="8"/>
    </row>
    <row r="3028" spans="1:4" x14ac:dyDescent="0.2">
      <c r="A3028" s="138"/>
      <c r="D3028" s="8"/>
    </row>
    <row r="3029" spans="1:4" x14ac:dyDescent="0.2">
      <c r="A3029" s="138"/>
      <c r="D3029" s="8"/>
    </row>
    <row r="3030" spans="1:4" x14ac:dyDescent="0.2">
      <c r="A3030" s="138"/>
      <c r="D3030" s="8"/>
    </row>
    <row r="3031" spans="1:4" x14ac:dyDescent="0.2">
      <c r="A3031" s="138"/>
      <c r="D3031" s="8"/>
    </row>
    <row r="3032" spans="1:4" x14ac:dyDescent="0.2">
      <c r="A3032" s="138"/>
      <c r="D3032" s="8"/>
    </row>
    <row r="3033" spans="1:4" x14ac:dyDescent="0.2">
      <c r="A3033" s="138"/>
      <c r="D3033" s="8"/>
    </row>
    <row r="3034" spans="1:4" x14ac:dyDescent="0.2">
      <c r="A3034" s="138"/>
      <c r="D3034" s="8"/>
    </row>
    <row r="3035" spans="1:4" x14ac:dyDescent="0.2">
      <c r="A3035" s="138"/>
      <c r="D3035" s="8"/>
    </row>
    <row r="3036" spans="1:4" x14ac:dyDescent="0.2">
      <c r="A3036" s="138"/>
      <c r="D3036" s="8"/>
    </row>
    <row r="3037" spans="1:4" x14ac:dyDescent="0.2">
      <c r="A3037" s="138"/>
      <c r="D3037" s="8"/>
    </row>
    <row r="3038" spans="1:4" x14ac:dyDescent="0.2">
      <c r="A3038" s="138"/>
      <c r="D3038" s="8"/>
    </row>
    <row r="3039" spans="1:4" x14ac:dyDescent="0.2">
      <c r="A3039" s="138"/>
      <c r="D3039" s="8"/>
    </row>
    <row r="3040" spans="1:4" x14ac:dyDescent="0.2">
      <c r="A3040" s="138"/>
      <c r="D3040" s="8"/>
    </row>
    <row r="3041" spans="1:4" x14ac:dyDescent="0.2">
      <c r="A3041" s="138"/>
      <c r="D3041" s="8"/>
    </row>
    <row r="3042" spans="1:4" x14ac:dyDescent="0.2">
      <c r="A3042" s="138"/>
      <c r="D3042" s="8"/>
    </row>
    <row r="3043" spans="1:4" x14ac:dyDescent="0.2">
      <c r="A3043" s="138"/>
      <c r="D3043" s="8"/>
    </row>
    <row r="3044" spans="1:4" x14ac:dyDescent="0.2">
      <c r="A3044" s="138"/>
      <c r="D3044" s="8"/>
    </row>
    <row r="3045" spans="1:4" x14ac:dyDescent="0.2">
      <c r="A3045" s="138"/>
      <c r="D3045" s="8"/>
    </row>
    <row r="3046" spans="1:4" x14ac:dyDescent="0.2">
      <c r="A3046" s="138"/>
      <c r="D3046" s="8"/>
    </row>
    <row r="3047" spans="1:4" x14ac:dyDescent="0.2">
      <c r="A3047" s="138"/>
      <c r="D3047" s="8"/>
    </row>
    <row r="3048" spans="1:4" x14ac:dyDescent="0.2">
      <c r="A3048" s="138"/>
      <c r="D3048" s="8"/>
    </row>
    <row r="3049" spans="1:4" x14ac:dyDescent="0.2">
      <c r="A3049" s="138"/>
      <c r="D3049" s="8"/>
    </row>
    <row r="3050" spans="1:4" x14ac:dyDescent="0.2">
      <c r="A3050" s="138"/>
      <c r="D3050" s="8"/>
    </row>
    <row r="3051" spans="1:4" x14ac:dyDescent="0.2">
      <c r="A3051" s="138"/>
      <c r="D3051" s="8"/>
    </row>
    <row r="3052" spans="1:4" x14ac:dyDescent="0.2">
      <c r="A3052" s="138"/>
      <c r="D3052" s="8"/>
    </row>
    <row r="3053" spans="1:4" x14ac:dyDescent="0.2">
      <c r="A3053" s="138"/>
      <c r="D3053" s="8"/>
    </row>
    <row r="3054" spans="1:4" x14ac:dyDescent="0.2">
      <c r="A3054" s="138"/>
      <c r="D3054" s="8"/>
    </row>
    <row r="3055" spans="1:4" x14ac:dyDescent="0.2">
      <c r="A3055" s="138"/>
      <c r="D3055" s="8"/>
    </row>
    <row r="3056" spans="1:4" x14ac:dyDescent="0.2">
      <c r="A3056" s="138"/>
      <c r="D3056" s="8"/>
    </row>
    <row r="3057" spans="1:4" x14ac:dyDescent="0.2">
      <c r="A3057" s="138"/>
      <c r="D3057" s="8"/>
    </row>
    <row r="3058" spans="1:4" x14ac:dyDescent="0.2">
      <c r="A3058" s="138"/>
      <c r="D3058" s="8"/>
    </row>
    <row r="3059" spans="1:4" x14ac:dyDescent="0.2">
      <c r="A3059" s="138"/>
      <c r="D3059" s="8"/>
    </row>
    <row r="3060" spans="1:4" x14ac:dyDescent="0.2">
      <c r="A3060" s="138"/>
      <c r="D3060" s="8"/>
    </row>
    <row r="3061" spans="1:4" x14ac:dyDescent="0.2">
      <c r="A3061" s="138"/>
      <c r="D3061" s="8"/>
    </row>
    <row r="3062" spans="1:4" x14ac:dyDescent="0.2">
      <c r="A3062" s="138"/>
      <c r="D3062" s="8"/>
    </row>
    <row r="3063" spans="1:4" x14ac:dyDescent="0.2">
      <c r="A3063" s="138"/>
      <c r="D3063" s="8"/>
    </row>
    <row r="3064" spans="1:4" x14ac:dyDescent="0.2">
      <c r="A3064" s="138"/>
      <c r="D3064" s="8"/>
    </row>
    <row r="3065" spans="1:4" x14ac:dyDescent="0.2">
      <c r="A3065" s="138"/>
      <c r="D3065" s="8"/>
    </row>
    <row r="3066" spans="1:4" x14ac:dyDescent="0.2">
      <c r="A3066" s="138"/>
      <c r="D3066" s="8"/>
    </row>
    <row r="3067" spans="1:4" x14ac:dyDescent="0.2">
      <c r="A3067" s="138"/>
      <c r="D3067" s="8"/>
    </row>
    <row r="3068" spans="1:4" x14ac:dyDescent="0.2">
      <c r="A3068" s="138"/>
      <c r="D3068" s="8"/>
    </row>
    <row r="3069" spans="1:4" x14ac:dyDescent="0.2">
      <c r="A3069" s="138"/>
      <c r="D3069" s="8"/>
    </row>
    <row r="3070" spans="1:4" x14ac:dyDescent="0.2">
      <c r="A3070" s="138"/>
      <c r="D3070" s="8"/>
    </row>
    <row r="3071" spans="1:4" x14ac:dyDescent="0.2">
      <c r="A3071" s="138"/>
      <c r="D3071" s="8"/>
    </row>
    <row r="3072" spans="1:4" x14ac:dyDescent="0.2">
      <c r="A3072" s="138"/>
      <c r="D3072" s="8"/>
    </row>
    <row r="3073" spans="1:4" x14ac:dyDescent="0.2">
      <c r="A3073" s="138"/>
      <c r="D3073" s="8"/>
    </row>
    <row r="3074" spans="1:4" x14ac:dyDescent="0.2">
      <c r="A3074" s="138"/>
      <c r="D3074" s="8"/>
    </row>
    <row r="3075" spans="1:4" x14ac:dyDescent="0.2">
      <c r="A3075" s="138"/>
      <c r="D3075" s="8"/>
    </row>
    <row r="3076" spans="1:4" x14ac:dyDescent="0.2">
      <c r="A3076" s="138"/>
      <c r="D3076" s="8"/>
    </row>
    <row r="3077" spans="1:4" x14ac:dyDescent="0.2">
      <c r="A3077" s="138"/>
      <c r="D3077" s="8"/>
    </row>
    <row r="3078" spans="1:4" x14ac:dyDescent="0.2">
      <c r="A3078" s="138"/>
      <c r="D3078" s="8"/>
    </row>
    <row r="3079" spans="1:4" x14ac:dyDescent="0.2">
      <c r="A3079" s="138"/>
      <c r="D3079" s="8"/>
    </row>
    <row r="3080" spans="1:4" x14ac:dyDescent="0.2">
      <c r="A3080" s="138"/>
      <c r="D3080" s="8"/>
    </row>
    <row r="3081" spans="1:4" x14ac:dyDescent="0.2">
      <c r="A3081" s="138"/>
      <c r="D3081" s="8"/>
    </row>
    <row r="3082" spans="1:4" x14ac:dyDescent="0.2">
      <c r="A3082" s="138"/>
      <c r="D3082" s="8"/>
    </row>
    <row r="3083" spans="1:4" x14ac:dyDescent="0.2">
      <c r="A3083" s="138"/>
      <c r="D3083" s="8"/>
    </row>
    <row r="3084" spans="1:4" x14ac:dyDescent="0.2">
      <c r="A3084" s="138"/>
      <c r="D3084" s="8"/>
    </row>
    <row r="3085" spans="1:4" x14ac:dyDescent="0.2">
      <c r="A3085" s="138"/>
      <c r="D3085" s="8"/>
    </row>
    <row r="3086" spans="1:4" x14ac:dyDescent="0.2">
      <c r="A3086" s="138"/>
      <c r="D3086" s="8"/>
    </row>
    <row r="3087" spans="1:4" x14ac:dyDescent="0.2">
      <c r="A3087" s="138"/>
      <c r="D3087" s="8"/>
    </row>
    <row r="3088" spans="1:4" x14ac:dyDescent="0.2">
      <c r="A3088" s="138"/>
      <c r="D3088" s="8"/>
    </row>
    <row r="3089" spans="1:4" x14ac:dyDescent="0.2">
      <c r="A3089" s="138"/>
      <c r="D3089" s="8"/>
    </row>
    <row r="3090" spans="1:4" x14ac:dyDescent="0.2">
      <c r="A3090" s="138"/>
      <c r="D3090" s="8"/>
    </row>
    <row r="3091" spans="1:4" x14ac:dyDescent="0.2">
      <c r="A3091" s="138"/>
      <c r="D3091" s="8"/>
    </row>
    <row r="3092" spans="1:4" x14ac:dyDescent="0.2">
      <c r="A3092" s="138"/>
      <c r="D3092" s="8"/>
    </row>
    <row r="3093" spans="1:4" x14ac:dyDescent="0.2">
      <c r="A3093" s="138"/>
      <c r="D3093" s="8"/>
    </row>
    <row r="3094" spans="1:4" x14ac:dyDescent="0.2">
      <c r="A3094" s="138"/>
      <c r="D3094" s="8"/>
    </row>
    <row r="3095" spans="1:4" x14ac:dyDescent="0.2">
      <c r="A3095" s="138"/>
      <c r="D3095" s="8"/>
    </row>
    <row r="3096" spans="1:4" x14ac:dyDescent="0.2">
      <c r="A3096" s="138"/>
      <c r="D3096" s="8"/>
    </row>
    <row r="3097" spans="1:4" x14ac:dyDescent="0.2">
      <c r="A3097" s="138"/>
      <c r="D3097" s="8"/>
    </row>
    <row r="3098" spans="1:4" x14ac:dyDescent="0.2">
      <c r="A3098" s="138"/>
      <c r="D3098" s="8"/>
    </row>
    <row r="3099" spans="1:4" x14ac:dyDescent="0.2">
      <c r="A3099" s="138"/>
      <c r="D3099" s="8"/>
    </row>
    <row r="3100" spans="1:4" x14ac:dyDescent="0.2">
      <c r="A3100" s="138"/>
      <c r="D3100" s="8"/>
    </row>
    <row r="3101" spans="1:4" x14ac:dyDescent="0.2">
      <c r="A3101" s="138"/>
      <c r="D3101" s="8"/>
    </row>
    <row r="3102" spans="1:4" x14ac:dyDescent="0.2">
      <c r="A3102" s="138"/>
      <c r="D3102" s="8"/>
    </row>
    <row r="3103" spans="1:4" x14ac:dyDescent="0.2">
      <c r="A3103" s="138"/>
      <c r="D3103" s="8"/>
    </row>
    <row r="3104" spans="1:4" x14ac:dyDescent="0.2">
      <c r="A3104" s="138"/>
      <c r="D3104" s="8"/>
    </row>
    <row r="3105" spans="1:4" x14ac:dyDescent="0.2">
      <c r="A3105" s="138"/>
      <c r="D3105" s="8"/>
    </row>
    <row r="3106" spans="1:4" x14ac:dyDescent="0.2">
      <c r="A3106" s="138"/>
      <c r="D3106" s="8"/>
    </row>
    <row r="3107" spans="1:4" x14ac:dyDescent="0.2">
      <c r="A3107" s="138"/>
      <c r="D3107" s="8"/>
    </row>
    <row r="3108" spans="1:4" x14ac:dyDescent="0.2">
      <c r="A3108" s="138"/>
      <c r="D3108" s="8"/>
    </row>
    <row r="3109" spans="1:4" x14ac:dyDescent="0.2">
      <c r="A3109" s="138"/>
      <c r="D3109" s="8"/>
    </row>
    <row r="3110" spans="1:4" x14ac:dyDescent="0.2">
      <c r="A3110" s="138"/>
      <c r="D3110" s="8"/>
    </row>
    <row r="3111" spans="1:4" x14ac:dyDescent="0.2">
      <c r="A3111" s="138"/>
      <c r="D3111" s="8"/>
    </row>
    <row r="3112" spans="1:4" x14ac:dyDescent="0.2">
      <c r="A3112" s="138"/>
      <c r="D3112" s="8"/>
    </row>
    <row r="3113" spans="1:4" x14ac:dyDescent="0.2">
      <c r="A3113" s="138"/>
      <c r="D3113" s="8"/>
    </row>
    <row r="3114" spans="1:4" x14ac:dyDescent="0.2">
      <c r="A3114" s="138"/>
      <c r="D3114" s="8"/>
    </row>
    <row r="3115" spans="1:4" x14ac:dyDescent="0.2">
      <c r="A3115" s="138"/>
      <c r="D3115" s="8"/>
    </row>
    <row r="3116" spans="1:4" x14ac:dyDescent="0.2">
      <c r="A3116" s="138"/>
      <c r="D3116" s="8"/>
    </row>
    <row r="3117" spans="1:4" x14ac:dyDescent="0.2">
      <c r="A3117" s="138"/>
      <c r="D3117" s="8"/>
    </row>
    <row r="3118" spans="1:4" x14ac:dyDescent="0.2">
      <c r="A3118" s="138"/>
      <c r="D3118" s="8"/>
    </row>
    <row r="3119" spans="1:4" x14ac:dyDescent="0.2">
      <c r="A3119" s="138"/>
      <c r="D3119" s="8"/>
    </row>
    <row r="3120" spans="1:4" x14ac:dyDescent="0.2">
      <c r="A3120" s="138"/>
      <c r="D3120" s="8"/>
    </row>
    <row r="3121" spans="1:4" x14ac:dyDescent="0.2">
      <c r="A3121" s="138"/>
      <c r="D3121" s="8"/>
    </row>
    <row r="3122" spans="1:4" x14ac:dyDescent="0.2">
      <c r="A3122" s="138"/>
      <c r="D3122" s="8"/>
    </row>
    <row r="3123" spans="1:4" x14ac:dyDescent="0.2">
      <c r="A3123" s="138"/>
      <c r="D3123" s="8"/>
    </row>
    <row r="3124" spans="1:4" x14ac:dyDescent="0.2">
      <c r="A3124" s="138"/>
      <c r="D3124" s="8"/>
    </row>
    <row r="3125" spans="1:4" x14ac:dyDescent="0.2">
      <c r="A3125" s="138"/>
      <c r="D3125" s="8"/>
    </row>
    <row r="3126" spans="1:4" x14ac:dyDescent="0.2">
      <c r="A3126" s="138"/>
      <c r="D3126" s="8"/>
    </row>
    <row r="3127" spans="1:4" x14ac:dyDescent="0.2">
      <c r="A3127" s="138"/>
      <c r="D3127" s="8"/>
    </row>
    <row r="3128" spans="1:4" x14ac:dyDescent="0.2">
      <c r="A3128" s="138"/>
      <c r="D3128" s="8"/>
    </row>
    <row r="3129" spans="1:4" x14ac:dyDescent="0.2">
      <c r="A3129" s="138"/>
      <c r="D3129" s="8"/>
    </row>
    <row r="3130" spans="1:4" x14ac:dyDescent="0.2">
      <c r="A3130" s="138"/>
      <c r="D3130" s="8"/>
    </row>
    <row r="3131" spans="1:4" x14ac:dyDescent="0.2">
      <c r="A3131" s="138"/>
      <c r="D3131" s="8"/>
    </row>
    <row r="3132" spans="1:4" x14ac:dyDescent="0.2">
      <c r="A3132" s="138"/>
      <c r="D3132" s="8"/>
    </row>
    <row r="3133" spans="1:4" x14ac:dyDescent="0.2">
      <c r="A3133" s="138"/>
      <c r="D3133" s="8"/>
    </row>
    <row r="3134" spans="1:4" x14ac:dyDescent="0.2">
      <c r="A3134" s="138"/>
      <c r="D3134" s="8"/>
    </row>
    <row r="3135" spans="1:4" x14ac:dyDescent="0.2">
      <c r="A3135" s="138"/>
      <c r="D3135" s="8"/>
    </row>
    <row r="3136" spans="1:4" x14ac:dyDescent="0.2">
      <c r="A3136" s="138"/>
      <c r="D3136" s="8"/>
    </row>
    <row r="3137" spans="1:4" x14ac:dyDescent="0.2">
      <c r="A3137" s="138"/>
      <c r="D3137" s="8"/>
    </row>
    <row r="3138" spans="1:4" x14ac:dyDescent="0.2">
      <c r="A3138" s="138"/>
      <c r="D3138" s="8"/>
    </row>
    <row r="3139" spans="1:4" x14ac:dyDescent="0.2">
      <c r="A3139" s="138"/>
      <c r="D3139" s="8"/>
    </row>
    <row r="3140" spans="1:4" x14ac:dyDescent="0.2">
      <c r="A3140" s="138"/>
      <c r="D3140" s="8"/>
    </row>
    <row r="3141" spans="1:4" x14ac:dyDescent="0.2">
      <c r="A3141" s="138"/>
      <c r="D3141" s="8"/>
    </row>
    <row r="3142" spans="1:4" x14ac:dyDescent="0.2">
      <c r="A3142" s="138"/>
      <c r="D3142" s="8"/>
    </row>
    <row r="3143" spans="1:4" x14ac:dyDescent="0.2">
      <c r="A3143" s="138"/>
      <c r="D3143" s="8"/>
    </row>
    <row r="3144" spans="1:4" x14ac:dyDescent="0.2">
      <c r="A3144" s="138"/>
      <c r="D3144" s="8"/>
    </row>
    <row r="3145" spans="1:4" x14ac:dyDescent="0.2">
      <c r="A3145" s="138"/>
      <c r="D3145" s="8"/>
    </row>
    <row r="3146" spans="1:4" x14ac:dyDescent="0.2">
      <c r="A3146" s="138"/>
      <c r="D3146" s="8"/>
    </row>
    <row r="3147" spans="1:4" x14ac:dyDescent="0.2">
      <c r="A3147" s="138"/>
      <c r="D3147" s="8"/>
    </row>
    <row r="3148" spans="1:4" x14ac:dyDescent="0.2">
      <c r="A3148" s="138"/>
      <c r="D3148" s="8"/>
    </row>
    <row r="3149" spans="1:4" x14ac:dyDescent="0.2">
      <c r="A3149" s="138"/>
      <c r="D3149" s="8"/>
    </row>
    <row r="3150" spans="1:4" x14ac:dyDescent="0.2">
      <c r="A3150" s="138"/>
      <c r="D3150" s="8"/>
    </row>
    <row r="3151" spans="1:4" x14ac:dyDescent="0.2">
      <c r="A3151" s="138"/>
      <c r="D3151" s="8"/>
    </row>
    <row r="3152" spans="1:4" x14ac:dyDescent="0.2">
      <c r="A3152" s="138"/>
      <c r="D3152" s="8"/>
    </row>
    <row r="3153" spans="1:4" x14ac:dyDescent="0.2">
      <c r="A3153" s="138"/>
      <c r="D3153" s="8"/>
    </row>
    <row r="3154" spans="1:4" x14ac:dyDescent="0.2">
      <c r="A3154" s="138"/>
      <c r="D3154" s="8"/>
    </row>
    <row r="3155" spans="1:4" x14ac:dyDescent="0.2">
      <c r="A3155" s="138"/>
      <c r="D3155" s="8"/>
    </row>
    <row r="3156" spans="1:4" x14ac:dyDescent="0.2">
      <c r="A3156" s="138"/>
      <c r="D3156" s="8"/>
    </row>
    <row r="3157" spans="1:4" x14ac:dyDescent="0.2">
      <c r="A3157" s="138"/>
      <c r="D3157" s="8"/>
    </row>
    <row r="3158" spans="1:4" x14ac:dyDescent="0.2">
      <c r="A3158" s="138"/>
      <c r="D3158" s="8"/>
    </row>
    <row r="3159" spans="1:4" x14ac:dyDescent="0.2">
      <c r="A3159" s="138"/>
      <c r="D3159" s="8"/>
    </row>
    <row r="3160" spans="1:4" x14ac:dyDescent="0.2">
      <c r="A3160" s="138"/>
      <c r="D3160" s="8"/>
    </row>
    <row r="3161" spans="1:4" x14ac:dyDescent="0.2">
      <c r="A3161" s="138"/>
      <c r="D3161" s="8"/>
    </row>
    <row r="3162" spans="1:4" x14ac:dyDescent="0.2">
      <c r="A3162" s="138"/>
      <c r="D3162" s="8"/>
    </row>
    <row r="3163" spans="1:4" x14ac:dyDescent="0.2">
      <c r="A3163" s="138"/>
      <c r="D3163" s="8"/>
    </row>
    <row r="3164" spans="1:4" x14ac:dyDescent="0.2">
      <c r="A3164" s="138"/>
      <c r="D3164" s="8"/>
    </row>
    <row r="3165" spans="1:4" x14ac:dyDescent="0.2">
      <c r="A3165" s="138"/>
      <c r="D3165" s="8"/>
    </row>
    <row r="3166" spans="1:4" x14ac:dyDescent="0.2">
      <c r="A3166" s="138"/>
      <c r="D3166" s="8"/>
    </row>
    <row r="3167" spans="1:4" x14ac:dyDescent="0.2">
      <c r="A3167" s="138"/>
      <c r="D3167" s="8"/>
    </row>
    <row r="3168" spans="1:4" x14ac:dyDescent="0.2">
      <c r="A3168" s="138"/>
      <c r="D3168" s="8"/>
    </row>
    <row r="3169" spans="1:4" x14ac:dyDescent="0.2">
      <c r="A3169" s="138"/>
      <c r="D3169" s="8"/>
    </row>
    <row r="3170" spans="1:4" x14ac:dyDescent="0.2">
      <c r="A3170" s="138"/>
      <c r="D3170" s="8"/>
    </row>
    <row r="3171" spans="1:4" x14ac:dyDescent="0.2">
      <c r="A3171" s="138"/>
      <c r="D3171" s="8"/>
    </row>
    <row r="3172" spans="1:4" x14ac:dyDescent="0.2">
      <c r="A3172" s="138"/>
      <c r="D3172" s="8"/>
    </row>
    <row r="3173" spans="1:4" x14ac:dyDescent="0.2">
      <c r="A3173" s="138"/>
      <c r="D3173" s="8"/>
    </row>
    <row r="3174" spans="1:4" x14ac:dyDescent="0.2">
      <c r="A3174" s="138"/>
      <c r="D3174" s="8"/>
    </row>
    <row r="3175" spans="1:4" x14ac:dyDescent="0.2">
      <c r="A3175" s="138"/>
      <c r="D3175" s="8"/>
    </row>
    <row r="3176" spans="1:4" x14ac:dyDescent="0.2">
      <c r="A3176" s="138"/>
      <c r="D3176" s="8"/>
    </row>
    <row r="3177" spans="1:4" x14ac:dyDescent="0.2">
      <c r="A3177" s="138"/>
      <c r="D3177" s="8"/>
    </row>
    <row r="3178" spans="1:4" x14ac:dyDescent="0.2">
      <c r="A3178" s="138"/>
      <c r="D3178" s="8"/>
    </row>
    <row r="3179" spans="1:4" x14ac:dyDescent="0.2">
      <c r="A3179" s="138"/>
      <c r="D3179" s="8"/>
    </row>
    <row r="3180" spans="1:4" x14ac:dyDescent="0.2">
      <c r="A3180" s="138"/>
      <c r="D3180" s="8"/>
    </row>
    <row r="3181" spans="1:4" x14ac:dyDescent="0.2">
      <c r="A3181" s="138"/>
      <c r="D3181" s="8"/>
    </row>
    <row r="3182" spans="1:4" x14ac:dyDescent="0.2">
      <c r="A3182" s="138"/>
      <c r="D3182" s="8"/>
    </row>
    <row r="3183" spans="1:4" x14ac:dyDescent="0.2">
      <c r="A3183" s="138"/>
      <c r="D3183" s="8"/>
    </row>
    <row r="3184" spans="1:4" x14ac:dyDescent="0.2">
      <c r="A3184" s="138"/>
      <c r="D3184" s="8"/>
    </row>
    <row r="3185" spans="1:4" x14ac:dyDescent="0.2">
      <c r="A3185" s="138"/>
      <c r="D3185" s="8"/>
    </row>
    <row r="3186" spans="1:4" x14ac:dyDescent="0.2">
      <c r="A3186" s="138"/>
      <c r="D3186" s="8"/>
    </row>
    <row r="3187" spans="1:4" x14ac:dyDescent="0.2">
      <c r="A3187" s="138"/>
      <c r="D3187" s="8"/>
    </row>
    <row r="3188" spans="1:4" x14ac:dyDescent="0.2">
      <c r="A3188" s="138"/>
      <c r="D3188" s="8"/>
    </row>
    <row r="3189" spans="1:4" x14ac:dyDescent="0.2">
      <c r="A3189" s="138"/>
      <c r="D3189" s="8"/>
    </row>
    <row r="3190" spans="1:4" x14ac:dyDescent="0.2">
      <c r="A3190" s="138"/>
      <c r="D3190" s="8"/>
    </row>
    <row r="3191" spans="1:4" x14ac:dyDescent="0.2">
      <c r="A3191" s="138"/>
      <c r="D3191" s="8"/>
    </row>
    <row r="3192" spans="1:4" x14ac:dyDescent="0.2">
      <c r="A3192" s="138"/>
      <c r="D3192" s="8"/>
    </row>
    <row r="3193" spans="1:4" x14ac:dyDescent="0.2">
      <c r="A3193" s="138"/>
      <c r="D3193" s="8"/>
    </row>
    <row r="3194" spans="1:4" x14ac:dyDescent="0.2">
      <c r="A3194" s="138"/>
      <c r="D3194" s="8"/>
    </row>
    <row r="3195" spans="1:4" x14ac:dyDescent="0.2">
      <c r="A3195" s="138"/>
      <c r="D3195" s="8"/>
    </row>
    <row r="3196" spans="1:4" x14ac:dyDescent="0.2">
      <c r="A3196" s="138"/>
      <c r="D3196" s="8"/>
    </row>
    <row r="3197" spans="1:4" x14ac:dyDescent="0.2">
      <c r="A3197" s="138"/>
      <c r="D3197" s="8"/>
    </row>
    <row r="3198" spans="1:4" x14ac:dyDescent="0.2">
      <c r="A3198" s="138"/>
      <c r="D3198" s="8"/>
    </row>
    <row r="3199" spans="1:4" x14ac:dyDescent="0.2">
      <c r="A3199" s="138"/>
      <c r="D3199" s="8"/>
    </row>
    <row r="3200" spans="1:4" x14ac:dyDescent="0.2">
      <c r="A3200" s="138"/>
      <c r="D3200" s="8"/>
    </row>
    <row r="3201" spans="1:4" x14ac:dyDescent="0.2">
      <c r="A3201" s="138"/>
      <c r="D3201" s="8"/>
    </row>
    <row r="3202" spans="1:4" x14ac:dyDescent="0.2">
      <c r="A3202" s="138"/>
      <c r="D3202" s="8"/>
    </row>
    <row r="3203" spans="1:4" x14ac:dyDescent="0.2">
      <c r="A3203" s="138"/>
      <c r="D3203" s="8"/>
    </row>
    <row r="3204" spans="1:4" x14ac:dyDescent="0.2">
      <c r="A3204" s="138"/>
      <c r="D3204" s="8"/>
    </row>
    <row r="3205" spans="1:4" x14ac:dyDescent="0.2">
      <c r="A3205" s="138"/>
      <c r="D3205" s="8"/>
    </row>
    <row r="3206" spans="1:4" x14ac:dyDescent="0.2">
      <c r="A3206" s="138"/>
      <c r="D3206" s="8"/>
    </row>
    <row r="3207" spans="1:4" x14ac:dyDescent="0.2">
      <c r="A3207" s="138"/>
      <c r="D3207" s="8"/>
    </row>
    <row r="3208" spans="1:4" x14ac:dyDescent="0.2">
      <c r="A3208" s="138"/>
      <c r="D3208" s="8"/>
    </row>
    <row r="3209" spans="1:4" x14ac:dyDescent="0.2">
      <c r="A3209" s="138"/>
      <c r="D3209" s="8"/>
    </row>
    <row r="3210" spans="1:4" x14ac:dyDescent="0.2">
      <c r="A3210" s="138"/>
      <c r="D3210" s="8"/>
    </row>
    <row r="3211" spans="1:4" x14ac:dyDescent="0.2">
      <c r="A3211" s="138"/>
      <c r="D3211" s="8"/>
    </row>
    <row r="3212" spans="1:4" x14ac:dyDescent="0.2">
      <c r="A3212" s="138"/>
      <c r="D3212" s="8"/>
    </row>
    <row r="3213" spans="1:4" x14ac:dyDescent="0.2">
      <c r="A3213" s="138"/>
      <c r="D3213" s="8"/>
    </row>
    <row r="3214" spans="1:4" x14ac:dyDescent="0.2">
      <c r="A3214" s="138"/>
      <c r="D3214" s="8"/>
    </row>
    <row r="3215" spans="1:4" x14ac:dyDescent="0.2">
      <c r="A3215" s="138"/>
      <c r="D3215" s="8"/>
    </row>
    <row r="3216" spans="1:4" x14ac:dyDescent="0.2">
      <c r="A3216" s="138"/>
      <c r="D3216" s="8"/>
    </row>
    <row r="3217" spans="1:4" x14ac:dyDescent="0.2">
      <c r="A3217" s="138"/>
      <c r="D3217" s="8"/>
    </row>
    <row r="3218" spans="1:4" x14ac:dyDescent="0.2">
      <c r="A3218" s="138"/>
      <c r="D3218" s="8"/>
    </row>
    <row r="3219" spans="1:4" x14ac:dyDescent="0.2">
      <c r="A3219" s="138"/>
      <c r="D3219" s="8"/>
    </row>
    <row r="3220" spans="1:4" x14ac:dyDescent="0.2">
      <c r="A3220" s="138"/>
      <c r="D3220" s="8"/>
    </row>
    <row r="3221" spans="1:4" x14ac:dyDescent="0.2">
      <c r="A3221" s="138"/>
      <c r="D3221" s="8"/>
    </row>
    <row r="3222" spans="1:4" x14ac:dyDescent="0.2">
      <c r="A3222" s="138"/>
      <c r="D3222" s="8"/>
    </row>
    <row r="3223" spans="1:4" x14ac:dyDescent="0.2">
      <c r="A3223" s="138"/>
      <c r="D3223" s="8"/>
    </row>
    <row r="3224" spans="1:4" x14ac:dyDescent="0.2">
      <c r="A3224" s="138"/>
      <c r="D3224" s="8"/>
    </row>
    <row r="3225" spans="1:4" x14ac:dyDescent="0.2">
      <c r="A3225" s="138"/>
      <c r="D3225" s="8"/>
    </row>
    <row r="3226" spans="1:4" x14ac:dyDescent="0.2">
      <c r="A3226" s="138"/>
      <c r="D3226" s="8"/>
    </row>
    <row r="3227" spans="1:4" x14ac:dyDescent="0.2">
      <c r="A3227" s="138"/>
      <c r="D3227" s="8"/>
    </row>
    <row r="3228" spans="1:4" x14ac:dyDescent="0.2">
      <c r="A3228" s="138"/>
      <c r="D3228" s="8"/>
    </row>
    <row r="3229" spans="1:4" x14ac:dyDescent="0.2">
      <c r="A3229" s="138"/>
      <c r="D3229" s="8"/>
    </row>
    <row r="3230" spans="1:4" x14ac:dyDescent="0.2">
      <c r="A3230" s="138"/>
      <c r="D3230" s="8"/>
    </row>
    <row r="3231" spans="1:4" x14ac:dyDescent="0.2">
      <c r="A3231" s="138"/>
      <c r="D3231" s="8"/>
    </row>
    <row r="3232" spans="1:4" x14ac:dyDescent="0.2">
      <c r="A3232" s="138"/>
      <c r="D3232" s="8"/>
    </row>
    <row r="3233" spans="1:4" x14ac:dyDescent="0.2">
      <c r="A3233" s="138"/>
      <c r="D3233" s="8"/>
    </row>
    <row r="3234" spans="1:4" x14ac:dyDescent="0.2">
      <c r="A3234" s="138"/>
      <c r="D3234" s="8"/>
    </row>
    <row r="3235" spans="1:4" x14ac:dyDescent="0.2">
      <c r="A3235" s="138"/>
      <c r="D3235" s="8"/>
    </row>
    <row r="3236" spans="1:4" x14ac:dyDescent="0.2">
      <c r="A3236" s="138"/>
      <c r="D3236" s="8"/>
    </row>
    <row r="3237" spans="1:4" x14ac:dyDescent="0.2">
      <c r="A3237" s="138"/>
      <c r="D3237" s="8"/>
    </row>
    <row r="3238" spans="1:4" x14ac:dyDescent="0.2">
      <c r="A3238" s="138"/>
      <c r="D3238" s="8"/>
    </row>
    <row r="3239" spans="1:4" x14ac:dyDescent="0.2">
      <c r="A3239" s="138"/>
      <c r="D3239" s="8"/>
    </row>
    <row r="3240" spans="1:4" x14ac:dyDescent="0.2">
      <c r="A3240" s="138"/>
      <c r="D3240" s="8"/>
    </row>
    <row r="3241" spans="1:4" x14ac:dyDescent="0.2">
      <c r="A3241" s="138"/>
      <c r="D3241" s="8"/>
    </row>
    <row r="3242" spans="1:4" x14ac:dyDescent="0.2">
      <c r="A3242" s="138"/>
      <c r="D3242" s="8"/>
    </row>
    <row r="3243" spans="1:4" x14ac:dyDescent="0.2">
      <c r="A3243" s="138"/>
      <c r="D3243" s="8"/>
    </row>
    <row r="3244" spans="1:4" x14ac:dyDescent="0.2">
      <c r="A3244" s="138"/>
      <c r="D3244" s="8"/>
    </row>
    <row r="3245" spans="1:4" x14ac:dyDescent="0.2">
      <c r="A3245" s="138"/>
      <c r="D3245" s="8"/>
    </row>
    <row r="3246" spans="1:4" x14ac:dyDescent="0.2">
      <c r="A3246" s="138"/>
      <c r="D3246" s="8"/>
    </row>
    <row r="3247" spans="1:4" x14ac:dyDescent="0.2">
      <c r="A3247" s="138"/>
      <c r="D3247" s="8"/>
    </row>
    <row r="3248" spans="1:4" x14ac:dyDescent="0.2">
      <c r="A3248" s="138"/>
      <c r="D3248" s="8"/>
    </row>
    <row r="3249" spans="1:4" x14ac:dyDescent="0.2">
      <c r="A3249" s="138"/>
      <c r="D3249" s="8"/>
    </row>
    <row r="3250" spans="1:4" x14ac:dyDescent="0.2">
      <c r="A3250" s="138"/>
      <c r="D3250" s="8"/>
    </row>
    <row r="3251" spans="1:4" x14ac:dyDescent="0.2">
      <c r="A3251" s="138"/>
      <c r="D3251" s="8"/>
    </row>
    <row r="3252" spans="1:4" x14ac:dyDescent="0.2">
      <c r="A3252" s="138"/>
      <c r="D3252" s="8"/>
    </row>
    <row r="3253" spans="1:4" x14ac:dyDescent="0.2">
      <c r="A3253" s="138"/>
      <c r="D3253" s="8"/>
    </row>
    <row r="3254" spans="1:4" x14ac:dyDescent="0.2">
      <c r="A3254" s="138"/>
      <c r="D3254" s="8"/>
    </row>
    <row r="3255" spans="1:4" x14ac:dyDescent="0.2">
      <c r="A3255" s="138"/>
      <c r="D3255" s="8"/>
    </row>
    <row r="3256" spans="1:4" x14ac:dyDescent="0.2">
      <c r="A3256" s="138"/>
      <c r="D3256" s="8"/>
    </row>
    <row r="3257" spans="1:4" x14ac:dyDescent="0.2">
      <c r="A3257" s="138"/>
      <c r="D3257" s="8"/>
    </row>
    <row r="3258" spans="1:4" x14ac:dyDescent="0.2">
      <c r="A3258" s="138"/>
      <c r="D3258" s="8"/>
    </row>
    <row r="3259" spans="1:4" x14ac:dyDescent="0.2">
      <c r="A3259" s="138"/>
      <c r="D3259" s="8"/>
    </row>
    <row r="3260" spans="1:4" x14ac:dyDescent="0.2">
      <c r="A3260" s="138"/>
      <c r="D3260" s="8"/>
    </row>
    <row r="3261" spans="1:4" x14ac:dyDescent="0.2">
      <c r="A3261" s="138"/>
      <c r="D3261" s="8"/>
    </row>
    <row r="3262" spans="1:4" x14ac:dyDescent="0.2">
      <c r="A3262" s="138"/>
      <c r="D3262" s="8"/>
    </row>
    <row r="3263" spans="1:4" x14ac:dyDescent="0.2">
      <c r="A3263" s="138"/>
      <c r="D3263" s="8"/>
    </row>
    <row r="3264" spans="1:4" x14ac:dyDescent="0.2">
      <c r="A3264" s="138"/>
      <c r="D3264" s="8"/>
    </row>
    <row r="3265" spans="1:4" x14ac:dyDescent="0.2">
      <c r="A3265" s="138"/>
      <c r="D3265" s="8"/>
    </row>
    <row r="3266" spans="1:4" x14ac:dyDescent="0.2">
      <c r="A3266" s="138"/>
      <c r="D3266" s="8"/>
    </row>
    <row r="3267" spans="1:4" x14ac:dyDescent="0.2">
      <c r="A3267" s="138"/>
      <c r="D3267" s="8"/>
    </row>
    <row r="3268" spans="1:4" x14ac:dyDescent="0.2">
      <c r="A3268" s="138"/>
      <c r="D3268" s="8"/>
    </row>
    <row r="3269" spans="1:4" x14ac:dyDescent="0.2">
      <c r="A3269" s="138"/>
      <c r="D3269" s="8"/>
    </row>
    <row r="3270" spans="1:4" x14ac:dyDescent="0.2">
      <c r="A3270" s="138"/>
      <c r="D3270" s="8"/>
    </row>
    <row r="3271" spans="1:4" x14ac:dyDescent="0.2">
      <c r="A3271" s="138"/>
      <c r="D3271" s="8"/>
    </row>
    <row r="3272" spans="1:4" x14ac:dyDescent="0.2">
      <c r="A3272" s="138"/>
      <c r="D3272" s="8"/>
    </row>
    <row r="3273" spans="1:4" x14ac:dyDescent="0.2">
      <c r="A3273" s="138"/>
      <c r="D3273" s="8"/>
    </row>
    <row r="3274" spans="1:4" x14ac:dyDescent="0.2">
      <c r="A3274" s="138"/>
      <c r="D3274" s="8"/>
    </row>
    <row r="3275" spans="1:4" x14ac:dyDescent="0.2">
      <c r="A3275" s="138"/>
      <c r="D3275" s="8"/>
    </row>
    <row r="3276" spans="1:4" x14ac:dyDescent="0.2">
      <c r="A3276" s="138"/>
      <c r="D3276" s="8"/>
    </row>
    <row r="3277" spans="1:4" x14ac:dyDescent="0.2">
      <c r="A3277" s="138"/>
      <c r="D3277" s="8"/>
    </row>
    <row r="3278" spans="1:4" x14ac:dyDescent="0.2">
      <c r="A3278" s="138"/>
      <c r="D3278" s="8"/>
    </row>
    <row r="3279" spans="1:4" x14ac:dyDescent="0.2">
      <c r="A3279" s="138"/>
      <c r="D3279" s="8"/>
    </row>
    <row r="3280" spans="1:4" x14ac:dyDescent="0.2">
      <c r="A3280" s="138"/>
      <c r="D3280" s="8"/>
    </row>
    <row r="3281" spans="1:4" x14ac:dyDescent="0.2">
      <c r="A3281" s="138"/>
      <c r="D3281" s="8"/>
    </row>
    <row r="3282" spans="1:4" x14ac:dyDescent="0.2">
      <c r="A3282" s="138"/>
      <c r="D3282" s="8"/>
    </row>
    <row r="3283" spans="1:4" x14ac:dyDescent="0.2">
      <c r="A3283" s="138"/>
      <c r="D3283" s="8"/>
    </row>
    <row r="3284" spans="1:4" x14ac:dyDescent="0.2">
      <c r="A3284" s="138"/>
      <c r="D3284" s="8"/>
    </row>
    <row r="3285" spans="1:4" x14ac:dyDescent="0.2">
      <c r="A3285" s="138"/>
      <c r="D3285" s="8"/>
    </row>
    <row r="3286" spans="1:4" x14ac:dyDescent="0.2">
      <c r="A3286" s="138"/>
      <c r="D3286" s="8"/>
    </row>
    <row r="3287" spans="1:4" x14ac:dyDescent="0.2">
      <c r="A3287" s="138"/>
      <c r="D3287" s="8"/>
    </row>
    <row r="3288" spans="1:4" x14ac:dyDescent="0.2">
      <c r="A3288" s="138"/>
      <c r="D3288" s="8"/>
    </row>
    <row r="3289" spans="1:4" x14ac:dyDescent="0.2">
      <c r="A3289" s="138"/>
      <c r="D3289" s="8"/>
    </row>
    <row r="3290" spans="1:4" x14ac:dyDescent="0.2">
      <c r="A3290" s="138"/>
      <c r="D3290" s="8"/>
    </row>
    <row r="3291" spans="1:4" x14ac:dyDescent="0.2">
      <c r="A3291" s="138"/>
      <c r="D3291" s="8"/>
    </row>
    <row r="3292" spans="1:4" x14ac:dyDescent="0.2">
      <c r="A3292" s="138"/>
      <c r="D3292" s="8"/>
    </row>
    <row r="3293" spans="1:4" x14ac:dyDescent="0.2">
      <c r="A3293" s="138"/>
      <c r="D3293" s="8"/>
    </row>
    <row r="3294" spans="1:4" x14ac:dyDescent="0.2">
      <c r="A3294" s="138"/>
      <c r="D3294" s="8"/>
    </row>
    <row r="3295" spans="1:4" x14ac:dyDescent="0.2">
      <c r="A3295" s="138"/>
      <c r="D3295" s="8"/>
    </row>
    <row r="3296" spans="1:4" x14ac:dyDescent="0.2">
      <c r="A3296" s="138"/>
      <c r="D3296" s="8"/>
    </row>
    <row r="3297" spans="1:4" x14ac:dyDescent="0.2">
      <c r="A3297" s="138"/>
      <c r="D3297" s="8"/>
    </row>
    <row r="3298" spans="1:4" x14ac:dyDescent="0.2">
      <c r="A3298" s="138"/>
      <c r="D3298" s="8"/>
    </row>
    <row r="3299" spans="1:4" x14ac:dyDescent="0.2">
      <c r="A3299" s="138"/>
      <c r="D3299" s="8"/>
    </row>
    <row r="3300" spans="1:4" x14ac:dyDescent="0.2">
      <c r="A3300" s="138"/>
      <c r="D3300" s="8"/>
    </row>
    <row r="3301" spans="1:4" x14ac:dyDescent="0.2">
      <c r="A3301" s="138"/>
      <c r="D3301" s="8"/>
    </row>
    <row r="3302" spans="1:4" x14ac:dyDescent="0.2">
      <c r="A3302" s="138"/>
      <c r="D3302" s="8"/>
    </row>
    <row r="3303" spans="1:4" x14ac:dyDescent="0.2">
      <c r="A3303" s="138"/>
      <c r="D3303" s="8"/>
    </row>
    <row r="3304" spans="1:4" x14ac:dyDescent="0.2">
      <c r="A3304" s="138"/>
      <c r="D3304" s="8"/>
    </row>
    <row r="3305" spans="1:4" x14ac:dyDescent="0.2">
      <c r="A3305" s="138"/>
      <c r="D3305" s="8"/>
    </row>
    <row r="3306" spans="1:4" x14ac:dyDescent="0.2">
      <c r="A3306" s="138"/>
      <c r="D3306" s="8"/>
    </row>
    <row r="3307" spans="1:4" x14ac:dyDescent="0.2">
      <c r="A3307" s="138"/>
      <c r="D3307" s="8"/>
    </row>
    <row r="3308" spans="1:4" x14ac:dyDescent="0.2">
      <c r="A3308" s="138"/>
      <c r="D3308" s="8"/>
    </row>
    <row r="3309" spans="1:4" x14ac:dyDescent="0.2">
      <c r="A3309" s="138"/>
      <c r="D3309" s="8"/>
    </row>
    <row r="3310" spans="1:4" x14ac:dyDescent="0.2">
      <c r="A3310" s="138"/>
      <c r="D3310" s="8"/>
    </row>
    <row r="3311" spans="1:4" x14ac:dyDescent="0.2">
      <c r="A3311" s="138"/>
      <c r="D3311" s="8"/>
    </row>
    <row r="3312" spans="1:4" x14ac:dyDescent="0.2">
      <c r="A3312" s="138"/>
      <c r="D3312" s="8"/>
    </row>
    <row r="3313" spans="1:4" x14ac:dyDescent="0.2">
      <c r="A3313" s="138"/>
      <c r="D3313" s="8"/>
    </row>
    <row r="3314" spans="1:4" x14ac:dyDescent="0.2">
      <c r="A3314" s="138"/>
      <c r="D3314" s="8"/>
    </row>
    <row r="3315" spans="1:4" x14ac:dyDescent="0.2">
      <c r="A3315" s="138"/>
      <c r="D3315" s="8"/>
    </row>
    <row r="3316" spans="1:4" x14ac:dyDescent="0.2">
      <c r="A3316" s="138"/>
      <c r="D3316" s="8"/>
    </row>
    <row r="3317" spans="1:4" x14ac:dyDescent="0.2">
      <c r="A3317" s="138"/>
      <c r="D3317" s="8"/>
    </row>
    <row r="3318" spans="1:4" x14ac:dyDescent="0.2">
      <c r="A3318" s="138"/>
      <c r="D3318" s="8"/>
    </row>
    <row r="3319" spans="1:4" x14ac:dyDescent="0.2">
      <c r="A3319" s="138"/>
      <c r="D3319" s="8"/>
    </row>
    <row r="3320" spans="1:4" x14ac:dyDescent="0.2">
      <c r="A3320" s="138"/>
      <c r="D3320" s="8"/>
    </row>
    <row r="3321" spans="1:4" x14ac:dyDescent="0.2">
      <c r="A3321" s="138"/>
      <c r="D3321" s="8"/>
    </row>
    <row r="3322" spans="1:4" x14ac:dyDescent="0.2">
      <c r="A3322" s="138"/>
      <c r="D3322" s="8"/>
    </row>
    <row r="3323" spans="1:4" x14ac:dyDescent="0.2">
      <c r="A3323" s="138"/>
      <c r="D3323" s="8"/>
    </row>
    <row r="3324" spans="1:4" x14ac:dyDescent="0.2">
      <c r="A3324" s="138"/>
      <c r="D3324" s="8"/>
    </row>
    <row r="3325" spans="1:4" x14ac:dyDescent="0.2">
      <c r="A3325" s="138"/>
      <c r="D3325" s="8"/>
    </row>
    <row r="3326" spans="1:4" x14ac:dyDescent="0.2">
      <c r="A3326" s="138"/>
      <c r="D3326" s="8"/>
    </row>
    <row r="3327" spans="1:4" x14ac:dyDescent="0.2">
      <c r="A3327" s="138"/>
      <c r="D3327" s="8"/>
    </row>
    <row r="3328" spans="1:4" x14ac:dyDescent="0.2">
      <c r="A3328" s="138"/>
      <c r="D3328" s="8"/>
    </row>
    <row r="3329" spans="1:4" x14ac:dyDescent="0.2">
      <c r="A3329" s="138"/>
      <c r="D3329" s="8"/>
    </row>
    <row r="3330" spans="1:4" x14ac:dyDescent="0.2">
      <c r="A3330" s="138"/>
      <c r="D3330" s="8"/>
    </row>
    <row r="3331" spans="1:4" x14ac:dyDescent="0.2">
      <c r="A3331" s="138"/>
      <c r="D3331" s="8"/>
    </row>
    <row r="3332" spans="1:4" x14ac:dyDescent="0.2">
      <c r="A3332" s="138"/>
      <c r="D3332" s="8"/>
    </row>
    <row r="3333" spans="1:4" x14ac:dyDescent="0.2">
      <c r="A3333" s="138"/>
      <c r="D3333" s="8"/>
    </row>
    <row r="3334" spans="1:4" x14ac:dyDescent="0.2">
      <c r="A3334" s="138"/>
      <c r="D3334" s="8"/>
    </row>
    <row r="3335" spans="1:4" x14ac:dyDescent="0.2">
      <c r="A3335" s="138"/>
      <c r="D3335" s="8"/>
    </row>
    <row r="3336" spans="1:4" x14ac:dyDescent="0.2">
      <c r="A3336" s="138"/>
      <c r="D3336" s="8"/>
    </row>
    <row r="3337" spans="1:4" x14ac:dyDescent="0.2">
      <c r="A3337" s="138"/>
      <c r="D3337" s="8"/>
    </row>
    <row r="3338" spans="1:4" x14ac:dyDescent="0.2">
      <c r="A3338" s="138"/>
      <c r="D3338" s="8"/>
    </row>
    <row r="3339" spans="1:4" x14ac:dyDescent="0.2">
      <c r="A3339" s="138"/>
      <c r="D3339" s="8"/>
    </row>
    <row r="3340" spans="1:4" x14ac:dyDescent="0.2">
      <c r="A3340" s="138"/>
      <c r="D3340" s="8"/>
    </row>
    <row r="3341" spans="1:4" x14ac:dyDescent="0.2">
      <c r="A3341" s="138"/>
      <c r="D3341" s="8"/>
    </row>
    <row r="3342" spans="1:4" x14ac:dyDescent="0.2">
      <c r="A3342" s="138"/>
      <c r="D3342" s="8"/>
    </row>
    <row r="3343" spans="1:4" x14ac:dyDescent="0.2">
      <c r="A3343" s="138"/>
      <c r="D3343" s="8"/>
    </row>
    <row r="3344" spans="1:4" x14ac:dyDescent="0.2">
      <c r="A3344" s="138"/>
      <c r="D3344" s="8"/>
    </row>
    <row r="3345" spans="1:4" x14ac:dyDescent="0.2">
      <c r="A3345" s="138"/>
      <c r="D3345" s="8"/>
    </row>
    <row r="3346" spans="1:4" x14ac:dyDescent="0.2">
      <c r="A3346" s="138"/>
      <c r="D3346" s="8"/>
    </row>
    <row r="3347" spans="1:4" x14ac:dyDescent="0.2">
      <c r="A3347" s="138"/>
      <c r="D3347" s="8"/>
    </row>
    <row r="3348" spans="1:4" x14ac:dyDescent="0.2">
      <c r="A3348" s="138"/>
      <c r="D3348" s="8"/>
    </row>
    <row r="3349" spans="1:4" x14ac:dyDescent="0.2">
      <c r="A3349" s="138"/>
      <c r="D3349" s="8"/>
    </row>
    <row r="3350" spans="1:4" x14ac:dyDescent="0.2">
      <c r="A3350" s="138"/>
      <c r="D3350" s="8"/>
    </row>
    <row r="3351" spans="1:4" x14ac:dyDescent="0.2">
      <c r="A3351" s="138"/>
      <c r="D3351" s="8"/>
    </row>
    <row r="3352" spans="1:4" x14ac:dyDescent="0.2">
      <c r="A3352" s="138"/>
      <c r="D3352" s="8"/>
    </row>
    <row r="3353" spans="1:4" x14ac:dyDescent="0.2">
      <c r="A3353" s="138"/>
      <c r="D3353" s="8"/>
    </row>
    <row r="3354" spans="1:4" x14ac:dyDescent="0.2">
      <c r="A3354" s="138"/>
      <c r="D3354" s="8"/>
    </row>
    <row r="3355" spans="1:4" x14ac:dyDescent="0.2">
      <c r="A3355" s="138"/>
      <c r="D3355" s="8"/>
    </row>
    <row r="3356" spans="1:4" x14ac:dyDescent="0.2">
      <c r="A3356" s="138"/>
      <c r="D3356" s="8"/>
    </row>
    <row r="3357" spans="1:4" x14ac:dyDescent="0.2">
      <c r="A3357" s="138"/>
      <c r="D3357" s="8"/>
    </row>
    <row r="3358" spans="1:4" x14ac:dyDescent="0.2">
      <c r="A3358" s="138"/>
      <c r="D3358" s="8"/>
    </row>
    <row r="3359" spans="1:4" x14ac:dyDescent="0.2">
      <c r="A3359" s="138"/>
      <c r="D3359" s="8"/>
    </row>
    <row r="3360" spans="1:4" x14ac:dyDescent="0.2">
      <c r="A3360" s="138"/>
      <c r="D3360" s="8"/>
    </row>
    <row r="3361" spans="1:4" x14ac:dyDescent="0.2">
      <c r="A3361" s="138"/>
      <c r="D3361" s="8"/>
    </row>
    <row r="3362" spans="1:4" x14ac:dyDescent="0.2">
      <c r="A3362" s="138"/>
      <c r="D3362" s="8"/>
    </row>
    <row r="3363" spans="1:4" x14ac:dyDescent="0.2">
      <c r="A3363" s="138"/>
      <c r="D3363" s="8"/>
    </row>
    <row r="3364" spans="1:4" x14ac:dyDescent="0.2">
      <c r="A3364" s="138"/>
      <c r="D3364" s="8"/>
    </row>
    <row r="3365" spans="1:4" x14ac:dyDescent="0.2">
      <c r="A3365" s="138"/>
      <c r="D3365" s="8"/>
    </row>
    <row r="3366" spans="1:4" x14ac:dyDescent="0.2">
      <c r="A3366" s="138"/>
      <c r="D3366" s="8"/>
    </row>
    <row r="3367" spans="1:4" x14ac:dyDescent="0.2">
      <c r="A3367" s="138"/>
      <c r="D3367" s="8"/>
    </row>
    <row r="3368" spans="1:4" x14ac:dyDescent="0.2">
      <c r="A3368" s="138"/>
      <c r="D3368" s="8"/>
    </row>
    <row r="3369" spans="1:4" x14ac:dyDescent="0.2">
      <c r="A3369" s="138"/>
      <c r="D3369" s="8"/>
    </row>
    <row r="3370" spans="1:4" x14ac:dyDescent="0.2">
      <c r="A3370" s="138"/>
      <c r="D3370" s="8"/>
    </row>
    <row r="3371" spans="1:4" x14ac:dyDescent="0.2">
      <c r="A3371" s="138"/>
      <c r="D3371" s="8"/>
    </row>
    <row r="3372" spans="1:4" x14ac:dyDescent="0.2">
      <c r="A3372" s="138"/>
      <c r="D3372" s="8"/>
    </row>
    <row r="3373" spans="1:4" x14ac:dyDescent="0.2">
      <c r="A3373" s="138"/>
      <c r="D3373" s="8"/>
    </row>
    <row r="3374" spans="1:4" x14ac:dyDescent="0.2">
      <c r="A3374" s="138"/>
      <c r="D3374" s="8"/>
    </row>
    <row r="3375" spans="1:4" x14ac:dyDescent="0.2">
      <c r="A3375" s="138"/>
      <c r="D3375" s="8"/>
    </row>
    <row r="3376" spans="1:4" x14ac:dyDescent="0.2">
      <c r="A3376" s="138"/>
      <c r="D3376" s="8"/>
    </row>
    <row r="3377" spans="1:4" x14ac:dyDescent="0.2">
      <c r="A3377" s="138"/>
      <c r="D3377" s="8"/>
    </row>
    <row r="3378" spans="1:4" x14ac:dyDescent="0.2">
      <c r="A3378" s="138"/>
      <c r="D3378" s="8"/>
    </row>
    <row r="3379" spans="1:4" x14ac:dyDescent="0.2">
      <c r="A3379" s="138"/>
      <c r="D3379" s="8"/>
    </row>
    <row r="3380" spans="1:4" x14ac:dyDescent="0.2">
      <c r="A3380" s="138"/>
      <c r="D3380" s="8"/>
    </row>
    <row r="3381" spans="1:4" x14ac:dyDescent="0.2">
      <c r="A3381" s="138"/>
      <c r="D3381" s="8"/>
    </row>
    <row r="3382" spans="1:4" x14ac:dyDescent="0.2">
      <c r="A3382" s="138"/>
      <c r="D3382" s="8"/>
    </row>
    <row r="3383" spans="1:4" x14ac:dyDescent="0.2">
      <c r="A3383" s="138"/>
      <c r="D3383" s="8"/>
    </row>
    <row r="3384" spans="1:4" x14ac:dyDescent="0.2">
      <c r="A3384" s="138"/>
      <c r="D3384" s="8"/>
    </row>
    <row r="3385" spans="1:4" x14ac:dyDescent="0.2">
      <c r="A3385" s="138"/>
      <c r="D3385" s="8"/>
    </row>
    <row r="3386" spans="1:4" x14ac:dyDescent="0.2">
      <c r="A3386" s="138"/>
      <c r="D3386" s="8"/>
    </row>
    <row r="3387" spans="1:4" x14ac:dyDescent="0.2">
      <c r="A3387" s="138"/>
      <c r="D3387" s="8"/>
    </row>
    <row r="3388" spans="1:4" x14ac:dyDescent="0.2">
      <c r="A3388" s="138"/>
      <c r="D3388" s="8"/>
    </row>
    <row r="3389" spans="1:4" x14ac:dyDescent="0.2">
      <c r="A3389" s="138"/>
      <c r="D3389" s="8"/>
    </row>
    <row r="3390" spans="1:4" x14ac:dyDescent="0.2">
      <c r="A3390" s="138"/>
      <c r="D3390" s="8"/>
    </row>
    <row r="3391" spans="1:4" x14ac:dyDescent="0.2">
      <c r="A3391" s="138"/>
      <c r="D3391" s="8"/>
    </row>
    <row r="3392" spans="1:4" x14ac:dyDescent="0.2">
      <c r="A3392" s="138"/>
      <c r="D3392" s="8"/>
    </row>
    <row r="3393" spans="1:4" x14ac:dyDescent="0.2">
      <c r="A3393" s="138"/>
      <c r="D3393" s="8"/>
    </row>
    <row r="3394" spans="1:4" x14ac:dyDescent="0.2">
      <c r="A3394" s="138"/>
      <c r="D3394" s="8"/>
    </row>
    <row r="3395" spans="1:4" x14ac:dyDescent="0.2">
      <c r="A3395" s="138"/>
      <c r="D3395" s="8"/>
    </row>
    <row r="3396" spans="1:4" x14ac:dyDescent="0.2">
      <c r="A3396" s="138"/>
      <c r="D3396" s="8"/>
    </row>
    <row r="3397" spans="1:4" x14ac:dyDescent="0.2">
      <c r="A3397" s="138"/>
      <c r="D3397" s="8"/>
    </row>
    <row r="3398" spans="1:4" x14ac:dyDescent="0.2">
      <c r="A3398" s="138"/>
      <c r="D3398" s="8"/>
    </row>
    <row r="3399" spans="1:4" x14ac:dyDescent="0.2">
      <c r="A3399" s="138"/>
      <c r="D3399" s="8"/>
    </row>
    <row r="3400" spans="1:4" x14ac:dyDescent="0.2">
      <c r="A3400" s="138"/>
      <c r="D3400" s="8"/>
    </row>
    <row r="3401" spans="1:4" x14ac:dyDescent="0.2">
      <c r="A3401" s="138"/>
      <c r="D3401" s="8"/>
    </row>
    <row r="3402" spans="1:4" x14ac:dyDescent="0.2">
      <c r="A3402" s="138"/>
      <c r="D3402" s="8"/>
    </row>
    <row r="3403" spans="1:4" x14ac:dyDescent="0.2">
      <c r="A3403" s="138"/>
      <c r="D3403" s="8"/>
    </row>
    <row r="3404" spans="1:4" x14ac:dyDescent="0.2">
      <c r="A3404" s="138"/>
      <c r="D3404" s="8"/>
    </row>
    <row r="3405" spans="1:4" x14ac:dyDescent="0.2">
      <c r="A3405" s="138"/>
      <c r="D3405" s="8"/>
    </row>
    <row r="3406" spans="1:4" x14ac:dyDescent="0.2">
      <c r="A3406" s="138"/>
      <c r="D3406" s="8"/>
    </row>
    <row r="3407" spans="1:4" x14ac:dyDescent="0.2">
      <c r="A3407" s="138"/>
      <c r="D3407" s="8"/>
    </row>
    <row r="3408" spans="1:4" x14ac:dyDescent="0.2">
      <c r="A3408" s="138"/>
      <c r="D3408" s="8"/>
    </row>
    <row r="3409" spans="1:4" x14ac:dyDescent="0.2">
      <c r="A3409" s="138"/>
      <c r="D3409" s="8"/>
    </row>
    <row r="3410" spans="1:4" x14ac:dyDescent="0.2">
      <c r="A3410" s="138"/>
      <c r="D3410" s="8"/>
    </row>
    <row r="3411" spans="1:4" x14ac:dyDescent="0.2">
      <c r="A3411" s="138"/>
      <c r="D3411" s="8"/>
    </row>
    <row r="3412" spans="1:4" x14ac:dyDescent="0.2">
      <c r="A3412" s="138"/>
      <c r="D3412" s="8"/>
    </row>
    <row r="3413" spans="1:4" x14ac:dyDescent="0.2">
      <c r="A3413" s="138"/>
      <c r="D3413" s="8"/>
    </row>
    <row r="3414" spans="1:4" x14ac:dyDescent="0.2">
      <c r="A3414" s="138"/>
      <c r="D3414" s="8"/>
    </row>
    <row r="3415" spans="1:4" x14ac:dyDescent="0.2">
      <c r="A3415" s="138"/>
      <c r="D3415" s="8"/>
    </row>
    <row r="3416" spans="1:4" x14ac:dyDescent="0.2">
      <c r="A3416" s="138"/>
      <c r="D3416" s="8"/>
    </row>
    <row r="3417" spans="1:4" x14ac:dyDescent="0.2">
      <c r="A3417" s="138"/>
      <c r="D3417" s="8"/>
    </row>
    <row r="3418" spans="1:4" x14ac:dyDescent="0.2">
      <c r="A3418" s="138"/>
      <c r="D3418" s="8"/>
    </row>
    <row r="3419" spans="1:4" x14ac:dyDescent="0.2">
      <c r="A3419" s="138"/>
      <c r="D3419" s="8"/>
    </row>
    <row r="3420" spans="1:4" x14ac:dyDescent="0.2">
      <c r="A3420" s="138"/>
      <c r="D3420" s="8"/>
    </row>
    <row r="3421" spans="1:4" x14ac:dyDescent="0.2">
      <c r="A3421" s="138"/>
      <c r="D3421" s="8"/>
    </row>
    <row r="3422" spans="1:4" x14ac:dyDescent="0.2">
      <c r="A3422" s="138"/>
      <c r="D3422" s="8"/>
    </row>
    <row r="3423" spans="1:4" x14ac:dyDescent="0.2">
      <c r="A3423" s="138"/>
      <c r="D3423" s="8"/>
    </row>
    <row r="3424" spans="1:4" x14ac:dyDescent="0.2">
      <c r="A3424" s="138"/>
      <c r="D3424" s="8"/>
    </row>
    <row r="3425" spans="1:4" x14ac:dyDescent="0.2">
      <c r="A3425" s="138"/>
      <c r="D3425" s="8"/>
    </row>
    <row r="3426" spans="1:4" x14ac:dyDescent="0.2">
      <c r="A3426" s="138"/>
      <c r="D3426" s="8"/>
    </row>
    <row r="3427" spans="1:4" x14ac:dyDescent="0.2">
      <c r="A3427" s="138"/>
      <c r="D3427" s="8"/>
    </row>
    <row r="3428" spans="1:4" x14ac:dyDescent="0.2">
      <c r="A3428" s="138"/>
      <c r="D3428" s="8"/>
    </row>
    <row r="3429" spans="1:4" x14ac:dyDescent="0.2">
      <c r="A3429" s="138"/>
      <c r="D3429" s="8"/>
    </row>
    <row r="3430" spans="1:4" x14ac:dyDescent="0.2">
      <c r="A3430" s="138"/>
      <c r="D3430" s="8"/>
    </row>
    <row r="3431" spans="1:4" x14ac:dyDescent="0.2">
      <c r="A3431" s="138"/>
      <c r="D3431" s="8"/>
    </row>
    <row r="3432" spans="1:4" x14ac:dyDescent="0.2">
      <c r="A3432" s="138"/>
      <c r="D3432" s="8"/>
    </row>
    <row r="3433" spans="1:4" x14ac:dyDescent="0.2">
      <c r="A3433" s="138"/>
      <c r="D3433" s="8"/>
    </row>
    <row r="3434" spans="1:4" x14ac:dyDescent="0.2">
      <c r="A3434" s="138"/>
      <c r="D3434" s="8"/>
    </row>
    <row r="3435" spans="1:4" x14ac:dyDescent="0.2">
      <c r="A3435" s="138"/>
      <c r="D3435" s="8"/>
    </row>
    <row r="3436" spans="1:4" x14ac:dyDescent="0.2">
      <c r="A3436" s="138"/>
      <c r="D3436" s="8"/>
    </row>
    <row r="3437" spans="1:4" x14ac:dyDescent="0.2">
      <c r="A3437" s="138"/>
      <c r="D3437" s="8"/>
    </row>
    <row r="3438" spans="1:4" x14ac:dyDescent="0.2">
      <c r="A3438" s="138"/>
      <c r="D3438" s="8"/>
    </row>
    <row r="3439" spans="1:4" x14ac:dyDescent="0.2">
      <c r="A3439" s="138"/>
      <c r="D3439" s="8"/>
    </row>
    <row r="3440" spans="1:4" x14ac:dyDescent="0.2">
      <c r="A3440" s="138"/>
      <c r="D3440" s="8"/>
    </row>
    <row r="3441" spans="1:4" x14ac:dyDescent="0.2">
      <c r="A3441" s="138"/>
      <c r="D3441" s="8"/>
    </row>
    <row r="3442" spans="1:4" x14ac:dyDescent="0.2">
      <c r="A3442" s="138"/>
      <c r="D3442" s="8"/>
    </row>
    <row r="3443" spans="1:4" x14ac:dyDescent="0.2">
      <c r="A3443" s="138"/>
      <c r="D3443" s="8"/>
    </row>
    <row r="3444" spans="1:4" x14ac:dyDescent="0.2">
      <c r="A3444" s="138"/>
      <c r="D3444" s="8"/>
    </row>
    <row r="3445" spans="1:4" x14ac:dyDescent="0.2">
      <c r="A3445" s="138"/>
      <c r="D3445" s="8"/>
    </row>
    <row r="3446" spans="1:4" x14ac:dyDescent="0.2">
      <c r="A3446" s="138"/>
      <c r="D3446" s="8"/>
    </row>
    <row r="3447" spans="1:4" x14ac:dyDescent="0.2">
      <c r="A3447" s="138"/>
      <c r="D3447" s="8"/>
    </row>
    <row r="3448" spans="1:4" x14ac:dyDescent="0.2">
      <c r="A3448" s="138"/>
      <c r="D3448" s="8"/>
    </row>
    <row r="3449" spans="1:4" x14ac:dyDescent="0.2">
      <c r="A3449" s="138"/>
      <c r="D3449" s="8"/>
    </row>
    <row r="3450" spans="1:4" x14ac:dyDescent="0.2">
      <c r="A3450" s="138"/>
      <c r="D3450" s="8"/>
    </row>
    <row r="3451" spans="1:4" x14ac:dyDescent="0.2">
      <c r="A3451" s="138"/>
      <c r="D3451" s="8"/>
    </row>
    <row r="3452" spans="1:4" x14ac:dyDescent="0.2">
      <c r="A3452" s="138"/>
      <c r="D3452" s="8"/>
    </row>
    <row r="3453" spans="1:4" x14ac:dyDescent="0.2">
      <c r="A3453" s="138"/>
      <c r="D3453" s="8"/>
    </row>
    <row r="3454" spans="1:4" x14ac:dyDescent="0.2">
      <c r="A3454" s="138"/>
      <c r="D3454" s="8"/>
    </row>
    <row r="3455" spans="1:4" x14ac:dyDescent="0.2">
      <c r="A3455" s="138"/>
      <c r="D3455" s="8"/>
    </row>
    <row r="3456" spans="1:4" x14ac:dyDescent="0.2">
      <c r="A3456" s="138"/>
      <c r="D3456" s="8"/>
    </row>
    <row r="3457" spans="1:4" x14ac:dyDescent="0.2">
      <c r="A3457" s="138"/>
      <c r="D3457" s="8"/>
    </row>
    <row r="3458" spans="1:4" x14ac:dyDescent="0.2">
      <c r="A3458" s="138"/>
      <c r="D3458" s="8"/>
    </row>
    <row r="3459" spans="1:4" x14ac:dyDescent="0.2">
      <c r="A3459" s="138"/>
      <c r="D3459" s="8"/>
    </row>
    <row r="3460" spans="1:4" x14ac:dyDescent="0.2">
      <c r="A3460" s="138"/>
      <c r="D3460" s="8"/>
    </row>
    <row r="3461" spans="1:4" x14ac:dyDescent="0.2">
      <c r="A3461" s="138"/>
      <c r="D3461" s="8"/>
    </row>
    <row r="3462" spans="1:4" x14ac:dyDescent="0.2">
      <c r="A3462" s="138"/>
      <c r="D3462" s="8"/>
    </row>
    <row r="3463" spans="1:4" x14ac:dyDescent="0.2">
      <c r="A3463" s="138"/>
      <c r="D3463" s="8"/>
    </row>
    <row r="3464" spans="1:4" x14ac:dyDescent="0.2">
      <c r="A3464" s="138"/>
      <c r="D3464" s="8"/>
    </row>
    <row r="3465" spans="1:4" x14ac:dyDescent="0.2">
      <c r="A3465" s="138"/>
      <c r="D3465" s="8"/>
    </row>
    <row r="3466" spans="1:4" x14ac:dyDescent="0.2">
      <c r="A3466" s="138"/>
      <c r="D3466" s="8"/>
    </row>
    <row r="3467" spans="1:4" x14ac:dyDescent="0.2">
      <c r="A3467" s="138"/>
      <c r="D3467" s="8"/>
    </row>
    <row r="3468" spans="1:4" x14ac:dyDescent="0.2">
      <c r="A3468" s="138"/>
      <c r="D3468" s="8"/>
    </row>
    <row r="3469" spans="1:4" x14ac:dyDescent="0.2">
      <c r="A3469" s="138"/>
      <c r="D3469" s="8"/>
    </row>
    <row r="3470" spans="1:4" x14ac:dyDescent="0.2">
      <c r="A3470" s="138"/>
      <c r="D3470" s="8"/>
    </row>
    <row r="3471" spans="1:4" x14ac:dyDescent="0.2">
      <c r="A3471" s="138"/>
      <c r="D3471" s="8"/>
    </row>
    <row r="3472" spans="1:4" x14ac:dyDescent="0.2">
      <c r="A3472" s="138"/>
      <c r="D3472" s="8"/>
    </row>
    <row r="3473" spans="1:4" x14ac:dyDescent="0.2">
      <c r="A3473" s="138"/>
      <c r="D3473" s="8"/>
    </row>
    <row r="3474" spans="1:4" x14ac:dyDescent="0.2">
      <c r="A3474" s="138"/>
      <c r="D3474" s="8"/>
    </row>
    <row r="3475" spans="1:4" x14ac:dyDescent="0.2">
      <c r="A3475" s="138"/>
      <c r="D3475" s="8"/>
    </row>
    <row r="3476" spans="1:4" x14ac:dyDescent="0.2">
      <c r="A3476" s="138"/>
      <c r="D3476" s="8"/>
    </row>
    <row r="3477" spans="1:4" x14ac:dyDescent="0.2">
      <c r="A3477" s="138"/>
      <c r="D3477" s="8"/>
    </row>
    <row r="3478" spans="1:4" x14ac:dyDescent="0.2">
      <c r="A3478" s="138"/>
      <c r="D3478" s="8"/>
    </row>
    <row r="3479" spans="1:4" x14ac:dyDescent="0.2">
      <c r="A3479" s="138"/>
      <c r="D3479" s="8"/>
    </row>
    <row r="3480" spans="1:4" x14ac:dyDescent="0.2">
      <c r="A3480" s="138"/>
      <c r="D3480" s="8"/>
    </row>
    <row r="3481" spans="1:4" x14ac:dyDescent="0.2">
      <c r="A3481" s="138"/>
      <c r="D3481" s="8"/>
    </row>
    <row r="3482" spans="1:4" x14ac:dyDescent="0.2">
      <c r="A3482" s="138"/>
      <c r="D3482" s="8"/>
    </row>
    <row r="3483" spans="1:4" x14ac:dyDescent="0.2">
      <c r="A3483" s="138"/>
      <c r="D3483" s="8"/>
    </row>
    <row r="3484" spans="1:4" x14ac:dyDescent="0.2">
      <c r="A3484" s="138"/>
      <c r="D3484" s="8"/>
    </row>
    <row r="3485" spans="1:4" x14ac:dyDescent="0.2">
      <c r="A3485" s="138"/>
      <c r="D3485" s="8"/>
    </row>
    <row r="3486" spans="1:4" x14ac:dyDescent="0.2">
      <c r="A3486" s="138"/>
      <c r="D3486" s="8"/>
    </row>
    <row r="3487" spans="1:4" x14ac:dyDescent="0.2">
      <c r="A3487" s="138"/>
      <c r="D3487" s="8"/>
    </row>
    <row r="3488" spans="1:4" x14ac:dyDescent="0.2">
      <c r="A3488" s="138"/>
      <c r="D3488" s="8"/>
    </row>
    <row r="3489" spans="1:4" x14ac:dyDescent="0.2">
      <c r="A3489" s="138"/>
      <c r="D3489" s="8"/>
    </row>
    <row r="3490" spans="1:4" x14ac:dyDescent="0.2">
      <c r="A3490" s="138"/>
      <c r="D3490" s="8"/>
    </row>
    <row r="3491" spans="1:4" x14ac:dyDescent="0.2">
      <c r="A3491" s="138"/>
      <c r="D3491" s="8"/>
    </row>
    <row r="3492" spans="1:4" x14ac:dyDescent="0.2">
      <c r="A3492" s="138"/>
      <c r="D3492" s="8"/>
    </row>
    <row r="3493" spans="1:4" x14ac:dyDescent="0.2">
      <c r="A3493" s="138"/>
      <c r="D3493" s="8"/>
    </row>
    <row r="3494" spans="1:4" x14ac:dyDescent="0.2">
      <c r="A3494" s="138"/>
      <c r="D3494" s="8"/>
    </row>
    <row r="3495" spans="1:4" x14ac:dyDescent="0.2">
      <c r="A3495" s="138"/>
      <c r="D3495" s="8"/>
    </row>
    <row r="3496" spans="1:4" x14ac:dyDescent="0.2">
      <c r="A3496" s="138"/>
      <c r="D3496" s="8"/>
    </row>
    <row r="3497" spans="1:4" x14ac:dyDescent="0.2">
      <c r="A3497" s="138"/>
      <c r="D3497" s="8"/>
    </row>
    <row r="3498" spans="1:4" x14ac:dyDescent="0.2">
      <c r="A3498" s="138"/>
      <c r="D3498" s="8"/>
    </row>
    <row r="3499" spans="1:4" x14ac:dyDescent="0.2">
      <c r="A3499" s="138"/>
      <c r="D3499" s="8"/>
    </row>
    <row r="3500" spans="1:4" x14ac:dyDescent="0.2">
      <c r="A3500" s="138"/>
      <c r="D3500" s="8"/>
    </row>
    <row r="3501" spans="1:4" x14ac:dyDescent="0.2">
      <c r="A3501" s="138"/>
      <c r="D3501" s="8"/>
    </row>
    <row r="3502" spans="1:4" x14ac:dyDescent="0.2">
      <c r="A3502" s="138"/>
      <c r="D3502" s="8"/>
    </row>
    <row r="3503" spans="1:4" x14ac:dyDescent="0.2">
      <c r="A3503" s="138"/>
      <c r="D3503" s="8"/>
    </row>
    <row r="3504" spans="1:4" x14ac:dyDescent="0.2">
      <c r="A3504" s="138"/>
      <c r="D3504" s="8"/>
    </row>
    <row r="3505" spans="1:4" x14ac:dyDescent="0.2">
      <c r="A3505" s="138"/>
      <c r="D3505" s="8"/>
    </row>
    <row r="3506" spans="1:4" x14ac:dyDescent="0.2">
      <c r="A3506" s="138"/>
      <c r="D3506" s="8"/>
    </row>
    <row r="3507" spans="1:4" x14ac:dyDescent="0.2">
      <c r="A3507" s="138"/>
      <c r="D3507" s="8"/>
    </row>
    <row r="3508" spans="1:4" x14ac:dyDescent="0.2">
      <c r="A3508" s="138"/>
      <c r="D3508" s="8"/>
    </row>
    <row r="3509" spans="1:4" x14ac:dyDescent="0.2">
      <c r="A3509" s="138"/>
      <c r="D3509" s="8"/>
    </row>
    <row r="3510" spans="1:4" x14ac:dyDescent="0.2">
      <c r="A3510" s="138"/>
      <c r="D3510" s="8"/>
    </row>
    <row r="3511" spans="1:4" x14ac:dyDescent="0.2">
      <c r="A3511" s="138"/>
      <c r="D3511" s="8"/>
    </row>
    <row r="3512" spans="1:4" x14ac:dyDescent="0.2">
      <c r="A3512" s="138"/>
      <c r="D3512" s="8"/>
    </row>
    <row r="3513" spans="1:4" x14ac:dyDescent="0.2">
      <c r="A3513" s="138"/>
      <c r="D3513" s="8"/>
    </row>
    <row r="3514" spans="1:4" x14ac:dyDescent="0.2">
      <c r="A3514" s="138"/>
      <c r="D3514" s="8"/>
    </row>
    <row r="3515" spans="1:4" x14ac:dyDescent="0.2">
      <c r="A3515" s="138"/>
      <c r="D3515" s="8"/>
    </row>
    <row r="3516" spans="1:4" x14ac:dyDescent="0.2">
      <c r="A3516" s="138"/>
      <c r="D3516" s="8"/>
    </row>
    <row r="3517" spans="1:4" x14ac:dyDescent="0.2">
      <c r="A3517" s="138"/>
      <c r="D3517" s="8"/>
    </row>
    <row r="3518" spans="1:4" x14ac:dyDescent="0.2">
      <c r="A3518" s="138"/>
      <c r="D3518" s="8"/>
    </row>
    <row r="3519" spans="1:4" x14ac:dyDescent="0.2">
      <c r="A3519" s="138"/>
      <c r="D3519" s="8"/>
    </row>
    <row r="3520" spans="1:4" x14ac:dyDescent="0.2">
      <c r="A3520" s="138"/>
      <c r="D3520" s="8"/>
    </row>
    <row r="3521" spans="1:4" x14ac:dyDescent="0.2">
      <c r="A3521" s="138"/>
      <c r="D3521" s="8"/>
    </row>
    <row r="3522" spans="1:4" x14ac:dyDescent="0.2">
      <c r="A3522" s="138"/>
      <c r="D3522" s="8"/>
    </row>
    <row r="3523" spans="1:4" x14ac:dyDescent="0.2">
      <c r="A3523" s="138"/>
      <c r="D3523" s="8"/>
    </row>
    <row r="3524" spans="1:4" x14ac:dyDescent="0.2">
      <c r="A3524" s="138"/>
      <c r="D3524" s="8"/>
    </row>
    <row r="3525" spans="1:4" x14ac:dyDescent="0.2">
      <c r="A3525" s="138"/>
      <c r="D3525" s="8"/>
    </row>
    <row r="3526" spans="1:4" x14ac:dyDescent="0.2">
      <c r="A3526" s="138"/>
      <c r="D3526" s="8"/>
    </row>
    <row r="3527" spans="1:4" x14ac:dyDescent="0.2">
      <c r="A3527" s="138"/>
      <c r="D3527" s="8"/>
    </row>
    <row r="3528" spans="1:4" x14ac:dyDescent="0.2">
      <c r="A3528" s="138"/>
      <c r="D3528" s="8"/>
    </row>
    <row r="3529" spans="1:4" x14ac:dyDescent="0.2">
      <c r="A3529" s="138"/>
      <c r="D3529" s="8"/>
    </row>
    <row r="3530" spans="1:4" x14ac:dyDescent="0.2">
      <c r="A3530" s="138"/>
      <c r="D3530" s="8"/>
    </row>
    <row r="3531" spans="1:4" x14ac:dyDescent="0.2">
      <c r="A3531" s="138"/>
      <c r="D3531" s="8"/>
    </row>
    <row r="3532" spans="1:4" x14ac:dyDescent="0.2">
      <c r="A3532" s="138"/>
      <c r="D3532" s="8"/>
    </row>
    <row r="3533" spans="1:4" x14ac:dyDescent="0.2">
      <c r="A3533" s="138"/>
      <c r="D3533" s="8"/>
    </row>
    <row r="3534" spans="1:4" x14ac:dyDescent="0.2">
      <c r="A3534" s="138"/>
      <c r="D3534" s="8"/>
    </row>
    <row r="3535" spans="1:4" x14ac:dyDescent="0.2">
      <c r="A3535" s="138"/>
      <c r="D3535" s="8"/>
    </row>
    <row r="3536" spans="1:4" x14ac:dyDescent="0.2">
      <c r="A3536" s="138"/>
      <c r="D3536" s="8"/>
    </row>
    <row r="3537" spans="1:4" x14ac:dyDescent="0.2">
      <c r="A3537" s="138"/>
      <c r="D3537" s="8"/>
    </row>
    <row r="3538" spans="1:4" x14ac:dyDescent="0.2">
      <c r="A3538" s="138"/>
      <c r="D3538" s="8"/>
    </row>
    <row r="3539" spans="1:4" x14ac:dyDescent="0.2">
      <c r="A3539" s="138"/>
      <c r="D3539" s="8"/>
    </row>
    <row r="3540" spans="1:4" x14ac:dyDescent="0.2">
      <c r="A3540" s="138"/>
      <c r="D3540" s="8"/>
    </row>
    <row r="3541" spans="1:4" x14ac:dyDescent="0.2">
      <c r="A3541" s="138"/>
      <c r="D3541" s="8"/>
    </row>
    <row r="3542" spans="1:4" x14ac:dyDescent="0.2">
      <c r="A3542" s="138"/>
      <c r="D3542" s="8"/>
    </row>
    <row r="3543" spans="1:4" x14ac:dyDescent="0.2">
      <c r="A3543" s="138"/>
      <c r="D3543" s="8"/>
    </row>
    <row r="3544" spans="1:4" x14ac:dyDescent="0.2">
      <c r="A3544" s="138"/>
      <c r="D3544" s="8"/>
    </row>
    <row r="3545" spans="1:4" x14ac:dyDescent="0.2">
      <c r="A3545" s="138"/>
      <c r="D3545" s="8"/>
    </row>
    <row r="3546" spans="1:4" x14ac:dyDescent="0.2">
      <c r="A3546" s="138"/>
      <c r="D3546" s="8"/>
    </row>
    <row r="3547" spans="1:4" x14ac:dyDescent="0.2">
      <c r="A3547" s="138"/>
      <c r="D3547" s="8"/>
    </row>
    <row r="3548" spans="1:4" x14ac:dyDescent="0.2">
      <c r="A3548" s="138"/>
      <c r="D3548" s="8"/>
    </row>
    <row r="3549" spans="1:4" x14ac:dyDescent="0.2">
      <c r="A3549" s="138"/>
      <c r="D3549" s="8"/>
    </row>
    <row r="3550" spans="1:4" x14ac:dyDescent="0.2">
      <c r="A3550" s="138"/>
      <c r="D3550" s="8"/>
    </row>
    <row r="3551" spans="1:4" x14ac:dyDescent="0.2">
      <c r="A3551" s="138"/>
      <c r="D3551" s="8"/>
    </row>
    <row r="3552" spans="1:4" x14ac:dyDescent="0.2">
      <c r="A3552" s="138"/>
      <c r="D3552" s="8"/>
    </row>
    <row r="3553" spans="1:4" x14ac:dyDescent="0.2">
      <c r="A3553" s="138"/>
      <c r="D3553" s="8"/>
    </row>
    <row r="3554" spans="1:4" x14ac:dyDescent="0.2">
      <c r="A3554" s="138"/>
      <c r="D3554" s="8"/>
    </row>
    <row r="3555" spans="1:4" x14ac:dyDescent="0.2">
      <c r="A3555" s="138"/>
      <c r="D3555" s="8"/>
    </row>
    <row r="3556" spans="1:4" x14ac:dyDescent="0.2">
      <c r="A3556" s="138"/>
      <c r="D3556" s="8"/>
    </row>
    <row r="3557" spans="1:4" x14ac:dyDescent="0.2">
      <c r="A3557" s="138"/>
      <c r="D3557" s="8"/>
    </row>
    <row r="3558" spans="1:4" x14ac:dyDescent="0.2">
      <c r="A3558" s="138"/>
      <c r="D3558" s="8"/>
    </row>
    <row r="3559" spans="1:4" x14ac:dyDescent="0.2">
      <c r="A3559" s="138"/>
      <c r="D3559" s="8"/>
    </row>
    <row r="3560" spans="1:4" x14ac:dyDescent="0.2">
      <c r="A3560" s="138"/>
      <c r="D3560" s="8"/>
    </row>
    <row r="3561" spans="1:4" x14ac:dyDescent="0.2">
      <c r="A3561" s="138"/>
      <c r="D3561" s="8"/>
    </row>
    <row r="3562" spans="1:4" x14ac:dyDescent="0.2">
      <c r="A3562" s="138"/>
      <c r="D3562" s="8"/>
    </row>
    <row r="3563" spans="1:4" x14ac:dyDescent="0.2">
      <c r="A3563" s="138"/>
      <c r="D3563" s="8"/>
    </row>
    <row r="3564" spans="1:4" x14ac:dyDescent="0.2">
      <c r="A3564" s="138"/>
      <c r="D3564" s="8"/>
    </row>
    <row r="3565" spans="1:4" x14ac:dyDescent="0.2">
      <c r="A3565" s="138"/>
      <c r="D3565" s="8"/>
    </row>
    <row r="3566" spans="1:4" x14ac:dyDescent="0.2">
      <c r="A3566" s="138"/>
      <c r="D3566" s="8"/>
    </row>
    <row r="3567" spans="1:4" x14ac:dyDescent="0.2">
      <c r="A3567" s="138"/>
      <c r="D3567" s="8"/>
    </row>
    <row r="3568" spans="1:4" x14ac:dyDescent="0.2">
      <c r="A3568" s="138"/>
      <c r="D3568" s="8"/>
    </row>
    <row r="3569" spans="1:4" x14ac:dyDescent="0.2">
      <c r="A3569" s="138"/>
      <c r="D3569" s="8"/>
    </row>
    <row r="3570" spans="1:4" x14ac:dyDescent="0.2">
      <c r="A3570" s="138"/>
      <c r="D3570" s="8"/>
    </row>
    <row r="3571" spans="1:4" x14ac:dyDescent="0.2">
      <c r="A3571" s="138"/>
      <c r="D3571" s="8"/>
    </row>
    <row r="3572" spans="1:4" x14ac:dyDescent="0.2">
      <c r="A3572" s="138"/>
      <c r="D3572" s="8"/>
    </row>
    <row r="3573" spans="1:4" x14ac:dyDescent="0.2">
      <c r="A3573" s="138"/>
      <c r="D3573" s="8"/>
    </row>
    <row r="3574" spans="1:4" x14ac:dyDescent="0.2">
      <c r="A3574" s="138"/>
      <c r="D3574" s="8"/>
    </row>
    <row r="3575" spans="1:4" x14ac:dyDescent="0.2">
      <c r="A3575" s="138"/>
      <c r="D3575" s="8"/>
    </row>
    <row r="3576" spans="1:4" x14ac:dyDescent="0.2">
      <c r="A3576" s="138"/>
      <c r="D3576" s="8"/>
    </row>
    <row r="3577" spans="1:4" x14ac:dyDescent="0.2">
      <c r="A3577" s="138"/>
      <c r="D3577" s="8"/>
    </row>
    <row r="3578" spans="1:4" x14ac:dyDescent="0.2">
      <c r="A3578" s="138"/>
      <c r="D3578" s="8"/>
    </row>
    <row r="3579" spans="1:4" x14ac:dyDescent="0.2">
      <c r="A3579" s="138"/>
      <c r="D3579" s="8"/>
    </row>
    <row r="3580" spans="1:4" x14ac:dyDescent="0.2">
      <c r="A3580" s="138"/>
      <c r="D3580" s="8"/>
    </row>
    <row r="3581" spans="1:4" x14ac:dyDescent="0.2">
      <c r="A3581" s="138"/>
      <c r="D3581" s="8"/>
    </row>
    <row r="3582" spans="1:4" x14ac:dyDescent="0.2">
      <c r="A3582" s="138"/>
      <c r="D3582" s="8"/>
    </row>
    <row r="3583" spans="1:4" x14ac:dyDescent="0.2">
      <c r="A3583" s="138"/>
      <c r="D3583" s="8"/>
    </row>
    <row r="3584" spans="1:4" x14ac:dyDescent="0.2">
      <c r="A3584" s="138"/>
      <c r="D3584" s="8"/>
    </row>
    <row r="3585" spans="1:4" x14ac:dyDescent="0.2">
      <c r="A3585" s="138"/>
      <c r="D3585" s="8"/>
    </row>
    <row r="3586" spans="1:4" x14ac:dyDescent="0.2">
      <c r="A3586" s="138"/>
      <c r="D3586" s="8"/>
    </row>
    <row r="3587" spans="1:4" x14ac:dyDescent="0.2">
      <c r="A3587" s="138"/>
      <c r="D3587" s="8"/>
    </row>
    <row r="3588" spans="1:4" x14ac:dyDescent="0.2">
      <c r="A3588" s="138"/>
      <c r="D3588" s="8"/>
    </row>
    <row r="3589" spans="1:4" x14ac:dyDescent="0.2">
      <c r="A3589" s="138"/>
      <c r="D3589" s="8"/>
    </row>
    <row r="3590" spans="1:4" x14ac:dyDescent="0.2">
      <c r="A3590" s="138"/>
      <c r="D3590" s="8"/>
    </row>
    <row r="3591" spans="1:4" x14ac:dyDescent="0.2">
      <c r="A3591" s="138"/>
      <c r="D3591" s="8"/>
    </row>
    <row r="3592" spans="1:4" x14ac:dyDescent="0.2">
      <c r="A3592" s="138"/>
      <c r="D3592" s="8"/>
    </row>
    <row r="3593" spans="1:4" x14ac:dyDescent="0.2">
      <c r="A3593" s="138"/>
      <c r="D3593" s="8"/>
    </row>
    <row r="3594" spans="1:4" x14ac:dyDescent="0.2">
      <c r="A3594" s="138"/>
      <c r="D3594" s="8"/>
    </row>
    <row r="3595" spans="1:4" x14ac:dyDescent="0.2">
      <c r="A3595" s="138"/>
      <c r="D3595" s="8"/>
    </row>
    <row r="3596" spans="1:4" x14ac:dyDescent="0.2">
      <c r="A3596" s="138"/>
      <c r="D3596" s="8"/>
    </row>
    <row r="3597" spans="1:4" x14ac:dyDescent="0.2">
      <c r="A3597" s="138"/>
      <c r="D3597" s="8"/>
    </row>
    <row r="3598" spans="1:4" x14ac:dyDescent="0.2">
      <c r="A3598" s="138"/>
      <c r="D3598" s="8"/>
    </row>
    <row r="3599" spans="1:4" x14ac:dyDescent="0.2">
      <c r="A3599" s="138"/>
      <c r="D3599" s="8"/>
    </row>
    <row r="3600" spans="1:4" x14ac:dyDescent="0.2">
      <c r="A3600" s="138"/>
      <c r="D3600" s="8"/>
    </row>
    <row r="3601" spans="1:4" x14ac:dyDescent="0.2">
      <c r="A3601" s="138"/>
      <c r="D3601" s="8"/>
    </row>
    <row r="3602" spans="1:4" x14ac:dyDescent="0.2">
      <c r="A3602" s="138"/>
      <c r="D3602" s="8"/>
    </row>
    <row r="3603" spans="1:4" x14ac:dyDescent="0.2">
      <c r="A3603" s="138"/>
      <c r="D3603" s="8"/>
    </row>
    <row r="3604" spans="1:4" x14ac:dyDescent="0.2">
      <c r="A3604" s="138"/>
      <c r="D3604" s="8"/>
    </row>
    <row r="3605" spans="1:4" x14ac:dyDescent="0.2">
      <c r="A3605" s="138"/>
      <c r="D3605" s="8"/>
    </row>
    <row r="3606" spans="1:4" x14ac:dyDescent="0.2">
      <c r="A3606" s="138"/>
      <c r="D3606" s="8"/>
    </row>
    <row r="3607" spans="1:4" x14ac:dyDescent="0.2">
      <c r="A3607" s="138"/>
      <c r="D3607" s="8"/>
    </row>
    <row r="3608" spans="1:4" x14ac:dyDescent="0.2">
      <c r="A3608" s="138"/>
      <c r="D3608" s="8"/>
    </row>
    <row r="3609" spans="1:4" x14ac:dyDescent="0.2">
      <c r="A3609" s="138"/>
      <c r="D3609" s="8"/>
    </row>
    <row r="3610" spans="1:4" x14ac:dyDescent="0.2">
      <c r="A3610" s="138"/>
      <c r="D3610" s="8"/>
    </row>
    <row r="3611" spans="1:4" x14ac:dyDescent="0.2">
      <c r="A3611" s="138"/>
      <c r="D3611" s="8"/>
    </row>
    <row r="3612" spans="1:4" x14ac:dyDescent="0.2">
      <c r="A3612" s="138"/>
      <c r="D3612" s="8"/>
    </row>
    <row r="3613" spans="1:4" x14ac:dyDescent="0.2">
      <c r="A3613" s="138"/>
      <c r="D3613" s="8"/>
    </row>
    <row r="3614" spans="1:4" x14ac:dyDescent="0.2">
      <c r="A3614" s="138"/>
      <c r="D3614" s="8"/>
    </row>
    <row r="3615" spans="1:4" x14ac:dyDescent="0.2">
      <c r="A3615" s="138"/>
      <c r="D3615" s="8"/>
    </row>
    <row r="3616" spans="1:4" x14ac:dyDescent="0.2">
      <c r="A3616" s="138"/>
      <c r="D3616" s="8"/>
    </row>
    <row r="3617" spans="1:4" x14ac:dyDescent="0.2">
      <c r="A3617" s="138"/>
      <c r="D3617" s="8"/>
    </row>
    <row r="3618" spans="1:4" x14ac:dyDescent="0.2">
      <c r="A3618" s="138"/>
      <c r="D3618" s="8"/>
    </row>
    <row r="3619" spans="1:4" x14ac:dyDescent="0.2">
      <c r="A3619" s="138"/>
      <c r="D3619" s="8"/>
    </row>
    <row r="3620" spans="1:4" x14ac:dyDescent="0.2">
      <c r="A3620" s="138"/>
      <c r="D3620" s="8"/>
    </row>
    <row r="3621" spans="1:4" x14ac:dyDescent="0.2">
      <c r="A3621" s="138"/>
      <c r="D3621" s="8"/>
    </row>
    <row r="3622" spans="1:4" x14ac:dyDescent="0.2">
      <c r="A3622" s="138"/>
      <c r="D3622" s="8"/>
    </row>
    <row r="3623" spans="1:4" x14ac:dyDescent="0.2">
      <c r="A3623" s="138"/>
      <c r="D3623" s="8"/>
    </row>
    <row r="3624" spans="1:4" x14ac:dyDescent="0.2">
      <c r="A3624" s="138"/>
      <c r="D3624" s="8"/>
    </row>
    <row r="3625" spans="1:4" x14ac:dyDescent="0.2">
      <c r="A3625" s="138"/>
      <c r="D3625" s="8"/>
    </row>
    <row r="3626" spans="1:4" x14ac:dyDescent="0.2">
      <c r="A3626" s="138"/>
      <c r="D3626" s="8"/>
    </row>
    <row r="3627" spans="1:4" x14ac:dyDescent="0.2">
      <c r="A3627" s="138"/>
      <c r="D3627" s="8"/>
    </row>
    <row r="3628" spans="1:4" x14ac:dyDescent="0.2">
      <c r="A3628" s="138"/>
      <c r="D3628" s="8"/>
    </row>
    <row r="3629" spans="1:4" x14ac:dyDescent="0.2">
      <c r="A3629" s="138"/>
      <c r="D3629" s="8"/>
    </row>
    <row r="3630" spans="1:4" x14ac:dyDescent="0.2">
      <c r="A3630" s="138"/>
      <c r="D3630" s="8"/>
    </row>
    <row r="3631" spans="1:4" x14ac:dyDescent="0.2">
      <c r="A3631" s="138"/>
      <c r="D3631" s="8"/>
    </row>
    <row r="3632" spans="1:4" x14ac:dyDescent="0.2">
      <c r="A3632" s="138"/>
      <c r="D3632" s="8"/>
    </row>
    <row r="3633" spans="1:4" x14ac:dyDescent="0.2">
      <c r="A3633" s="138"/>
      <c r="D3633" s="8"/>
    </row>
    <row r="3634" spans="1:4" x14ac:dyDescent="0.2">
      <c r="A3634" s="138"/>
      <c r="D3634" s="8"/>
    </row>
    <row r="3635" spans="1:4" x14ac:dyDescent="0.2">
      <c r="A3635" s="138"/>
      <c r="D3635" s="8"/>
    </row>
    <row r="3636" spans="1:4" x14ac:dyDescent="0.2">
      <c r="A3636" s="138"/>
      <c r="D3636" s="8"/>
    </row>
    <row r="3637" spans="1:4" x14ac:dyDescent="0.2">
      <c r="A3637" s="138"/>
      <c r="D3637" s="8"/>
    </row>
    <row r="3638" spans="1:4" x14ac:dyDescent="0.2">
      <c r="A3638" s="138"/>
      <c r="D3638" s="8"/>
    </row>
    <row r="3639" spans="1:4" x14ac:dyDescent="0.2">
      <c r="A3639" s="138"/>
      <c r="D3639" s="8"/>
    </row>
    <row r="3640" spans="1:4" x14ac:dyDescent="0.2">
      <c r="A3640" s="138"/>
      <c r="D3640" s="8"/>
    </row>
    <row r="3641" spans="1:4" x14ac:dyDescent="0.2">
      <c r="A3641" s="138"/>
      <c r="D3641" s="8"/>
    </row>
    <row r="3642" spans="1:4" x14ac:dyDescent="0.2">
      <c r="A3642" s="138"/>
      <c r="D3642" s="8"/>
    </row>
    <row r="3643" spans="1:4" x14ac:dyDescent="0.2">
      <c r="A3643" s="138"/>
      <c r="D3643" s="8"/>
    </row>
    <row r="3644" spans="1:4" x14ac:dyDescent="0.2">
      <c r="A3644" s="138"/>
      <c r="D3644" s="8"/>
    </row>
    <row r="3645" spans="1:4" x14ac:dyDescent="0.2">
      <c r="A3645" s="138"/>
      <c r="D3645" s="8"/>
    </row>
    <row r="3646" spans="1:4" x14ac:dyDescent="0.2">
      <c r="A3646" s="138"/>
      <c r="D3646" s="8"/>
    </row>
    <row r="3647" spans="1:4" x14ac:dyDescent="0.2">
      <c r="A3647" s="138"/>
      <c r="D3647" s="8"/>
    </row>
    <row r="3648" spans="1:4" x14ac:dyDescent="0.2">
      <c r="A3648" s="138"/>
      <c r="D3648" s="8"/>
    </row>
    <row r="3649" spans="1:4" x14ac:dyDescent="0.2">
      <c r="A3649" s="138"/>
      <c r="D3649" s="8"/>
    </row>
    <row r="3650" spans="1:4" x14ac:dyDescent="0.2">
      <c r="A3650" s="138"/>
      <c r="D3650" s="8"/>
    </row>
    <row r="3651" spans="1:4" x14ac:dyDescent="0.2">
      <c r="A3651" s="138"/>
      <c r="D3651" s="8"/>
    </row>
    <row r="3652" spans="1:4" x14ac:dyDescent="0.2">
      <c r="A3652" s="138"/>
      <c r="D3652" s="8"/>
    </row>
    <row r="3653" spans="1:4" x14ac:dyDescent="0.2">
      <c r="A3653" s="138"/>
      <c r="D3653" s="8"/>
    </row>
    <row r="3654" spans="1:4" x14ac:dyDescent="0.2">
      <c r="A3654" s="138"/>
      <c r="D3654" s="8"/>
    </row>
    <row r="3655" spans="1:4" x14ac:dyDescent="0.2">
      <c r="A3655" s="138"/>
      <c r="D3655" s="8"/>
    </row>
    <row r="3656" spans="1:4" x14ac:dyDescent="0.2">
      <c r="A3656" s="138"/>
      <c r="D3656" s="8"/>
    </row>
    <row r="3657" spans="1:4" x14ac:dyDescent="0.2">
      <c r="A3657" s="138"/>
      <c r="D3657" s="8"/>
    </row>
    <row r="3658" spans="1:4" x14ac:dyDescent="0.2">
      <c r="A3658" s="138"/>
      <c r="D3658" s="8"/>
    </row>
    <row r="3659" spans="1:4" x14ac:dyDescent="0.2">
      <c r="A3659" s="138"/>
      <c r="D3659" s="8"/>
    </row>
    <row r="3660" spans="1:4" x14ac:dyDescent="0.2">
      <c r="A3660" s="138"/>
      <c r="D3660" s="8"/>
    </row>
    <row r="3661" spans="1:4" x14ac:dyDescent="0.2">
      <c r="A3661" s="138"/>
      <c r="D3661" s="8"/>
    </row>
    <row r="3662" spans="1:4" x14ac:dyDescent="0.2">
      <c r="A3662" s="138"/>
      <c r="D3662" s="8"/>
    </row>
    <row r="3663" spans="1:4" x14ac:dyDescent="0.2">
      <c r="A3663" s="138"/>
      <c r="D3663" s="8"/>
    </row>
    <row r="3664" spans="1:4" x14ac:dyDescent="0.2">
      <c r="A3664" s="138"/>
      <c r="D3664" s="8"/>
    </row>
    <row r="3665" spans="1:4" x14ac:dyDescent="0.2">
      <c r="A3665" s="138"/>
      <c r="D3665" s="8"/>
    </row>
    <row r="3666" spans="1:4" x14ac:dyDescent="0.2">
      <c r="A3666" s="138"/>
      <c r="D3666" s="8"/>
    </row>
    <row r="3667" spans="1:4" x14ac:dyDescent="0.2">
      <c r="A3667" s="138"/>
      <c r="D3667" s="8"/>
    </row>
    <row r="3668" spans="1:4" x14ac:dyDescent="0.2">
      <c r="A3668" s="138"/>
      <c r="D3668" s="8"/>
    </row>
    <row r="3669" spans="1:4" x14ac:dyDescent="0.2">
      <c r="A3669" s="138"/>
      <c r="D3669" s="8"/>
    </row>
    <row r="3670" spans="1:4" x14ac:dyDescent="0.2">
      <c r="A3670" s="138"/>
      <c r="D3670" s="8"/>
    </row>
    <row r="3671" spans="1:4" x14ac:dyDescent="0.2">
      <c r="A3671" s="138"/>
      <c r="D3671" s="8"/>
    </row>
    <row r="3672" spans="1:4" x14ac:dyDescent="0.2">
      <c r="A3672" s="138"/>
      <c r="D3672" s="8"/>
    </row>
    <row r="3673" spans="1:4" x14ac:dyDescent="0.2">
      <c r="A3673" s="138"/>
      <c r="D3673" s="8"/>
    </row>
    <row r="3674" spans="1:4" x14ac:dyDescent="0.2">
      <c r="A3674" s="138"/>
      <c r="D3674" s="8"/>
    </row>
    <row r="3675" spans="1:4" x14ac:dyDescent="0.2">
      <c r="A3675" s="138"/>
      <c r="D3675" s="8"/>
    </row>
    <row r="3676" spans="1:4" x14ac:dyDescent="0.2">
      <c r="A3676" s="138"/>
      <c r="D3676" s="8"/>
    </row>
    <row r="3677" spans="1:4" x14ac:dyDescent="0.2">
      <c r="A3677" s="138"/>
      <c r="D3677" s="8"/>
    </row>
    <row r="3678" spans="1:4" x14ac:dyDescent="0.2">
      <c r="A3678" s="138"/>
      <c r="D3678" s="8"/>
    </row>
    <row r="3679" spans="1:4" x14ac:dyDescent="0.2">
      <c r="A3679" s="138"/>
      <c r="D3679" s="8"/>
    </row>
    <row r="3680" spans="1:4" x14ac:dyDescent="0.2">
      <c r="A3680" s="138"/>
      <c r="D3680" s="8"/>
    </row>
    <row r="3681" spans="1:4" x14ac:dyDescent="0.2">
      <c r="A3681" s="138"/>
      <c r="D3681" s="8"/>
    </row>
    <row r="3682" spans="1:4" x14ac:dyDescent="0.2">
      <c r="A3682" s="138"/>
      <c r="D3682" s="8"/>
    </row>
    <row r="3683" spans="1:4" x14ac:dyDescent="0.2">
      <c r="A3683" s="138"/>
      <c r="D3683" s="8"/>
    </row>
    <row r="3684" spans="1:4" x14ac:dyDescent="0.2">
      <c r="A3684" s="138"/>
      <c r="D3684" s="8"/>
    </row>
    <row r="3685" spans="1:4" x14ac:dyDescent="0.2">
      <c r="A3685" s="138"/>
      <c r="D3685" s="8"/>
    </row>
    <row r="3686" spans="1:4" x14ac:dyDescent="0.2">
      <c r="A3686" s="138"/>
      <c r="D3686" s="8"/>
    </row>
    <row r="3687" spans="1:4" x14ac:dyDescent="0.2">
      <c r="A3687" s="138"/>
      <c r="D3687" s="8"/>
    </row>
    <row r="3688" spans="1:4" x14ac:dyDescent="0.2">
      <c r="A3688" s="138"/>
      <c r="D3688" s="8"/>
    </row>
    <row r="3689" spans="1:4" x14ac:dyDescent="0.2">
      <c r="A3689" s="138"/>
      <c r="D3689" s="8"/>
    </row>
    <row r="3690" spans="1:4" x14ac:dyDescent="0.2">
      <c r="A3690" s="138"/>
      <c r="D3690" s="8"/>
    </row>
    <row r="3691" spans="1:4" x14ac:dyDescent="0.2">
      <c r="A3691" s="138"/>
      <c r="D3691" s="8"/>
    </row>
    <row r="3692" spans="1:4" x14ac:dyDescent="0.2">
      <c r="A3692" s="138"/>
      <c r="D3692" s="8"/>
    </row>
    <row r="3693" spans="1:4" x14ac:dyDescent="0.2">
      <c r="A3693" s="138"/>
      <c r="D3693" s="8"/>
    </row>
    <row r="3694" spans="1:4" x14ac:dyDescent="0.2">
      <c r="A3694" s="138"/>
      <c r="D3694" s="8"/>
    </row>
    <row r="3695" spans="1:4" x14ac:dyDescent="0.2">
      <c r="A3695" s="138"/>
      <c r="D3695" s="8"/>
    </row>
    <row r="3696" spans="1:4" x14ac:dyDescent="0.2">
      <c r="A3696" s="138"/>
      <c r="D3696" s="8"/>
    </row>
    <row r="3697" spans="1:4" x14ac:dyDescent="0.2">
      <c r="A3697" s="138"/>
      <c r="D3697" s="8"/>
    </row>
    <row r="3698" spans="1:4" x14ac:dyDescent="0.2">
      <c r="A3698" s="138"/>
      <c r="D3698" s="8"/>
    </row>
    <row r="3699" spans="1:4" x14ac:dyDescent="0.2">
      <c r="A3699" s="138"/>
      <c r="D3699" s="8"/>
    </row>
    <row r="3700" spans="1:4" x14ac:dyDescent="0.2">
      <c r="A3700" s="138"/>
      <c r="D3700" s="8"/>
    </row>
    <row r="3701" spans="1:4" x14ac:dyDescent="0.2">
      <c r="A3701" s="138"/>
      <c r="D3701" s="8"/>
    </row>
    <row r="3702" spans="1:4" x14ac:dyDescent="0.2">
      <c r="A3702" s="138"/>
      <c r="D3702" s="8"/>
    </row>
    <row r="3703" spans="1:4" x14ac:dyDescent="0.2">
      <c r="A3703" s="138"/>
      <c r="D3703" s="8"/>
    </row>
    <row r="3704" spans="1:4" x14ac:dyDescent="0.2">
      <c r="A3704" s="138"/>
      <c r="D3704" s="8"/>
    </row>
    <row r="3705" spans="1:4" x14ac:dyDescent="0.2">
      <c r="A3705" s="138"/>
      <c r="D3705" s="8"/>
    </row>
    <row r="3706" spans="1:4" x14ac:dyDescent="0.2">
      <c r="A3706" s="138"/>
      <c r="D3706" s="8"/>
    </row>
    <row r="3707" spans="1:4" x14ac:dyDescent="0.2">
      <c r="A3707" s="138"/>
      <c r="D3707" s="8"/>
    </row>
    <row r="3708" spans="1:4" x14ac:dyDescent="0.2">
      <c r="A3708" s="138"/>
      <c r="D3708" s="8"/>
    </row>
    <row r="3709" spans="1:4" x14ac:dyDescent="0.2">
      <c r="A3709" s="138"/>
      <c r="D3709" s="8"/>
    </row>
    <row r="3710" spans="1:4" x14ac:dyDescent="0.2">
      <c r="A3710" s="138"/>
      <c r="D3710" s="8"/>
    </row>
    <row r="3711" spans="1:4" x14ac:dyDescent="0.2">
      <c r="A3711" s="138"/>
      <c r="D3711" s="8"/>
    </row>
    <row r="3712" spans="1:4" x14ac:dyDescent="0.2">
      <c r="A3712" s="138"/>
      <c r="D3712" s="8"/>
    </row>
    <row r="3713" spans="1:4" x14ac:dyDescent="0.2">
      <c r="A3713" s="138"/>
      <c r="D3713" s="8"/>
    </row>
    <row r="3714" spans="1:4" x14ac:dyDescent="0.2">
      <c r="A3714" s="138"/>
      <c r="D3714" s="8"/>
    </row>
    <row r="3715" spans="1:4" x14ac:dyDescent="0.2">
      <c r="A3715" s="138"/>
      <c r="D3715" s="8"/>
    </row>
    <row r="3716" spans="1:4" x14ac:dyDescent="0.2">
      <c r="A3716" s="138"/>
      <c r="D3716" s="8"/>
    </row>
    <row r="3717" spans="1:4" x14ac:dyDescent="0.2">
      <c r="A3717" s="138"/>
      <c r="D3717" s="8"/>
    </row>
    <row r="3718" spans="1:4" x14ac:dyDescent="0.2">
      <c r="A3718" s="138"/>
      <c r="D3718" s="8"/>
    </row>
    <row r="3719" spans="1:4" x14ac:dyDescent="0.2">
      <c r="A3719" s="138"/>
      <c r="D3719" s="8"/>
    </row>
    <row r="3720" spans="1:4" x14ac:dyDescent="0.2">
      <c r="A3720" s="138"/>
      <c r="D3720" s="8"/>
    </row>
    <row r="3721" spans="1:4" x14ac:dyDescent="0.2">
      <c r="A3721" s="138"/>
      <c r="D3721" s="8"/>
    </row>
    <row r="3722" spans="1:4" x14ac:dyDescent="0.2">
      <c r="A3722" s="138"/>
      <c r="D3722" s="8"/>
    </row>
    <row r="3723" spans="1:4" x14ac:dyDescent="0.2">
      <c r="A3723" s="138"/>
      <c r="D3723" s="8"/>
    </row>
    <row r="3724" spans="1:4" x14ac:dyDescent="0.2">
      <c r="A3724" s="138"/>
      <c r="D3724" s="8"/>
    </row>
    <row r="3725" spans="1:4" x14ac:dyDescent="0.2">
      <c r="A3725" s="138"/>
      <c r="D3725" s="8"/>
    </row>
    <row r="3726" spans="1:4" x14ac:dyDescent="0.2">
      <c r="A3726" s="138"/>
      <c r="D3726" s="8"/>
    </row>
    <row r="3727" spans="1:4" x14ac:dyDescent="0.2">
      <c r="A3727" s="138"/>
      <c r="D3727" s="8"/>
    </row>
    <row r="3728" spans="1:4" x14ac:dyDescent="0.2">
      <c r="A3728" s="138"/>
      <c r="D3728" s="8"/>
    </row>
    <row r="3729" spans="1:4" x14ac:dyDescent="0.2">
      <c r="A3729" s="138"/>
      <c r="D3729" s="8"/>
    </row>
    <row r="3730" spans="1:4" x14ac:dyDescent="0.2">
      <c r="A3730" s="138"/>
      <c r="D3730" s="8"/>
    </row>
    <row r="3731" spans="1:4" x14ac:dyDescent="0.2">
      <c r="A3731" s="138"/>
      <c r="D3731" s="8"/>
    </row>
    <row r="3732" spans="1:4" x14ac:dyDescent="0.2">
      <c r="A3732" s="138"/>
      <c r="D3732" s="8"/>
    </row>
    <row r="3733" spans="1:4" x14ac:dyDescent="0.2">
      <c r="A3733" s="138"/>
      <c r="D3733" s="8"/>
    </row>
    <row r="3734" spans="1:4" x14ac:dyDescent="0.2">
      <c r="A3734" s="138"/>
      <c r="D3734" s="8"/>
    </row>
    <row r="3735" spans="1:4" x14ac:dyDescent="0.2">
      <c r="A3735" s="138"/>
      <c r="D3735" s="8"/>
    </row>
    <row r="3736" spans="1:4" x14ac:dyDescent="0.2">
      <c r="A3736" s="138"/>
      <c r="D3736" s="8"/>
    </row>
    <row r="3737" spans="1:4" x14ac:dyDescent="0.2">
      <c r="A3737" s="138"/>
      <c r="D3737" s="8"/>
    </row>
    <row r="3738" spans="1:4" x14ac:dyDescent="0.2">
      <c r="A3738" s="138"/>
      <c r="D3738" s="8"/>
    </row>
    <row r="3739" spans="1:4" x14ac:dyDescent="0.2">
      <c r="A3739" s="138"/>
      <c r="D3739" s="8"/>
    </row>
    <row r="3740" spans="1:4" x14ac:dyDescent="0.2">
      <c r="A3740" s="138"/>
      <c r="D3740" s="8"/>
    </row>
    <row r="3741" spans="1:4" x14ac:dyDescent="0.2">
      <c r="A3741" s="138"/>
      <c r="D3741" s="8"/>
    </row>
    <row r="3742" spans="1:4" x14ac:dyDescent="0.2">
      <c r="A3742" s="138"/>
      <c r="D3742" s="8"/>
    </row>
    <row r="3743" spans="1:4" x14ac:dyDescent="0.2">
      <c r="A3743" s="138"/>
      <c r="D3743" s="8"/>
    </row>
    <row r="3744" spans="1:4" x14ac:dyDescent="0.2">
      <c r="A3744" s="138"/>
      <c r="D3744" s="8"/>
    </row>
    <row r="3745" spans="1:4" x14ac:dyDescent="0.2">
      <c r="A3745" s="138"/>
      <c r="D3745" s="8"/>
    </row>
    <row r="3746" spans="1:4" x14ac:dyDescent="0.2">
      <c r="A3746" s="138"/>
      <c r="D3746" s="8"/>
    </row>
    <row r="3747" spans="1:4" x14ac:dyDescent="0.2">
      <c r="A3747" s="138"/>
      <c r="D3747" s="8"/>
    </row>
    <row r="3748" spans="1:4" x14ac:dyDescent="0.2">
      <c r="A3748" s="138"/>
      <c r="D3748" s="8"/>
    </row>
    <row r="3749" spans="1:4" x14ac:dyDescent="0.2">
      <c r="A3749" s="138"/>
      <c r="D3749" s="8"/>
    </row>
    <row r="3750" spans="1:4" x14ac:dyDescent="0.2">
      <c r="A3750" s="138"/>
      <c r="D3750" s="8"/>
    </row>
    <row r="3751" spans="1:4" x14ac:dyDescent="0.2">
      <c r="A3751" s="138"/>
      <c r="D3751" s="8"/>
    </row>
    <row r="3752" spans="1:4" x14ac:dyDescent="0.2">
      <c r="A3752" s="138"/>
      <c r="D3752" s="8"/>
    </row>
    <row r="3753" spans="1:4" x14ac:dyDescent="0.2">
      <c r="A3753" s="138"/>
      <c r="D3753" s="8"/>
    </row>
    <row r="3754" spans="1:4" x14ac:dyDescent="0.2">
      <c r="A3754" s="138"/>
      <c r="D3754" s="8"/>
    </row>
    <row r="3755" spans="1:4" x14ac:dyDescent="0.2">
      <c r="A3755" s="138"/>
      <c r="D3755" s="8"/>
    </row>
    <row r="3756" spans="1:4" x14ac:dyDescent="0.2">
      <c r="A3756" s="138"/>
      <c r="D3756" s="8"/>
    </row>
    <row r="3757" spans="1:4" x14ac:dyDescent="0.2">
      <c r="A3757" s="138"/>
      <c r="D3757" s="8"/>
    </row>
    <row r="3758" spans="1:4" x14ac:dyDescent="0.2">
      <c r="A3758" s="138"/>
      <c r="D3758" s="8"/>
    </row>
    <row r="3759" spans="1:4" x14ac:dyDescent="0.2">
      <c r="A3759" s="138"/>
      <c r="D3759" s="8"/>
    </row>
    <row r="3760" spans="1:4" x14ac:dyDescent="0.2">
      <c r="A3760" s="138"/>
      <c r="D3760" s="8"/>
    </row>
    <row r="3761" spans="1:4" x14ac:dyDescent="0.2">
      <c r="A3761" s="138"/>
      <c r="D3761" s="8"/>
    </row>
    <row r="3762" spans="1:4" x14ac:dyDescent="0.2">
      <c r="A3762" s="138"/>
      <c r="D3762" s="8"/>
    </row>
    <row r="3763" spans="1:4" x14ac:dyDescent="0.2">
      <c r="A3763" s="138"/>
      <c r="D3763" s="8"/>
    </row>
    <row r="3764" spans="1:4" x14ac:dyDescent="0.2">
      <c r="A3764" s="138"/>
      <c r="D3764" s="8"/>
    </row>
    <row r="3765" spans="1:4" x14ac:dyDescent="0.2">
      <c r="A3765" s="138"/>
      <c r="D3765" s="8"/>
    </row>
    <row r="3766" spans="1:4" x14ac:dyDescent="0.2">
      <c r="A3766" s="138"/>
      <c r="D3766" s="8"/>
    </row>
    <row r="3767" spans="1:4" x14ac:dyDescent="0.2">
      <c r="A3767" s="138"/>
      <c r="D3767" s="8"/>
    </row>
    <row r="3768" spans="1:4" x14ac:dyDescent="0.2">
      <c r="A3768" s="138"/>
      <c r="D3768" s="8"/>
    </row>
    <row r="3769" spans="1:4" x14ac:dyDescent="0.2">
      <c r="A3769" s="138"/>
      <c r="D3769" s="8"/>
    </row>
    <row r="3770" spans="1:4" x14ac:dyDescent="0.2">
      <c r="A3770" s="138"/>
      <c r="D3770" s="8"/>
    </row>
    <row r="3771" spans="1:4" x14ac:dyDescent="0.2">
      <c r="A3771" s="138"/>
      <c r="D3771" s="8"/>
    </row>
    <row r="3772" spans="1:4" x14ac:dyDescent="0.2">
      <c r="A3772" s="138"/>
      <c r="D3772" s="8"/>
    </row>
    <row r="3773" spans="1:4" x14ac:dyDescent="0.2">
      <c r="A3773" s="138"/>
      <c r="D3773" s="8"/>
    </row>
    <row r="3774" spans="1:4" x14ac:dyDescent="0.2">
      <c r="A3774" s="138"/>
      <c r="D3774" s="8"/>
    </row>
    <row r="3775" spans="1:4" x14ac:dyDescent="0.2">
      <c r="A3775" s="138"/>
      <c r="D3775" s="8"/>
    </row>
    <row r="3776" spans="1:4" x14ac:dyDescent="0.2">
      <c r="A3776" s="138"/>
      <c r="D3776" s="8"/>
    </row>
    <row r="3777" spans="1:4" x14ac:dyDescent="0.2">
      <c r="A3777" s="138"/>
      <c r="D3777" s="8"/>
    </row>
    <row r="3778" spans="1:4" x14ac:dyDescent="0.2">
      <c r="A3778" s="138"/>
      <c r="D3778" s="8"/>
    </row>
    <row r="3779" spans="1:4" x14ac:dyDescent="0.2">
      <c r="A3779" s="138"/>
      <c r="D3779" s="8"/>
    </row>
    <row r="3780" spans="1:4" x14ac:dyDescent="0.2">
      <c r="A3780" s="138"/>
      <c r="D3780" s="8"/>
    </row>
    <row r="3781" spans="1:4" x14ac:dyDescent="0.2">
      <c r="A3781" s="138"/>
      <c r="D3781" s="8"/>
    </row>
    <row r="3782" spans="1:4" x14ac:dyDescent="0.2">
      <c r="A3782" s="138"/>
      <c r="D3782" s="8"/>
    </row>
    <row r="3783" spans="1:4" x14ac:dyDescent="0.2">
      <c r="A3783" s="138"/>
      <c r="D3783" s="8"/>
    </row>
    <row r="3784" spans="1:4" x14ac:dyDescent="0.2">
      <c r="A3784" s="138"/>
      <c r="D3784" s="8"/>
    </row>
    <row r="3785" spans="1:4" x14ac:dyDescent="0.2">
      <c r="A3785" s="138"/>
      <c r="D3785" s="8"/>
    </row>
    <row r="3786" spans="1:4" x14ac:dyDescent="0.2">
      <c r="A3786" s="138"/>
      <c r="D3786" s="8"/>
    </row>
    <row r="3787" spans="1:4" x14ac:dyDescent="0.2">
      <c r="A3787" s="138"/>
      <c r="D3787" s="8"/>
    </row>
    <row r="3788" spans="1:4" x14ac:dyDescent="0.2">
      <c r="A3788" s="138"/>
      <c r="D3788" s="8"/>
    </row>
    <row r="3789" spans="1:4" x14ac:dyDescent="0.2">
      <c r="A3789" s="138"/>
      <c r="D3789" s="8"/>
    </row>
    <row r="3790" spans="1:4" x14ac:dyDescent="0.2">
      <c r="A3790" s="138"/>
      <c r="D3790" s="8"/>
    </row>
    <row r="3791" spans="1:4" x14ac:dyDescent="0.2">
      <c r="A3791" s="138"/>
      <c r="D3791" s="8"/>
    </row>
    <row r="3792" spans="1:4" x14ac:dyDescent="0.2">
      <c r="A3792" s="138"/>
      <c r="D3792" s="8"/>
    </row>
    <row r="3793" spans="1:4" x14ac:dyDescent="0.2">
      <c r="A3793" s="138"/>
      <c r="D3793" s="8"/>
    </row>
    <row r="3794" spans="1:4" x14ac:dyDescent="0.2">
      <c r="A3794" s="138"/>
      <c r="D3794" s="8"/>
    </row>
    <row r="3795" spans="1:4" x14ac:dyDescent="0.2">
      <c r="A3795" s="138"/>
      <c r="D3795" s="8"/>
    </row>
    <row r="3796" spans="1:4" x14ac:dyDescent="0.2">
      <c r="A3796" s="138"/>
      <c r="D3796" s="8"/>
    </row>
    <row r="3797" spans="1:4" x14ac:dyDescent="0.2">
      <c r="A3797" s="138"/>
      <c r="D3797" s="8"/>
    </row>
    <row r="3798" spans="1:4" x14ac:dyDescent="0.2">
      <c r="A3798" s="138"/>
      <c r="D3798" s="8"/>
    </row>
    <row r="3799" spans="1:4" x14ac:dyDescent="0.2">
      <c r="A3799" s="138"/>
      <c r="D3799" s="8"/>
    </row>
    <row r="3800" spans="1:4" x14ac:dyDescent="0.2">
      <c r="A3800" s="138"/>
      <c r="D3800" s="8"/>
    </row>
    <row r="3801" spans="1:4" x14ac:dyDescent="0.2">
      <c r="A3801" s="138"/>
      <c r="D3801" s="8"/>
    </row>
    <row r="3802" spans="1:4" x14ac:dyDescent="0.2">
      <c r="A3802" s="138"/>
      <c r="D3802" s="8"/>
    </row>
    <row r="3803" spans="1:4" x14ac:dyDescent="0.2">
      <c r="A3803" s="138"/>
      <c r="D3803" s="8"/>
    </row>
    <row r="3804" spans="1:4" x14ac:dyDescent="0.2">
      <c r="A3804" s="138"/>
      <c r="D3804" s="8"/>
    </row>
    <row r="3805" spans="1:4" x14ac:dyDescent="0.2">
      <c r="A3805" s="138"/>
      <c r="D3805" s="8"/>
    </row>
    <row r="3806" spans="1:4" x14ac:dyDescent="0.2">
      <c r="A3806" s="138"/>
      <c r="D3806" s="8"/>
    </row>
    <row r="3807" spans="1:4" x14ac:dyDescent="0.2">
      <c r="A3807" s="138"/>
      <c r="D3807" s="8"/>
    </row>
    <row r="3808" spans="1:4" x14ac:dyDescent="0.2">
      <c r="A3808" s="138"/>
      <c r="D3808" s="8"/>
    </row>
    <row r="3809" spans="1:4" x14ac:dyDescent="0.2">
      <c r="A3809" s="138"/>
      <c r="D3809" s="8"/>
    </row>
    <row r="3810" spans="1:4" x14ac:dyDescent="0.2">
      <c r="A3810" s="138"/>
      <c r="D3810" s="8"/>
    </row>
    <row r="3811" spans="1:4" x14ac:dyDescent="0.2">
      <c r="A3811" s="138"/>
      <c r="D3811" s="8"/>
    </row>
    <row r="3812" spans="1:4" x14ac:dyDescent="0.2">
      <c r="A3812" s="138"/>
      <c r="D3812" s="8"/>
    </row>
    <row r="3813" spans="1:4" x14ac:dyDescent="0.2">
      <c r="A3813" s="138"/>
      <c r="D3813" s="8"/>
    </row>
    <row r="3814" spans="1:4" x14ac:dyDescent="0.2">
      <c r="A3814" s="138"/>
      <c r="D3814" s="8"/>
    </row>
    <row r="3815" spans="1:4" x14ac:dyDescent="0.2">
      <c r="A3815" s="138"/>
      <c r="D3815" s="8"/>
    </row>
    <row r="3816" spans="1:4" x14ac:dyDescent="0.2">
      <c r="A3816" s="138"/>
      <c r="D3816" s="8"/>
    </row>
    <row r="3817" spans="1:4" x14ac:dyDescent="0.2">
      <c r="A3817" s="138"/>
      <c r="D3817" s="8"/>
    </row>
    <row r="3818" spans="1:4" x14ac:dyDescent="0.2">
      <c r="A3818" s="138"/>
      <c r="D3818" s="8"/>
    </row>
    <row r="3819" spans="1:4" x14ac:dyDescent="0.2">
      <c r="A3819" s="138"/>
      <c r="D3819" s="8"/>
    </row>
    <row r="3820" spans="1:4" x14ac:dyDescent="0.2">
      <c r="A3820" s="138"/>
      <c r="D3820" s="8"/>
    </row>
    <row r="3821" spans="1:4" x14ac:dyDescent="0.2">
      <c r="A3821" s="138"/>
      <c r="D3821" s="8"/>
    </row>
    <row r="3822" spans="1:4" x14ac:dyDescent="0.2">
      <c r="A3822" s="138"/>
      <c r="D3822" s="8"/>
    </row>
    <row r="3823" spans="1:4" x14ac:dyDescent="0.2">
      <c r="A3823" s="138"/>
      <c r="D3823" s="8"/>
    </row>
    <row r="3824" spans="1:4" x14ac:dyDescent="0.2">
      <c r="A3824" s="138"/>
      <c r="D3824" s="8"/>
    </row>
    <row r="3825" spans="1:4" x14ac:dyDescent="0.2">
      <c r="A3825" s="138"/>
      <c r="D3825" s="8"/>
    </row>
    <row r="3826" spans="1:4" x14ac:dyDescent="0.2">
      <c r="A3826" s="138"/>
      <c r="D3826" s="8"/>
    </row>
    <row r="3827" spans="1:4" x14ac:dyDescent="0.2">
      <c r="A3827" s="138"/>
      <c r="D3827" s="8"/>
    </row>
    <row r="3828" spans="1:4" x14ac:dyDescent="0.2">
      <c r="A3828" s="138"/>
      <c r="D3828" s="8"/>
    </row>
    <row r="3829" spans="1:4" x14ac:dyDescent="0.2">
      <c r="A3829" s="138"/>
      <c r="D3829" s="8"/>
    </row>
    <row r="3830" spans="1:4" x14ac:dyDescent="0.2">
      <c r="A3830" s="138"/>
      <c r="D3830" s="8"/>
    </row>
    <row r="3831" spans="1:4" x14ac:dyDescent="0.2">
      <c r="A3831" s="138"/>
      <c r="D3831" s="8"/>
    </row>
    <row r="3832" spans="1:4" x14ac:dyDescent="0.2">
      <c r="A3832" s="138"/>
      <c r="D3832" s="8"/>
    </row>
    <row r="3833" spans="1:4" x14ac:dyDescent="0.2">
      <c r="A3833" s="138"/>
      <c r="D3833" s="8"/>
    </row>
    <row r="3834" spans="1:4" x14ac:dyDescent="0.2">
      <c r="A3834" s="138"/>
      <c r="D3834" s="8"/>
    </row>
    <row r="3835" spans="1:4" x14ac:dyDescent="0.2">
      <c r="A3835" s="138"/>
      <c r="D3835" s="8"/>
    </row>
    <row r="3836" spans="1:4" x14ac:dyDescent="0.2">
      <c r="A3836" s="138"/>
      <c r="D3836" s="8"/>
    </row>
    <row r="3837" spans="1:4" x14ac:dyDescent="0.2">
      <c r="A3837" s="138"/>
      <c r="D3837" s="8"/>
    </row>
    <row r="3838" spans="1:4" x14ac:dyDescent="0.2">
      <c r="A3838" s="138"/>
      <c r="D3838" s="8"/>
    </row>
    <row r="3839" spans="1:4" x14ac:dyDescent="0.2">
      <c r="A3839" s="138"/>
      <c r="D3839" s="8"/>
    </row>
    <row r="3840" spans="1:4" x14ac:dyDescent="0.2">
      <c r="A3840" s="138"/>
      <c r="D3840" s="8"/>
    </row>
    <row r="3841" spans="1:4" x14ac:dyDescent="0.2">
      <c r="A3841" s="138"/>
      <c r="D3841" s="8"/>
    </row>
    <row r="3842" spans="1:4" x14ac:dyDescent="0.2">
      <c r="A3842" s="138"/>
      <c r="D3842" s="8"/>
    </row>
    <row r="3843" spans="1:4" x14ac:dyDescent="0.2">
      <c r="A3843" s="138"/>
      <c r="D3843" s="8"/>
    </row>
    <row r="3844" spans="1:4" x14ac:dyDescent="0.2">
      <c r="A3844" s="138"/>
      <c r="D3844" s="8"/>
    </row>
    <row r="3845" spans="1:4" x14ac:dyDescent="0.2">
      <c r="A3845" s="138"/>
      <c r="D3845" s="8"/>
    </row>
    <row r="3846" spans="1:4" x14ac:dyDescent="0.2">
      <c r="A3846" s="138"/>
      <c r="D3846" s="8"/>
    </row>
    <row r="3847" spans="1:4" x14ac:dyDescent="0.2">
      <c r="A3847" s="138"/>
      <c r="D3847" s="8"/>
    </row>
    <row r="3848" spans="1:4" x14ac:dyDescent="0.2">
      <c r="A3848" s="138"/>
      <c r="D3848" s="8"/>
    </row>
    <row r="3849" spans="1:4" x14ac:dyDescent="0.2">
      <c r="A3849" s="138"/>
      <c r="D3849" s="8"/>
    </row>
    <row r="3850" spans="1:4" x14ac:dyDescent="0.2">
      <c r="A3850" s="138"/>
      <c r="D3850" s="8"/>
    </row>
    <row r="3851" spans="1:4" x14ac:dyDescent="0.2">
      <c r="A3851" s="138"/>
      <c r="D3851" s="8"/>
    </row>
    <row r="3852" spans="1:4" x14ac:dyDescent="0.2">
      <c r="A3852" s="138"/>
      <c r="D3852" s="8"/>
    </row>
    <row r="3853" spans="1:4" x14ac:dyDescent="0.2">
      <c r="A3853" s="138"/>
      <c r="D3853" s="8"/>
    </row>
    <row r="3854" spans="1:4" x14ac:dyDescent="0.2">
      <c r="A3854" s="138"/>
      <c r="D3854" s="8"/>
    </row>
    <row r="3855" spans="1:4" x14ac:dyDescent="0.2">
      <c r="A3855" s="138"/>
      <c r="D3855" s="8"/>
    </row>
    <row r="3856" spans="1:4" x14ac:dyDescent="0.2">
      <c r="A3856" s="138"/>
      <c r="D3856" s="8"/>
    </row>
    <row r="3857" spans="1:4" x14ac:dyDescent="0.2">
      <c r="A3857" s="138"/>
      <c r="D3857" s="8"/>
    </row>
    <row r="3858" spans="1:4" x14ac:dyDescent="0.2">
      <c r="A3858" s="138"/>
      <c r="D3858" s="8"/>
    </row>
    <row r="3859" spans="1:4" x14ac:dyDescent="0.2">
      <c r="A3859" s="138"/>
      <c r="D3859" s="8"/>
    </row>
    <row r="3860" spans="1:4" x14ac:dyDescent="0.2">
      <c r="A3860" s="138"/>
      <c r="D3860" s="8"/>
    </row>
    <row r="3861" spans="1:4" x14ac:dyDescent="0.2">
      <c r="A3861" s="138"/>
      <c r="D3861" s="8"/>
    </row>
    <row r="3862" spans="1:4" x14ac:dyDescent="0.2">
      <c r="A3862" s="138"/>
      <c r="D3862" s="8"/>
    </row>
    <row r="3863" spans="1:4" x14ac:dyDescent="0.2">
      <c r="A3863" s="138"/>
      <c r="D3863" s="8"/>
    </row>
    <row r="3864" spans="1:4" x14ac:dyDescent="0.2">
      <c r="A3864" s="138"/>
      <c r="D3864" s="8"/>
    </row>
    <row r="3865" spans="1:4" x14ac:dyDescent="0.2">
      <c r="A3865" s="138"/>
      <c r="D3865" s="8"/>
    </row>
    <row r="3866" spans="1:4" x14ac:dyDescent="0.2">
      <c r="A3866" s="138"/>
      <c r="D3866" s="8"/>
    </row>
    <row r="3867" spans="1:4" x14ac:dyDescent="0.2">
      <c r="A3867" s="138"/>
      <c r="D3867" s="8"/>
    </row>
    <row r="3868" spans="1:4" x14ac:dyDescent="0.2">
      <c r="A3868" s="138"/>
      <c r="D3868" s="8"/>
    </row>
    <row r="3869" spans="1:4" x14ac:dyDescent="0.2">
      <c r="A3869" s="138"/>
      <c r="D3869" s="8"/>
    </row>
    <row r="3870" spans="1:4" x14ac:dyDescent="0.2">
      <c r="A3870" s="138"/>
      <c r="D3870" s="8"/>
    </row>
    <row r="3871" spans="1:4" x14ac:dyDescent="0.2">
      <c r="A3871" s="138"/>
      <c r="D3871" s="8"/>
    </row>
    <row r="3872" spans="1:4" x14ac:dyDescent="0.2">
      <c r="A3872" s="138"/>
      <c r="D3872" s="8"/>
    </row>
    <row r="3873" spans="1:4" x14ac:dyDescent="0.2">
      <c r="A3873" s="138"/>
      <c r="D3873" s="8"/>
    </row>
    <row r="3874" spans="1:4" x14ac:dyDescent="0.2">
      <c r="A3874" s="138"/>
      <c r="D3874" s="8"/>
    </row>
    <row r="3875" spans="1:4" x14ac:dyDescent="0.2">
      <c r="A3875" s="138"/>
      <c r="D3875" s="8"/>
    </row>
    <row r="3876" spans="1:4" x14ac:dyDescent="0.2">
      <c r="A3876" s="138"/>
      <c r="D3876" s="8"/>
    </row>
    <row r="3877" spans="1:4" x14ac:dyDescent="0.2">
      <c r="A3877" s="138"/>
      <c r="D3877" s="8"/>
    </row>
    <row r="3878" spans="1:4" x14ac:dyDescent="0.2">
      <c r="A3878" s="138"/>
      <c r="D3878" s="8"/>
    </row>
    <row r="3879" spans="1:4" x14ac:dyDescent="0.2">
      <c r="A3879" s="138"/>
      <c r="D3879" s="8"/>
    </row>
    <row r="3880" spans="1:4" x14ac:dyDescent="0.2">
      <c r="A3880" s="138"/>
      <c r="D3880" s="8"/>
    </row>
    <row r="3881" spans="1:4" x14ac:dyDescent="0.2">
      <c r="A3881" s="138"/>
      <c r="D3881" s="8"/>
    </row>
    <row r="3882" spans="1:4" x14ac:dyDescent="0.2">
      <c r="A3882" s="138"/>
      <c r="D3882" s="8"/>
    </row>
    <row r="3883" spans="1:4" x14ac:dyDescent="0.2">
      <c r="A3883" s="138"/>
      <c r="D3883" s="8"/>
    </row>
    <row r="3884" spans="1:4" x14ac:dyDescent="0.2">
      <c r="A3884" s="138"/>
      <c r="D3884" s="8"/>
    </row>
    <row r="3885" spans="1:4" x14ac:dyDescent="0.2">
      <c r="A3885" s="138"/>
      <c r="D3885" s="8"/>
    </row>
    <row r="3886" spans="1:4" x14ac:dyDescent="0.2">
      <c r="A3886" s="138"/>
      <c r="D3886" s="8"/>
    </row>
    <row r="3887" spans="1:4" x14ac:dyDescent="0.2">
      <c r="A3887" s="138"/>
      <c r="D3887" s="8"/>
    </row>
    <row r="3888" spans="1:4" x14ac:dyDescent="0.2">
      <c r="A3888" s="138"/>
      <c r="D3888" s="8"/>
    </row>
    <row r="3889" spans="1:4" x14ac:dyDescent="0.2">
      <c r="A3889" s="138"/>
      <c r="D3889" s="8"/>
    </row>
    <row r="3890" spans="1:4" x14ac:dyDescent="0.2">
      <c r="A3890" s="138"/>
      <c r="D3890" s="8"/>
    </row>
    <row r="3891" spans="1:4" x14ac:dyDescent="0.2">
      <c r="A3891" s="138"/>
      <c r="D3891" s="8"/>
    </row>
    <row r="3892" spans="1:4" x14ac:dyDescent="0.2">
      <c r="A3892" s="138"/>
      <c r="D3892" s="8"/>
    </row>
    <row r="3893" spans="1:4" x14ac:dyDescent="0.2">
      <c r="A3893" s="138"/>
      <c r="D3893" s="8"/>
    </row>
    <row r="3894" spans="1:4" x14ac:dyDescent="0.2">
      <c r="A3894" s="138"/>
      <c r="D3894" s="8"/>
    </row>
    <row r="3895" spans="1:4" x14ac:dyDescent="0.2">
      <c r="A3895" s="138"/>
      <c r="D3895" s="8"/>
    </row>
    <row r="3896" spans="1:4" x14ac:dyDescent="0.2">
      <c r="A3896" s="138"/>
      <c r="D3896" s="8"/>
    </row>
    <row r="3897" spans="1:4" x14ac:dyDescent="0.2">
      <c r="A3897" s="138"/>
      <c r="D3897" s="8"/>
    </row>
    <row r="3898" spans="1:4" x14ac:dyDescent="0.2">
      <c r="A3898" s="138"/>
      <c r="D3898" s="8"/>
    </row>
    <row r="3899" spans="1:4" x14ac:dyDescent="0.2">
      <c r="A3899" s="138"/>
      <c r="D3899" s="8"/>
    </row>
    <row r="3900" spans="1:4" x14ac:dyDescent="0.2">
      <c r="A3900" s="138"/>
      <c r="D3900" s="8"/>
    </row>
    <row r="3901" spans="1:4" x14ac:dyDescent="0.2">
      <c r="A3901" s="138"/>
      <c r="D3901" s="8"/>
    </row>
    <row r="3902" spans="1:4" x14ac:dyDescent="0.2">
      <c r="A3902" s="138"/>
      <c r="D3902" s="8"/>
    </row>
    <row r="3903" spans="1:4" x14ac:dyDescent="0.2">
      <c r="A3903" s="138"/>
      <c r="D3903" s="8"/>
    </row>
    <row r="3904" spans="1:4" x14ac:dyDescent="0.2">
      <c r="A3904" s="138"/>
      <c r="D3904" s="8"/>
    </row>
    <row r="3905" spans="1:4" x14ac:dyDescent="0.2">
      <c r="A3905" s="138"/>
      <c r="D3905" s="8"/>
    </row>
    <row r="3906" spans="1:4" x14ac:dyDescent="0.2">
      <c r="A3906" s="138"/>
      <c r="D3906" s="8"/>
    </row>
    <row r="3907" spans="1:4" x14ac:dyDescent="0.2">
      <c r="A3907" s="138"/>
      <c r="D3907" s="8"/>
    </row>
    <row r="3908" spans="1:4" x14ac:dyDescent="0.2">
      <c r="A3908" s="138"/>
      <c r="D3908" s="8"/>
    </row>
    <row r="3909" spans="1:4" x14ac:dyDescent="0.2">
      <c r="A3909" s="138"/>
      <c r="D3909" s="8"/>
    </row>
    <row r="3910" spans="1:4" x14ac:dyDescent="0.2">
      <c r="A3910" s="138"/>
      <c r="D3910" s="8"/>
    </row>
    <row r="3911" spans="1:4" x14ac:dyDescent="0.2">
      <c r="A3911" s="138"/>
      <c r="D3911" s="8"/>
    </row>
    <row r="3912" spans="1:4" x14ac:dyDescent="0.2">
      <c r="A3912" s="138"/>
      <c r="D3912" s="8"/>
    </row>
    <row r="3913" spans="1:4" x14ac:dyDescent="0.2">
      <c r="A3913" s="138"/>
      <c r="D3913" s="8"/>
    </row>
    <row r="3914" spans="1:4" x14ac:dyDescent="0.2">
      <c r="A3914" s="138"/>
      <c r="D3914" s="8"/>
    </row>
    <row r="3915" spans="1:4" x14ac:dyDescent="0.2">
      <c r="A3915" s="138"/>
      <c r="D3915" s="8"/>
    </row>
    <row r="3916" spans="1:4" x14ac:dyDescent="0.2">
      <c r="A3916" s="138"/>
      <c r="D3916" s="8"/>
    </row>
    <row r="3917" spans="1:4" x14ac:dyDescent="0.2">
      <c r="A3917" s="138"/>
      <c r="D3917" s="8"/>
    </row>
    <row r="3918" spans="1:4" x14ac:dyDescent="0.2">
      <c r="A3918" s="138"/>
      <c r="D3918" s="8"/>
    </row>
    <row r="3919" spans="1:4" x14ac:dyDescent="0.2">
      <c r="A3919" s="138"/>
      <c r="D3919" s="8"/>
    </row>
    <row r="3920" spans="1:4" x14ac:dyDescent="0.2">
      <c r="A3920" s="138"/>
      <c r="D3920" s="8"/>
    </row>
    <row r="3921" spans="1:4" x14ac:dyDescent="0.2">
      <c r="A3921" s="138"/>
      <c r="D3921" s="8"/>
    </row>
    <row r="3922" spans="1:4" x14ac:dyDescent="0.2">
      <c r="A3922" s="138"/>
      <c r="D3922" s="8"/>
    </row>
    <row r="3923" spans="1:4" x14ac:dyDescent="0.2">
      <c r="A3923" s="138"/>
      <c r="D3923" s="8"/>
    </row>
    <row r="3924" spans="1:4" x14ac:dyDescent="0.2">
      <c r="A3924" s="138"/>
      <c r="D3924" s="8"/>
    </row>
    <row r="3925" spans="1:4" x14ac:dyDescent="0.2">
      <c r="A3925" s="138"/>
      <c r="D3925" s="8"/>
    </row>
    <row r="3926" spans="1:4" x14ac:dyDescent="0.2">
      <c r="A3926" s="138"/>
      <c r="D3926" s="8"/>
    </row>
    <row r="3927" spans="1:4" x14ac:dyDescent="0.2">
      <c r="A3927" s="138"/>
      <c r="D3927" s="8"/>
    </row>
    <row r="3928" spans="1:4" x14ac:dyDescent="0.2">
      <c r="A3928" s="138"/>
      <c r="D3928" s="8"/>
    </row>
    <row r="3929" spans="1:4" x14ac:dyDescent="0.2">
      <c r="A3929" s="138"/>
      <c r="D3929" s="8"/>
    </row>
    <row r="3930" spans="1:4" x14ac:dyDescent="0.2">
      <c r="A3930" s="138"/>
      <c r="D3930" s="8"/>
    </row>
    <row r="3931" spans="1:4" x14ac:dyDescent="0.2">
      <c r="A3931" s="138"/>
      <c r="D3931" s="8"/>
    </row>
    <row r="3932" spans="1:4" x14ac:dyDescent="0.2">
      <c r="A3932" s="138"/>
      <c r="D3932" s="8"/>
    </row>
    <row r="3933" spans="1:4" x14ac:dyDescent="0.2">
      <c r="A3933" s="138"/>
      <c r="D3933" s="8"/>
    </row>
    <row r="3934" spans="1:4" x14ac:dyDescent="0.2">
      <c r="A3934" s="138"/>
      <c r="D3934" s="8"/>
    </row>
    <row r="3935" spans="1:4" x14ac:dyDescent="0.2">
      <c r="A3935" s="138"/>
      <c r="D3935" s="8"/>
    </row>
    <row r="3936" spans="1:4" x14ac:dyDescent="0.2">
      <c r="A3936" s="138"/>
      <c r="D3936" s="8"/>
    </row>
    <row r="3937" spans="1:4" x14ac:dyDescent="0.2">
      <c r="A3937" s="138"/>
      <c r="D3937" s="8"/>
    </row>
    <row r="3938" spans="1:4" x14ac:dyDescent="0.2">
      <c r="A3938" s="138"/>
      <c r="D3938" s="8"/>
    </row>
    <row r="3939" spans="1:4" x14ac:dyDescent="0.2">
      <c r="A3939" s="138"/>
      <c r="D3939" s="8"/>
    </row>
    <row r="3940" spans="1:4" x14ac:dyDescent="0.2">
      <c r="A3940" s="138"/>
      <c r="D3940" s="8"/>
    </row>
    <row r="3941" spans="1:4" x14ac:dyDescent="0.2">
      <c r="A3941" s="138"/>
      <c r="D3941" s="8"/>
    </row>
    <row r="3942" spans="1:4" x14ac:dyDescent="0.2">
      <c r="A3942" s="138"/>
      <c r="D3942" s="8"/>
    </row>
    <row r="3943" spans="1:4" x14ac:dyDescent="0.2">
      <c r="A3943" s="138"/>
      <c r="D3943" s="8"/>
    </row>
    <row r="3944" spans="1:4" x14ac:dyDescent="0.2">
      <c r="A3944" s="138"/>
      <c r="D3944" s="8"/>
    </row>
    <row r="3945" spans="1:4" x14ac:dyDescent="0.2">
      <c r="A3945" s="138"/>
      <c r="D3945" s="8"/>
    </row>
    <row r="3946" spans="1:4" x14ac:dyDescent="0.2">
      <c r="A3946" s="138"/>
      <c r="D3946" s="8"/>
    </row>
    <row r="3947" spans="1:4" x14ac:dyDescent="0.2">
      <c r="A3947" s="138"/>
      <c r="D3947" s="8"/>
    </row>
    <row r="3948" spans="1:4" x14ac:dyDescent="0.2">
      <c r="A3948" s="138"/>
      <c r="D3948" s="8"/>
    </row>
    <row r="3949" spans="1:4" x14ac:dyDescent="0.2">
      <c r="A3949" s="138"/>
      <c r="D3949" s="8"/>
    </row>
    <row r="3950" spans="1:4" x14ac:dyDescent="0.2">
      <c r="A3950" s="138"/>
      <c r="D3950" s="8"/>
    </row>
    <row r="3951" spans="1:4" x14ac:dyDescent="0.2">
      <c r="A3951" s="138"/>
      <c r="D3951" s="8"/>
    </row>
    <row r="3952" spans="1:4" x14ac:dyDescent="0.2">
      <c r="A3952" s="138"/>
      <c r="D3952" s="8"/>
    </row>
    <row r="3953" spans="1:4" x14ac:dyDescent="0.2">
      <c r="A3953" s="138"/>
      <c r="D3953" s="8"/>
    </row>
    <row r="3954" spans="1:4" x14ac:dyDescent="0.2">
      <c r="A3954" s="138"/>
      <c r="D3954" s="8"/>
    </row>
    <row r="3955" spans="1:4" x14ac:dyDescent="0.2">
      <c r="A3955" s="138"/>
      <c r="D3955" s="8"/>
    </row>
    <row r="3956" spans="1:4" x14ac:dyDescent="0.2">
      <c r="A3956" s="138"/>
      <c r="D3956" s="8"/>
    </row>
    <row r="3957" spans="1:4" x14ac:dyDescent="0.2">
      <c r="A3957" s="138"/>
      <c r="D3957" s="8"/>
    </row>
    <row r="3958" spans="1:4" x14ac:dyDescent="0.2">
      <c r="A3958" s="138"/>
      <c r="D3958" s="8"/>
    </row>
    <row r="3959" spans="1:4" x14ac:dyDescent="0.2">
      <c r="A3959" s="138"/>
      <c r="D3959" s="8"/>
    </row>
    <row r="3960" spans="1:4" x14ac:dyDescent="0.2">
      <c r="A3960" s="138"/>
      <c r="D3960" s="8"/>
    </row>
    <row r="3961" spans="1:4" x14ac:dyDescent="0.2">
      <c r="A3961" s="138"/>
      <c r="D3961" s="8"/>
    </row>
    <row r="3962" spans="1:4" x14ac:dyDescent="0.2">
      <c r="A3962" s="138"/>
      <c r="D3962" s="8"/>
    </row>
    <row r="3963" spans="1:4" x14ac:dyDescent="0.2">
      <c r="A3963" s="138"/>
      <c r="D3963" s="8"/>
    </row>
    <row r="3964" spans="1:4" x14ac:dyDescent="0.2">
      <c r="A3964" s="138"/>
      <c r="D3964" s="8"/>
    </row>
    <row r="3965" spans="1:4" x14ac:dyDescent="0.2">
      <c r="A3965" s="138"/>
      <c r="D3965" s="8"/>
    </row>
    <row r="3966" spans="1:4" x14ac:dyDescent="0.2">
      <c r="A3966" s="138"/>
      <c r="D3966" s="8"/>
    </row>
    <row r="3967" spans="1:4" x14ac:dyDescent="0.2">
      <c r="A3967" s="138"/>
      <c r="D3967" s="8"/>
    </row>
    <row r="3968" spans="1:4" x14ac:dyDescent="0.2">
      <c r="A3968" s="138"/>
      <c r="D3968" s="8"/>
    </row>
    <row r="3969" spans="1:4" x14ac:dyDescent="0.2">
      <c r="A3969" s="138"/>
      <c r="D3969" s="8"/>
    </row>
    <row r="3970" spans="1:4" x14ac:dyDescent="0.2">
      <c r="A3970" s="138"/>
      <c r="D3970" s="8"/>
    </row>
    <row r="3971" spans="1:4" x14ac:dyDescent="0.2">
      <c r="A3971" s="138"/>
      <c r="D3971" s="8"/>
    </row>
    <row r="3972" spans="1:4" x14ac:dyDescent="0.2">
      <c r="A3972" s="138"/>
      <c r="D3972" s="8"/>
    </row>
    <row r="3973" spans="1:4" x14ac:dyDescent="0.2">
      <c r="A3973" s="138"/>
      <c r="D3973" s="8"/>
    </row>
    <row r="3974" spans="1:4" x14ac:dyDescent="0.2">
      <c r="A3974" s="138"/>
      <c r="D3974" s="8"/>
    </row>
    <row r="3975" spans="1:4" x14ac:dyDescent="0.2">
      <c r="A3975" s="138"/>
      <c r="D3975" s="8"/>
    </row>
    <row r="3976" spans="1:4" x14ac:dyDescent="0.2">
      <c r="A3976" s="138"/>
      <c r="D3976" s="8"/>
    </row>
    <row r="3977" spans="1:4" x14ac:dyDescent="0.2">
      <c r="A3977" s="138"/>
      <c r="D3977" s="8"/>
    </row>
    <row r="3978" spans="1:4" x14ac:dyDescent="0.2">
      <c r="A3978" s="138"/>
      <c r="D3978" s="8"/>
    </row>
    <row r="3979" spans="1:4" x14ac:dyDescent="0.2">
      <c r="A3979" s="138"/>
      <c r="D3979" s="8"/>
    </row>
    <row r="3980" spans="1:4" x14ac:dyDescent="0.2">
      <c r="A3980" s="138"/>
      <c r="D3980" s="8"/>
    </row>
    <row r="3981" spans="1:4" x14ac:dyDescent="0.2">
      <c r="A3981" s="138"/>
      <c r="D3981" s="8"/>
    </row>
    <row r="3982" spans="1:4" x14ac:dyDescent="0.2">
      <c r="A3982" s="138"/>
      <c r="D3982" s="8"/>
    </row>
    <row r="3983" spans="1:4" x14ac:dyDescent="0.2">
      <c r="A3983" s="138"/>
      <c r="D3983" s="8"/>
    </row>
    <row r="3984" spans="1:4" x14ac:dyDescent="0.2">
      <c r="A3984" s="138"/>
      <c r="D3984" s="8"/>
    </row>
    <row r="3985" spans="1:4" x14ac:dyDescent="0.2">
      <c r="A3985" s="138"/>
      <c r="D3985" s="8"/>
    </row>
    <row r="3986" spans="1:4" x14ac:dyDescent="0.2">
      <c r="A3986" s="138"/>
      <c r="D3986" s="8"/>
    </row>
    <row r="3987" spans="1:4" x14ac:dyDescent="0.2">
      <c r="A3987" s="138"/>
      <c r="D3987" s="8"/>
    </row>
    <row r="3988" spans="1:4" x14ac:dyDescent="0.2">
      <c r="A3988" s="138"/>
      <c r="D3988" s="8"/>
    </row>
    <row r="3989" spans="1:4" x14ac:dyDescent="0.2">
      <c r="A3989" s="138"/>
      <c r="D3989" s="8"/>
    </row>
    <row r="3990" spans="1:4" x14ac:dyDescent="0.2">
      <c r="A3990" s="138"/>
      <c r="D3990" s="8"/>
    </row>
    <row r="3991" spans="1:4" x14ac:dyDescent="0.2">
      <c r="A3991" s="138"/>
      <c r="D3991" s="8"/>
    </row>
    <row r="3992" spans="1:4" x14ac:dyDescent="0.2">
      <c r="A3992" s="138"/>
      <c r="D3992" s="8"/>
    </row>
    <row r="3993" spans="1:4" x14ac:dyDescent="0.2">
      <c r="A3993" s="138"/>
      <c r="D3993" s="8"/>
    </row>
    <row r="3994" spans="1:4" x14ac:dyDescent="0.2">
      <c r="A3994" s="138"/>
      <c r="D3994" s="8"/>
    </row>
    <row r="3995" spans="1:4" x14ac:dyDescent="0.2">
      <c r="A3995" s="138"/>
      <c r="D3995" s="8"/>
    </row>
    <row r="3996" spans="1:4" x14ac:dyDescent="0.2">
      <c r="A3996" s="138"/>
      <c r="D3996" s="8"/>
    </row>
    <row r="3997" spans="1:4" x14ac:dyDescent="0.2">
      <c r="A3997" s="138"/>
      <c r="D3997" s="8"/>
    </row>
    <row r="3998" spans="1:4" x14ac:dyDescent="0.2">
      <c r="A3998" s="138"/>
      <c r="D3998" s="8"/>
    </row>
    <row r="3999" spans="1:4" x14ac:dyDescent="0.2">
      <c r="A3999" s="138"/>
      <c r="D3999" s="8"/>
    </row>
    <row r="4000" spans="1:4" x14ac:dyDescent="0.2">
      <c r="A4000" s="138"/>
      <c r="D4000" s="8"/>
    </row>
    <row r="4001" spans="1:4" x14ac:dyDescent="0.2">
      <c r="A4001" s="138"/>
      <c r="D4001" s="8"/>
    </row>
    <row r="4002" spans="1:4" x14ac:dyDescent="0.2">
      <c r="A4002" s="138"/>
      <c r="D4002" s="8"/>
    </row>
    <row r="4003" spans="1:4" x14ac:dyDescent="0.2">
      <c r="A4003" s="138"/>
      <c r="D4003" s="8"/>
    </row>
    <row r="4004" spans="1:4" x14ac:dyDescent="0.2">
      <c r="A4004" s="138"/>
      <c r="D4004" s="8"/>
    </row>
    <row r="4005" spans="1:4" x14ac:dyDescent="0.2">
      <c r="A4005" s="138"/>
      <c r="D4005" s="8"/>
    </row>
    <row r="4006" spans="1:4" x14ac:dyDescent="0.2">
      <c r="A4006" s="138"/>
      <c r="D4006" s="8"/>
    </row>
    <row r="4007" spans="1:4" x14ac:dyDescent="0.2">
      <c r="A4007" s="138"/>
      <c r="D4007" s="8"/>
    </row>
    <row r="4008" spans="1:4" x14ac:dyDescent="0.2">
      <c r="A4008" s="138"/>
      <c r="D4008" s="8"/>
    </row>
    <row r="4009" spans="1:4" x14ac:dyDescent="0.2">
      <c r="A4009" s="138"/>
      <c r="D4009" s="8"/>
    </row>
    <row r="4010" spans="1:4" x14ac:dyDescent="0.2">
      <c r="A4010" s="138"/>
      <c r="D4010" s="8"/>
    </row>
    <row r="4011" spans="1:4" x14ac:dyDescent="0.2">
      <c r="A4011" s="138"/>
      <c r="D4011" s="8"/>
    </row>
    <row r="4012" spans="1:4" x14ac:dyDescent="0.2">
      <c r="A4012" s="138"/>
      <c r="D4012" s="8"/>
    </row>
    <row r="4013" spans="1:4" x14ac:dyDescent="0.2">
      <c r="A4013" s="138"/>
      <c r="D4013" s="8"/>
    </row>
    <row r="4014" spans="1:4" x14ac:dyDescent="0.2">
      <c r="A4014" s="138"/>
      <c r="D4014" s="8"/>
    </row>
    <row r="4015" spans="1:4" x14ac:dyDescent="0.2">
      <c r="A4015" s="138"/>
      <c r="D4015" s="8"/>
    </row>
    <row r="4016" spans="1:4" x14ac:dyDescent="0.2">
      <c r="A4016" s="138"/>
      <c r="D4016" s="8"/>
    </row>
    <row r="4017" spans="1:4" x14ac:dyDescent="0.2">
      <c r="A4017" s="138"/>
      <c r="D4017" s="8"/>
    </row>
    <row r="4018" spans="1:4" x14ac:dyDescent="0.2">
      <c r="A4018" s="138"/>
      <c r="D4018" s="8"/>
    </row>
    <row r="4019" spans="1:4" x14ac:dyDescent="0.2">
      <c r="A4019" s="138"/>
      <c r="D4019" s="8"/>
    </row>
    <row r="4020" spans="1:4" x14ac:dyDescent="0.2">
      <c r="A4020" s="138"/>
      <c r="D4020" s="8"/>
    </row>
    <row r="4021" spans="1:4" x14ac:dyDescent="0.2">
      <c r="A4021" s="138"/>
      <c r="D4021" s="8"/>
    </row>
    <row r="4022" spans="1:4" x14ac:dyDescent="0.2">
      <c r="A4022" s="138"/>
      <c r="D4022" s="8"/>
    </row>
    <row r="4023" spans="1:4" x14ac:dyDescent="0.2">
      <c r="A4023" s="138"/>
      <c r="D4023" s="8"/>
    </row>
    <row r="4024" spans="1:4" x14ac:dyDescent="0.2">
      <c r="A4024" s="138"/>
      <c r="D4024" s="8"/>
    </row>
    <row r="4025" spans="1:4" x14ac:dyDescent="0.2">
      <c r="A4025" s="138"/>
      <c r="D4025" s="8"/>
    </row>
    <row r="4026" spans="1:4" x14ac:dyDescent="0.2">
      <c r="A4026" s="138"/>
      <c r="D4026" s="8"/>
    </row>
    <row r="4027" spans="1:4" x14ac:dyDescent="0.2">
      <c r="A4027" s="138"/>
      <c r="D4027" s="8"/>
    </row>
    <row r="4028" spans="1:4" x14ac:dyDescent="0.2">
      <c r="A4028" s="138"/>
      <c r="D4028" s="8"/>
    </row>
    <row r="4029" spans="1:4" x14ac:dyDescent="0.2">
      <c r="A4029" s="138"/>
      <c r="D4029" s="8"/>
    </row>
    <row r="4030" spans="1:4" x14ac:dyDescent="0.2">
      <c r="A4030" s="138"/>
      <c r="D4030" s="8"/>
    </row>
    <row r="4031" spans="1:4" x14ac:dyDescent="0.2">
      <c r="A4031" s="138"/>
      <c r="D4031" s="8"/>
    </row>
    <row r="4032" spans="1:4" x14ac:dyDescent="0.2">
      <c r="A4032" s="138"/>
      <c r="D4032" s="8"/>
    </row>
    <row r="4033" spans="1:4" x14ac:dyDescent="0.2">
      <c r="A4033" s="138"/>
      <c r="D4033" s="8"/>
    </row>
    <row r="4034" spans="1:4" x14ac:dyDescent="0.2">
      <c r="A4034" s="138"/>
      <c r="D4034" s="8"/>
    </row>
    <row r="4035" spans="1:4" x14ac:dyDescent="0.2">
      <c r="A4035" s="138"/>
      <c r="D4035" s="8"/>
    </row>
    <row r="4036" spans="1:4" x14ac:dyDescent="0.2">
      <c r="A4036" s="138"/>
      <c r="D4036" s="8"/>
    </row>
    <row r="4037" spans="1:4" x14ac:dyDescent="0.2">
      <c r="A4037" s="138"/>
      <c r="D4037" s="8"/>
    </row>
    <row r="4038" spans="1:4" x14ac:dyDescent="0.2">
      <c r="A4038" s="138"/>
      <c r="D4038" s="8"/>
    </row>
    <row r="4039" spans="1:4" x14ac:dyDescent="0.2">
      <c r="A4039" s="138"/>
      <c r="D4039" s="8"/>
    </row>
    <row r="4040" spans="1:4" x14ac:dyDescent="0.2">
      <c r="A4040" s="138"/>
      <c r="D4040" s="8"/>
    </row>
    <row r="4041" spans="1:4" x14ac:dyDescent="0.2">
      <c r="A4041" s="138"/>
      <c r="D4041" s="8"/>
    </row>
    <row r="4042" spans="1:4" x14ac:dyDescent="0.2">
      <c r="A4042" s="138"/>
      <c r="D4042" s="8"/>
    </row>
    <row r="4043" spans="1:4" x14ac:dyDescent="0.2">
      <c r="A4043" s="138"/>
      <c r="D4043" s="8"/>
    </row>
    <row r="4044" spans="1:4" x14ac:dyDescent="0.2">
      <c r="A4044" s="138"/>
      <c r="D4044" s="8"/>
    </row>
    <row r="4045" spans="1:4" x14ac:dyDescent="0.2">
      <c r="A4045" s="138"/>
      <c r="D4045" s="8"/>
    </row>
    <row r="4046" spans="1:4" x14ac:dyDescent="0.2">
      <c r="A4046" s="138"/>
      <c r="D4046" s="8"/>
    </row>
    <row r="4047" spans="1:4" x14ac:dyDescent="0.2">
      <c r="A4047" s="138"/>
      <c r="D4047" s="8"/>
    </row>
    <row r="4048" spans="1:4" x14ac:dyDescent="0.2">
      <c r="A4048" s="138"/>
      <c r="D4048" s="8"/>
    </row>
    <row r="4049" spans="1:4" x14ac:dyDescent="0.2">
      <c r="A4049" s="138"/>
      <c r="D4049" s="8"/>
    </row>
    <row r="4050" spans="1:4" x14ac:dyDescent="0.2">
      <c r="A4050" s="138"/>
      <c r="D4050" s="8"/>
    </row>
    <row r="4051" spans="1:4" x14ac:dyDescent="0.2">
      <c r="A4051" s="138"/>
      <c r="D4051" s="8"/>
    </row>
    <row r="4052" spans="1:4" x14ac:dyDescent="0.2">
      <c r="A4052" s="138"/>
      <c r="D4052" s="8"/>
    </row>
    <row r="4053" spans="1:4" x14ac:dyDescent="0.2">
      <c r="A4053" s="138"/>
      <c r="D4053" s="8"/>
    </row>
    <row r="4054" spans="1:4" x14ac:dyDescent="0.2">
      <c r="A4054" s="138"/>
      <c r="D4054" s="8"/>
    </row>
    <row r="4055" spans="1:4" x14ac:dyDescent="0.2">
      <c r="A4055" s="138"/>
      <c r="D4055" s="8"/>
    </row>
    <row r="4056" spans="1:4" x14ac:dyDescent="0.2">
      <c r="A4056" s="138"/>
      <c r="D4056" s="8"/>
    </row>
    <row r="4057" spans="1:4" x14ac:dyDescent="0.2">
      <c r="A4057" s="138"/>
      <c r="D4057" s="8"/>
    </row>
    <row r="4058" spans="1:4" x14ac:dyDescent="0.2">
      <c r="A4058" s="138"/>
      <c r="D4058" s="8"/>
    </row>
    <row r="4059" spans="1:4" x14ac:dyDescent="0.2">
      <c r="A4059" s="138"/>
      <c r="D4059" s="8"/>
    </row>
    <row r="4060" spans="1:4" x14ac:dyDescent="0.2">
      <c r="A4060" s="138"/>
      <c r="D4060" s="8"/>
    </row>
    <row r="4061" spans="1:4" x14ac:dyDescent="0.2">
      <c r="A4061" s="138"/>
      <c r="D4061" s="8"/>
    </row>
    <row r="4062" spans="1:4" x14ac:dyDescent="0.2">
      <c r="A4062" s="138"/>
      <c r="D4062" s="8"/>
    </row>
    <row r="4063" spans="1:4" x14ac:dyDescent="0.2">
      <c r="A4063" s="138"/>
      <c r="D4063" s="8"/>
    </row>
    <row r="4064" spans="1:4" x14ac:dyDescent="0.2">
      <c r="A4064" s="138"/>
      <c r="D4064" s="8"/>
    </row>
    <row r="4065" spans="1:4" x14ac:dyDescent="0.2">
      <c r="A4065" s="138"/>
      <c r="D4065" s="8"/>
    </row>
    <row r="4066" spans="1:4" x14ac:dyDescent="0.2">
      <c r="A4066" s="138"/>
      <c r="D4066" s="8"/>
    </row>
    <row r="4067" spans="1:4" x14ac:dyDescent="0.2">
      <c r="A4067" s="138"/>
      <c r="D4067" s="8"/>
    </row>
    <row r="4068" spans="1:4" x14ac:dyDescent="0.2">
      <c r="A4068" s="138"/>
      <c r="D4068" s="8"/>
    </row>
    <row r="4069" spans="1:4" x14ac:dyDescent="0.2">
      <c r="A4069" s="138"/>
      <c r="D4069" s="8"/>
    </row>
    <row r="4070" spans="1:4" x14ac:dyDescent="0.2">
      <c r="A4070" s="138"/>
      <c r="D4070" s="8"/>
    </row>
    <row r="4071" spans="1:4" x14ac:dyDescent="0.2">
      <c r="A4071" s="138"/>
      <c r="D4071" s="8"/>
    </row>
    <row r="4072" spans="1:4" x14ac:dyDescent="0.2">
      <c r="A4072" s="138"/>
      <c r="D4072" s="8"/>
    </row>
    <row r="4073" spans="1:4" x14ac:dyDescent="0.2">
      <c r="A4073" s="138"/>
      <c r="D4073" s="8"/>
    </row>
    <row r="4074" spans="1:4" x14ac:dyDescent="0.2">
      <c r="A4074" s="138"/>
      <c r="D4074" s="8"/>
    </row>
    <row r="4075" spans="1:4" x14ac:dyDescent="0.2">
      <c r="A4075" s="138"/>
      <c r="D4075" s="8"/>
    </row>
    <row r="4076" spans="1:4" x14ac:dyDescent="0.2">
      <c r="A4076" s="138"/>
      <c r="D4076" s="8"/>
    </row>
    <row r="4077" spans="1:4" x14ac:dyDescent="0.2">
      <c r="A4077" s="138"/>
      <c r="D4077" s="8"/>
    </row>
    <row r="4078" spans="1:4" x14ac:dyDescent="0.2">
      <c r="A4078" s="138"/>
      <c r="D4078" s="8"/>
    </row>
    <row r="4079" spans="1:4" x14ac:dyDescent="0.2">
      <c r="A4079" s="138"/>
      <c r="D4079" s="8"/>
    </row>
    <row r="4080" spans="1:4" x14ac:dyDescent="0.2">
      <c r="A4080" s="138"/>
      <c r="D4080" s="8"/>
    </row>
    <row r="4081" spans="1:4" x14ac:dyDescent="0.2">
      <c r="A4081" s="138"/>
      <c r="D4081" s="8"/>
    </row>
    <row r="4082" spans="1:4" x14ac:dyDescent="0.2">
      <c r="A4082" s="138"/>
      <c r="D4082" s="8"/>
    </row>
    <row r="4083" spans="1:4" x14ac:dyDescent="0.2">
      <c r="A4083" s="138"/>
      <c r="D4083" s="8"/>
    </row>
    <row r="4084" spans="1:4" x14ac:dyDescent="0.2">
      <c r="A4084" s="138"/>
      <c r="D4084" s="8"/>
    </row>
    <row r="4085" spans="1:4" x14ac:dyDescent="0.2">
      <c r="A4085" s="138"/>
      <c r="D4085" s="8"/>
    </row>
    <row r="4086" spans="1:4" x14ac:dyDescent="0.2">
      <c r="A4086" s="138"/>
      <c r="D4086" s="8"/>
    </row>
    <row r="4087" spans="1:4" x14ac:dyDescent="0.2">
      <c r="A4087" s="138"/>
      <c r="D4087" s="8"/>
    </row>
    <row r="4088" spans="1:4" x14ac:dyDescent="0.2">
      <c r="A4088" s="138"/>
      <c r="D4088" s="8"/>
    </row>
    <row r="4089" spans="1:4" x14ac:dyDescent="0.2">
      <c r="A4089" s="138"/>
      <c r="D4089" s="8"/>
    </row>
    <row r="4090" spans="1:4" x14ac:dyDescent="0.2">
      <c r="A4090" s="138"/>
      <c r="D4090" s="8"/>
    </row>
    <row r="4091" spans="1:4" x14ac:dyDescent="0.2">
      <c r="A4091" s="138"/>
      <c r="D4091" s="8"/>
    </row>
    <row r="4092" spans="1:4" x14ac:dyDescent="0.2">
      <c r="A4092" s="138"/>
      <c r="D4092" s="8"/>
    </row>
    <row r="4093" spans="1:4" x14ac:dyDescent="0.2">
      <c r="A4093" s="138"/>
      <c r="D4093" s="8"/>
    </row>
    <row r="4094" spans="1:4" x14ac:dyDescent="0.2">
      <c r="A4094" s="138"/>
      <c r="D4094" s="8"/>
    </row>
    <row r="4095" spans="1:4" x14ac:dyDescent="0.2">
      <c r="A4095" s="138"/>
      <c r="D4095" s="8"/>
    </row>
    <row r="4096" spans="1:4" x14ac:dyDescent="0.2">
      <c r="A4096" s="138"/>
      <c r="D4096" s="8"/>
    </row>
    <row r="4097" spans="1:4" x14ac:dyDescent="0.2">
      <c r="A4097" s="138"/>
      <c r="D4097" s="8"/>
    </row>
    <row r="4098" spans="1:4" x14ac:dyDescent="0.2">
      <c r="A4098" s="138"/>
      <c r="D4098" s="8"/>
    </row>
    <row r="4099" spans="1:4" x14ac:dyDescent="0.2">
      <c r="A4099" s="138"/>
      <c r="D4099" s="8"/>
    </row>
    <row r="4100" spans="1:4" x14ac:dyDescent="0.2">
      <c r="A4100" s="138"/>
      <c r="D4100" s="8"/>
    </row>
    <row r="4101" spans="1:4" x14ac:dyDescent="0.2">
      <c r="A4101" s="138"/>
      <c r="D4101" s="8"/>
    </row>
    <row r="4102" spans="1:4" x14ac:dyDescent="0.2">
      <c r="A4102" s="138"/>
      <c r="D4102" s="8"/>
    </row>
    <row r="4103" spans="1:4" x14ac:dyDescent="0.2">
      <c r="A4103" s="138"/>
      <c r="D4103" s="8"/>
    </row>
    <row r="4104" spans="1:4" x14ac:dyDescent="0.2">
      <c r="A4104" s="138"/>
      <c r="D4104" s="8"/>
    </row>
    <row r="4105" spans="1:4" x14ac:dyDescent="0.2">
      <c r="A4105" s="138"/>
      <c r="D4105" s="8"/>
    </row>
    <row r="4106" spans="1:4" x14ac:dyDescent="0.2">
      <c r="A4106" s="138"/>
      <c r="D4106" s="8"/>
    </row>
    <row r="4107" spans="1:4" x14ac:dyDescent="0.2">
      <c r="A4107" s="138"/>
      <c r="D4107" s="8"/>
    </row>
    <row r="4108" spans="1:4" x14ac:dyDescent="0.2">
      <c r="A4108" s="138"/>
      <c r="D4108" s="8"/>
    </row>
    <row r="4109" spans="1:4" x14ac:dyDescent="0.2">
      <c r="A4109" s="138"/>
      <c r="D4109" s="8"/>
    </row>
    <row r="4110" spans="1:4" x14ac:dyDescent="0.2">
      <c r="A4110" s="138"/>
      <c r="D4110" s="8"/>
    </row>
    <row r="4111" spans="1:4" x14ac:dyDescent="0.2">
      <c r="A4111" s="138"/>
      <c r="D4111" s="8"/>
    </row>
    <row r="4112" spans="1:4" x14ac:dyDescent="0.2">
      <c r="A4112" s="138"/>
      <c r="D4112" s="8"/>
    </row>
    <row r="4113" spans="1:4" x14ac:dyDescent="0.2">
      <c r="A4113" s="138"/>
      <c r="D4113" s="8"/>
    </row>
    <row r="4114" spans="1:4" x14ac:dyDescent="0.2">
      <c r="A4114" s="138"/>
      <c r="D4114" s="8"/>
    </row>
    <row r="4115" spans="1:4" x14ac:dyDescent="0.2">
      <c r="A4115" s="138"/>
      <c r="D4115" s="8"/>
    </row>
    <row r="4116" spans="1:4" x14ac:dyDescent="0.2">
      <c r="A4116" s="138"/>
      <c r="D4116" s="8"/>
    </row>
    <row r="4117" spans="1:4" x14ac:dyDescent="0.2">
      <c r="A4117" s="138"/>
      <c r="D4117" s="8"/>
    </row>
    <row r="4118" spans="1:4" x14ac:dyDescent="0.2">
      <c r="A4118" s="138"/>
      <c r="D4118" s="8"/>
    </row>
    <row r="4119" spans="1:4" x14ac:dyDescent="0.2">
      <c r="A4119" s="138"/>
      <c r="D4119" s="8"/>
    </row>
    <row r="4120" spans="1:4" x14ac:dyDescent="0.2">
      <c r="A4120" s="138"/>
      <c r="D4120" s="8"/>
    </row>
    <row r="4121" spans="1:4" x14ac:dyDescent="0.2">
      <c r="A4121" s="138"/>
      <c r="D4121" s="8"/>
    </row>
    <row r="4122" spans="1:4" x14ac:dyDescent="0.2">
      <c r="A4122" s="138"/>
      <c r="D4122" s="8"/>
    </row>
    <row r="4123" spans="1:4" x14ac:dyDescent="0.2">
      <c r="A4123" s="138"/>
      <c r="D4123" s="8"/>
    </row>
    <row r="4124" spans="1:4" x14ac:dyDescent="0.2">
      <c r="A4124" s="138"/>
      <c r="D4124" s="8"/>
    </row>
    <row r="4125" spans="1:4" x14ac:dyDescent="0.2">
      <c r="A4125" s="138"/>
      <c r="D4125" s="8"/>
    </row>
    <row r="4126" spans="1:4" x14ac:dyDescent="0.2">
      <c r="A4126" s="138"/>
      <c r="D4126" s="8"/>
    </row>
    <row r="4127" spans="1:4" x14ac:dyDescent="0.2">
      <c r="A4127" s="138"/>
      <c r="D4127" s="8"/>
    </row>
    <row r="4128" spans="1:4" x14ac:dyDescent="0.2">
      <c r="A4128" s="138"/>
      <c r="D4128" s="8"/>
    </row>
    <row r="4129" spans="1:4" x14ac:dyDescent="0.2">
      <c r="A4129" s="138"/>
      <c r="D4129" s="8"/>
    </row>
    <row r="4130" spans="1:4" x14ac:dyDescent="0.2">
      <c r="A4130" s="138"/>
      <c r="D4130" s="8"/>
    </row>
    <row r="4131" spans="1:4" x14ac:dyDescent="0.2">
      <c r="A4131" s="138"/>
      <c r="D4131" s="8"/>
    </row>
    <row r="4132" spans="1:4" x14ac:dyDescent="0.2">
      <c r="A4132" s="138"/>
      <c r="D4132" s="8"/>
    </row>
    <row r="4133" spans="1:4" x14ac:dyDescent="0.2">
      <c r="A4133" s="138"/>
      <c r="D4133" s="8"/>
    </row>
    <row r="4134" spans="1:4" x14ac:dyDescent="0.2">
      <c r="A4134" s="138"/>
      <c r="D4134" s="8"/>
    </row>
    <row r="4135" spans="1:4" x14ac:dyDescent="0.2">
      <c r="A4135" s="138"/>
      <c r="D4135" s="8"/>
    </row>
    <row r="4136" spans="1:4" x14ac:dyDescent="0.2">
      <c r="A4136" s="138"/>
      <c r="D4136" s="8"/>
    </row>
    <row r="4137" spans="1:4" x14ac:dyDescent="0.2">
      <c r="A4137" s="138"/>
      <c r="D4137" s="8"/>
    </row>
    <row r="4138" spans="1:4" x14ac:dyDescent="0.2">
      <c r="A4138" s="138"/>
      <c r="D4138" s="8"/>
    </row>
    <row r="4139" spans="1:4" x14ac:dyDescent="0.2">
      <c r="A4139" s="138"/>
      <c r="D4139" s="8"/>
    </row>
    <row r="4140" spans="1:4" x14ac:dyDescent="0.2">
      <c r="A4140" s="138"/>
      <c r="D4140" s="8"/>
    </row>
    <row r="4141" spans="1:4" x14ac:dyDescent="0.2">
      <c r="A4141" s="138"/>
      <c r="D4141" s="8"/>
    </row>
    <row r="4142" spans="1:4" x14ac:dyDescent="0.2">
      <c r="A4142" s="138"/>
      <c r="D4142" s="8"/>
    </row>
    <row r="4143" spans="1:4" x14ac:dyDescent="0.2">
      <c r="A4143" s="138"/>
      <c r="D4143" s="8"/>
    </row>
    <row r="4144" spans="1:4" x14ac:dyDescent="0.2">
      <c r="A4144" s="138"/>
      <c r="D4144" s="8"/>
    </row>
    <row r="4145" spans="1:4" x14ac:dyDescent="0.2">
      <c r="A4145" s="138"/>
      <c r="D4145" s="8"/>
    </row>
    <row r="4146" spans="1:4" x14ac:dyDescent="0.2">
      <c r="A4146" s="138"/>
      <c r="D4146" s="8"/>
    </row>
    <row r="4147" spans="1:4" x14ac:dyDescent="0.2">
      <c r="A4147" s="138"/>
      <c r="D4147" s="8"/>
    </row>
    <row r="4148" spans="1:4" x14ac:dyDescent="0.2">
      <c r="A4148" s="138"/>
      <c r="D4148" s="8"/>
    </row>
    <row r="4149" spans="1:4" x14ac:dyDescent="0.2">
      <c r="A4149" s="138"/>
      <c r="D4149" s="8"/>
    </row>
    <row r="4150" spans="1:4" x14ac:dyDescent="0.2">
      <c r="A4150" s="138"/>
      <c r="D4150" s="8"/>
    </row>
    <row r="4151" spans="1:4" x14ac:dyDescent="0.2">
      <c r="A4151" s="138"/>
      <c r="D4151" s="8"/>
    </row>
    <row r="4152" spans="1:4" x14ac:dyDescent="0.2">
      <c r="A4152" s="138"/>
      <c r="D4152" s="8"/>
    </row>
    <row r="4153" spans="1:4" x14ac:dyDescent="0.2">
      <c r="A4153" s="138"/>
      <c r="D4153" s="8"/>
    </row>
    <row r="4154" spans="1:4" x14ac:dyDescent="0.2">
      <c r="A4154" s="138"/>
      <c r="D4154" s="8"/>
    </row>
    <row r="4155" spans="1:4" x14ac:dyDescent="0.2">
      <c r="A4155" s="138"/>
      <c r="D4155" s="8"/>
    </row>
    <row r="4156" spans="1:4" x14ac:dyDescent="0.2">
      <c r="A4156" s="138"/>
      <c r="D4156" s="8"/>
    </row>
    <row r="4157" spans="1:4" x14ac:dyDescent="0.2">
      <c r="A4157" s="138"/>
      <c r="D4157" s="8"/>
    </row>
    <row r="4158" spans="1:4" x14ac:dyDescent="0.2">
      <c r="A4158" s="138"/>
      <c r="D4158" s="8"/>
    </row>
    <row r="4159" spans="1:4" x14ac:dyDescent="0.2">
      <c r="A4159" s="138"/>
      <c r="D4159" s="8"/>
    </row>
    <row r="4160" spans="1:4" x14ac:dyDescent="0.2">
      <c r="A4160" s="138"/>
      <c r="D4160" s="8"/>
    </row>
    <row r="4161" spans="1:4" x14ac:dyDescent="0.2">
      <c r="A4161" s="138"/>
      <c r="D4161" s="8"/>
    </row>
    <row r="4162" spans="1:4" x14ac:dyDescent="0.2">
      <c r="A4162" s="138"/>
      <c r="D4162" s="8"/>
    </row>
    <row r="4163" spans="1:4" x14ac:dyDescent="0.2">
      <c r="A4163" s="138"/>
      <c r="D4163" s="8"/>
    </row>
    <row r="4164" spans="1:4" x14ac:dyDescent="0.2">
      <c r="A4164" s="138"/>
      <c r="D4164" s="8"/>
    </row>
    <row r="4165" spans="1:4" x14ac:dyDescent="0.2">
      <c r="A4165" s="138"/>
      <c r="D4165" s="8"/>
    </row>
    <row r="4166" spans="1:4" x14ac:dyDescent="0.2">
      <c r="A4166" s="138"/>
      <c r="D4166" s="8"/>
    </row>
    <row r="4167" spans="1:4" x14ac:dyDescent="0.2">
      <c r="A4167" s="138"/>
      <c r="D4167" s="8"/>
    </row>
    <row r="4168" spans="1:4" x14ac:dyDescent="0.2">
      <c r="A4168" s="138"/>
      <c r="D4168" s="8"/>
    </row>
    <row r="4169" spans="1:4" x14ac:dyDescent="0.2">
      <c r="A4169" s="138"/>
      <c r="D4169" s="8"/>
    </row>
    <row r="4170" spans="1:4" x14ac:dyDescent="0.2">
      <c r="A4170" s="138"/>
      <c r="D4170" s="8"/>
    </row>
    <row r="4171" spans="1:4" x14ac:dyDescent="0.2">
      <c r="A4171" s="138"/>
      <c r="D4171" s="8"/>
    </row>
    <row r="4172" spans="1:4" x14ac:dyDescent="0.2">
      <c r="A4172" s="138"/>
      <c r="D4172" s="8"/>
    </row>
    <row r="4173" spans="1:4" x14ac:dyDescent="0.2">
      <c r="A4173" s="138"/>
      <c r="D4173" s="8"/>
    </row>
    <row r="4174" spans="1:4" x14ac:dyDescent="0.2">
      <c r="A4174" s="138"/>
      <c r="D4174" s="8"/>
    </row>
    <row r="4175" spans="1:4" x14ac:dyDescent="0.2">
      <c r="A4175" s="138"/>
      <c r="D4175" s="8"/>
    </row>
    <row r="4176" spans="1:4" x14ac:dyDescent="0.2">
      <c r="A4176" s="138"/>
      <c r="D4176" s="8"/>
    </row>
    <row r="4177" spans="1:4" x14ac:dyDescent="0.2">
      <c r="A4177" s="138"/>
      <c r="D4177" s="8"/>
    </row>
    <row r="4178" spans="1:4" x14ac:dyDescent="0.2">
      <c r="A4178" s="138"/>
      <c r="D4178" s="8"/>
    </row>
    <row r="4179" spans="1:4" x14ac:dyDescent="0.2">
      <c r="A4179" s="138"/>
      <c r="D4179" s="8"/>
    </row>
    <row r="4180" spans="1:4" x14ac:dyDescent="0.2">
      <c r="A4180" s="138"/>
      <c r="D4180" s="8"/>
    </row>
    <row r="4181" spans="1:4" x14ac:dyDescent="0.2">
      <c r="A4181" s="138"/>
      <c r="D4181" s="8"/>
    </row>
    <row r="4182" spans="1:4" x14ac:dyDescent="0.2">
      <c r="A4182" s="138"/>
      <c r="D4182" s="8"/>
    </row>
    <row r="4183" spans="1:4" x14ac:dyDescent="0.2">
      <c r="A4183" s="138"/>
      <c r="D4183" s="8"/>
    </row>
    <row r="4184" spans="1:4" x14ac:dyDescent="0.2">
      <c r="A4184" s="138"/>
      <c r="D4184" s="8"/>
    </row>
    <row r="4185" spans="1:4" x14ac:dyDescent="0.2">
      <c r="A4185" s="138"/>
      <c r="D4185" s="8"/>
    </row>
    <row r="4186" spans="1:4" x14ac:dyDescent="0.2">
      <c r="A4186" s="138"/>
      <c r="D4186" s="8"/>
    </row>
    <row r="4187" spans="1:4" x14ac:dyDescent="0.2">
      <c r="A4187" s="138"/>
      <c r="D4187" s="8"/>
    </row>
    <row r="4188" spans="1:4" x14ac:dyDescent="0.2">
      <c r="A4188" s="138"/>
      <c r="D4188" s="8"/>
    </row>
    <row r="4189" spans="1:4" x14ac:dyDescent="0.2">
      <c r="A4189" s="138"/>
      <c r="D4189" s="8"/>
    </row>
    <row r="4190" spans="1:4" x14ac:dyDescent="0.2">
      <c r="A4190" s="138"/>
      <c r="D4190" s="8"/>
    </row>
    <row r="4191" spans="1:4" x14ac:dyDescent="0.2">
      <c r="A4191" s="138"/>
      <c r="D4191" s="8"/>
    </row>
    <row r="4192" spans="1:4" x14ac:dyDescent="0.2">
      <c r="A4192" s="138"/>
      <c r="D4192" s="8"/>
    </row>
    <row r="4193" spans="1:4" x14ac:dyDescent="0.2">
      <c r="A4193" s="138"/>
      <c r="D4193" s="8"/>
    </row>
    <row r="4194" spans="1:4" x14ac:dyDescent="0.2">
      <c r="A4194" s="138"/>
      <c r="D4194" s="8"/>
    </row>
    <row r="4195" spans="1:4" x14ac:dyDescent="0.2">
      <c r="A4195" s="138"/>
      <c r="D4195" s="8"/>
    </row>
    <row r="4196" spans="1:4" x14ac:dyDescent="0.2">
      <c r="A4196" s="138"/>
      <c r="D4196" s="8"/>
    </row>
    <row r="4197" spans="1:4" x14ac:dyDescent="0.2">
      <c r="A4197" s="138"/>
      <c r="D4197" s="8"/>
    </row>
    <row r="4198" spans="1:4" x14ac:dyDescent="0.2">
      <c r="A4198" s="138"/>
      <c r="D4198" s="8"/>
    </row>
    <row r="4199" spans="1:4" x14ac:dyDescent="0.2">
      <c r="A4199" s="138"/>
      <c r="D4199" s="8"/>
    </row>
    <row r="4200" spans="1:4" x14ac:dyDescent="0.2">
      <c r="A4200" s="138"/>
      <c r="D4200" s="8"/>
    </row>
    <row r="4201" spans="1:4" x14ac:dyDescent="0.2">
      <c r="A4201" s="138"/>
      <c r="D4201" s="8"/>
    </row>
    <row r="4202" spans="1:4" x14ac:dyDescent="0.2">
      <c r="A4202" s="138"/>
      <c r="D4202" s="8"/>
    </row>
    <row r="4203" spans="1:4" x14ac:dyDescent="0.2">
      <c r="A4203" s="138"/>
      <c r="D4203" s="8"/>
    </row>
    <row r="4204" spans="1:4" x14ac:dyDescent="0.2">
      <c r="A4204" s="138"/>
      <c r="D4204" s="8"/>
    </row>
    <row r="4205" spans="1:4" x14ac:dyDescent="0.2">
      <c r="A4205" s="138"/>
      <c r="D4205" s="8"/>
    </row>
    <row r="4206" spans="1:4" x14ac:dyDescent="0.2">
      <c r="A4206" s="138"/>
      <c r="D4206" s="8"/>
    </row>
    <row r="4207" spans="1:4" x14ac:dyDescent="0.2">
      <c r="A4207" s="138"/>
      <c r="D4207" s="8"/>
    </row>
    <row r="4208" spans="1:4" x14ac:dyDescent="0.2">
      <c r="A4208" s="138"/>
      <c r="D4208" s="8"/>
    </row>
    <row r="4209" spans="1:4" x14ac:dyDescent="0.2">
      <c r="A4209" s="138"/>
      <c r="D4209" s="8"/>
    </row>
    <row r="4210" spans="1:4" x14ac:dyDescent="0.2">
      <c r="A4210" s="138"/>
      <c r="D4210" s="8"/>
    </row>
    <row r="4211" spans="1:4" x14ac:dyDescent="0.2">
      <c r="A4211" s="138"/>
      <c r="D4211" s="8"/>
    </row>
    <row r="4212" spans="1:4" x14ac:dyDescent="0.2">
      <c r="A4212" s="138"/>
      <c r="D4212" s="8"/>
    </row>
    <row r="4213" spans="1:4" x14ac:dyDescent="0.2">
      <c r="A4213" s="138"/>
      <c r="D4213" s="8"/>
    </row>
    <row r="4214" spans="1:4" x14ac:dyDescent="0.2">
      <c r="A4214" s="138"/>
      <c r="D4214" s="8"/>
    </row>
    <row r="4215" spans="1:4" x14ac:dyDescent="0.2">
      <c r="A4215" s="138"/>
      <c r="D4215" s="8"/>
    </row>
    <row r="4216" spans="1:4" x14ac:dyDescent="0.2">
      <c r="A4216" s="138"/>
      <c r="D4216" s="8"/>
    </row>
    <row r="4217" spans="1:4" x14ac:dyDescent="0.2">
      <c r="A4217" s="138"/>
      <c r="D4217" s="8"/>
    </row>
    <row r="4218" spans="1:4" x14ac:dyDescent="0.2">
      <c r="A4218" s="138"/>
      <c r="D4218" s="8"/>
    </row>
    <row r="4219" spans="1:4" x14ac:dyDescent="0.2">
      <c r="A4219" s="138"/>
      <c r="D4219" s="8"/>
    </row>
    <row r="4220" spans="1:4" x14ac:dyDescent="0.2">
      <c r="A4220" s="138"/>
      <c r="D4220" s="8"/>
    </row>
    <row r="4221" spans="1:4" x14ac:dyDescent="0.2">
      <c r="A4221" s="138"/>
      <c r="D4221" s="8"/>
    </row>
    <row r="4222" spans="1:4" x14ac:dyDescent="0.2">
      <c r="A4222" s="138"/>
      <c r="D4222" s="8"/>
    </row>
    <row r="4223" spans="1:4" x14ac:dyDescent="0.2">
      <c r="A4223" s="138"/>
      <c r="D4223" s="8"/>
    </row>
    <row r="4224" spans="1:4" x14ac:dyDescent="0.2">
      <c r="A4224" s="138"/>
      <c r="D4224" s="8"/>
    </row>
    <row r="4225" spans="1:4" x14ac:dyDescent="0.2">
      <c r="A4225" s="138"/>
      <c r="D4225" s="8"/>
    </row>
    <row r="4226" spans="1:4" x14ac:dyDescent="0.2">
      <c r="A4226" s="138"/>
      <c r="D4226" s="8"/>
    </row>
    <row r="4227" spans="1:4" x14ac:dyDescent="0.2">
      <c r="A4227" s="138"/>
      <c r="D4227" s="8"/>
    </row>
    <row r="4228" spans="1:4" x14ac:dyDescent="0.2">
      <c r="A4228" s="138"/>
      <c r="D4228" s="8"/>
    </row>
    <row r="4229" spans="1:4" x14ac:dyDescent="0.2">
      <c r="A4229" s="138"/>
      <c r="D4229" s="8"/>
    </row>
    <row r="4230" spans="1:4" x14ac:dyDescent="0.2">
      <c r="A4230" s="138"/>
      <c r="D4230" s="8"/>
    </row>
    <row r="4231" spans="1:4" x14ac:dyDescent="0.2">
      <c r="A4231" s="138"/>
      <c r="D4231" s="8"/>
    </row>
    <row r="4232" spans="1:4" x14ac:dyDescent="0.2">
      <c r="A4232" s="138"/>
      <c r="D4232" s="8"/>
    </row>
    <row r="4233" spans="1:4" x14ac:dyDescent="0.2">
      <c r="A4233" s="138"/>
      <c r="D4233" s="8"/>
    </row>
    <row r="4234" spans="1:4" x14ac:dyDescent="0.2">
      <c r="A4234" s="138"/>
      <c r="D4234" s="8"/>
    </row>
    <row r="4235" spans="1:4" x14ac:dyDescent="0.2">
      <c r="A4235" s="138"/>
      <c r="D4235" s="8"/>
    </row>
    <row r="4236" spans="1:4" x14ac:dyDescent="0.2">
      <c r="A4236" s="138"/>
      <c r="D4236" s="8"/>
    </row>
    <row r="4237" spans="1:4" x14ac:dyDescent="0.2">
      <c r="A4237" s="138"/>
      <c r="D4237" s="8"/>
    </row>
    <row r="4238" spans="1:4" x14ac:dyDescent="0.2">
      <c r="A4238" s="138"/>
      <c r="D4238" s="8"/>
    </row>
    <row r="4239" spans="1:4" x14ac:dyDescent="0.2">
      <c r="A4239" s="138"/>
      <c r="D4239" s="8"/>
    </row>
    <row r="4240" spans="1:4" x14ac:dyDescent="0.2">
      <c r="A4240" s="138"/>
      <c r="D4240" s="8"/>
    </row>
    <row r="4241" spans="1:4" x14ac:dyDescent="0.2">
      <c r="A4241" s="138"/>
      <c r="D4241" s="8"/>
    </row>
    <row r="4242" spans="1:4" x14ac:dyDescent="0.2">
      <c r="A4242" s="138"/>
      <c r="D4242" s="8"/>
    </row>
    <row r="4243" spans="1:4" x14ac:dyDescent="0.2">
      <c r="A4243" s="138"/>
      <c r="D4243" s="8"/>
    </row>
    <row r="4244" spans="1:4" x14ac:dyDescent="0.2">
      <c r="A4244" s="138"/>
      <c r="D4244" s="8"/>
    </row>
    <row r="4245" spans="1:4" x14ac:dyDescent="0.2">
      <c r="A4245" s="138"/>
      <c r="D4245" s="8"/>
    </row>
    <row r="4246" spans="1:4" x14ac:dyDescent="0.2">
      <c r="A4246" s="138"/>
      <c r="D4246" s="8"/>
    </row>
    <row r="4247" spans="1:4" x14ac:dyDescent="0.2">
      <c r="A4247" s="138"/>
      <c r="D4247" s="8"/>
    </row>
    <row r="4248" spans="1:4" x14ac:dyDescent="0.2">
      <c r="A4248" s="138"/>
      <c r="D4248" s="8"/>
    </row>
    <row r="4249" spans="1:4" x14ac:dyDescent="0.2">
      <c r="A4249" s="138"/>
      <c r="D4249" s="8"/>
    </row>
    <row r="4250" spans="1:4" x14ac:dyDescent="0.2">
      <c r="A4250" s="138"/>
      <c r="D4250" s="8"/>
    </row>
    <row r="4251" spans="1:4" x14ac:dyDescent="0.2">
      <c r="A4251" s="138"/>
      <c r="D4251" s="8"/>
    </row>
    <row r="4252" spans="1:4" x14ac:dyDescent="0.2">
      <c r="A4252" s="138"/>
      <c r="D4252" s="8"/>
    </row>
    <row r="4253" spans="1:4" x14ac:dyDescent="0.2">
      <c r="A4253" s="138"/>
      <c r="D4253" s="8"/>
    </row>
    <row r="4254" spans="1:4" x14ac:dyDescent="0.2">
      <c r="A4254" s="138"/>
      <c r="D4254" s="8"/>
    </row>
    <row r="4255" spans="1:4" x14ac:dyDescent="0.2">
      <c r="A4255" s="138"/>
      <c r="D4255" s="8"/>
    </row>
    <row r="4256" spans="1:4" x14ac:dyDescent="0.2">
      <c r="A4256" s="138"/>
      <c r="D4256" s="8"/>
    </row>
    <row r="4257" spans="1:4" x14ac:dyDescent="0.2">
      <c r="A4257" s="138"/>
      <c r="D4257" s="8"/>
    </row>
    <row r="4258" spans="1:4" x14ac:dyDescent="0.2">
      <c r="A4258" s="138"/>
      <c r="D4258" s="8"/>
    </row>
    <row r="4259" spans="1:4" x14ac:dyDescent="0.2">
      <c r="A4259" s="138"/>
      <c r="D4259" s="8"/>
    </row>
    <row r="4260" spans="1:4" x14ac:dyDescent="0.2">
      <c r="A4260" s="138"/>
      <c r="D4260" s="8"/>
    </row>
    <row r="4261" spans="1:4" x14ac:dyDescent="0.2">
      <c r="A4261" s="138"/>
      <c r="D4261" s="8"/>
    </row>
    <row r="4262" spans="1:4" x14ac:dyDescent="0.2">
      <c r="A4262" s="138"/>
      <c r="D4262" s="8"/>
    </row>
    <row r="4263" spans="1:4" x14ac:dyDescent="0.2">
      <c r="A4263" s="138"/>
      <c r="D4263" s="8"/>
    </row>
    <row r="4264" spans="1:4" x14ac:dyDescent="0.2">
      <c r="A4264" s="138"/>
      <c r="D4264" s="8"/>
    </row>
    <row r="4265" spans="1:4" x14ac:dyDescent="0.2">
      <c r="A4265" s="138"/>
      <c r="D4265" s="8"/>
    </row>
    <row r="4266" spans="1:4" x14ac:dyDescent="0.2">
      <c r="A4266" s="138"/>
      <c r="D4266" s="8"/>
    </row>
    <row r="4267" spans="1:4" x14ac:dyDescent="0.2">
      <c r="A4267" s="138"/>
      <c r="D4267" s="8"/>
    </row>
    <row r="4268" spans="1:4" x14ac:dyDescent="0.2">
      <c r="A4268" s="138"/>
      <c r="D4268" s="8"/>
    </row>
    <row r="4269" spans="1:4" x14ac:dyDescent="0.2">
      <c r="A4269" s="138"/>
      <c r="D4269" s="8"/>
    </row>
    <row r="4270" spans="1:4" x14ac:dyDescent="0.2">
      <c r="A4270" s="138"/>
      <c r="D4270" s="8"/>
    </row>
    <row r="4271" spans="1:4" x14ac:dyDescent="0.2">
      <c r="A4271" s="138"/>
      <c r="D4271" s="8"/>
    </row>
    <row r="4272" spans="1:4" x14ac:dyDescent="0.2">
      <c r="A4272" s="138"/>
      <c r="D4272" s="8"/>
    </row>
    <row r="4273" spans="1:4" x14ac:dyDescent="0.2">
      <c r="A4273" s="138"/>
      <c r="D4273" s="8"/>
    </row>
    <row r="4274" spans="1:4" x14ac:dyDescent="0.2">
      <c r="A4274" s="138"/>
      <c r="D4274" s="8"/>
    </row>
    <row r="4275" spans="1:4" x14ac:dyDescent="0.2">
      <c r="A4275" s="138"/>
      <c r="D4275" s="8"/>
    </row>
    <row r="4276" spans="1:4" x14ac:dyDescent="0.2">
      <c r="A4276" s="138"/>
      <c r="D4276" s="8"/>
    </row>
    <row r="4277" spans="1:4" x14ac:dyDescent="0.2">
      <c r="A4277" s="138"/>
      <c r="D4277" s="8"/>
    </row>
    <row r="4278" spans="1:4" x14ac:dyDescent="0.2">
      <c r="A4278" s="138"/>
      <c r="D4278" s="8"/>
    </row>
    <row r="4279" spans="1:4" x14ac:dyDescent="0.2">
      <c r="A4279" s="138"/>
      <c r="D4279" s="8"/>
    </row>
    <row r="4280" spans="1:4" x14ac:dyDescent="0.2">
      <c r="A4280" s="138"/>
      <c r="D4280" s="8"/>
    </row>
    <row r="4281" spans="1:4" x14ac:dyDescent="0.2">
      <c r="A4281" s="138"/>
      <c r="D4281" s="8"/>
    </row>
    <row r="4282" spans="1:4" x14ac:dyDescent="0.2">
      <c r="A4282" s="138"/>
      <c r="D4282" s="8"/>
    </row>
    <row r="4283" spans="1:4" x14ac:dyDescent="0.2">
      <c r="A4283" s="138"/>
      <c r="D4283" s="8"/>
    </row>
    <row r="4284" spans="1:4" x14ac:dyDescent="0.2">
      <c r="A4284" s="138"/>
      <c r="D4284" s="8"/>
    </row>
    <row r="4285" spans="1:4" x14ac:dyDescent="0.2">
      <c r="A4285" s="138"/>
      <c r="D4285" s="8"/>
    </row>
    <row r="4286" spans="1:4" x14ac:dyDescent="0.2">
      <c r="A4286" s="138"/>
      <c r="D4286" s="8"/>
    </row>
    <row r="4287" spans="1:4" x14ac:dyDescent="0.2">
      <c r="A4287" s="138"/>
      <c r="D4287" s="8"/>
    </row>
    <row r="4288" spans="1:4" x14ac:dyDescent="0.2">
      <c r="A4288" s="138"/>
      <c r="D4288" s="8"/>
    </row>
    <row r="4289" spans="1:4" x14ac:dyDescent="0.2">
      <c r="A4289" s="138"/>
      <c r="D4289" s="8"/>
    </row>
    <row r="4290" spans="1:4" x14ac:dyDescent="0.2">
      <c r="A4290" s="138"/>
      <c r="D4290" s="8"/>
    </row>
    <row r="4291" spans="1:4" x14ac:dyDescent="0.2">
      <c r="A4291" s="138"/>
      <c r="D4291" s="8"/>
    </row>
    <row r="4292" spans="1:4" x14ac:dyDescent="0.2">
      <c r="A4292" s="138"/>
      <c r="D4292" s="8"/>
    </row>
    <row r="4293" spans="1:4" x14ac:dyDescent="0.2">
      <c r="A4293" s="138"/>
      <c r="D4293" s="8"/>
    </row>
    <row r="4294" spans="1:4" x14ac:dyDescent="0.2">
      <c r="A4294" s="138"/>
      <c r="D4294" s="8"/>
    </row>
    <row r="4295" spans="1:4" x14ac:dyDescent="0.2">
      <c r="A4295" s="138"/>
      <c r="D4295" s="8"/>
    </row>
    <row r="4296" spans="1:4" x14ac:dyDescent="0.2">
      <c r="A4296" s="138"/>
      <c r="D4296" s="8"/>
    </row>
    <row r="4297" spans="1:4" x14ac:dyDescent="0.2">
      <c r="A4297" s="138"/>
      <c r="D4297" s="8"/>
    </row>
    <row r="4298" spans="1:4" x14ac:dyDescent="0.2">
      <c r="A4298" s="138"/>
      <c r="D4298" s="8"/>
    </row>
    <row r="4299" spans="1:4" x14ac:dyDescent="0.2">
      <c r="A4299" s="138"/>
      <c r="D4299" s="8"/>
    </row>
    <row r="4300" spans="1:4" x14ac:dyDescent="0.2">
      <c r="A4300" s="138"/>
      <c r="D4300" s="8"/>
    </row>
    <row r="4301" spans="1:4" x14ac:dyDescent="0.2">
      <c r="A4301" s="138"/>
      <c r="D4301" s="8"/>
    </row>
    <row r="4302" spans="1:4" x14ac:dyDescent="0.2">
      <c r="A4302" s="138"/>
      <c r="D4302" s="8"/>
    </row>
    <row r="4303" spans="1:4" x14ac:dyDescent="0.2">
      <c r="A4303" s="138"/>
      <c r="D4303" s="8"/>
    </row>
    <row r="4304" spans="1:4" x14ac:dyDescent="0.2">
      <c r="A4304" s="138"/>
      <c r="D4304" s="8"/>
    </row>
    <row r="4305" spans="1:4" x14ac:dyDescent="0.2">
      <c r="A4305" s="138"/>
      <c r="D4305" s="8"/>
    </row>
    <row r="4306" spans="1:4" x14ac:dyDescent="0.2">
      <c r="A4306" s="138"/>
      <c r="D4306" s="8"/>
    </row>
    <row r="4307" spans="1:4" x14ac:dyDescent="0.2">
      <c r="A4307" s="138"/>
      <c r="D4307" s="8"/>
    </row>
    <row r="4308" spans="1:4" x14ac:dyDescent="0.2">
      <c r="A4308" s="138"/>
      <c r="D4308" s="8"/>
    </row>
    <row r="4309" spans="1:4" x14ac:dyDescent="0.2">
      <c r="A4309" s="138"/>
      <c r="D4309" s="8"/>
    </row>
    <row r="4310" spans="1:4" x14ac:dyDescent="0.2">
      <c r="A4310" s="138"/>
      <c r="D4310" s="8"/>
    </row>
    <row r="4311" spans="1:4" x14ac:dyDescent="0.2">
      <c r="A4311" s="138"/>
      <c r="D4311" s="8"/>
    </row>
    <row r="4312" spans="1:4" x14ac:dyDescent="0.2">
      <c r="A4312" s="138"/>
      <c r="D4312" s="8"/>
    </row>
    <row r="4313" spans="1:4" x14ac:dyDescent="0.2">
      <c r="A4313" s="138"/>
      <c r="D4313" s="8"/>
    </row>
    <row r="4314" spans="1:4" x14ac:dyDescent="0.2">
      <c r="A4314" s="138"/>
      <c r="D4314" s="8"/>
    </row>
    <row r="4315" spans="1:4" x14ac:dyDescent="0.2">
      <c r="A4315" s="138"/>
      <c r="D4315" s="8"/>
    </row>
    <row r="4316" spans="1:4" x14ac:dyDescent="0.2">
      <c r="A4316" s="138"/>
      <c r="D4316" s="8"/>
    </row>
    <row r="4317" spans="1:4" x14ac:dyDescent="0.2">
      <c r="A4317" s="138"/>
      <c r="D4317" s="8"/>
    </row>
    <row r="4318" spans="1:4" x14ac:dyDescent="0.2">
      <c r="A4318" s="138"/>
      <c r="D4318" s="8"/>
    </row>
    <row r="4319" spans="1:4" x14ac:dyDescent="0.2">
      <c r="A4319" s="138"/>
      <c r="D4319" s="8"/>
    </row>
    <row r="4320" spans="1:4" x14ac:dyDescent="0.2">
      <c r="A4320" s="138"/>
      <c r="D4320" s="8"/>
    </row>
    <row r="4321" spans="1:4" x14ac:dyDescent="0.2">
      <c r="A4321" s="138"/>
      <c r="D4321" s="8"/>
    </row>
    <row r="4322" spans="1:4" x14ac:dyDescent="0.2">
      <c r="A4322" s="138"/>
      <c r="D4322" s="8"/>
    </row>
    <row r="4323" spans="1:4" x14ac:dyDescent="0.2">
      <c r="A4323" s="138"/>
      <c r="D4323" s="8"/>
    </row>
    <row r="4324" spans="1:4" x14ac:dyDescent="0.2">
      <c r="A4324" s="138"/>
      <c r="D4324" s="8"/>
    </row>
    <row r="4325" spans="1:4" x14ac:dyDescent="0.2">
      <c r="A4325" s="138"/>
      <c r="D4325" s="8"/>
    </row>
    <row r="4326" spans="1:4" x14ac:dyDescent="0.2">
      <c r="A4326" s="138"/>
      <c r="D4326" s="8"/>
    </row>
    <row r="4327" spans="1:4" x14ac:dyDescent="0.2">
      <c r="A4327" s="138"/>
      <c r="D4327" s="8"/>
    </row>
    <row r="4328" spans="1:4" x14ac:dyDescent="0.2">
      <c r="A4328" s="138"/>
      <c r="D4328" s="8"/>
    </row>
    <row r="4329" spans="1:4" x14ac:dyDescent="0.2">
      <c r="A4329" s="138"/>
      <c r="D4329" s="8"/>
    </row>
    <row r="4330" spans="1:4" x14ac:dyDescent="0.2">
      <c r="A4330" s="138"/>
      <c r="D4330" s="8"/>
    </row>
    <row r="4331" spans="1:4" x14ac:dyDescent="0.2">
      <c r="A4331" s="138"/>
      <c r="D4331" s="8"/>
    </row>
    <row r="4332" spans="1:4" x14ac:dyDescent="0.2">
      <c r="A4332" s="138"/>
      <c r="D4332" s="8"/>
    </row>
    <row r="4333" spans="1:4" x14ac:dyDescent="0.2">
      <c r="A4333" s="138"/>
      <c r="D4333" s="8"/>
    </row>
    <row r="4334" spans="1:4" x14ac:dyDescent="0.2">
      <c r="A4334" s="138"/>
      <c r="D4334" s="8"/>
    </row>
    <row r="4335" spans="1:4" x14ac:dyDescent="0.2">
      <c r="A4335" s="138"/>
      <c r="D4335" s="8"/>
    </row>
    <row r="4336" spans="1:4" x14ac:dyDescent="0.2">
      <c r="A4336" s="138"/>
      <c r="D4336" s="8"/>
    </row>
    <row r="4337" spans="1:4" x14ac:dyDescent="0.2">
      <c r="A4337" s="138"/>
      <c r="D4337" s="8"/>
    </row>
    <row r="4338" spans="1:4" x14ac:dyDescent="0.2">
      <c r="A4338" s="138"/>
      <c r="D4338" s="8"/>
    </row>
    <row r="4339" spans="1:4" x14ac:dyDescent="0.2">
      <c r="A4339" s="138"/>
      <c r="D4339" s="8"/>
    </row>
    <row r="4340" spans="1:4" x14ac:dyDescent="0.2">
      <c r="A4340" s="138"/>
      <c r="D4340" s="8"/>
    </row>
    <row r="4341" spans="1:4" x14ac:dyDescent="0.2">
      <c r="A4341" s="138"/>
      <c r="D4341" s="8"/>
    </row>
    <row r="4342" spans="1:4" x14ac:dyDescent="0.2">
      <c r="A4342" s="138"/>
      <c r="D4342" s="8"/>
    </row>
    <row r="4343" spans="1:4" x14ac:dyDescent="0.2">
      <c r="A4343" s="138"/>
      <c r="D4343" s="8"/>
    </row>
    <row r="4344" spans="1:4" x14ac:dyDescent="0.2">
      <c r="A4344" s="138"/>
      <c r="D4344" s="8"/>
    </row>
    <row r="4345" spans="1:4" x14ac:dyDescent="0.2">
      <c r="A4345" s="138"/>
      <c r="D4345" s="8"/>
    </row>
    <row r="4346" spans="1:4" x14ac:dyDescent="0.2">
      <c r="A4346" s="138"/>
      <c r="D4346" s="8"/>
    </row>
    <row r="4347" spans="1:4" x14ac:dyDescent="0.2">
      <c r="A4347" s="138"/>
      <c r="D4347" s="8"/>
    </row>
    <row r="4348" spans="1:4" x14ac:dyDescent="0.2">
      <c r="A4348" s="138"/>
      <c r="D4348" s="8"/>
    </row>
    <row r="4349" spans="1:4" x14ac:dyDescent="0.2">
      <c r="A4349" s="138"/>
      <c r="D4349" s="8"/>
    </row>
    <row r="4350" spans="1:4" x14ac:dyDescent="0.2">
      <c r="A4350" s="138"/>
      <c r="D4350" s="8"/>
    </row>
    <row r="4351" spans="1:4" x14ac:dyDescent="0.2">
      <c r="A4351" s="138"/>
      <c r="D4351" s="8"/>
    </row>
    <row r="4352" spans="1:4" x14ac:dyDescent="0.2">
      <c r="A4352" s="138"/>
      <c r="D4352" s="8"/>
    </row>
    <row r="4353" spans="1:4" x14ac:dyDescent="0.2">
      <c r="A4353" s="138"/>
      <c r="D4353" s="8"/>
    </row>
    <row r="4354" spans="1:4" x14ac:dyDescent="0.2">
      <c r="A4354" s="138"/>
      <c r="D4354" s="8"/>
    </row>
    <row r="4355" spans="1:4" x14ac:dyDescent="0.2">
      <c r="A4355" s="138"/>
      <c r="D4355" s="8"/>
    </row>
    <row r="4356" spans="1:4" x14ac:dyDescent="0.2">
      <c r="A4356" s="138"/>
      <c r="D4356" s="8"/>
    </row>
    <row r="4357" spans="1:4" x14ac:dyDescent="0.2">
      <c r="A4357" s="138"/>
      <c r="D4357" s="8"/>
    </row>
    <row r="4358" spans="1:4" x14ac:dyDescent="0.2">
      <c r="A4358" s="138"/>
      <c r="D4358" s="8"/>
    </row>
    <row r="4359" spans="1:4" x14ac:dyDescent="0.2">
      <c r="A4359" s="138"/>
      <c r="D4359" s="8"/>
    </row>
    <row r="4360" spans="1:4" x14ac:dyDescent="0.2">
      <c r="A4360" s="138"/>
      <c r="D4360" s="8"/>
    </row>
    <row r="4361" spans="1:4" x14ac:dyDescent="0.2">
      <c r="A4361" s="138"/>
      <c r="D4361" s="8"/>
    </row>
    <row r="4362" spans="1:4" x14ac:dyDescent="0.2">
      <c r="A4362" s="138"/>
      <c r="D4362" s="8"/>
    </row>
    <row r="4363" spans="1:4" x14ac:dyDescent="0.2">
      <c r="A4363" s="138"/>
      <c r="D4363" s="8"/>
    </row>
    <row r="4364" spans="1:4" x14ac:dyDescent="0.2">
      <c r="A4364" s="138"/>
      <c r="D4364" s="8"/>
    </row>
    <row r="4365" spans="1:4" x14ac:dyDescent="0.2">
      <c r="A4365" s="138"/>
      <c r="D4365" s="8"/>
    </row>
    <row r="4366" spans="1:4" x14ac:dyDescent="0.2">
      <c r="A4366" s="138"/>
      <c r="D4366" s="8"/>
    </row>
    <row r="4367" spans="1:4" x14ac:dyDescent="0.2">
      <c r="A4367" s="138"/>
      <c r="D4367" s="8"/>
    </row>
    <row r="4368" spans="1:4" x14ac:dyDescent="0.2">
      <c r="A4368" s="138"/>
      <c r="D4368" s="8"/>
    </row>
    <row r="4369" spans="1:4" x14ac:dyDescent="0.2">
      <c r="A4369" s="138"/>
      <c r="D4369" s="8"/>
    </row>
    <row r="4370" spans="1:4" x14ac:dyDescent="0.2">
      <c r="A4370" s="138"/>
      <c r="D4370" s="8"/>
    </row>
    <row r="4371" spans="1:4" x14ac:dyDescent="0.2">
      <c r="A4371" s="138"/>
      <c r="D4371" s="8"/>
    </row>
    <row r="4372" spans="1:4" x14ac:dyDescent="0.2">
      <c r="A4372" s="138"/>
      <c r="D4372" s="8"/>
    </row>
    <row r="4373" spans="1:4" x14ac:dyDescent="0.2">
      <c r="A4373" s="138"/>
      <c r="D4373" s="8"/>
    </row>
    <row r="4374" spans="1:4" x14ac:dyDescent="0.2">
      <c r="A4374" s="138"/>
      <c r="D4374" s="8"/>
    </row>
    <row r="4375" spans="1:4" x14ac:dyDescent="0.2">
      <c r="A4375" s="138"/>
      <c r="D4375" s="8"/>
    </row>
    <row r="4376" spans="1:4" x14ac:dyDescent="0.2">
      <c r="A4376" s="138"/>
      <c r="D4376" s="8"/>
    </row>
    <row r="4377" spans="1:4" x14ac:dyDescent="0.2">
      <c r="A4377" s="138"/>
      <c r="D4377" s="8"/>
    </row>
    <row r="4378" spans="1:4" x14ac:dyDescent="0.2">
      <c r="A4378" s="138"/>
      <c r="D4378" s="8"/>
    </row>
    <row r="4379" spans="1:4" x14ac:dyDescent="0.2">
      <c r="A4379" s="138"/>
      <c r="D4379" s="8"/>
    </row>
    <row r="4380" spans="1:4" x14ac:dyDescent="0.2">
      <c r="A4380" s="138"/>
      <c r="D4380" s="8"/>
    </row>
    <row r="4381" spans="1:4" x14ac:dyDescent="0.2">
      <c r="A4381" s="138"/>
      <c r="D4381" s="8"/>
    </row>
    <row r="4382" spans="1:4" x14ac:dyDescent="0.2">
      <c r="A4382" s="138"/>
      <c r="D4382" s="8"/>
    </row>
    <row r="4383" spans="1:4" x14ac:dyDescent="0.2">
      <c r="A4383" s="138"/>
      <c r="D4383" s="8"/>
    </row>
    <row r="4384" spans="1:4" x14ac:dyDescent="0.2">
      <c r="A4384" s="138"/>
      <c r="D4384" s="8"/>
    </row>
    <row r="4385" spans="1:4" x14ac:dyDescent="0.2">
      <c r="A4385" s="138"/>
      <c r="D4385" s="8"/>
    </row>
    <row r="4386" spans="1:4" x14ac:dyDescent="0.2">
      <c r="A4386" s="138"/>
      <c r="D4386" s="8"/>
    </row>
    <row r="4387" spans="1:4" x14ac:dyDescent="0.2">
      <c r="A4387" s="138"/>
      <c r="D4387" s="8"/>
    </row>
    <row r="4388" spans="1:4" x14ac:dyDescent="0.2">
      <c r="A4388" s="138"/>
      <c r="D4388" s="8"/>
    </row>
    <row r="4389" spans="1:4" x14ac:dyDescent="0.2">
      <c r="A4389" s="138"/>
      <c r="D4389" s="8"/>
    </row>
    <row r="4390" spans="1:4" x14ac:dyDescent="0.2">
      <c r="A4390" s="138"/>
      <c r="D4390" s="8"/>
    </row>
    <row r="4391" spans="1:4" x14ac:dyDescent="0.2">
      <c r="A4391" s="138"/>
      <c r="D4391" s="8"/>
    </row>
    <row r="4392" spans="1:4" x14ac:dyDescent="0.2">
      <c r="A4392" s="138"/>
      <c r="D4392" s="8"/>
    </row>
    <row r="4393" spans="1:4" x14ac:dyDescent="0.2">
      <c r="A4393" s="138"/>
      <c r="D4393" s="8"/>
    </row>
    <row r="4394" spans="1:4" x14ac:dyDescent="0.2">
      <c r="A4394" s="138"/>
      <c r="D4394" s="8"/>
    </row>
    <row r="4395" spans="1:4" x14ac:dyDescent="0.2">
      <c r="A4395" s="138"/>
      <c r="D4395" s="8"/>
    </row>
    <row r="4396" spans="1:4" x14ac:dyDescent="0.2">
      <c r="A4396" s="138"/>
      <c r="D4396" s="8"/>
    </row>
    <row r="4397" spans="1:4" x14ac:dyDescent="0.2">
      <c r="A4397" s="138"/>
      <c r="D4397" s="8"/>
    </row>
    <row r="4398" spans="1:4" x14ac:dyDescent="0.2">
      <c r="A4398" s="138"/>
      <c r="D4398" s="8"/>
    </row>
    <row r="4399" spans="1:4" x14ac:dyDescent="0.2">
      <c r="A4399" s="138"/>
      <c r="D4399" s="8"/>
    </row>
    <row r="4400" spans="1:4" x14ac:dyDescent="0.2">
      <c r="A4400" s="138"/>
      <c r="D4400" s="8"/>
    </row>
    <row r="4401" spans="1:4" x14ac:dyDescent="0.2">
      <c r="A4401" s="138"/>
      <c r="D4401" s="8"/>
    </row>
    <row r="4402" spans="1:4" x14ac:dyDescent="0.2">
      <c r="A4402" s="138"/>
      <c r="D4402" s="8"/>
    </row>
    <row r="4403" spans="1:4" x14ac:dyDescent="0.2">
      <c r="A4403" s="138"/>
      <c r="D4403" s="8"/>
    </row>
    <row r="4404" spans="1:4" x14ac:dyDescent="0.2">
      <c r="A4404" s="138"/>
      <c r="D4404" s="8"/>
    </row>
    <row r="4405" spans="1:4" x14ac:dyDescent="0.2">
      <c r="A4405" s="138"/>
      <c r="D4405" s="8"/>
    </row>
    <row r="4406" spans="1:4" x14ac:dyDescent="0.2">
      <c r="A4406" s="138"/>
      <c r="D4406" s="8"/>
    </row>
    <row r="4407" spans="1:4" x14ac:dyDescent="0.2">
      <c r="A4407" s="138"/>
      <c r="D4407" s="8"/>
    </row>
    <row r="4408" spans="1:4" x14ac:dyDescent="0.2">
      <c r="A4408" s="138"/>
      <c r="D4408" s="8"/>
    </row>
    <row r="4409" spans="1:4" x14ac:dyDescent="0.2">
      <c r="A4409" s="138"/>
      <c r="D4409" s="8"/>
    </row>
    <row r="4410" spans="1:4" x14ac:dyDescent="0.2">
      <c r="A4410" s="138"/>
      <c r="D4410" s="8"/>
    </row>
    <row r="4411" spans="1:4" x14ac:dyDescent="0.2">
      <c r="A4411" s="138"/>
      <c r="D4411" s="8"/>
    </row>
    <row r="4412" spans="1:4" x14ac:dyDescent="0.2">
      <c r="A4412" s="138"/>
      <c r="D4412" s="8"/>
    </row>
    <row r="4413" spans="1:4" x14ac:dyDescent="0.2">
      <c r="A4413" s="138"/>
      <c r="D4413" s="8"/>
    </row>
    <row r="4414" spans="1:4" x14ac:dyDescent="0.2">
      <c r="A4414" s="138"/>
      <c r="D4414" s="8"/>
    </row>
    <row r="4415" spans="1:4" x14ac:dyDescent="0.2">
      <c r="A4415" s="138"/>
      <c r="D4415" s="8"/>
    </row>
    <row r="4416" spans="1:4" x14ac:dyDescent="0.2">
      <c r="A4416" s="138"/>
      <c r="D4416" s="8"/>
    </row>
    <row r="4417" spans="1:4" x14ac:dyDescent="0.2">
      <c r="A4417" s="138"/>
      <c r="D4417" s="8"/>
    </row>
    <row r="4418" spans="1:4" x14ac:dyDescent="0.2">
      <c r="A4418" s="138"/>
      <c r="D4418" s="8"/>
    </row>
    <row r="4419" spans="1:4" x14ac:dyDescent="0.2">
      <c r="A4419" s="138"/>
      <c r="D4419" s="8"/>
    </row>
    <row r="4420" spans="1:4" x14ac:dyDescent="0.2">
      <c r="A4420" s="138"/>
      <c r="D4420" s="8"/>
    </row>
    <row r="4421" spans="1:4" x14ac:dyDescent="0.2">
      <c r="A4421" s="138"/>
      <c r="D4421" s="8"/>
    </row>
    <row r="4422" spans="1:4" x14ac:dyDescent="0.2">
      <c r="A4422" s="138"/>
      <c r="D4422" s="8"/>
    </row>
    <row r="4423" spans="1:4" x14ac:dyDescent="0.2">
      <c r="A4423" s="138"/>
      <c r="D4423" s="8"/>
    </row>
    <row r="4424" spans="1:4" x14ac:dyDescent="0.2">
      <c r="A4424" s="138"/>
      <c r="D4424" s="8"/>
    </row>
    <row r="4425" spans="1:4" x14ac:dyDescent="0.2">
      <c r="A4425" s="138"/>
      <c r="D4425" s="8"/>
    </row>
    <row r="4426" spans="1:4" x14ac:dyDescent="0.2">
      <c r="A4426" s="138"/>
      <c r="D4426" s="8"/>
    </row>
    <row r="4427" spans="1:4" x14ac:dyDescent="0.2">
      <c r="A4427" s="138"/>
      <c r="D4427" s="8"/>
    </row>
    <row r="4428" spans="1:4" x14ac:dyDescent="0.2">
      <c r="A4428" s="138"/>
      <c r="D4428" s="8"/>
    </row>
    <row r="4429" spans="1:4" x14ac:dyDescent="0.2">
      <c r="A4429" s="138"/>
      <c r="D4429" s="8"/>
    </row>
    <row r="4430" spans="1:4" x14ac:dyDescent="0.2">
      <c r="A4430" s="138"/>
      <c r="D4430" s="8"/>
    </row>
    <row r="4431" spans="1:4" x14ac:dyDescent="0.2">
      <c r="A4431" s="138"/>
      <c r="D4431" s="8"/>
    </row>
    <row r="4432" spans="1:4" x14ac:dyDescent="0.2">
      <c r="A4432" s="138"/>
      <c r="D4432" s="8"/>
    </row>
    <row r="4433" spans="1:4" x14ac:dyDescent="0.2">
      <c r="A4433" s="138"/>
      <c r="D4433" s="8"/>
    </row>
    <row r="4434" spans="1:4" x14ac:dyDescent="0.2">
      <c r="A4434" s="138"/>
      <c r="D4434" s="8"/>
    </row>
    <row r="4435" spans="1:4" x14ac:dyDescent="0.2">
      <c r="A4435" s="138"/>
      <c r="D4435" s="8"/>
    </row>
    <row r="4436" spans="1:4" x14ac:dyDescent="0.2">
      <c r="A4436" s="138"/>
      <c r="D4436" s="8"/>
    </row>
    <row r="4437" spans="1:4" x14ac:dyDescent="0.2">
      <c r="A4437" s="138"/>
      <c r="D4437" s="8"/>
    </row>
    <row r="4438" spans="1:4" x14ac:dyDescent="0.2">
      <c r="A4438" s="138"/>
      <c r="D4438" s="8"/>
    </row>
    <row r="4439" spans="1:4" x14ac:dyDescent="0.2">
      <c r="A4439" s="138"/>
      <c r="D4439" s="8"/>
    </row>
    <row r="4440" spans="1:4" x14ac:dyDescent="0.2">
      <c r="A4440" s="138"/>
      <c r="D4440" s="8"/>
    </row>
    <row r="4441" spans="1:4" x14ac:dyDescent="0.2">
      <c r="A4441" s="138"/>
      <c r="D4441" s="8"/>
    </row>
    <row r="4442" spans="1:4" x14ac:dyDescent="0.2">
      <c r="A4442" s="138"/>
      <c r="D4442" s="8"/>
    </row>
    <row r="4443" spans="1:4" x14ac:dyDescent="0.2">
      <c r="A4443" s="138"/>
      <c r="D4443" s="8"/>
    </row>
    <row r="4444" spans="1:4" x14ac:dyDescent="0.2">
      <c r="A4444" s="138"/>
      <c r="D4444" s="8"/>
    </row>
    <row r="4445" spans="1:4" x14ac:dyDescent="0.2">
      <c r="A4445" s="138"/>
      <c r="D4445" s="8"/>
    </row>
    <row r="4446" spans="1:4" x14ac:dyDescent="0.2">
      <c r="A4446" s="138"/>
      <c r="D4446" s="8"/>
    </row>
    <row r="4447" spans="1:4" x14ac:dyDescent="0.2">
      <c r="A4447" s="138"/>
      <c r="D4447" s="8"/>
    </row>
    <row r="4448" spans="1:4" x14ac:dyDescent="0.2">
      <c r="A4448" s="138"/>
      <c r="D4448" s="8"/>
    </row>
    <row r="4449" spans="1:4" x14ac:dyDescent="0.2">
      <c r="A4449" s="138"/>
      <c r="D4449" s="8"/>
    </row>
    <row r="4450" spans="1:4" x14ac:dyDescent="0.2">
      <c r="A4450" s="138"/>
      <c r="D4450" s="8"/>
    </row>
    <row r="4451" spans="1:4" x14ac:dyDescent="0.2">
      <c r="A4451" s="138"/>
      <c r="D4451" s="8"/>
    </row>
    <row r="4452" spans="1:4" x14ac:dyDescent="0.2">
      <c r="A4452" s="138"/>
      <c r="D4452" s="8"/>
    </row>
    <row r="4453" spans="1:4" x14ac:dyDescent="0.2">
      <c r="A4453" s="138"/>
      <c r="D4453" s="8"/>
    </row>
    <row r="4454" spans="1:4" x14ac:dyDescent="0.2">
      <c r="A4454" s="138"/>
      <c r="D4454" s="8"/>
    </row>
    <row r="4455" spans="1:4" x14ac:dyDescent="0.2">
      <c r="A4455" s="138"/>
      <c r="D4455" s="8"/>
    </row>
    <row r="4456" spans="1:4" x14ac:dyDescent="0.2">
      <c r="A4456" s="138"/>
      <c r="D4456" s="8"/>
    </row>
    <row r="4457" spans="1:4" x14ac:dyDescent="0.2">
      <c r="A4457" s="138"/>
      <c r="D4457" s="8"/>
    </row>
    <row r="4458" spans="1:4" x14ac:dyDescent="0.2">
      <c r="A4458" s="138"/>
      <c r="D4458" s="8"/>
    </row>
    <row r="4459" spans="1:4" x14ac:dyDescent="0.2">
      <c r="A4459" s="138"/>
      <c r="D4459" s="8"/>
    </row>
    <row r="4460" spans="1:4" x14ac:dyDescent="0.2">
      <c r="A4460" s="138"/>
      <c r="D4460" s="8"/>
    </row>
    <row r="4461" spans="1:4" x14ac:dyDescent="0.2">
      <c r="A4461" s="138"/>
      <c r="D4461" s="8"/>
    </row>
    <row r="4462" spans="1:4" x14ac:dyDescent="0.2">
      <c r="A4462" s="138"/>
      <c r="D4462" s="8"/>
    </row>
    <row r="4463" spans="1:4" x14ac:dyDescent="0.2">
      <c r="A4463" s="138"/>
      <c r="D4463" s="8"/>
    </row>
    <row r="4464" spans="1:4" x14ac:dyDescent="0.2">
      <c r="A4464" s="138"/>
      <c r="D4464" s="8"/>
    </row>
    <row r="4465" spans="1:4" x14ac:dyDescent="0.2">
      <c r="A4465" s="138"/>
      <c r="D4465" s="8"/>
    </row>
    <row r="4466" spans="1:4" x14ac:dyDescent="0.2">
      <c r="A4466" s="138"/>
      <c r="D4466" s="8"/>
    </row>
    <row r="4467" spans="1:4" x14ac:dyDescent="0.2">
      <c r="A4467" s="138"/>
      <c r="D4467" s="8"/>
    </row>
    <row r="4468" spans="1:4" x14ac:dyDescent="0.2">
      <c r="A4468" s="138"/>
      <c r="D4468" s="8"/>
    </row>
    <row r="4469" spans="1:4" x14ac:dyDescent="0.2">
      <c r="A4469" s="138"/>
      <c r="D4469" s="8"/>
    </row>
    <row r="4470" spans="1:4" x14ac:dyDescent="0.2">
      <c r="A4470" s="138"/>
      <c r="D4470" s="8"/>
    </row>
    <row r="4471" spans="1:4" x14ac:dyDescent="0.2">
      <c r="A4471" s="138"/>
      <c r="D4471" s="8"/>
    </row>
    <row r="4472" spans="1:4" x14ac:dyDescent="0.2">
      <c r="A4472" s="138"/>
      <c r="D4472" s="8"/>
    </row>
    <row r="4473" spans="1:4" x14ac:dyDescent="0.2">
      <c r="A4473" s="138"/>
      <c r="D4473" s="8"/>
    </row>
    <row r="4474" spans="1:4" x14ac:dyDescent="0.2">
      <c r="A4474" s="138"/>
      <c r="D4474" s="8"/>
    </row>
    <row r="4475" spans="1:4" x14ac:dyDescent="0.2">
      <c r="A4475" s="138"/>
      <c r="D4475" s="8"/>
    </row>
    <row r="4476" spans="1:4" x14ac:dyDescent="0.2">
      <c r="A4476" s="138"/>
      <c r="D4476" s="8"/>
    </row>
    <row r="4477" spans="1:4" x14ac:dyDescent="0.2">
      <c r="A4477" s="138"/>
      <c r="D4477" s="8"/>
    </row>
    <row r="4478" spans="1:4" x14ac:dyDescent="0.2">
      <c r="A4478" s="138"/>
      <c r="D4478" s="8"/>
    </row>
    <row r="4479" spans="1:4" x14ac:dyDescent="0.2">
      <c r="A4479" s="138"/>
      <c r="D4479" s="8"/>
    </row>
    <row r="4480" spans="1:4" x14ac:dyDescent="0.2">
      <c r="A4480" s="138"/>
      <c r="D4480" s="8"/>
    </row>
    <row r="4481" spans="1:4" x14ac:dyDescent="0.2">
      <c r="A4481" s="138"/>
      <c r="D4481" s="8"/>
    </row>
    <row r="4482" spans="1:4" x14ac:dyDescent="0.2">
      <c r="A4482" s="138"/>
      <c r="D4482" s="8"/>
    </row>
    <row r="4483" spans="1:4" x14ac:dyDescent="0.2">
      <c r="A4483" s="138"/>
      <c r="D4483" s="8"/>
    </row>
    <row r="4484" spans="1:4" x14ac:dyDescent="0.2">
      <c r="A4484" s="138"/>
      <c r="D4484" s="8"/>
    </row>
    <row r="4485" spans="1:4" x14ac:dyDescent="0.2">
      <c r="A4485" s="138"/>
      <c r="D4485" s="8"/>
    </row>
    <row r="4486" spans="1:4" x14ac:dyDescent="0.2">
      <c r="A4486" s="138"/>
      <c r="D4486" s="8"/>
    </row>
    <row r="4487" spans="1:4" x14ac:dyDescent="0.2">
      <c r="A4487" s="138"/>
      <c r="D4487" s="8"/>
    </row>
    <row r="4488" spans="1:4" x14ac:dyDescent="0.2">
      <c r="A4488" s="138"/>
      <c r="D4488" s="8"/>
    </row>
    <row r="4489" spans="1:4" x14ac:dyDescent="0.2">
      <c r="A4489" s="138"/>
      <c r="D4489" s="8"/>
    </row>
    <row r="4490" spans="1:4" x14ac:dyDescent="0.2">
      <c r="A4490" s="138"/>
      <c r="D4490" s="8"/>
    </row>
    <row r="4491" spans="1:4" x14ac:dyDescent="0.2">
      <c r="A4491" s="138"/>
      <c r="D4491" s="8"/>
    </row>
    <row r="4492" spans="1:4" x14ac:dyDescent="0.2">
      <c r="A4492" s="138"/>
      <c r="D4492" s="8"/>
    </row>
    <row r="4493" spans="1:4" x14ac:dyDescent="0.2">
      <c r="A4493" s="138"/>
      <c r="D4493" s="8"/>
    </row>
    <row r="4494" spans="1:4" x14ac:dyDescent="0.2">
      <c r="A4494" s="138"/>
      <c r="D4494" s="8"/>
    </row>
    <row r="4495" spans="1:4" x14ac:dyDescent="0.2">
      <c r="A4495" s="138"/>
      <c r="D4495" s="8"/>
    </row>
    <row r="4496" spans="1:4" x14ac:dyDescent="0.2">
      <c r="A4496" s="138"/>
      <c r="D4496" s="8"/>
    </row>
    <row r="4497" spans="1:4" x14ac:dyDescent="0.2">
      <c r="A4497" s="138"/>
      <c r="D4497" s="8"/>
    </row>
    <row r="4498" spans="1:4" x14ac:dyDescent="0.2">
      <c r="A4498" s="138"/>
      <c r="D4498" s="8"/>
    </row>
    <row r="4499" spans="1:4" x14ac:dyDescent="0.2">
      <c r="A4499" s="138"/>
      <c r="D4499" s="8"/>
    </row>
    <row r="4500" spans="1:4" x14ac:dyDescent="0.2">
      <c r="A4500" s="138"/>
      <c r="D4500" s="8"/>
    </row>
    <row r="4501" spans="1:4" x14ac:dyDescent="0.2">
      <c r="A4501" s="138"/>
      <c r="D4501" s="8"/>
    </row>
    <row r="4502" spans="1:4" x14ac:dyDescent="0.2">
      <c r="A4502" s="138"/>
      <c r="D4502" s="8"/>
    </row>
    <row r="4503" spans="1:4" x14ac:dyDescent="0.2">
      <c r="A4503" s="138"/>
      <c r="D4503" s="8"/>
    </row>
    <row r="4504" spans="1:4" x14ac:dyDescent="0.2">
      <c r="A4504" s="138"/>
      <c r="D4504" s="8"/>
    </row>
    <row r="4505" spans="1:4" x14ac:dyDescent="0.2">
      <c r="A4505" s="138"/>
      <c r="D4505" s="8"/>
    </row>
    <row r="4506" spans="1:4" x14ac:dyDescent="0.2">
      <c r="A4506" s="138"/>
      <c r="D4506" s="8"/>
    </row>
    <row r="4507" spans="1:4" x14ac:dyDescent="0.2">
      <c r="A4507" s="138"/>
      <c r="D4507" s="8"/>
    </row>
    <row r="4508" spans="1:4" x14ac:dyDescent="0.2">
      <c r="A4508" s="138"/>
      <c r="D4508" s="8"/>
    </row>
    <row r="4509" spans="1:4" x14ac:dyDescent="0.2">
      <c r="A4509" s="138"/>
      <c r="D4509" s="8"/>
    </row>
    <row r="4510" spans="1:4" x14ac:dyDescent="0.2">
      <c r="A4510" s="138"/>
      <c r="D4510" s="8"/>
    </row>
    <row r="4511" spans="1:4" x14ac:dyDescent="0.2">
      <c r="A4511" s="138"/>
      <c r="D4511" s="8"/>
    </row>
    <row r="4512" spans="1:4" x14ac:dyDescent="0.2">
      <c r="A4512" s="138"/>
      <c r="D4512" s="8"/>
    </row>
    <row r="4513" spans="1:4" x14ac:dyDescent="0.2">
      <c r="A4513" s="138"/>
      <c r="D4513" s="8"/>
    </row>
    <row r="4514" spans="1:4" x14ac:dyDescent="0.2">
      <c r="A4514" s="138"/>
      <c r="D4514" s="8"/>
    </row>
    <row r="4515" spans="1:4" x14ac:dyDescent="0.2">
      <c r="A4515" s="138"/>
      <c r="D4515" s="8"/>
    </row>
    <row r="4516" spans="1:4" x14ac:dyDescent="0.2">
      <c r="A4516" s="138"/>
      <c r="D4516" s="8"/>
    </row>
    <row r="4517" spans="1:4" x14ac:dyDescent="0.2">
      <c r="A4517" s="138"/>
      <c r="D4517" s="8"/>
    </row>
    <row r="4518" spans="1:4" x14ac:dyDescent="0.2">
      <c r="A4518" s="138"/>
      <c r="D4518" s="8"/>
    </row>
    <row r="4519" spans="1:4" x14ac:dyDescent="0.2">
      <c r="A4519" s="138"/>
      <c r="D4519" s="8"/>
    </row>
    <row r="4520" spans="1:4" x14ac:dyDescent="0.2">
      <c r="A4520" s="138"/>
      <c r="D4520" s="8"/>
    </row>
    <row r="4521" spans="1:4" x14ac:dyDescent="0.2">
      <c r="A4521" s="138"/>
      <c r="D4521" s="8"/>
    </row>
    <row r="4522" spans="1:4" x14ac:dyDescent="0.2">
      <c r="A4522" s="138"/>
      <c r="D4522" s="8"/>
    </row>
    <row r="4523" spans="1:4" x14ac:dyDescent="0.2">
      <c r="A4523" s="138"/>
      <c r="D4523" s="8"/>
    </row>
    <row r="4524" spans="1:4" x14ac:dyDescent="0.2">
      <c r="A4524" s="138"/>
      <c r="D4524" s="8"/>
    </row>
    <row r="4525" spans="1:4" x14ac:dyDescent="0.2">
      <c r="A4525" s="138"/>
      <c r="D4525" s="8"/>
    </row>
    <row r="4526" spans="1:4" x14ac:dyDescent="0.2">
      <c r="A4526" s="138"/>
      <c r="D4526" s="8"/>
    </row>
    <row r="4527" spans="1:4" x14ac:dyDescent="0.2">
      <c r="A4527" s="138"/>
      <c r="D4527" s="8"/>
    </row>
    <row r="4528" spans="1:4" x14ac:dyDescent="0.2">
      <c r="A4528" s="138"/>
      <c r="D4528" s="8"/>
    </row>
    <row r="4529" spans="1:4" x14ac:dyDescent="0.2">
      <c r="A4529" s="138"/>
      <c r="D4529" s="8"/>
    </row>
    <row r="4530" spans="1:4" x14ac:dyDescent="0.2">
      <c r="A4530" s="138"/>
      <c r="D4530" s="8"/>
    </row>
    <row r="4531" spans="1:4" x14ac:dyDescent="0.2">
      <c r="A4531" s="138"/>
      <c r="D4531" s="8"/>
    </row>
    <row r="4532" spans="1:4" x14ac:dyDescent="0.2">
      <c r="A4532" s="138"/>
      <c r="D4532" s="8"/>
    </row>
    <row r="4533" spans="1:4" x14ac:dyDescent="0.2">
      <c r="A4533" s="138"/>
      <c r="D4533" s="8"/>
    </row>
    <row r="4534" spans="1:4" x14ac:dyDescent="0.2">
      <c r="A4534" s="138"/>
      <c r="D4534" s="8"/>
    </row>
    <row r="4535" spans="1:4" x14ac:dyDescent="0.2">
      <c r="A4535" s="138"/>
      <c r="D4535" s="8"/>
    </row>
    <row r="4536" spans="1:4" x14ac:dyDescent="0.2">
      <c r="A4536" s="138"/>
      <c r="D4536" s="8"/>
    </row>
    <row r="4537" spans="1:4" x14ac:dyDescent="0.2">
      <c r="A4537" s="138"/>
      <c r="D4537" s="8"/>
    </row>
    <row r="4538" spans="1:4" x14ac:dyDescent="0.2">
      <c r="A4538" s="138"/>
      <c r="D4538" s="8"/>
    </row>
    <row r="4539" spans="1:4" x14ac:dyDescent="0.2">
      <c r="A4539" s="138"/>
      <c r="D4539" s="8"/>
    </row>
    <row r="4540" spans="1:4" x14ac:dyDescent="0.2">
      <c r="A4540" s="138"/>
      <c r="D4540" s="8"/>
    </row>
    <row r="4541" spans="1:4" x14ac:dyDescent="0.2">
      <c r="A4541" s="138"/>
      <c r="D4541" s="8"/>
    </row>
    <row r="4542" spans="1:4" x14ac:dyDescent="0.2">
      <c r="A4542" s="138"/>
      <c r="D4542" s="8"/>
    </row>
    <row r="4543" spans="1:4" x14ac:dyDescent="0.2">
      <c r="A4543" s="138"/>
      <c r="D4543" s="8"/>
    </row>
    <row r="4544" spans="1:4" x14ac:dyDescent="0.2">
      <c r="A4544" s="138"/>
      <c r="D4544" s="8"/>
    </row>
    <row r="4545" spans="1:4" x14ac:dyDescent="0.2">
      <c r="A4545" s="138"/>
      <c r="D4545" s="8"/>
    </row>
    <row r="4546" spans="1:4" x14ac:dyDescent="0.2">
      <c r="A4546" s="138"/>
      <c r="D4546" s="8"/>
    </row>
    <row r="4547" spans="1:4" x14ac:dyDescent="0.2">
      <c r="A4547" s="138"/>
      <c r="D4547" s="8"/>
    </row>
    <row r="4548" spans="1:4" x14ac:dyDescent="0.2">
      <c r="A4548" s="138"/>
      <c r="D4548" s="8"/>
    </row>
    <row r="4549" spans="1:4" x14ac:dyDescent="0.2">
      <c r="A4549" s="138"/>
      <c r="D4549" s="8"/>
    </row>
    <row r="4550" spans="1:4" x14ac:dyDescent="0.2">
      <c r="A4550" s="138"/>
      <c r="D4550" s="8"/>
    </row>
    <row r="4551" spans="1:4" x14ac:dyDescent="0.2">
      <c r="A4551" s="138"/>
      <c r="D4551" s="8"/>
    </row>
    <row r="4552" spans="1:4" x14ac:dyDescent="0.2">
      <c r="A4552" s="138"/>
      <c r="D4552" s="8"/>
    </row>
    <row r="4553" spans="1:4" x14ac:dyDescent="0.2">
      <c r="A4553" s="138"/>
      <c r="D4553" s="8"/>
    </row>
    <row r="4554" spans="1:4" x14ac:dyDescent="0.2">
      <c r="A4554" s="138"/>
      <c r="D4554" s="8"/>
    </row>
    <row r="4555" spans="1:4" x14ac:dyDescent="0.2">
      <c r="A4555" s="138"/>
      <c r="D4555" s="8"/>
    </row>
    <row r="4556" spans="1:4" x14ac:dyDescent="0.2">
      <c r="A4556" s="138"/>
      <c r="D4556" s="8"/>
    </row>
    <row r="4557" spans="1:4" x14ac:dyDescent="0.2">
      <c r="A4557" s="138"/>
      <c r="D4557" s="8"/>
    </row>
    <row r="4558" spans="1:4" x14ac:dyDescent="0.2">
      <c r="A4558" s="138"/>
      <c r="D4558" s="8"/>
    </row>
    <row r="4559" spans="1:4" x14ac:dyDescent="0.2">
      <c r="A4559" s="138"/>
      <c r="D4559" s="8"/>
    </row>
    <row r="4560" spans="1:4" x14ac:dyDescent="0.2">
      <c r="A4560" s="138"/>
      <c r="D4560" s="8"/>
    </row>
    <row r="4561" spans="1:4" x14ac:dyDescent="0.2">
      <c r="A4561" s="138"/>
      <c r="D4561" s="8"/>
    </row>
    <row r="4562" spans="1:4" x14ac:dyDescent="0.2">
      <c r="A4562" s="138"/>
      <c r="D4562" s="8"/>
    </row>
    <row r="4563" spans="1:4" x14ac:dyDescent="0.2">
      <c r="A4563" s="138"/>
      <c r="D4563" s="8"/>
    </row>
    <row r="4564" spans="1:4" x14ac:dyDescent="0.2">
      <c r="A4564" s="138"/>
      <c r="D4564" s="8"/>
    </row>
    <row r="4565" spans="1:4" x14ac:dyDescent="0.2">
      <c r="A4565" s="138"/>
      <c r="D4565" s="8"/>
    </row>
    <row r="4566" spans="1:4" x14ac:dyDescent="0.2">
      <c r="A4566" s="138"/>
      <c r="D4566" s="8"/>
    </row>
    <row r="4567" spans="1:4" x14ac:dyDescent="0.2">
      <c r="A4567" s="138"/>
      <c r="D4567" s="8"/>
    </row>
    <row r="4568" spans="1:4" x14ac:dyDescent="0.2">
      <c r="A4568" s="138"/>
      <c r="D4568" s="8"/>
    </row>
    <row r="4569" spans="1:4" x14ac:dyDescent="0.2">
      <c r="A4569" s="138"/>
      <c r="D4569" s="8"/>
    </row>
    <row r="4570" spans="1:4" x14ac:dyDescent="0.2">
      <c r="A4570" s="138"/>
      <c r="D4570" s="8"/>
    </row>
    <row r="4571" spans="1:4" x14ac:dyDescent="0.2">
      <c r="A4571" s="138"/>
      <c r="D4571" s="8"/>
    </row>
    <row r="4572" spans="1:4" x14ac:dyDescent="0.2">
      <c r="A4572" s="138"/>
      <c r="D4572" s="8"/>
    </row>
    <row r="4573" spans="1:4" x14ac:dyDescent="0.2">
      <c r="A4573" s="138"/>
      <c r="D4573" s="8"/>
    </row>
    <row r="4574" spans="1:4" x14ac:dyDescent="0.2">
      <c r="A4574" s="138"/>
      <c r="D4574" s="8"/>
    </row>
    <row r="4575" spans="1:4" x14ac:dyDescent="0.2">
      <c r="A4575" s="138"/>
      <c r="D4575" s="8"/>
    </row>
    <row r="4576" spans="1:4" x14ac:dyDescent="0.2">
      <c r="A4576" s="138"/>
      <c r="D4576" s="8"/>
    </row>
    <row r="4577" spans="1:4" x14ac:dyDescent="0.2">
      <c r="A4577" s="138"/>
      <c r="D4577" s="8"/>
    </row>
    <row r="4578" spans="1:4" x14ac:dyDescent="0.2">
      <c r="A4578" s="138"/>
      <c r="D4578" s="8"/>
    </row>
    <row r="4579" spans="1:4" x14ac:dyDescent="0.2">
      <c r="A4579" s="138"/>
      <c r="D4579" s="8"/>
    </row>
    <row r="4580" spans="1:4" x14ac:dyDescent="0.2">
      <c r="A4580" s="138"/>
      <c r="D4580" s="8"/>
    </row>
    <row r="4581" spans="1:4" x14ac:dyDescent="0.2">
      <c r="A4581" s="138"/>
      <c r="D4581" s="8"/>
    </row>
    <row r="4582" spans="1:4" x14ac:dyDescent="0.2">
      <c r="A4582" s="138"/>
      <c r="D4582" s="8"/>
    </row>
    <row r="4583" spans="1:4" x14ac:dyDescent="0.2">
      <c r="A4583" s="138"/>
      <c r="D4583" s="8"/>
    </row>
    <row r="4584" spans="1:4" x14ac:dyDescent="0.2">
      <c r="A4584" s="138"/>
      <c r="D4584" s="8"/>
    </row>
    <row r="4585" spans="1:4" x14ac:dyDescent="0.2">
      <c r="A4585" s="138"/>
      <c r="D4585" s="8"/>
    </row>
    <row r="4586" spans="1:4" x14ac:dyDescent="0.2">
      <c r="A4586" s="138"/>
      <c r="D4586" s="8"/>
    </row>
    <row r="4587" spans="1:4" x14ac:dyDescent="0.2">
      <c r="A4587" s="138"/>
      <c r="D4587" s="8"/>
    </row>
    <row r="4588" spans="1:4" x14ac:dyDescent="0.2">
      <c r="A4588" s="138"/>
      <c r="D4588" s="8"/>
    </row>
    <row r="4589" spans="1:4" x14ac:dyDescent="0.2">
      <c r="A4589" s="138"/>
      <c r="D4589" s="8"/>
    </row>
    <row r="4590" spans="1:4" x14ac:dyDescent="0.2">
      <c r="A4590" s="138"/>
      <c r="D4590" s="8"/>
    </row>
    <row r="4591" spans="1:4" x14ac:dyDescent="0.2">
      <c r="A4591" s="138"/>
      <c r="D4591" s="8"/>
    </row>
    <row r="4592" spans="1:4" x14ac:dyDescent="0.2">
      <c r="A4592" s="138"/>
      <c r="D4592" s="8"/>
    </row>
    <row r="4593" spans="1:4" x14ac:dyDescent="0.2">
      <c r="A4593" s="138"/>
      <c r="D4593" s="8"/>
    </row>
    <row r="4594" spans="1:4" x14ac:dyDescent="0.2">
      <c r="A4594" s="138"/>
      <c r="D4594" s="8"/>
    </row>
    <row r="4595" spans="1:4" x14ac:dyDescent="0.2">
      <c r="A4595" s="138"/>
      <c r="D4595" s="8"/>
    </row>
    <row r="4596" spans="1:4" x14ac:dyDescent="0.2">
      <c r="A4596" s="138"/>
      <c r="D4596" s="8"/>
    </row>
    <row r="4597" spans="1:4" x14ac:dyDescent="0.2">
      <c r="A4597" s="138"/>
      <c r="D4597" s="8"/>
    </row>
    <row r="4598" spans="1:4" x14ac:dyDescent="0.2">
      <c r="A4598" s="138"/>
      <c r="D4598" s="8"/>
    </row>
    <row r="4599" spans="1:4" x14ac:dyDescent="0.2">
      <c r="A4599" s="138"/>
      <c r="D4599" s="8"/>
    </row>
    <row r="4600" spans="1:4" x14ac:dyDescent="0.2">
      <c r="A4600" s="138"/>
      <c r="D4600" s="8"/>
    </row>
    <row r="4601" spans="1:4" x14ac:dyDescent="0.2">
      <c r="A4601" s="138"/>
      <c r="D4601" s="8"/>
    </row>
    <row r="4602" spans="1:4" x14ac:dyDescent="0.2">
      <c r="A4602" s="138"/>
      <c r="D4602" s="8"/>
    </row>
    <row r="4603" spans="1:4" x14ac:dyDescent="0.2">
      <c r="A4603" s="138"/>
      <c r="D4603" s="8"/>
    </row>
    <row r="4604" spans="1:4" x14ac:dyDescent="0.2">
      <c r="A4604" s="138"/>
      <c r="D4604" s="8"/>
    </row>
    <row r="4605" spans="1:4" x14ac:dyDescent="0.2">
      <c r="A4605" s="138"/>
      <c r="D4605" s="8"/>
    </row>
    <row r="4606" spans="1:4" x14ac:dyDescent="0.2">
      <c r="A4606" s="138"/>
      <c r="D4606" s="8"/>
    </row>
    <row r="4607" spans="1:4" x14ac:dyDescent="0.2">
      <c r="A4607" s="138"/>
      <c r="D4607" s="8"/>
    </row>
    <row r="4608" spans="1:4" x14ac:dyDescent="0.2">
      <c r="A4608" s="138"/>
      <c r="D4608" s="8"/>
    </row>
    <row r="4609" spans="1:4" x14ac:dyDescent="0.2">
      <c r="A4609" s="138"/>
      <c r="D4609" s="8"/>
    </row>
    <row r="4610" spans="1:4" x14ac:dyDescent="0.2">
      <c r="A4610" s="138"/>
      <c r="D4610" s="8"/>
    </row>
    <row r="4611" spans="1:4" x14ac:dyDescent="0.2">
      <c r="A4611" s="138"/>
      <c r="D4611" s="8"/>
    </row>
    <row r="4612" spans="1:4" x14ac:dyDescent="0.2">
      <c r="A4612" s="138"/>
      <c r="D4612" s="8"/>
    </row>
    <row r="4613" spans="1:4" x14ac:dyDescent="0.2">
      <c r="A4613" s="138"/>
      <c r="D4613" s="8"/>
    </row>
    <row r="4614" spans="1:4" x14ac:dyDescent="0.2">
      <c r="A4614" s="138"/>
      <c r="D4614" s="8"/>
    </row>
    <row r="4615" spans="1:4" x14ac:dyDescent="0.2">
      <c r="A4615" s="138"/>
      <c r="D4615" s="8"/>
    </row>
    <row r="4616" spans="1:4" x14ac:dyDescent="0.2">
      <c r="A4616" s="138"/>
      <c r="D4616" s="8"/>
    </row>
    <row r="4617" spans="1:4" x14ac:dyDescent="0.2">
      <c r="A4617" s="138"/>
      <c r="D4617" s="8"/>
    </row>
    <row r="4618" spans="1:4" x14ac:dyDescent="0.2">
      <c r="A4618" s="138"/>
      <c r="D4618" s="8"/>
    </row>
    <row r="4619" spans="1:4" x14ac:dyDescent="0.2">
      <c r="A4619" s="138"/>
      <c r="D4619" s="8"/>
    </row>
    <row r="4620" spans="1:4" x14ac:dyDescent="0.2">
      <c r="A4620" s="138"/>
      <c r="D4620" s="8"/>
    </row>
    <row r="4621" spans="1:4" x14ac:dyDescent="0.2">
      <c r="A4621" s="138"/>
      <c r="D4621" s="8"/>
    </row>
    <row r="4622" spans="1:4" x14ac:dyDescent="0.2">
      <c r="A4622" s="138"/>
      <c r="D4622" s="8"/>
    </row>
    <row r="4623" spans="1:4" x14ac:dyDescent="0.2">
      <c r="A4623" s="138"/>
      <c r="D4623" s="8"/>
    </row>
    <row r="4624" spans="1:4" x14ac:dyDescent="0.2">
      <c r="A4624" s="138"/>
      <c r="D4624" s="8"/>
    </row>
    <row r="4625" spans="1:4" x14ac:dyDescent="0.2">
      <c r="A4625" s="138"/>
      <c r="D4625" s="8"/>
    </row>
    <row r="4626" spans="1:4" x14ac:dyDescent="0.2">
      <c r="A4626" s="138"/>
      <c r="D4626" s="8"/>
    </row>
    <row r="4627" spans="1:4" x14ac:dyDescent="0.2">
      <c r="A4627" s="138"/>
      <c r="D4627" s="8"/>
    </row>
    <row r="4628" spans="1:4" x14ac:dyDescent="0.2">
      <c r="A4628" s="138"/>
      <c r="D4628" s="8"/>
    </row>
    <row r="4629" spans="1:4" x14ac:dyDescent="0.2">
      <c r="A4629" s="138"/>
      <c r="D4629" s="8"/>
    </row>
    <row r="4630" spans="1:4" x14ac:dyDescent="0.2">
      <c r="A4630" s="138"/>
      <c r="D4630" s="8"/>
    </row>
    <row r="4631" spans="1:4" x14ac:dyDescent="0.2">
      <c r="A4631" s="138"/>
      <c r="D4631" s="8"/>
    </row>
    <row r="4632" spans="1:4" x14ac:dyDescent="0.2">
      <c r="A4632" s="138"/>
      <c r="D4632" s="8"/>
    </row>
    <row r="4633" spans="1:4" x14ac:dyDescent="0.2">
      <c r="A4633" s="138"/>
      <c r="D4633" s="8"/>
    </row>
    <row r="4634" spans="1:4" x14ac:dyDescent="0.2">
      <c r="A4634" s="138"/>
      <c r="D4634" s="8"/>
    </row>
    <row r="4635" spans="1:4" x14ac:dyDescent="0.2">
      <c r="A4635" s="138"/>
      <c r="D4635" s="8"/>
    </row>
    <row r="4636" spans="1:4" x14ac:dyDescent="0.2">
      <c r="A4636" s="138"/>
      <c r="D4636" s="8"/>
    </row>
    <row r="4637" spans="1:4" x14ac:dyDescent="0.2">
      <c r="A4637" s="138"/>
      <c r="D4637" s="8"/>
    </row>
    <row r="4638" spans="1:4" x14ac:dyDescent="0.2">
      <c r="A4638" s="138"/>
      <c r="D4638" s="8"/>
    </row>
    <row r="4639" spans="1:4" x14ac:dyDescent="0.2">
      <c r="A4639" s="138"/>
      <c r="D4639" s="8"/>
    </row>
    <row r="4640" spans="1:4" x14ac:dyDescent="0.2">
      <c r="A4640" s="138"/>
      <c r="D4640" s="8"/>
    </row>
    <row r="4641" spans="1:4" x14ac:dyDescent="0.2">
      <c r="A4641" s="138"/>
      <c r="D4641" s="8"/>
    </row>
    <row r="4642" spans="1:4" x14ac:dyDescent="0.2">
      <c r="A4642" s="138"/>
      <c r="D4642" s="8"/>
    </row>
    <row r="4643" spans="1:4" x14ac:dyDescent="0.2">
      <c r="A4643" s="138"/>
      <c r="D4643" s="8"/>
    </row>
    <row r="4644" spans="1:4" x14ac:dyDescent="0.2">
      <c r="A4644" s="138"/>
      <c r="D4644" s="8"/>
    </row>
    <row r="4645" spans="1:4" x14ac:dyDescent="0.2">
      <c r="A4645" s="138"/>
      <c r="D4645" s="8"/>
    </row>
    <row r="4646" spans="1:4" x14ac:dyDescent="0.2">
      <c r="A4646" s="138"/>
      <c r="D4646" s="8"/>
    </row>
    <row r="4647" spans="1:4" x14ac:dyDescent="0.2">
      <c r="A4647" s="138"/>
      <c r="D4647" s="8"/>
    </row>
    <row r="4648" spans="1:4" x14ac:dyDescent="0.2">
      <c r="A4648" s="138"/>
      <c r="D4648" s="8"/>
    </row>
    <row r="4649" spans="1:4" x14ac:dyDescent="0.2">
      <c r="A4649" s="138"/>
      <c r="D4649" s="8"/>
    </row>
    <row r="4650" spans="1:4" x14ac:dyDescent="0.2">
      <c r="A4650" s="138"/>
      <c r="D4650" s="8"/>
    </row>
    <row r="4651" spans="1:4" x14ac:dyDescent="0.2">
      <c r="A4651" s="138"/>
      <c r="D4651" s="8"/>
    </row>
    <row r="4652" spans="1:4" x14ac:dyDescent="0.2">
      <c r="A4652" s="138"/>
      <c r="D4652" s="8"/>
    </row>
    <row r="4653" spans="1:4" x14ac:dyDescent="0.2">
      <c r="A4653" s="138"/>
      <c r="D4653" s="8"/>
    </row>
    <row r="4654" spans="1:4" x14ac:dyDescent="0.2">
      <c r="A4654" s="138"/>
      <c r="D4654" s="8"/>
    </row>
    <row r="4655" spans="1:4" x14ac:dyDescent="0.2">
      <c r="A4655" s="138"/>
      <c r="D4655" s="8"/>
    </row>
    <row r="4656" spans="1:4" x14ac:dyDescent="0.2">
      <c r="A4656" s="138"/>
      <c r="D4656" s="8"/>
    </row>
    <row r="4657" spans="1:4" x14ac:dyDescent="0.2">
      <c r="A4657" s="138"/>
      <c r="D4657" s="8"/>
    </row>
    <row r="4658" spans="1:4" x14ac:dyDescent="0.2">
      <c r="A4658" s="138"/>
      <c r="D4658" s="8"/>
    </row>
    <row r="4659" spans="1:4" x14ac:dyDescent="0.2">
      <c r="A4659" s="138"/>
      <c r="D4659" s="8"/>
    </row>
    <row r="4660" spans="1:4" x14ac:dyDescent="0.2">
      <c r="A4660" s="138"/>
      <c r="D4660" s="8"/>
    </row>
    <row r="4661" spans="1:4" x14ac:dyDescent="0.2">
      <c r="A4661" s="138"/>
      <c r="D4661" s="8"/>
    </row>
    <row r="4662" spans="1:4" x14ac:dyDescent="0.2">
      <c r="A4662" s="138"/>
      <c r="D4662" s="8"/>
    </row>
    <row r="4663" spans="1:4" x14ac:dyDescent="0.2">
      <c r="A4663" s="138"/>
      <c r="D4663" s="8"/>
    </row>
    <row r="4664" spans="1:4" x14ac:dyDescent="0.2">
      <c r="A4664" s="138"/>
      <c r="D4664" s="8"/>
    </row>
    <row r="4665" spans="1:4" x14ac:dyDescent="0.2">
      <c r="A4665" s="138"/>
      <c r="D4665" s="8"/>
    </row>
    <row r="4666" spans="1:4" x14ac:dyDescent="0.2">
      <c r="A4666" s="138"/>
      <c r="D4666" s="8"/>
    </row>
    <row r="4667" spans="1:4" x14ac:dyDescent="0.2">
      <c r="A4667" s="138"/>
      <c r="D4667" s="8"/>
    </row>
    <row r="4668" spans="1:4" x14ac:dyDescent="0.2">
      <c r="A4668" s="138"/>
      <c r="D4668" s="8"/>
    </row>
    <row r="4669" spans="1:4" x14ac:dyDescent="0.2">
      <c r="A4669" s="138"/>
      <c r="D4669" s="8"/>
    </row>
    <row r="4670" spans="1:4" x14ac:dyDescent="0.2">
      <c r="A4670" s="138"/>
      <c r="D4670" s="8"/>
    </row>
    <row r="4671" spans="1:4" x14ac:dyDescent="0.2">
      <c r="A4671" s="138"/>
      <c r="D4671" s="8"/>
    </row>
    <row r="4672" spans="1:4" x14ac:dyDescent="0.2">
      <c r="A4672" s="138"/>
      <c r="D4672" s="8"/>
    </row>
    <row r="4673" spans="1:4" x14ac:dyDescent="0.2">
      <c r="A4673" s="138"/>
      <c r="D4673" s="8"/>
    </row>
    <row r="4674" spans="1:4" x14ac:dyDescent="0.2">
      <c r="A4674" s="138"/>
      <c r="D4674" s="8"/>
    </row>
    <row r="4675" spans="1:4" x14ac:dyDescent="0.2">
      <c r="A4675" s="138"/>
      <c r="D4675" s="8"/>
    </row>
    <row r="4676" spans="1:4" x14ac:dyDescent="0.2">
      <c r="A4676" s="138"/>
      <c r="D4676" s="8"/>
    </row>
    <row r="4677" spans="1:4" x14ac:dyDescent="0.2">
      <c r="A4677" s="138"/>
      <c r="D4677" s="8"/>
    </row>
    <row r="4678" spans="1:4" x14ac:dyDescent="0.2">
      <c r="A4678" s="138"/>
      <c r="D4678" s="8"/>
    </row>
    <row r="4679" spans="1:4" x14ac:dyDescent="0.2">
      <c r="A4679" s="138"/>
      <c r="D4679" s="8"/>
    </row>
    <row r="4680" spans="1:4" x14ac:dyDescent="0.2">
      <c r="A4680" s="138"/>
      <c r="D4680" s="8"/>
    </row>
    <row r="4681" spans="1:4" x14ac:dyDescent="0.2">
      <c r="A4681" s="138"/>
      <c r="D4681" s="8"/>
    </row>
    <row r="4682" spans="1:4" x14ac:dyDescent="0.2">
      <c r="A4682" s="138"/>
      <c r="D4682" s="8"/>
    </row>
    <row r="4683" spans="1:4" x14ac:dyDescent="0.2">
      <c r="A4683" s="138"/>
      <c r="D4683" s="8"/>
    </row>
    <row r="4684" spans="1:4" x14ac:dyDescent="0.2">
      <c r="A4684" s="138"/>
      <c r="D4684" s="8"/>
    </row>
    <row r="4685" spans="1:4" x14ac:dyDescent="0.2">
      <c r="A4685" s="138"/>
      <c r="D4685" s="8"/>
    </row>
    <row r="4686" spans="1:4" x14ac:dyDescent="0.2">
      <c r="A4686" s="138"/>
      <c r="D4686" s="8"/>
    </row>
    <row r="4687" spans="1:4" x14ac:dyDescent="0.2">
      <c r="A4687" s="138"/>
      <c r="D4687" s="8"/>
    </row>
    <row r="4688" spans="1:4" x14ac:dyDescent="0.2">
      <c r="A4688" s="138"/>
      <c r="D4688" s="8"/>
    </row>
    <row r="4689" spans="1:4" x14ac:dyDescent="0.2">
      <c r="A4689" s="138"/>
      <c r="D4689" s="8"/>
    </row>
    <row r="4690" spans="1:4" x14ac:dyDescent="0.2">
      <c r="A4690" s="138"/>
      <c r="D4690" s="8"/>
    </row>
    <row r="4691" spans="1:4" x14ac:dyDescent="0.2">
      <c r="A4691" s="138"/>
      <c r="D4691" s="8"/>
    </row>
    <row r="4692" spans="1:4" x14ac:dyDescent="0.2">
      <c r="A4692" s="138"/>
      <c r="D4692" s="8"/>
    </row>
    <row r="4693" spans="1:4" x14ac:dyDescent="0.2">
      <c r="A4693" s="138"/>
      <c r="D4693" s="8"/>
    </row>
    <row r="4694" spans="1:4" x14ac:dyDescent="0.2">
      <c r="A4694" s="138"/>
      <c r="D4694" s="8"/>
    </row>
    <row r="4695" spans="1:4" x14ac:dyDescent="0.2">
      <c r="A4695" s="138"/>
      <c r="D4695" s="8"/>
    </row>
    <row r="4696" spans="1:4" x14ac:dyDescent="0.2">
      <c r="A4696" s="138"/>
      <c r="D4696" s="8"/>
    </row>
    <row r="4697" spans="1:4" x14ac:dyDescent="0.2">
      <c r="A4697" s="138"/>
      <c r="D4697" s="8"/>
    </row>
    <row r="4698" spans="1:4" x14ac:dyDescent="0.2">
      <c r="A4698" s="138"/>
      <c r="D4698" s="8"/>
    </row>
    <row r="4699" spans="1:4" x14ac:dyDescent="0.2">
      <c r="A4699" s="138"/>
      <c r="D4699" s="8"/>
    </row>
    <row r="4700" spans="1:4" x14ac:dyDescent="0.2">
      <c r="A4700" s="138"/>
      <c r="D4700" s="8"/>
    </row>
    <row r="4701" spans="1:4" x14ac:dyDescent="0.2">
      <c r="A4701" s="138"/>
      <c r="D4701" s="8"/>
    </row>
    <row r="4702" spans="1:4" x14ac:dyDescent="0.2">
      <c r="A4702" s="138"/>
      <c r="D4702" s="8"/>
    </row>
    <row r="4703" spans="1:4" x14ac:dyDescent="0.2">
      <c r="A4703" s="138"/>
      <c r="D4703" s="8"/>
    </row>
    <row r="4704" spans="1:4" x14ac:dyDescent="0.2">
      <c r="A4704" s="138"/>
      <c r="D4704" s="8"/>
    </row>
    <row r="4705" spans="1:4" x14ac:dyDescent="0.2">
      <c r="A4705" s="138"/>
      <c r="D4705" s="8"/>
    </row>
    <row r="4706" spans="1:4" x14ac:dyDescent="0.2">
      <c r="A4706" s="138"/>
      <c r="D4706" s="8"/>
    </row>
    <row r="4707" spans="1:4" x14ac:dyDescent="0.2">
      <c r="A4707" s="138"/>
      <c r="D4707" s="8"/>
    </row>
    <row r="4708" spans="1:4" x14ac:dyDescent="0.2">
      <c r="A4708" s="138"/>
      <c r="D4708" s="8"/>
    </row>
    <row r="4709" spans="1:4" x14ac:dyDescent="0.2">
      <c r="A4709" s="138"/>
      <c r="D4709" s="8"/>
    </row>
    <row r="4710" spans="1:4" x14ac:dyDescent="0.2">
      <c r="A4710" s="138"/>
      <c r="D4710" s="8"/>
    </row>
    <row r="4711" spans="1:4" x14ac:dyDescent="0.2">
      <c r="A4711" s="138"/>
      <c r="D4711" s="8"/>
    </row>
    <row r="4712" spans="1:4" x14ac:dyDescent="0.2">
      <c r="A4712" s="138"/>
      <c r="D4712" s="8"/>
    </row>
    <row r="4713" spans="1:4" x14ac:dyDescent="0.2">
      <c r="A4713" s="138"/>
      <c r="D4713" s="8"/>
    </row>
    <row r="4714" spans="1:4" x14ac:dyDescent="0.2">
      <c r="A4714" s="138"/>
      <c r="D4714" s="8"/>
    </row>
    <row r="4715" spans="1:4" x14ac:dyDescent="0.2">
      <c r="A4715" s="138"/>
      <c r="D4715" s="8"/>
    </row>
    <row r="4716" spans="1:4" x14ac:dyDescent="0.2">
      <c r="A4716" s="138"/>
      <c r="D4716" s="8"/>
    </row>
    <row r="4717" spans="1:4" x14ac:dyDescent="0.2">
      <c r="A4717" s="138"/>
      <c r="D4717" s="8"/>
    </row>
    <row r="4718" spans="1:4" x14ac:dyDescent="0.2">
      <c r="A4718" s="138"/>
      <c r="D4718" s="8"/>
    </row>
    <row r="4719" spans="1:4" x14ac:dyDescent="0.2">
      <c r="A4719" s="138"/>
      <c r="D4719" s="8"/>
    </row>
    <row r="4720" spans="1:4" x14ac:dyDescent="0.2">
      <c r="A4720" s="138"/>
      <c r="D4720" s="8"/>
    </row>
    <row r="4721" spans="1:4" x14ac:dyDescent="0.2">
      <c r="A4721" s="138"/>
      <c r="D4721" s="8"/>
    </row>
    <row r="4722" spans="1:4" x14ac:dyDescent="0.2">
      <c r="A4722" s="138"/>
      <c r="D4722" s="8"/>
    </row>
    <row r="4723" spans="1:4" x14ac:dyDescent="0.2">
      <c r="A4723" s="138"/>
      <c r="D4723" s="8"/>
    </row>
    <row r="4724" spans="1:4" x14ac:dyDescent="0.2">
      <c r="A4724" s="138"/>
      <c r="D4724" s="8"/>
    </row>
    <row r="4725" spans="1:4" x14ac:dyDescent="0.2">
      <c r="A4725" s="138"/>
      <c r="D4725" s="8"/>
    </row>
    <row r="4726" spans="1:4" x14ac:dyDescent="0.2">
      <c r="A4726" s="138"/>
      <c r="D4726" s="8"/>
    </row>
    <row r="4727" spans="1:4" x14ac:dyDescent="0.2">
      <c r="A4727" s="138"/>
      <c r="D4727" s="8"/>
    </row>
    <row r="4728" spans="1:4" x14ac:dyDescent="0.2">
      <c r="A4728" s="138"/>
      <c r="D4728" s="8"/>
    </row>
    <row r="4729" spans="1:4" x14ac:dyDescent="0.2">
      <c r="A4729" s="138"/>
      <c r="D4729" s="8"/>
    </row>
    <row r="4730" spans="1:4" x14ac:dyDescent="0.2">
      <c r="A4730" s="138"/>
      <c r="D4730" s="8"/>
    </row>
    <row r="4731" spans="1:4" x14ac:dyDescent="0.2">
      <c r="A4731" s="138"/>
      <c r="D4731" s="8"/>
    </row>
    <row r="4732" spans="1:4" x14ac:dyDescent="0.2">
      <c r="A4732" s="138"/>
      <c r="D4732" s="8"/>
    </row>
    <row r="4733" spans="1:4" x14ac:dyDescent="0.2">
      <c r="A4733" s="138"/>
      <c r="D4733" s="8"/>
    </row>
    <row r="4734" spans="1:4" x14ac:dyDescent="0.2">
      <c r="A4734" s="138"/>
      <c r="D4734" s="8"/>
    </row>
    <row r="4735" spans="1:4" x14ac:dyDescent="0.2">
      <c r="A4735" s="138"/>
      <c r="D4735" s="8"/>
    </row>
    <row r="4736" spans="1:4" x14ac:dyDescent="0.2">
      <c r="A4736" s="138"/>
      <c r="D4736" s="8"/>
    </row>
    <row r="4737" spans="1:4" x14ac:dyDescent="0.2">
      <c r="A4737" s="138"/>
      <c r="D4737" s="8"/>
    </row>
    <row r="4738" spans="1:4" x14ac:dyDescent="0.2">
      <c r="A4738" s="138"/>
      <c r="D4738" s="8"/>
    </row>
    <row r="4739" spans="1:4" x14ac:dyDescent="0.2">
      <c r="A4739" s="138"/>
      <c r="D4739" s="8"/>
    </row>
    <row r="4740" spans="1:4" x14ac:dyDescent="0.2">
      <c r="A4740" s="138"/>
      <c r="D4740" s="8"/>
    </row>
    <row r="4741" spans="1:4" x14ac:dyDescent="0.2">
      <c r="A4741" s="138"/>
      <c r="D4741" s="8"/>
    </row>
    <row r="4742" spans="1:4" x14ac:dyDescent="0.2">
      <c r="A4742" s="138"/>
      <c r="D4742" s="8"/>
    </row>
    <row r="4743" spans="1:4" x14ac:dyDescent="0.2">
      <c r="A4743" s="138"/>
      <c r="D4743" s="8"/>
    </row>
    <row r="4744" spans="1:4" x14ac:dyDescent="0.2">
      <c r="A4744" s="138"/>
      <c r="D4744" s="8"/>
    </row>
    <row r="4745" spans="1:4" x14ac:dyDescent="0.2">
      <c r="A4745" s="138"/>
      <c r="D4745" s="8"/>
    </row>
    <row r="4746" spans="1:4" x14ac:dyDescent="0.2">
      <c r="A4746" s="138"/>
      <c r="D4746" s="8"/>
    </row>
    <row r="4747" spans="1:4" x14ac:dyDescent="0.2">
      <c r="A4747" s="138"/>
      <c r="D4747" s="8"/>
    </row>
    <row r="4748" spans="1:4" x14ac:dyDescent="0.2">
      <c r="A4748" s="138"/>
      <c r="D4748" s="8"/>
    </row>
    <row r="4749" spans="1:4" x14ac:dyDescent="0.2">
      <c r="A4749" s="138"/>
      <c r="D4749" s="8"/>
    </row>
    <row r="4750" spans="1:4" x14ac:dyDescent="0.2">
      <c r="A4750" s="138"/>
      <c r="D4750" s="8"/>
    </row>
    <row r="4751" spans="1:4" x14ac:dyDescent="0.2">
      <c r="A4751" s="138"/>
      <c r="D4751" s="8"/>
    </row>
    <row r="4752" spans="1:4" x14ac:dyDescent="0.2">
      <c r="A4752" s="138"/>
      <c r="D4752" s="8"/>
    </row>
    <row r="4753" spans="1:4" x14ac:dyDescent="0.2">
      <c r="A4753" s="138"/>
      <c r="D4753" s="8"/>
    </row>
    <row r="4754" spans="1:4" x14ac:dyDescent="0.2">
      <c r="A4754" s="138"/>
      <c r="D4754" s="8"/>
    </row>
    <row r="4755" spans="1:4" x14ac:dyDescent="0.2">
      <c r="A4755" s="138"/>
      <c r="D4755" s="8"/>
    </row>
    <row r="4756" spans="1:4" x14ac:dyDescent="0.2">
      <c r="A4756" s="138"/>
      <c r="D4756" s="8"/>
    </row>
    <row r="4757" spans="1:4" x14ac:dyDescent="0.2">
      <c r="A4757" s="138"/>
      <c r="D4757" s="8"/>
    </row>
    <row r="4758" spans="1:4" x14ac:dyDescent="0.2">
      <c r="A4758" s="138"/>
      <c r="D4758" s="8"/>
    </row>
    <row r="4759" spans="1:4" x14ac:dyDescent="0.2">
      <c r="A4759" s="138"/>
      <c r="D4759" s="8"/>
    </row>
    <row r="4760" spans="1:4" x14ac:dyDescent="0.2">
      <c r="A4760" s="138"/>
      <c r="D4760" s="8"/>
    </row>
    <row r="4761" spans="1:4" x14ac:dyDescent="0.2">
      <c r="A4761" s="138"/>
      <c r="D4761" s="8"/>
    </row>
    <row r="4762" spans="1:4" x14ac:dyDescent="0.2">
      <c r="A4762" s="138"/>
      <c r="D4762" s="8"/>
    </row>
    <row r="4763" spans="1:4" x14ac:dyDescent="0.2">
      <c r="A4763" s="138"/>
      <c r="D4763" s="8"/>
    </row>
    <row r="4764" spans="1:4" x14ac:dyDescent="0.2">
      <c r="A4764" s="138"/>
      <c r="D4764" s="8"/>
    </row>
    <row r="4765" spans="1:4" x14ac:dyDescent="0.2">
      <c r="A4765" s="138"/>
      <c r="D4765" s="8"/>
    </row>
    <row r="4766" spans="1:4" x14ac:dyDescent="0.2">
      <c r="A4766" s="138"/>
      <c r="D4766" s="8"/>
    </row>
    <row r="4767" spans="1:4" x14ac:dyDescent="0.2">
      <c r="A4767" s="138"/>
      <c r="D4767" s="8"/>
    </row>
    <row r="4768" spans="1:4" x14ac:dyDescent="0.2">
      <c r="A4768" s="138"/>
      <c r="D4768" s="8"/>
    </row>
    <row r="4769" spans="1:4" x14ac:dyDescent="0.2">
      <c r="A4769" s="138"/>
      <c r="D4769" s="8"/>
    </row>
    <row r="4770" spans="1:4" x14ac:dyDescent="0.2">
      <c r="A4770" s="138"/>
      <c r="D4770" s="8"/>
    </row>
    <row r="4771" spans="1:4" x14ac:dyDescent="0.2">
      <c r="A4771" s="138"/>
      <c r="D4771" s="8"/>
    </row>
    <row r="4772" spans="1:4" x14ac:dyDescent="0.2">
      <c r="A4772" s="138"/>
      <c r="D4772" s="8"/>
    </row>
    <row r="4773" spans="1:4" x14ac:dyDescent="0.2">
      <c r="A4773" s="138"/>
      <c r="D4773" s="8"/>
    </row>
    <row r="4774" spans="1:4" x14ac:dyDescent="0.2">
      <c r="A4774" s="138"/>
      <c r="D4774" s="8"/>
    </row>
    <row r="4775" spans="1:4" x14ac:dyDescent="0.2">
      <c r="A4775" s="138"/>
      <c r="D4775" s="8"/>
    </row>
    <row r="4776" spans="1:4" x14ac:dyDescent="0.2">
      <c r="A4776" s="138"/>
      <c r="D4776" s="8"/>
    </row>
    <row r="4777" spans="1:4" x14ac:dyDescent="0.2">
      <c r="A4777" s="138"/>
      <c r="D4777" s="8"/>
    </row>
    <row r="4778" spans="1:4" x14ac:dyDescent="0.2">
      <c r="A4778" s="138"/>
      <c r="D4778" s="8"/>
    </row>
    <row r="4779" spans="1:4" x14ac:dyDescent="0.2">
      <c r="A4779" s="138"/>
      <c r="D4779" s="8"/>
    </row>
    <row r="4780" spans="1:4" x14ac:dyDescent="0.2">
      <c r="A4780" s="138"/>
      <c r="D4780" s="8"/>
    </row>
    <row r="4781" spans="1:4" x14ac:dyDescent="0.2">
      <c r="A4781" s="138"/>
      <c r="D4781" s="8"/>
    </row>
    <row r="4782" spans="1:4" x14ac:dyDescent="0.2">
      <c r="A4782" s="138"/>
      <c r="D4782" s="8"/>
    </row>
    <row r="4783" spans="1:4" x14ac:dyDescent="0.2">
      <c r="A4783" s="138"/>
      <c r="D4783" s="8"/>
    </row>
    <row r="4784" spans="1:4" x14ac:dyDescent="0.2">
      <c r="A4784" s="138"/>
      <c r="D4784" s="8"/>
    </row>
    <row r="4785" spans="1:4" x14ac:dyDescent="0.2">
      <c r="A4785" s="138"/>
      <c r="D4785" s="8"/>
    </row>
    <row r="4786" spans="1:4" x14ac:dyDescent="0.2">
      <c r="A4786" s="138"/>
      <c r="D4786" s="8"/>
    </row>
    <row r="4787" spans="1:4" x14ac:dyDescent="0.2">
      <c r="A4787" s="138"/>
      <c r="D4787" s="8"/>
    </row>
    <row r="4788" spans="1:4" x14ac:dyDescent="0.2">
      <c r="A4788" s="138"/>
      <c r="D4788" s="8"/>
    </row>
    <row r="4789" spans="1:4" x14ac:dyDescent="0.2">
      <c r="A4789" s="138"/>
      <c r="D4789" s="8"/>
    </row>
    <row r="4790" spans="1:4" x14ac:dyDescent="0.2">
      <c r="A4790" s="138"/>
      <c r="D4790" s="8"/>
    </row>
    <row r="4791" spans="1:4" x14ac:dyDescent="0.2">
      <c r="A4791" s="138"/>
      <c r="D4791" s="8"/>
    </row>
    <row r="4792" spans="1:4" x14ac:dyDescent="0.2">
      <c r="A4792" s="138"/>
      <c r="D4792" s="8"/>
    </row>
    <row r="4793" spans="1:4" x14ac:dyDescent="0.2">
      <c r="A4793" s="138"/>
      <c r="D4793" s="8"/>
    </row>
    <row r="4794" spans="1:4" x14ac:dyDescent="0.2">
      <c r="A4794" s="138"/>
      <c r="D4794" s="8"/>
    </row>
    <row r="4795" spans="1:4" x14ac:dyDescent="0.2">
      <c r="A4795" s="138"/>
      <c r="D4795" s="8"/>
    </row>
    <row r="4796" spans="1:4" x14ac:dyDescent="0.2">
      <c r="A4796" s="138"/>
      <c r="D4796" s="8"/>
    </row>
    <row r="4797" spans="1:4" x14ac:dyDescent="0.2">
      <c r="A4797" s="138"/>
      <c r="D4797" s="8"/>
    </row>
    <row r="4798" spans="1:4" x14ac:dyDescent="0.2">
      <c r="A4798" s="138"/>
      <c r="D4798" s="8"/>
    </row>
    <row r="4799" spans="1:4" x14ac:dyDescent="0.2">
      <c r="A4799" s="138"/>
      <c r="D4799" s="8"/>
    </row>
    <row r="4800" spans="1:4" x14ac:dyDescent="0.2">
      <c r="A4800" s="138"/>
      <c r="D4800" s="8"/>
    </row>
    <row r="4801" spans="1:4" x14ac:dyDescent="0.2">
      <c r="A4801" s="138"/>
      <c r="D4801" s="8"/>
    </row>
    <row r="4802" spans="1:4" x14ac:dyDescent="0.2">
      <c r="A4802" s="138"/>
      <c r="D4802" s="8"/>
    </row>
    <row r="4803" spans="1:4" x14ac:dyDescent="0.2">
      <c r="A4803" s="138"/>
      <c r="D4803" s="8"/>
    </row>
    <row r="4804" spans="1:4" x14ac:dyDescent="0.2">
      <c r="A4804" s="138"/>
      <c r="D4804" s="8"/>
    </row>
    <row r="4805" spans="1:4" x14ac:dyDescent="0.2">
      <c r="A4805" s="138"/>
      <c r="D4805" s="8"/>
    </row>
    <row r="4806" spans="1:4" x14ac:dyDescent="0.2">
      <c r="A4806" s="138"/>
      <c r="D4806" s="8"/>
    </row>
    <row r="4807" spans="1:4" x14ac:dyDescent="0.2">
      <c r="A4807" s="138"/>
      <c r="D4807" s="8"/>
    </row>
    <row r="4808" spans="1:4" x14ac:dyDescent="0.2">
      <c r="A4808" s="138"/>
      <c r="D4808" s="8"/>
    </row>
    <row r="4809" spans="1:4" x14ac:dyDescent="0.2">
      <c r="A4809" s="138"/>
      <c r="D4809" s="8"/>
    </row>
    <row r="4810" spans="1:4" x14ac:dyDescent="0.2">
      <c r="A4810" s="138"/>
      <c r="D4810" s="8"/>
    </row>
    <row r="4811" spans="1:4" x14ac:dyDescent="0.2">
      <c r="A4811" s="138"/>
      <c r="D4811" s="8"/>
    </row>
    <row r="4812" spans="1:4" x14ac:dyDescent="0.2">
      <c r="A4812" s="138"/>
      <c r="D4812" s="8"/>
    </row>
    <row r="4813" spans="1:4" x14ac:dyDescent="0.2">
      <c r="A4813" s="138"/>
      <c r="D4813" s="8"/>
    </row>
    <row r="4814" spans="1:4" x14ac:dyDescent="0.2">
      <c r="A4814" s="138"/>
      <c r="D4814" s="8"/>
    </row>
    <row r="4815" spans="1:4" x14ac:dyDescent="0.2">
      <c r="A4815" s="138"/>
      <c r="D4815" s="8"/>
    </row>
    <row r="4816" spans="1:4" x14ac:dyDescent="0.2">
      <c r="A4816" s="138"/>
      <c r="D4816" s="8"/>
    </row>
    <row r="4817" spans="1:4" x14ac:dyDescent="0.2">
      <c r="A4817" s="138"/>
      <c r="D4817" s="8"/>
    </row>
    <row r="4818" spans="1:4" x14ac:dyDescent="0.2">
      <c r="A4818" s="138"/>
      <c r="D4818" s="8"/>
    </row>
    <row r="4819" spans="1:4" x14ac:dyDescent="0.2">
      <c r="A4819" s="138"/>
      <c r="D4819" s="8"/>
    </row>
    <row r="4820" spans="1:4" x14ac:dyDescent="0.2">
      <c r="A4820" s="138"/>
      <c r="D4820" s="8"/>
    </row>
    <row r="4821" spans="1:4" x14ac:dyDescent="0.2">
      <c r="A4821" s="138"/>
      <c r="D4821" s="8"/>
    </row>
    <row r="4822" spans="1:4" x14ac:dyDescent="0.2">
      <c r="A4822" s="138"/>
      <c r="D4822" s="8"/>
    </row>
    <row r="4823" spans="1:4" x14ac:dyDescent="0.2">
      <c r="A4823" s="138"/>
      <c r="D4823" s="8"/>
    </row>
    <row r="4824" spans="1:4" x14ac:dyDescent="0.2">
      <c r="A4824" s="138"/>
      <c r="D4824" s="8"/>
    </row>
    <row r="4825" spans="1:4" x14ac:dyDescent="0.2">
      <c r="A4825" s="138"/>
      <c r="D4825" s="8"/>
    </row>
    <row r="4826" spans="1:4" x14ac:dyDescent="0.2">
      <c r="A4826" s="138"/>
      <c r="D4826" s="8"/>
    </row>
    <row r="4827" spans="1:4" x14ac:dyDescent="0.2">
      <c r="A4827" s="138"/>
      <c r="D4827" s="8"/>
    </row>
    <row r="4828" spans="1:4" x14ac:dyDescent="0.2">
      <c r="A4828" s="138"/>
      <c r="D4828" s="8"/>
    </row>
    <row r="4829" spans="1:4" x14ac:dyDescent="0.2">
      <c r="A4829" s="138"/>
      <c r="D4829" s="8"/>
    </row>
    <row r="4830" spans="1:4" x14ac:dyDescent="0.2">
      <c r="A4830" s="138"/>
      <c r="D4830" s="8"/>
    </row>
    <row r="4831" spans="1:4" x14ac:dyDescent="0.2">
      <c r="A4831" s="138"/>
      <c r="D4831" s="8"/>
    </row>
    <row r="4832" spans="1:4" x14ac:dyDescent="0.2">
      <c r="A4832" s="138"/>
      <c r="D4832" s="8"/>
    </row>
    <row r="4833" spans="1:4" x14ac:dyDescent="0.2">
      <c r="A4833" s="138"/>
      <c r="D4833" s="8"/>
    </row>
    <row r="4834" spans="1:4" x14ac:dyDescent="0.2">
      <c r="A4834" s="138"/>
      <c r="D4834" s="8"/>
    </row>
    <row r="4835" spans="1:4" x14ac:dyDescent="0.2">
      <c r="A4835" s="138"/>
      <c r="D4835" s="8"/>
    </row>
    <row r="4836" spans="1:4" x14ac:dyDescent="0.2">
      <c r="A4836" s="138"/>
      <c r="D4836" s="8"/>
    </row>
    <row r="4837" spans="1:4" x14ac:dyDescent="0.2">
      <c r="A4837" s="138"/>
      <c r="D4837" s="8"/>
    </row>
    <row r="4838" spans="1:4" x14ac:dyDescent="0.2">
      <c r="A4838" s="138"/>
      <c r="D4838" s="8"/>
    </row>
    <row r="4839" spans="1:4" x14ac:dyDescent="0.2">
      <c r="A4839" s="138"/>
      <c r="D4839" s="8"/>
    </row>
    <row r="4840" spans="1:4" x14ac:dyDescent="0.2">
      <c r="A4840" s="138"/>
      <c r="D4840" s="8"/>
    </row>
    <row r="4841" spans="1:4" x14ac:dyDescent="0.2">
      <c r="A4841" s="138"/>
      <c r="D4841" s="8"/>
    </row>
    <row r="4842" spans="1:4" x14ac:dyDescent="0.2">
      <c r="A4842" s="138"/>
      <c r="D4842" s="8"/>
    </row>
    <row r="4843" spans="1:4" x14ac:dyDescent="0.2">
      <c r="A4843" s="138"/>
      <c r="D4843" s="8"/>
    </row>
    <row r="4844" spans="1:4" x14ac:dyDescent="0.2">
      <c r="A4844" s="138"/>
      <c r="D4844" s="8"/>
    </row>
    <row r="4845" spans="1:4" x14ac:dyDescent="0.2">
      <c r="A4845" s="138"/>
      <c r="D4845" s="8"/>
    </row>
    <row r="4846" spans="1:4" x14ac:dyDescent="0.2">
      <c r="A4846" s="138"/>
      <c r="D4846" s="8"/>
    </row>
    <row r="4847" spans="1:4" x14ac:dyDescent="0.2">
      <c r="A4847" s="138"/>
      <c r="D4847" s="8"/>
    </row>
    <row r="4848" spans="1:4" x14ac:dyDescent="0.2">
      <c r="A4848" s="138"/>
      <c r="D4848" s="8"/>
    </row>
    <row r="4849" spans="1:4" x14ac:dyDescent="0.2">
      <c r="A4849" s="138"/>
      <c r="D4849" s="8"/>
    </row>
    <row r="4850" spans="1:4" x14ac:dyDescent="0.2">
      <c r="A4850" s="138"/>
      <c r="D4850" s="8"/>
    </row>
    <row r="4851" spans="1:4" x14ac:dyDescent="0.2">
      <c r="A4851" s="138"/>
      <c r="D4851" s="8"/>
    </row>
    <row r="4852" spans="1:4" x14ac:dyDescent="0.2">
      <c r="A4852" s="138"/>
      <c r="D4852" s="8"/>
    </row>
    <row r="4853" spans="1:4" x14ac:dyDescent="0.2">
      <c r="A4853" s="138"/>
      <c r="D4853" s="8"/>
    </row>
    <row r="4854" spans="1:4" x14ac:dyDescent="0.2">
      <c r="A4854" s="138"/>
      <c r="D4854" s="8"/>
    </row>
    <row r="4855" spans="1:4" x14ac:dyDescent="0.2">
      <c r="A4855" s="138"/>
      <c r="D4855" s="8"/>
    </row>
    <row r="4856" spans="1:4" x14ac:dyDescent="0.2">
      <c r="A4856" s="138"/>
      <c r="D4856" s="8"/>
    </row>
    <row r="4857" spans="1:4" x14ac:dyDescent="0.2">
      <c r="A4857" s="138"/>
      <c r="D4857" s="8"/>
    </row>
    <row r="4858" spans="1:4" x14ac:dyDescent="0.2">
      <c r="A4858" s="138"/>
      <c r="D4858" s="8"/>
    </row>
    <row r="4859" spans="1:4" x14ac:dyDescent="0.2">
      <c r="A4859" s="138"/>
      <c r="D4859" s="8"/>
    </row>
    <row r="4860" spans="1:4" x14ac:dyDescent="0.2">
      <c r="A4860" s="138"/>
      <c r="D4860" s="8"/>
    </row>
    <row r="4861" spans="1:4" x14ac:dyDescent="0.2">
      <c r="A4861" s="138"/>
      <c r="D4861" s="8"/>
    </row>
    <row r="4862" spans="1:4" x14ac:dyDescent="0.2">
      <c r="A4862" s="138"/>
      <c r="D4862" s="8"/>
    </row>
    <row r="4863" spans="1:4" x14ac:dyDescent="0.2">
      <c r="A4863" s="138"/>
      <c r="D4863" s="8"/>
    </row>
    <row r="4864" spans="1:4" x14ac:dyDescent="0.2">
      <c r="A4864" s="138"/>
      <c r="D4864" s="8"/>
    </row>
    <row r="4865" spans="1:4" x14ac:dyDescent="0.2">
      <c r="A4865" s="138"/>
      <c r="D4865" s="8"/>
    </row>
    <row r="4866" spans="1:4" x14ac:dyDescent="0.2">
      <c r="A4866" s="138"/>
      <c r="D4866" s="8"/>
    </row>
    <row r="4867" spans="1:4" x14ac:dyDescent="0.2">
      <c r="A4867" s="138"/>
      <c r="D4867" s="8"/>
    </row>
    <row r="4868" spans="1:4" x14ac:dyDescent="0.2">
      <c r="A4868" s="138"/>
      <c r="D4868" s="8"/>
    </row>
    <row r="4869" spans="1:4" x14ac:dyDescent="0.2">
      <c r="A4869" s="138"/>
      <c r="D4869" s="8"/>
    </row>
    <row r="4870" spans="1:4" x14ac:dyDescent="0.2">
      <c r="A4870" s="138"/>
      <c r="D4870" s="8"/>
    </row>
    <row r="4871" spans="1:4" x14ac:dyDescent="0.2">
      <c r="A4871" s="138"/>
      <c r="D4871" s="8"/>
    </row>
    <row r="4872" spans="1:4" x14ac:dyDescent="0.2">
      <c r="A4872" s="138"/>
      <c r="D4872" s="8"/>
    </row>
    <row r="4873" spans="1:4" x14ac:dyDescent="0.2">
      <c r="A4873" s="138"/>
      <c r="D4873" s="8"/>
    </row>
    <row r="4874" spans="1:4" x14ac:dyDescent="0.2">
      <c r="A4874" s="138"/>
      <c r="D4874" s="8"/>
    </row>
    <row r="4875" spans="1:4" x14ac:dyDescent="0.2">
      <c r="A4875" s="138"/>
      <c r="D4875" s="8"/>
    </row>
    <row r="4876" spans="1:4" x14ac:dyDescent="0.2">
      <c r="A4876" s="138"/>
      <c r="D4876" s="8"/>
    </row>
    <row r="4877" spans="1:4" x14ac:dyDescent="0.2">
      <c r="A4877" s="138"/>
      <c r="D4877" s="8"/>
    </row>
    <row r="4878" spans="1:4" x14ac:dyDescent="0.2">
      <c r="A4878" s="138"/>
      <c r="D4878" s="8"/>
    </row>
    <row r="4879" spans="1:4" x14ac:dyDescent="0.2">
      <c r="A4879" s="138"/>
      <c r="D4879" s="8"/>
    </row>
    <row r="4880" spans="1:4" x14ac:dyDescent="0.2">
      <c r="A4880" s="138"/>
      <c r="D4880" s="8"/>
    </row>
    <row r="4881" spans="1:4" x14ac:dyDescent="0.2">
      <c r="A4881" s="138"/>
      <c r="D4881" s="8"/>
    </row>
    <row r="4882" spans="1:4" x14ac:dyDescent="0.2">
      <c r="A4882" s="138"/>
      <c r="D4882" s="8"/>
    </row>
    <row r="4883" spans="1:4" x14ac:dyDescent="0.2">
      <c r="A4883" s="138"/>
      <c r="D4883" s="8"/>
    </row>
    <row r="4884" spans="1:4" x14ac:dyDescent="0.2">
      <c r="A4884" s="138"/>
      <c r="D4884" s="8"/>
    </row>
    <row r="4885" spans="1:4" x14ac:dyDescent="0.2">
      <c r="A4885" s="138"/>
      <c r="D4885" s="8"/>
    </row>
    <row r="4886" spans="1:4" x14ac:dyDescent="0.2">
      <c r="A4886" s="138"/>
      <c r="D4886" s="8"/>
    </row>
    <row r="4887" spans="1:4" x14ac:dyDescent="0.2">
      <c r="A4887" s="138"/>
      <c r="D4887" s="8"/>
    </row>
    <row r="4888" spans="1:4" x14ac:dyDescent="0.2">
      <c r="A4888" s="138"/>
      <c r="D4888" s="8"/>
    </row>
    <row r="4889" spans="1:4" x14ac:dyDescent="0.2">
      <c r="A4889" s="138"/>
      <c r="D4889" s="8"/>
    </row>
    <row r="4890" spans="1:4" x14ac:dyDescent="0.2">
      <c r="A4890" s="138"/>
      <c r="D4890" s="8"/>
    </row>
    <row r="4891" spans="1:4" x14ac:dyDescent="0.2">
      <c r="A4891" s="138"/>
      <c r="D4891" s="8"/>
    </row>
    <row r="4892" spans="1:4" x14ac:dyDescent="0.2">
      <c r="A4892" s="138"/>
      <c r="D4892" s="8"/>
    </row>
    <row r="4893" spans="1:4" x14ac:dyDescent="0.2">
      <c r="A4893" s="138"/>
      <c r="D4893" s="8"/>
    </row>
    <row r="4894" spans="1:4" x14ac:dyDescent="0.2">
      <c r="A4894" s="138"/>
      <c r="D4894" s="8"/>
    </row>
    <row r="4895" spans="1:4" x14ac:dyDescent="0.2">
      <c r="A4895" s="138"/>
      <c r="D4895" s="8"/>
    </row>
    <row r="4896" spans="1:4" x14ac:dyDescent="0.2">
      <c r="A4896" s="138"/>
      <c r="D4896" s="8"/>
    </row>
    <row r="4897" spans="1:4" x14ac:dyDescent="0.2">
      <c r="A4897" s="138"/>
      <c r="D4897" s="8"/>
    </row>
    <row r="4898" spans="1:4" x14ac:dyDescent="0.2">
      <c r="A4898" s="138"/>
      <c r="D4898" s="8"/>
    </row>
    <row r="4899" spans="1:4" x14ac:dyDescent="0.2">
      <c r="A4899" s="138"/>
      <c r="D4899" s="8"/>
    </row>
    <row r="4900" spans="1:4" x14ac:dyDescent="0.2">
      <c r="A4900" s="138"/>
      <c r="D4900" s="8"/>
    </row>
    <row r="4901" spans="1:4" x14ac:dyDescent="0.2">
      <c r="A4901" s="138"/>
      <c r="D4901" s="8"/>
    </row>
    <row r="4902" spans="1:4" x14ac:dyDescent="0.2">
      <c r="A4902" s="138"/>
      <c r="D4902" s="8"/>
    </row>
    <row r="4903" spans="1:4" x14ac:dyDescent="0.2">
      <c r="A4903" s="138"/>
      <c r="D4903" s="8"/>
    </row>
    <row r="4904" spans="1:4" x14ac:dyDescent="0.2">
      <c r="A4904" s="138"/>
      <c r="D4904" s="8"/>
    </row>
    <row r="4905" spans="1:4" x14ac:dyDescent="0.2">
      <c r="A4905" s="138"/>
      <c r="D4905" s="8"/>
    </row>
    <row r="4906" spans="1:4" x14ac:dyDescent="0.2">
      <c r="A4906" s="138"/>
      <c r="D4906" s="8"/>
    </row>
    <row r="4907" spans="1:4" x14ac:dyDescent="0.2">
      <c r="A4907" s="138"/>
      <c r="D4907" s="8"/>
    </row>
    <row r="4908" spans="1:4" x14ac:dyDescent="0.2">
      <c r="A4908" s="138"/>
      <c r="D4908" s="8"/>
    </row>
    <row r="4909" spans="1:4" x14ac:dyDescent="0.2">
      <c r="A4909" s="138"/>
      <c r="D4909" s="8"/>
    </row>
    <row r="4910" spans="1:4" x14ac:dyDescent="0.2">
      <c r="A4910" s="138"/>
      <c r="D4910" s="8"/>
    </row>
    <row r="4911" spans="1:4" x14ac:dyDescent="0.2">
      <c r="A4911" s="138"/>
      <c r="D4911" s="8"/>
    </row>
    <row r="4912" spans="1:4" x14ac:dyDescent="0.2">
      <c r="A4912" s="138"/>
      <c r="D4912" s="8"/>
    </row>
    <row r="4913" spans="1:4" x14ac:dyDescent="0.2">
      <c r="A4913" s="138"/>
      <c r="D4913" s="8"/>
    </row>
    <row r="4914" spans="1:4" x14ac:dyDescent="0.2">
      <c r="A4914" s="138"/>
      <c r="D4914" s="8"/>
    </row>
    <row r="4915" spans="1:4" x14ac:dyDescent="0.2">
      <c r="A4915" s="138"/>
      <c r="D4915" s="8"/>
    </row>
    <row r="4916" spans="1:4" x14ac:dyDescent="0.2">
      <c r="A4916" s="138"/>
      <c r="D4916" s="8"/>
    </row>
    <row r="4917" spans="1:4" x14ac:dyDescent="0.2">
      <c r="A4917" s="138"/>
      <c r="D4917" s="8"/>
    </row>
    <row r="4918" spans="1:4" x14ac:dyDescent="0.2">
      <c r="A4918" s="138"/>
      <c r="D4918" s="8"/>
    </row>
    <row r="4919" spans="1:4" x14ac:dyDescent="0.2">
      <c r="A4919" s="138"/>
      <c r="D4919" s="8"/>
    </row>
    <row r="4920" spans="1:4" x14ac:dyDescent="0.2">
      <c r="A4920" s="138"/>
      <c r="D4920" s="8"/>
    </row>
    <row r="4921" spans="1:4" x14ac:dyDescent="0.2">
      <c r="A4921" s="138"/>
      <c r="D4921" s="8"/>
    </row>
    <row r="4922" spans="1:4" x14ac:dyDescent="0.2">
      <c r="A4922" s="138"/>
      <c r="D4922" s="8"/>
    </row>
    <row r="4923" spans="1:4" x14ac:dyDescent="0.2">
      <c r="A4923" s="138"/>
      <c r="D4923" s="8"/>
    </row>
    <row r="4924" spans="1:4" x14ac:dyDescent="0.2">
      <c r="A4924" s="138"/>
      <c r="D4924" s="8"/>
    </row>
    <row r="4925" spans="1:4" x14ac:dyDescent="0.2">
      <c r="A4925" s="138"/>
      <c r="D4925" s="8"/>
    </row>
    <row r="4926" spans="1:4" x14ac:dyDescent="0.2">
      <c r="A4926" s="138"/>
      <c r="D4926" s="8"/>
    </row>
    <row r="4927" spans="1:4" x14ac:dyDescent="0.2">
      <c r="A4927" s="138"/>
      <c r="D4927" s="8"/>
    </row>
    <row r="4928" spans="1:4" x14ac:dyDescent="0.2">
      <c r="A4928" s="138"/>
      <c r="D4928" s="8"/>
    </row>
    <row r="4929" spans="1:4" x14ac:dyDescent="0.2">
      <c r="A4929" s="138"/>
      <c r="D4929" s="8"/>
    </row>
    <row r="4930" spans="1:4" x14ac:dyDescent="0.2">
      <c r="A4930" s="138"/>
      <c r="D4930" s="8"/>
    </row>
    <row r="4931" spans="1:4" x14ac:dyDescent="0.2">
      <c r="A4931" s="138"/>
      <c r="D4931" s="8"/>
    </row>
    <row r="4932" spans="1:4" x14ac:dyDescent="0.2">
      <c r="A4932" s="138"/>
      <c r="D4932" s="8"/>
    </row>
    <row r="4933" spans="1:4" x14ac:dyDescent="0.2">
      <c r="A4933" s="138"/>
      <c r="D4933" s="8"/>
    </row>
    <row r="4934" spans="1:4" x14ac:dyDescent="0.2">
      <c r="A4934" s="138"/>
      <c r="D4934" s="8"/>
    </row>
    <row r="4935" spans="1:4" x14ac:dyDescent="0.2">
      <c r="A4935" s="138"/>
      <c r="D4935" s="8"/>
    </row>
    <row r="4936" spans="1:4" x14ac:dyDescent="0.2">
      <c r="A4936" s="138"/>
      <c r="D4936" s="8"/>
    </row>
    <row r="4937" spans="1:4" x14ac:dyDescent="0.2">
      <c r="A4937" s="138"/>
      <c r="D4937" s="8"/>
    </row>
    <row r="4938" spans="1:4" x14ac:dyDescent="0.2">
      <c r="A4938" s="138"/>
      <c r="D4938" s="8"/>
    </row>
    <row r="4939" spans="1:4" x14ac:dyDescent="0.2">
      <c r="A4939" s="138"/>
      <c r="D4939" s="8"/>
    </row>
    <row r="4940" spans="1:4" x14ac:dyDescent="0.2">
      <c r="A4940" s="138"/>
      <c r="D4940" s="8"/>
    </row>
    <row r="4941" spans="1:4" x14ac:dyDescent="0.2">
      <c r="A4941" s="138"/>
      <c r="D4941" s="8"/>
    </row>
    <row r="4942" spans="1:4" x14ac:dyDescent="0.2">
      <c r="A4942" s="138"/>
      <c r="D4942" s="8"/>
    </row>
    <row r="4943" spans="1:4" x14ac:dyDescent="0.2">
      <c r="A4943" s="138"/>
      <c r="D4943" s="8"/>
    </row>
    <row r="4944" spans="1:4" x14ac:dyDescent="0.2">
      <c r="A4944" s="138"/>
      <c r="D4944" s="8"/>
    </row>
    <row r="4945" spans="1:4" x14ac:dyDescent="0.2">
      <c r="A4945" s="138"/>
      <c r="D4945" s="8"/>
    </row>
    <row r="4946" spans="1:4" x14ac:dyDescent="0.2">
      <c r="A4946" s="138"/>
      <c r="D4946" s="8"/>
    </row>
    <row r="4947" spans="1:4" x14ac:dyDescent="0.2">
      <c r="A4947" s="138"/>
      <c r="D4947" s="8"/>
    </row>
    <row r="4948" spans="1:4" x14ac:dyDescent="0.2">
      <c r="A4948" s="138"/>
      <c r="D4948" s="8"/>
    </row>
    <row r="4949" spans="1:4" x14ac:dyDescent="0.2">
      <c r="A4949" s="138"/>
      <c r="D4949" s="8"/>
    </row>
    <row r="4950" spans="1:4" x14ac:dyDescent="0.2">
      <c r="A4950" s="138"/>
      <c r="D4950" s="8"/>
    </row>
    <row r="4951" spans="1:4" x14ac:dyDescent="0.2">
      <c r="A4951" s="138"/>
      <c r="D4951" s="8"/>
    </row>
    <row r="4952" spans="1:4" x14ac:dyDescent="0.2">
      <c r="A4952" s="138"/>
      <c r="D4952" s="8"/>
    </row>
    <row r="4953" spans="1:4" x14ac:dyDescent="0.2">
      <c r="A4953" s="138"/>
      <c r="D4953" s="8"/>
    </row>
    <row r="4954" spans="1:4" x14ac:dyDescent="0.2">
      <c r="A4954" s="138"/>
      <c r="D4954" s="8"/>
    </row>
    <row r="4955" spans="1:4" x14ac:dyDescent="0.2">
      <c r="A4955" s="138"/>
      <c r="D4955" s="8"/>
    </row>
    <row r="4956" spans="1:4" x14ac:dyDescent="0.2">
      <c r="A4956" s="138"/>
      <c r="D4956" s="8"/>
    </row>
    <row r="4957" spans="1:4" x14ac:dyDescent="0.2">
      <c r="A4957" s="138"/>
      <c r="D4957" s="8"/>
    </row>
    <row r="4958" spans="1:4" x14ac:dyDescent="0.2">
      <c r="A4958" s="138"/>
      <c r="D4958" s="8"/>
    </row>
    <row r="4959" spans="1:4" x14ac:dyDescent="0.2">
      <c r="A4959" s="138"/>
      <c r="D4959" s="8"/>
    </row>
    <row r="4960" spans="1:4" x14ac:dyDescent="0.2">
      <c r="A4960" s="138"/>
      <c r="D4960" s="8"/>
    </row>
    <row r="4961" spans="1:4" x14ac:dyDescent="0.2">
      <c r="A4961" s="138"/>
      <c r="D4961" s="8"/>
    </row>
    <row r="4962" spans="1:4" x14ac:dyDescent="0.2">
      <c r="A4962" s="138"/>
      <c r="D4962" s="8"/>
    </row>
    <row r="4963" spans="1:4" x14ac:dyDescent="0.2">
      <c r="A4963" s="138"/>
      <c r="D4963" s="8"/>
    </row>
    <row r="4964" spans="1:4" x14ac:dyDescent="0.2">
      <c r="A4964" s="138"/>
      <c r="D4964" s="8"/>
    </row>
    <row r="4965" spans="1:4" x14ac:dyDescent="0.2">
      <c r="A4965" s="138"/>
      <c r="D4965" s="8"/>
    </row>
    <row r="4966" spans="1:4" x14ac:dyDescent="0.2">
      <c r="A4966" s="138"/>
      <c r="D4966" s="8"/>
    </row>
    <row r="4967" spans="1:4" x14ac:dyDescent="0.2">
      <c r="A4967" s="138"/>
      <c r="D4967" s="8"/>
    </row>
    <row r="4968" spans="1:4" x14ac:dyDescent="0.2">
      <c r="A4968" s="138"/>
      <c r="D4968" s="8"/>
    </row>
    <row r="4969" spans="1:4" x14ac:dyDescent="0.2">
      <c r="A4969" s="138"/>
      <c r="D4969" s="8"/>
    </row>
    <row r="4970" spans="1:4" x14ac:dyDescent="0.2">
      <c r="A4970" s="138"/>
      <c r="D4970" s="8"/>
    </row>
    <row r="4971" spans="1:4" x14ac:dyDescent="0.2">
      <c r="A4971" s="138"/>
      <c r="D4971" s="8"/>
    </row>
    <row r="4972" spans="1:4" x14ac:dyDescent="0.2">
      <c r="A4972" s="138"/>
      <c r="D4972" s="8"/>
    </row>
    <row r="4973" spans="1:4" x14ac:dyDescent="0.2">
      <c r="A4973" s="138"/>
      <c r="D4973" s="8"/>
    </row>
    <row r="4974" spans="1:4" x14ac:dyDescent="0.2">
      <c r="A4974" s="138"/>
      <c r="D4974" s="8"/>
    </row>
    <row r="4975" spans="1:4" x14ac:dyDescent="0.2">
      <c r="A4975" s="138"/>
      <c r="D4975" s="8"/>
    </row>
    <row r="4976" spans="1:4" x14ac:dyDescent="0.2">
      <c r="A4976" s="138"/>
      <c r="D4976" s="8"/>
    </row>
    <row r="4977" spans="1:4" x14ac:dyDescent="0.2">
      <c r="A4977" s="138"/>
      <c r="D4977" s="8"/>
    </row>
    <row r="4978" spans="1:4" x14ac:dyDescent="0.2">
      <c r="A4978" s="138"/>
      <c r="D4978" s="8"/>
    </row>
    <row r="4979" spans="1:4" x14ac:dyDescent="0.2">
      <c r="A4979" s="138"/>
      <c r="D4979" s="8"/>
    </row>
    <row r="4980" spans="1:4" x14ac:dyDescent="0.2">
      <c r="A4980" s="138"/>
      <c r="D4980" s="8"/>
    </row>
    <row r="4981" spans="1:4" x14ac:dyDescent="0.2">
      <c r="A4981" s="138"/>
      <c r="D4981" s="8"/>
    </row>
    <row r="4982" spans="1:4" x14ac:dyDescent="0.2">
      <c r="A4982" s="138"/>
      <c r="D4982" s="8"/>
    </row>
    <row r="4983" spans="1:4" x14ac:dyDescent="0.2">
      <c r="A4983" s="138"/>
      <c r="D4983" s="8"/>
    </row>
    <row r="4984" spans="1:4" x14ac:dyDescent="0.2">
      <c r="A4984" s="138"/>
      <c r="D4984" s="8"/>
    </row>
    <row r="4985" spans="1:4" x14ac:dyDescent="0.2">
      <c r="A4985" s="138"/>
      <c r="D4985" s="8"/>
    </row>
    <row r="4986" spans="1:4" x14ac:dyDescent="0.2">
      <c r="A4986" s="138"/>
      <c r="D4986" s="8"/>
    </row>
    <row r="4987" spans="1:4" x14ac:dyDescent="0.2">
      <c r="A4987" s="138"/>
      <c r="D4987" s="8"/>
    </row>
    <row r="4988" spans="1:4" x14ac:dyDescent="0.2">
      <c r="A4988" s="138"/>
      <c r="D4988" s="8"/>
    </row>
    <row r="4989" spans="1:4" x14ac:dyDescent="0.2">
      <c r="A4989" s="138"/>
      <c r="D4989" s="8"/>
    </row>
    <row r="4990" spans="1:4" x14ac:dyDescent="0.2">
      <c r="A4990" s="138"/>
      <c r="D4990" s="8"/>
    </row>
    <row r="4991" spans="1:4" x14ac:dyDescent="0.2">
      <c r="A4991" s="138"/>
      <c r="D4991" s="8"/>
    </row>
    <row r="4992" spans="1:4" x14ac:dyDescent="0.2">
      <c r="A4992" s="138"/>
      <c r="D4992" s="8"/>
    </row>
    <row r="4993" spans="1:4" x14ac:dyDescent="0.2">
      <c r="A4993" s="138"/>
      <c r="D4993" s="8"/>
    </row>
    <row r="4994" spans="1:4" x14ac:dyDescent="0.2">
      <c r="A4994" s="138"/>
      <c r="D4994" s="8"/>
    </row>
    <row r="4995" spans="1:4" x14ac:dyDescent="0.2">
      <c r="A4995" s="138"/>
      <c r="D4995" s="8"/>
    </row>
    <row r="4996" spans="1:4" x14ac:dyDescent="0.2">
      <c r="A4996" s="138"/>
      <c r="D4996" s="8"/>
    </row>
    <row r="4997" spans="1:4" x14ac:dyDescent="0.2">
      <c r="A4997" s="138"/>
      <c r="D4997" s="8"/>
    </row>
    <row r="4998" spans="1:4" x14ac:dyDescent="0.2">
      <c r="A4998" s="138"/>
      <c r="D4998" s="8"/>
    </row>
    <row r="4999" spans="1:4" x14ac:dyDescent="0.2">
      <c r="A4999" s="138"/>
      <c r="D4999" s="8"/>
    </row>
    <row r="5000" spans="1:4" x14ac:dyDescent="0.2">
      <c r="A5000" s="138"/>
      <c r="D5000" s="8"/>
    </row>
  </sheetData>
  <sheetProtection algorithmName="SHA-512" hashValue="26rfDgtmgA2pkzRLEGGHGsnyrODynJGSQvW9j3xRdcsNG8vhtq49guPaO1ZP5D6VURBS/OIfLUttcc9I1QRF6Q==" saltValue="kxEZmE4V+dfCekg9syp6bw==" spinCount="100000" sheet="1"/>
  <mergeCells count="60">
    <mergeCell ref="B21:G21"/>
    <mergeCell ref="A1:G1"/>
    <mergeCell ref="C2:G2"/>
    <mergeCell ref="C3:G3"/>
    <mergeCell ref="C4:G4"/>
    <mergeCell ref="C5:G5"/>
    <mergeCell ref="C6:G6"/>
    <mergeCell ref="C7:G7"/>
    <mergeCell ref="B13:G13"/>
    <mergeCell ref="B15:G15"/>
    <mergeCell ref="B17:G17"/>
    <mergeCell ref="B19:G19"/>
    <mergeCell ref="B51:G51"/>
    <mergeCell ref="B23:G23"/>
    <mergeCell ref="B25:G25"/>
    <mergeCell ref="B27:G27"/>
    <mergeCell ref="B29:G29"/>
    <mergeCell ref="B33:G33"/>
    <mergeCell ref="B35:G35"/>
    <mergeCell ref="B39:G39"/>
    <mergeCell ref="B41:G41"/>
    <mergeCell ref="B43:G43"/>
    <mergeCell ref="B45:G45"/>
    <mergeCell ref="B47:G47"/>
    <mergeCell ref="B77:G77"/>
    <mergeCell ref="B53:G53"/>
    <mergeCell ref="B55:G55"/>
    <mergeCell ref="B57:G57"/>
    <mergeCell ref="B59:G59"/>
    <mergeCell ref="B63:G63"/>
    <mergeCell ref="B65:G65"/>
    <mergeCell ref="B67:G67"/>
    <mergeCell ref="B69:G69"/>
    <mergeCell ref="B71:G71"/>
    <mergeCell ref="B73:G73"/>
    <mergeCell ref="B75:G75"/>
    <mergeCell ref="B103:G103"/>
    <mergeCell ref="B79:G79"/>
    <mergeCell ref="B81:G81"/>
    <mergeCell ref="B83:G83"/>
    <mergeCell ref="B85:G85"/>
    <mergeCell ref="B87:G87"/>
    <mergeCell ref="B89:G89"/>
    <mergeCell ref="B91:G91"/>
    <mergeCell ref="B95:G95"/>
    <mergeCell ref="B97:G97"/>
    <mergeCell ref="B99:G99"/>
    <mergeCell ref="B101:G101"/>
    <mergeCell ref="B129:G129"/>
    <mergeCell ref="B105:G105"/>
    <mergeCell ref="B107:G107"/>
    <mergeCell ref="B109:G109"/>
    <mergeCell ref="B113:G113"/>
    <mergeCell ref="B115:G115"/>
    <mergeCell ref="B117:G117"/>
    <mergeCell ref="B119:G119"/>
    <mergeCell ref="B121:G121"/>
    <mergeCell ref="B123:G123"/>
    <mergeCell ref="B125:G125"/>
    <mergeCell ref="B127:G127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3381-D656-4425-98D5-D9503FC47648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36" customWidth="1"/>
    <col min="3" max="3" width="63.7109375" style="136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21" max="24" width="0" hidden="1" customWidth="1"/>
    <col min="29" max="33" width="0" hidden="1" customWidth="1"/>
    <col min="34" max="34" width="112.5703125" hidden="1" customWidth="1"/>
    <col min="35" max="36" width="81.42578125" hidden="1" customWidth="1"/>
    <col min="37" max="39" width="0" hidden="1" customWidth="1"/>
  </cols>
  <sheetData>
    <row r="1" spans="1:60" ht="15.95" customHeight="1" x14ac:dyDescent="0.25">
      <c r="A1" s="228" t="s">
        <v>254</v>
      </c>
      <c r="B1" s="228"/>
      <c r="C1" s="228"/>
      <c r="D1" s="228"/>
      <c r="E1" s="228"/>
      <c r="F1" s="228"/>
      <c r="G1" s="228"/>
      <c r="AE1" t="s">
        <v>166</v>
      </c>
    </row>
    <row r="2" spans="1:60" ht="15.95" customHeight="1" x14ac:dyDescent="0.2">
      <c r="A2" s="139" t="s">
        <v>7</v>
      </c>
      <c r="B2" s="140" t="s">
        <v>45</v>
      </c>
      <c r="C2" s="229" t="s">
        <v>46</v>
      </c>
      <c r="D2" s="230"/>
      <c r="E2" s="230"/>
      <c r="F2" s="230"/>
      <c r="G2" s="231"/>
      <c r="AE2" t="s">
        <v>167</v>
      </c>
    </row>
    <row r="3" spans="1:60" ht="15.95" hidden="1" customHeight="1" x14ac:dyDescent="0.2">
      <c r="A3" s="139" t="s">
        <v>8</v>
      </c>
      <c r="B3" s="140"/>
      <c r="C3" s="230"/>
      <c r="D3" s="230"/>
      <c r="E3" s="230"/>
      <c r="F3" s="230"/>
      <c r="G3" s="231"/>
      <c r="AE3" t="s">
        <v>168</v>
      </c>
    </row>
    <row r="4" spans="1:60" ht="15.95" hidden="1" customHeight="1" x14ac:dyDescent="0.2">
      <c r="A4" s="139" t="s">
        <v>9</v>
      </c>
      <c r="B4" s="140" t="s">
        <v>43</v>
      </c>
      <c r="C4" s="229" t="s">
        <v>44</v>
      </c>
      <c r="D4" s="230"/>
      <c r="E4" s="230"/>
      <c r="F4" s="230"/>
      <c r="G4" s="231"/>
      <c r="AE4" t="s">
        <v>169</v>
      </c>
    </row>
    <row r="5" spans="1:60" ht="15.95" hidden="1" customHeight="1" x14ac:dyDescent="0.2">
      <c r="A5" s="139" t="s">
        <v>170</v>
      </c>
      <c r="B5" s="140" t="s">
        <v>43</v>
      </c>
      <c r="C5" s="229" t="s">
        <v>44</v>
      </c>
      <c r="D5" s="229"/>
      <c r="E5" s="229"/>
      <c r="F5" s="229"/>
      <c r="G5" s="23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5" customHeight="1" x14ac:dyDescent="0.2">
      <c r="A6" s="139" t="s">
        <v>170</v>
      </c>
      <c r="B6" s="142" t="s">
        <v>49</v>
      </c>
      <c r="C6" s="229" t="s">
        <v>50</v>
      </c>
      <c r="D6" s="229"/>
      <c r="E6" s="229"/>
      <c r="F6" s="229"/>
      <c r="G6" s="23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5" customHeight="1" x14ac:dyDescent="0.2">
      <c r="A7" s="143" t="s">
        <v>170</v>
      </c>
      <c r="B7" s="144" t="s">
        <v>57</v>
      </c>
      <c r="C7" s="226" t="s">
        <v>58</v>
      </c>
      <c r="D7" s="226"/>
      <c r="E7" s="226"/>
      <c r="F7" s="226"/>
      <c r="G7" s="22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">
      <c r="A8" s="138"/>
      <c r="D8" s="8"/>
    </row>
    <row r="9" spans="1:60" ht="38.25" x14ac:dyDescent="0.2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">
      <c r="A11" s="157" t="s">
        <v>198</v>
      </c>
      <c r="B11" s="170" t="s">
        <v>159</v>
      </c>
      <c r="C11" s="170" t="s">
        <v>160</v>
      </c>
      <c r="D11" s="171"/>
      <c r="E11" s="172"/>
      <c r="F11" s="173"/>
      <c r="G11" s="174">
        <f>SUMIF(AE12:AE183,"&lt;&gt;NOR",G12:G183)</f>
        <v>0</v>
      </c>
      <c r="H11" s="173"/>
      <c r="I11" s="173">
        <f>SUM(I12:I183)</f>
        <v>0</v>
      </c>
      <c r="J11" s="173"/>
      <c r="K11" s="173">
        <f>SUM(K12:K183)</f>
        <v>0</v>
      </c>
      <c r="L11" s="173"/>
      <c r="M11" s="173">
        <f>SUM(M12:M183)</f>
        <v>0</v>
      </c>
      <c r="N11" s="173"/>
      <c r="O11" s="173">
        <f>SUM(O12:O183)</f>
        <v>1.0400000000000003</v>
      </c>
      <c r="P11" s="173"/>
      <c r="Q11" s="173">
        <f>SUM(Q12:Q183)</f>
        <v>127816.59</v>
      </c>
      <c r="R11" s="175"/>
      <c r="S11" s="175"/>
      <c r="T11" s="173"/>
      <c r="U11" s="173"/>
      <c r="V11" s="173">
        <f>SUM(V12:V183)</f>
        <v>553.62999999999988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">
      <c r="A12" s="177">
        <v>1</v>
      </c>
      <c r="B12" s="178" t="s">
        <v>1603</v>
      </c>
      <c r="C12" s="178" t="s">
        <v>1604</v>
      </c>
      <c r="D12" s="179" t="s">
        <v>306</v>
      </c>
      <c r="E12" s="180">
        <v>20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0</v>
      </c>
      <c r="O12" s="181">
        <f>ROUND(E12*N12,2)</f>
        <v>0</v>
      </c>
      <c r="P12" s="181">
        <v>0</v>
      </c>
      <c r="Q12" s="181">
        <f>ROUND(E12*P12,2)</f>
        <v>0</v>
      </c>
      <c r="R12" s="182" t="s">
        <v>159</v>
      </c>
      <c r="S12" s="182" t="s">
        <v>204</v>
      </c>
      <c r="T12" s="181" t="s">
        <v>260</v>
      </c>
      <c r="U12" s="181">
        <v>7.8E-2</v>
      </c>
      <c r="V12" s="181">
        <f>ROUND(E12*U12,2)</f>
        <v>1.56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261</v>
      </c>
      <c r="AF12" s="154" t="s">
        <v>1605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ht="45" outlineLevel="1" x14ac:dyDescent="0.2">
      <c r="A14" s="177">
        <v>2</v>
      </c>
      <c r="B14" s="178" t="s">
        <v>1606</v>
      </c>
      <c r="C14" s="178" t="s">
        <v>1607</v>
      </c>
      <c r="D14" s="179" t="s">
        <v>306</v>
      </c>
      <c r="E14" s="180">
        <v>20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5.0000000000000002E-5</v>
      </c>
      <c r="O14" s="181">
        <f>ROUND(E14*N14,2)</f>
        <v>0</v>
      </c>
      <c r="P14" s="181">
        <v>0</v>
      </c>
      <c r="Q14" s="181">
        <f>ROUND(E14*P14,2)</f>
        <v>0</v>
      </c>
      <c r="R14" s="182" t="s">
        <v>683</v>
      </c>
      <c r="S14" s="182" t="s">
        <v>204</v>
      </c>
      <c r="T14" s="181" t="s">
        <v>260</v>
      </c>
      <c r="U14" s="181">
        <v>0</v>
      </c>
      <c r="V14" s="181">
        <f>ROUND(E14*U14,2)</f>
        <v>0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312</v>
      </c>
      <c r="AF14" s="154" t="s">
        <v>1608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ht="22.5" outlineLevel="1" x14ac:dyDescent="0.2">
      <c r="A16" s="177">
        <v>3</v>
      </c>
      <c r="B16" s="178" t="s">
        <v>1609</v>
      </c>
      <c r="C16" s="178" t="s">
        <v>1610</v>
      </c>
      <c r="D16" s="179" t="s">
        <v>306</v>
      </c>
      <c r="E16" s="180">
        <v>15</v>
      </c>
      <c r="F16" s="183"/>
      <c r="G16" s="181">
        <f>ROUND(E16*F16,2)</f>
        <v>0</v>
      </c>
      <c r="H16" s="183"/>
      <c r="I16" s="181">
        <f>ROUND(E16*H16,2)</f>
        <v>0</v>
      </c>
      <c r="J16" s="183"/>
      <c r="K16" s="181">
        <f>ROUND(E16*J16,2)</f>
        <v>0</v>
      </c>
      <c r="L16" s="181">
        <v>21</v>
      </c>
      <c r="M16" s="181">
        <f>G16*(1+L16/100)</f>
        <v>0</v>
      </c>
      <c r="N16" s="181">
        <v>0</v>
      </c>
      <c r="O16" s="181">
        <f>ROUND(E16*N16,2)</f>
        <v>0</v>
      </c>
      <c r="P16" s="181">
        <v>0</v>
      </c>
      <c r="Q16" s="181">
        <f>ROUND(E16*P16,2)</f>
        <v>0</v>
      </c>
      <c r="R16" s="182" t="s">
        <v>159</v>
      </c>
      <c r="S16" s="182" t="s">
        <v>204</v>
      </c>
      <c r="T16" s="181" t="s">
        <v>260</v>
      </c>
      <c r="U16" s="181">
        <v>8.0170000000000005E-2</v>
      </c>
      <c r="V16" s="181">
        <f>ROUND(E16*U16,2)</f>
        <v>1.2</v>
      </c>
      <c r="W16" s="182"/>
      <c r="X16" s="182"/>
      <c r="Y16" s="154"/>
      <c r="Z16" s="154"/>
      <c r="AA16" s="154"/>
      <c r="AB16" s="154"/>
      <c r="AC16" s="154"/>
      <c r="AD16" s="154"/>
      <c r="AE16" s="154" t="s">
        <v>261</v>
      </c>
      <c r="AF16" s="154" t="s">
        <v>1611</v>
      </c>
      <c r="AG16" s="154"/>
      <c r="AH16" s="185"/>
      <c r="AI16" s="185"/>
      <c r="AJ16" s="187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 x14ac:dyDescent="0.2">
      <c r="A17" s="155"/>
      <c r="B17" s="224"/>
      <c r="C17" s="224"/>
      <c r="D17" s="225"/>
      <c r="E17" s="225"/>
      <c r="F17" s="225"/>
      <c r="G17" s="225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  <c r="S17" s="165"/>
      <c r="T17" s="164"/>
      <c r="U17" s="164"/>
      <c r="V17" s="164"/>
      <c r="W17" s="165"/>
      <c r="X17" s="165"/>
      <c r="Y17" s="154"/>
      <c r="Z17" s="154"/>
      <c r="AA17" s="154"/>
      <c r="AB17" s="154"/>
      <c r="AC17" s="154"/>
      <c r="AD17" s="154"/>
      <c r="AE17" s="154" t="s">
        <v>208</v>
      </c>
      <c r="AF17" s="154"/>
      <c r="AG17" s="154"/>
      <c r="AH17" s="185"/>
      <c r="AI17" s="185"/>
      <c r="AJ17" s="187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ht="45" outlineLevel="1" x14ac:dyDescent="0.2">
      <c r="A18" s="177">
        <v>4</v>
      </c>
      <c r="B18" s="178" t="s">
        <v>1612</v>
      </c>
      <c r="C18" s="178" t="s">
        <v>1613</v>
      </c>
      <c r="D18" s="179" t="s">
        <v>306</v>
      </c>
      <c r="E18" s="180">
        <v>15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2.9999999999999997E-4</v>
      </c>
      <c r="O18" s="181">
        <f>ROUND(E18*N18,2)</f>
        <v>0</v>
      </c>
      <c r="P18" s="181">
        <v>0</v>
      </c>
      <c r="Q18" s="181">
        <f>ROUND(E18*P18,2)</f>
        <v>0</v>
      </c>
      <c r="R18" s="182" t="s">
        <v>683</v>
      </c>
      <c r="S18" s="182" t="s">
        <v>204</v>
      </c>
      <c r="T18" s="181" t="s">
        <v>260</v>
      </c>
      <c r="U18" s="181">
        <v>0</v>
      </c>
      <c r="V18" s="181">
        <f>ROUND(E18*U18,2)</f>
        <v>0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312</v>
      </c>
      <c r="AF18" s="154" t="s">
        <v>1614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ht="22.5" outlineLevel="1" x14ac:dyDescent="0.2">
      <c r="A20" s="177">
        <v>5</v>
      </c>
      <c r="B20" s="178" t="s">
        <v>1615</v>
      </c>
      <c r="C20" s="178" t="s">
        <v>1616</v>
      </c>
      <c r="D20" s="179" t="s">
        <v>466</v>
      </c>
      <c r="E20" s="180">
        <v>155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0</v>
      </c>
      <c r="O20" s="181">
        <f>ROUND(E20*N20,2)</f>
        <v>0</v>
      </c>
      <c r="P20" s="181">
        <v>0</v>
      </c>
      <c r="Q20" s="181">
        <f>ROUND(E20*P20,2)</f>
        <v>0</v>
      </c>
      <c r="R20" s="182" t="s">
        <v>159</v>
      </c>
      <c r="S20" s="182" t="s">
        <v>204</v>
      </c>
      <c r="T20" s="181" t="s">
        <v>260</v>
      </c>
      <c r="U20" s="181">
        <v>0.37</v>
      </c>
      <c r="V20" s="181">
        <f>ROUND(E20*U20,2)</f>
        <v>57.35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261</v>
      </c>
      <c r="AF20" s="154" t="s">
        <v>1617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ht="33.75" outlineLevel="1" x14ac:dyDescent="0.2">
      <c r="A22" s="177">
        <v>6</v>
      </c>
      <c r="B22" s="178" t="s">
        <v>1618</v>
      </c>
      <c r="C22" s="178" t="s">
        <v>1619</v>
      </c>
      <c r="D22" s="179" t="s">
        <v>466</v>
      </c>
      <c r="E22" s="180">
        <v>155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2.0000000000000002E-5</v>
      </c>
      <c r="O22" s="181">
        <f>ROUND(E22*N22,2)</f>
        <v>0</v>
      </c>
      <c r="P22" s="181">
        <v>0</v>
      </c>
      <c r="Q22" s="181">
        <f>ROUND(E22*P22,2)</f>
        <v>0</v>
      </c>
      <c r="R22" s="182" t="s">
        <v>683</v>
      </c>
      <c r="S22" s="182" t="s">
        <v>204</v>
      </c>
      <c r="T22" s="181" t="s">
        <v>260</v>
      </c>
      <c r="U22" s="181">
        <v>0</v>
      </c>
      <c r="V22" s="181">
        <f>ROUND(E22*U22,2)</f>
        <v>0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312</v>
      </c>
      <c r="AF22" s="154" t="s">
        <v>1620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77">
        <v>7</v>
      </c>
      <c r="B24" s="178" t="s">
        <v>1621</v>
      </c>
      <c r="C24" s="178" t="s">
        <v>1622</v>
      </c>
      <c r="D24" s="179" t="s">
        <v>466</v>
      </c>
      <c r="E24" s="180">
        <v>84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0</v>
      </c>
      <c r="O24" s="181">
        <f>ROUND(E24*N24,2)</f>
        <v>0</v>
      </c>
      <c r="P24" s="181">
        <v>0</v>
      </c>
      <c r="Q24" s="181">
        <f>ROUND(E24*P24,2)</f>
        <v>0</v>
      </c>
      <c r="R24" s="182" t="s">
        <v>159</v>
      </c>
      <c r="S24" s="182" t="s">
        <v>204</v>
      </c>
      <c r="T24" s="181" t="s">
        <v>260</v>
      </c>
      <c r="U24" s="181">
        <v>0.39017000000000002</v>
      </c>
      <c r="V24" s="181">
        <f>ROUND(E24*U24,2)</f>
        <v>32.770000000000003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261</v>
      </c>
      <c r="AF24" s="154" t="s">
        <v>1623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ht="33.75" outlineLevel="1" x14ac:dyDescent="0.2">
      <c r="A26" s="177">
        <v>8</v>
      </c>
      <c r="B26" s="178" t="s">
        <v>1624</v>
      </c>
      <c r="C26" s="178" t="s">
        <v>1625</v>
      </c>
      <c r="D26" s="179" t="s">
        <v>466</v>
      </c>
      <c r="E26" s="180">
        <v>84</v>
      </c>
      <c r="F26" s="183"/>
      <c r="G26" s="181">
        <f>ROUND(E26*F26,2)</f>
        <v>0</v>
      </c>
      <c r="H26" s="183"/>
      <c r="I26" s="181">
        <f>ROUND(E26*H26,2)</f>
        <v>0</v>
      </c>
      <c r="J26" s="183"/>
      <c r="K26" s="181">
        <f>ROUND(E26*J26,2)</f>
        <v>0</v>
      </c>
      <c r="L26" s="181">
        <v>21</v>
      </c>
      <c r="M26" s="181">
        <f>G26*(1+L26/100)</f>
        <v>0</v>
      </c>
      <c r="N26" s="181">
        <v>9.0000000000000006E-5</v>
      </c>
      <c r="O26" s="181">
        <f>ROUND(E26*N26,2)</f>
        <v>0.01</v>
      </c>
      <c r="P26" s="181">
        <v>0</v>
      </c>
      <c r="Q26" s="181">
        <f>ROUND(E26*P26,2)</f>
        <v>0</v>
      </c>
      <c r="R26" s="182" t="s">
        <v>683</v>
      </c>
      <c r="S26" s="182" t="s">
        <v>204</v>
      </c>
      <c r="T26" s="181" t="s">
        <v>260</v>
      </c>
      <c r="U26" s="181">
        <v>0</v>
      </c>
      <c r="V26" s="181">
        <f>ROUND(E26*U26,2)</f>
        <v>0</v>
      </c>
      <c r="W26" s="182"/>
      <c r="X26" s="182"/>
      <c r="Y26" s="154"/>
      <c r="Z26" s="154"/>
      <c r="AA26" s="154"/>
      <c r="AB26" s="154"/>
      <c r="AC26" s="154"/>
      <c r="AD26" s="154"/>
      <c r="AE26" s="154" t="s">
        <v>312</v>
      </c>
      <c r="AF26" s="154" t="s">
        <v>1626</v>
      </c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55"/>
      <c r="B27" s="224"/>
      <c r="C27" s="224"/>
      <c r="D27" s="225"/>
      <c r="E27" s="225"/>
      <c r="F27" s="225"/>
      <c r="G27" s="225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208</v>
      </c>
      <c r="AF27" s="154"/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">
      <c r="A28" s="177">
        <v>9</v>
      </c>
      <c r="B28" s="178" t="s">
        <v>1627</v>
      </c>
      <c r="C28" s="178" t="s">
        <v>1628</v>
      </c>
      <c r="D28" s="179" t="s">
        <v>466</v>
      </c>
      <c r="E28" s="180">
        <v>48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0</v>
      </c>
      <c r="O28" s="181">
        <f>ROUND(E28*N28,2)</f>
        <v>0</v>
      </c>
      <c r="P28" s="181">
        <v>0</v>
      </c>
      <c r="Q28" s="181">
        <f>ROUND(E28*P28,2)</f>
        <v>0</v>
      </c>
      <c r="R28" s="182" t="s">
        <v>159</v>
      </c>
      <c r="S28" s="182" t="s">
        <v>204</v>
      </c>
      <c r="T28" s="181" t="s">
        <v>260</v>
      </c>
      <c r="U28" s="181">
        <v>0.4325</v>
      </c>
      <c r="V28" s="181">
        <f>ROUND(E28*U28,2)</f>
        <v>20.76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261</v>
      </c>
      <c r="AF28" s="154" t="s">
        <v>1629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ht="33.75" outlineLevel="1" x14ac:dyDescent="0.2">
      <c r="A30" s="177">
        <v>10</v>
      </c>
      <c r="B30" s="178" t="s">
        <v>1630</v>
      </c>
      <c r="C30" s="178" t="s">
        <v>1631</v>
      </c>
      <c r="D30" s="179" t="s">
        <v>466</v>
      </c>
      <c r="E30" s="180">
        <v>48</v>
      </c>
      <c r="F30" s="183"/>
      <c r="G30" s="181">
        <f>ROUND(E30*F30,2)</f>
        <v>0</v>
      </c>
      <c r="H30" s="183"/>
      <c r="I30" s="181">
        <f>ROUND(E30*H30,2)</f>
        <v>0</v>
      </c>
      <c r="J30" s="183"/>
      <c r="K30" s="181">
        <f>ROUND(E30*J30,2)</f>
        <v>0</v>
      </c>
      <c r="L30" s="181">
        <v>21</v>
      </c>
      <c r="M30" s="181">
        <f>G30*(1+L30/100)</f>
        <v>0</v>
      </c>
      <c r="N30" s="181">
        <v>1.2999999999999999E-4</v>
      </c>
      <c r="O30" s="181">
        <f>ROUND(E30*N30,2)</f>
        <v>0.01</v>
      </c>
      <c r="P30" s="181">
        <v>0</v>
      </c>
      <c r="Q30" s="181">
        <f>ROUND(E30*P30,2)</f>
        <v>0</v>
      </c>
      <c r="R30" s="182" t="s">
        <v>683</v>
      </c>
      <c r="S30" s="182" t="s">
        <v>204</v>
      </c>
      <c r="T30" s="181" t="s">
        <v>260</v>
      </c>
      <c r="U30" s="181">
        <v>0</v>
      </c>
      <c r="V30" s="181">
        <f>ROUND(E30*U30,2)</f>
        <v>0</v>
      </c>
      <c r="W30" s="182"/>
      <c r="X30" s="182"/>
      <c r="Y30" s="154"/>
      <c r="Z30" s="154"/>
      <c r="AA30" s="154"/>
      <c r="AB30" s="154"/>
      <c r="AC30" s="154"/>
      <c r="AD30" s="154"/>
      <c r="AE30" s="154" t="s">
        <v>312</v>
      </c>
      <c r="AF30" s="154" t="s">
        <v>1632</v>
      </c>
      <c r="AG30" s="154"/>
      <c r="AH30" s="185"/>
      <c r="AI30" s="185"/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224"/>
      <c r="C31" s="224"/>
      <c r="D31" s="225"/>
      <c r="E31" s="225"/>
      <c r="F31" s="225"/>
      <c r="G31" s="225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208</v>
      </c>
      <c r="AF31" s="154"/>
      <c r="AG31" s="154"/>
      <c r="AH31" s="185"/>
      <c r="AI31" s="185"/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ht="22.5" outlineLevel="1" x14ac:dyDescent="0.2">
      <c r="A32" s="177">
        <v>11</v>
      </c>
      <c r="B32" s="178" t="s">
        <v>1633</v>
      </c>
      <c r="C32" s="178" t="s">
        <v>1634</v>
      </c>
      <c r="D32" s="179" t="s">
        <v>466</v>
      </c>
      <c r="E32" s="180">
        <v>203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0</v>
      </c>
      <c r="O32" s="181">
        <f>ROUND(E32*N32,2)</f>
        <v>0</v>
      </c>
      <c r="P32" s="181">
        <v>0</v>
      </c>
      <c r="Q32" s="181">
        <f>ROUND(E32*P32,2)</f>
        <v>0</v>
      </c>
      <c r="R32" s="182" t="s">
        <v>159</v>
      </c>
      <c r="S32" s="182" t="s">
        <v>204</v>
      </c>
      <c r="T32" s="181" t="s">
        <v>260</v>
      </c>
      <c r="U32" s="181">
        <v>5.0500000000000003E-2</v>
      </c>
      <c r="V32" s="181">
        <f>ROUND(E32*U32,2)</f>
        <v>10.25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261</v>
      </c>
      <c r="AF32" s="154" t="s">
        <v>1635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ht="22.5" outlineLevel="1" x14ac:dyDescent="0.2">
      <c r="A34" s="177">
        <v>12</v>
      </c>
      <c r="B34" s="178" t="s">
        <v>1636</v>
      </c>
      <c r="C34" s="178" t="s">
        <v>1637</v>
      </c>
      <c r="D34" s="179" t="s">
        <v>466</v>
      </c>
      <c r="E34" s="180">
        <v>30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0</v>
      </c>
      <c r="O34" s="181">
        <f>ROUND(E34*N34,2)</f>
        <v>0</v>
      </c>
      <c r="P34" s="181">
        <v>0</v>
      </c>
      <c r="Q34" s="181">
        <f>ROUND(E34*P34,2)</f>
        <v>0</v>
      </c>
      <c r="R34" s="182" t="s">
        <v>159</v>
      </c>
      <c r="S34" s="182" t="s">
        <v>204</v>
      </c>
      <c r="T34" s="181" t="s">
        <v>260</v>
      </c>
      <c r="U34" s="181">
        <v>8.2170000000000007E-2</v>
      </c>
      <c r="V34" s="181">
        <f>ROUND(E34*U34,2)</f>
        <v>2.4700000000000002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261</v>
      </c>
      <c r="AF34" s="154" t="s">
        <v>1638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77">
        <v>13</v>
      </c>
      <c r="B36" s="178" t="s">
        <v>1639</v>
      </c>
      <c r="C36" s="178" t="s">
        <v>1640</v>
      </c>
      <c r="D36" s="179" t="s">
        <v>466</v>
      </c>
      <c r="E36" s="180">
        <v>49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0</v>
      </c>
      <c r="O36" s="181">
        <f>ROUND(E36*N36,2)</f>
        <v>0</v>
      </c>
      <c r="P36" s="181">
        <v>0</v>
      </c>
      <c r="Q36" s="181">
        <f>ROUND(E36*P36,2)</f>
        <v>0</v>
      </c>
      <c r="R36" s="182"/>
      <c r="S36" s="182" t="s">
        <v>223</v>
      </c>
      <c r="T36" s="181" t="s">
        <v>205</v>
      </c>
      <c r="U36" s="181">
        <v>0.23183000000000001</v>
      </c>
      <c r="V36" s="181">
        <f>ROUND(E36*U36,2)</f>
        <v>11.36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261</v>
      </c>
      <c r="AF36" s="154" t="s">
        <v>1641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77">
        <v>14</v>
      </c>
      <c r="B38" s="178" t="s">
        <v>1642</v>
      </c>
      <c r="C38" s="178" t="s">
        <v>1643</v>
      </c>
      <c r="D38" s="179" t="s">
        <v>466</v>
      </c>
      <c r="E38" s="180">
        <v>15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0</v>
      </c>
      <c r="O38" s="181">
        <f>ROUND(E38*N38,2)</f>
        <v>0</v>
      </c>
      <c r="P38" s="181">
        <v>0</v>
      </c>
      <c r="Q38" s="181">
        <f>ROUND(E38*P38,2)</f>
        <v>0</v>
      </c>
      <c r="R38" s="182" t="s">
        <v>159</v>
      </c>
      <c r="S38" s="182" t="s">
        <v>204</v>
      </c>
      <c r="T38" s="181" t="s">
        <v>260</v>
      </c>
      <c r="U38" s="181">
        <v>0.23183000000000001</v>
      </c>
      <c r="V38" s="181">
        <f>ROUND(E38*U38,2)</f>
        <v>3.48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261</v>
      </c>
      <c r="AF38" s="154" t="s">
        <v>1644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">
      <c r="A40" s="177">
        <v>15</v>
      </c>
      <c r="B40" s="178" t="s">
        <v>1642</v>
      </c>
      <c r="C40" s="178" t="s">
        <v>1643</v>
      </c>
      <c r="D40" s="179" t="s">
        <v>466</v>
      </c>
      <c r="E40" s="180">
        <v>6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0</v>
      </c>
      <c r="O40" s="181">
        <f>ROUND(E40*N40,2)</f>
        <v>0</v>
      </c>
      <c r="P40" s="181">
        <v>0</v>
      </c>
      <c r="Q40" s="181">
        <f>ROUND(E40*P40,2)</f>
        <v>0</v>
      </c>
      <c r="R40" s="182" t="s">
        <v>159</v>
      </c>
      <c r="S40" s="182" t="s">
        <v>204</v>
      </c>
      <c r="T40" s="181" t="s">
        <v>260</v>
      </c>
      <c r="U40" s="181">
        <v>0.23183000000000001</v>
      </c>
      <c r="V40" s="181">
        <f>ROUND(E40*U40,2)</f>
        <v>1.39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261</v>
      </c>
      <c r="AF40" s="154" t="s">
        <v>1645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ht="22.5" outlineLevel="1" x14ac:dyDescent="0.2">
      <c r="A42" s="177">
        <v>16</v>
      </c>
      <c r="B42" s="178" t="s">
        <v>1646</v>
      </c>
      <c r="C42" s="178" t="s">
        <v>1647</v>
      </c>
      <c r="D42" s="179" t="s">
        <v>466</v>
      </c>
      <c r="E42" s="180">
        <v>12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4.0000000000000003E-5</v>
      </c>
      <c r="O42" s="181">
        <f>ROUND(E42*N42,2)</f>
        <v>0</v>
      </c>
      <c r="P42" s="181">
        <v>0</v>
      </c>
      <c r="Q42" s="181">
        <f>ROUND(E42*P42,2)</f>
        <v>0</v>
      </c>
      <c r="R42" s="182" t="s">
        <v>159</v>
      </c>
      <c r="S42" s="182" t="s">
        <v>204</v>
      </c>
      <c r="T42" s="181" t="s">
        <v>260</v>
      </c>
      <c r="U42" s="181">
        <v>0.32667000000000002</v>
      </c>
      <c r="V42" s="181">
        <f>ROUND(E42*U42,2)</f>
        <v>3.92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1648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ht="22.5" outlineLevel="1" x14ac:dyDescent="0.2">
      <c r="A44" s="177">
        <v>17</v>
      </c>
      <c r="B44" s="178" t="s">
        <v>1649</v>
      </c>
      <c r="C44" s="178" t="s">
        <v>1650</v>
      </c>
      <c r="D44" s="179" t="s">
        <v>466</v>
      </c>
      <c r="E44" s="180">
        <v>6</v>
      </c>
      <c r="F44" s="183"/>
      <c r="G44" s="181">
        <f>ROUND(E44*F44,2)</f>
        <v>0</v>
      </c>
      <c r="H44" s="183"/>
      <c r="I44" s="181">
        <f>ROUND(E44*H44,2)</f>
        <v>0</v>
      </c>
      <c r="J44" s="183"/>
      <c r="K44" s="181">
        <f>ROUND(E44*J44,2)</f>
        <v>0</v>
      </c>
      <c r="L44" s="181">
        <v>21</v>
      </c>
      <c r="M44" s="181">
        <f>G44*(1+L44/100)</f>
        <v>0</v>
      </c>
      <c r="N44" s="181">
        <v>4.0000000000000003E-5</v>
      </c>
      <c r="O44" s="181">
        <f>ROUND(E44*N44,2)</f>
        <v>0</v>
      </c>
      <c r="P44" s="181">
        <v>0</v>
      </c>
      <c r="Q44" s="181">
        <f>ROUND(E44*P44,2)</f>
        <v>0</v>
      </c>
      <c r="R44" s="182" t="s">
        <v>159</v>
      </c>
      <c r="S44" s="182" t="s">
        <v>204</v>
      </c>
      <c r="T44" s="181" t="s">
        <v>260</v>
      </c>
      <c r="U44" s="181">
        <v>0.50600000000000001</v>
      </c>
      <c r="V44" s="181">
        <f>ROUND(E44*U44,2)</f>
        <v>3.04</v>
      </c>
      <c r="W44" s="182"/>
      <c r="X44" s="182"/>
      <c r="Y44" s="154"/>
      <c r="Z44" s="154"/>
      <c r="AA44" s="154"/>
      <c r="AB44" s="154"/>
      <c r="AC44" s="154"/>
      <c r="AD44" s="154"/>
      <c r="AE44" s="154" t="s">
        <v>670</v>
      </c>
      <c r="AF44" s="154" t="s">
        <v>1651</v>
      </c>
      <c r="AG44" s="154"/>
      <c r="AH44" s="185"/>
      <c r="AI44" s="185"/>
      <c r="AJ44" s="187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/>
      <c r="B45" s="224"/>
      <c r="C45" s="224"/>
      <c r="D45" s="225"/>
      <c r="E45" s="225"/>
      <c r="F45" s="225"/>
      <c r="G45" s="225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5"/>
      <c r="S45" s="165"/>
      <c r="T45" s="164"/>
      <c r="U45" s="164"/>
      <c r="V45" s="164"/>
      <c r="W45" s="165"/>
      <c r="X45" s="165"/>
      <c r="Y45" s="154"/>
      <c r="Z45" s="154"/>
      <c r="AA45" s="154"/>
      <c r="AB45" s="154"/>
      <c r="AC45" s="154"/>
      <c r="AD45" s="154"/>
      <c r="AE45" s="154" t="s">
        <v>208</v>
      </c>
      <c r="AF45" s="154"/>
      <c r="AG45" s="154"/>
      <c r="AH45" s="185"/>
      <c r="AI45" s="185"/>
      <c r="AJ45" s="187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ht="22.5" outlineLevel="1" x14ac:dyDescent="0.2">
      <c r="A46" s="177">
        <v>18</v>
      </c>
      <c r="B46" s="178" t="s">
        <v>1652</v>
      </c>
      <c r="C46" s="178" t="s">
        <v>1653</v>
      </c>
      <c r="D46" s="179" t="s">
        <v>466</v>
      </c>
      <c r="E46" s="180">
        <v>6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4.0000000000000003E-5</v>
      </c>
      <c r="O46" s="181">
        <f>ROUND(E46*N46,2)</f>
        <v>0</v>
      </c>
      <c r="P46" s="181">
        <v>0</v>
      </c>
      <c r="Q46" s="181">
        <f>ROUND(E46*P46,2)</f>
        <v>0</v>
      </c>
      <c r="R46" s="182" t="s">
        <v>159</v>
      </c>
      <c r="S46" s="182" t="s">
        <v>204</v>
      </c>
      <c r="T46" s="181" t="s">
        <v>260</v>
      </c>
      <c r="U46" s="181">
        <v>0.34782999999999997</v>
      </c>
      <c r="V46" s="181">
        <f>ROUND(E46*U46,2)</f>
        <v>2.09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670</v>
      </c>
      <c r="AF46" s="154" t="s">
        <v>1654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ht="22.5" outlineLevel="1" x14ac:dyDescent="0.2">
      <c r="A48" s="177">
        <v>19</v>
      </c>
      <c r="B48" s="178" t="s">
        <v>1655</v>
      </c>
      <c r="C48" s="178" t="s">
        <v>1656</v>
      </c>
      <c r="D48" s="179" t="s">
        <v>466</v>
      </c>
      <c r="E48" s="180">
        <v>1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4.0000000000000003E-5</v>
      </c>
      <c r="O48" s="181">
        <f>ROUND(E48*N48,2)</f>
        <v>0</v>
      </c>
      <c r="P48" s="181">
        <v>0</v>
      </c>
      <c r="Q48" s="181">
        <f>ROUND(E48*P48,2)</f>
        <v>0</v>
      </c>
      <c r="R48" s="182" t="s">
        <v>159</v>
      </c>
      <c r="S48" s="182" t="s">
        <v>204</v>
      </c>
      <c r="T48" s="181" t="s">
        <v>260</v>
      </c>
      <c r="U48" s="181">
        <v>0.30567</v>
      </c>
      <c r="V48" s="181">
        <f>ROUND(E48*U48,2)</f>
        <v>0.31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670</v>
      </c>
      <c r="AF48" s="154" t="s">
        <v>1657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ht="22.5" outlineLevel="1" x14ac:dyDescent="0.2">
      <c r="A50" s="177">
        <v>20</v>
      </c>
      <c r="B50" s="178" t="s">
        <v>1658</v>
      </c>
      <c r="C50" s="178" t="s">
        <v>1659</v>
      </c>
      <c r="D50" s="179" t="s">
        <v>466</v>
      </c>
      <c r="E50" s="180">
        <v>3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4.0000000000000003E-5</v>
      </c>
      <c r="O50" s="181">
        <f>ROUND(E50*N50,2)</f>
        <v>0</v>
      </c>
      <c r="P50" s="181">
        <v>0</v>
      </c>
      <c r="Q50" s="181">
        <f>ROUND(E50*P50,2)</f>
        <v>0</v>
      </c>
      <c r="R50" s="182" t="s">
        <v>159</v>
      </c>
      <c r="S50" s="182" t="s">
        <v>204</v>
      </c>
      <c r="T50" s="181" t="s">
        <v>260</v>
      </c>
      <c r="U50" s="181">
        <v>0.32667000000000002</v>
      </c>
      <c r="V50" s="181">
        <f>ROUND(E50*U50,2)</f>
        <v>0.98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1660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ht="22.5" outlineLevel="1" x14ac:dyDescent="0.2">
      <c r="A52" s="177">
        <v>21</v>
      </c>
      <c r="B52" s="178" t="s">
        <v>1661</v>
      </c>
      <c r="C52" s="178" t="s">
        <v>1662</v>
      </c>
      <c r="D52" s="179" t="s">
        <v>466</v>
      </c>
      <c r="E52" s="180">
        <v>9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0</v>
      </c>
      <c r="O52" s="181">
        <f>ROUND(E52*N52,2)</f>
        <v>0</v>
      </c>
      <c r="P52" s="181">
        <v>0</v>
      </c>
      <c r="Q52" s="181">
        <f>ROUND(E52*P52,2)</f>
        <v>0</v>
      </c>
      <c r="R52" s="182" t="s">
        <v>159</v>
      </c>
      <c r="S52" s="182" t="s">
        <v>204</v>
      </c>
      <c r="T52" s="181" t="s">
        <v>260</v>
      </c>
      <c r="U52" s="181">
        <v>0.92766999999999999</v>
      </c>
      <c r="V52" s="181">
        <f>ROUND(E52*U52,2)</f>
        <v>8.35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261</v>
      </c>
      <c r="AF52" s="154" t="s">
        <v>1663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">
      <c r="A54" s="177">
        <v>22</v>
      </c>
      <c r="B54" s="178" t="s">
        <v>1664</v>
      </c>
      <c r="C54" s="178" t="s">
        <v>1665</v>
      </c>
      <c r="D54" s="179" t="s">
        <v>466</v>
      </c>
      <c r="E54" s="180">
        <v>9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0</v>
      </c>
      <c r="O54" s="181">
        <f>ROUND(E54*N54,2)</f>
        <v>0</v>
      </c>
      <c r="P54" s="181">
        <v>0</v>
      </c>
      <c r="Q54" s="181">
        <f>ROUND(E54*P54,2)</f>
        <v>0</v>
      </c>
      <c r="R54" s="182"/>
      <c r="S54" s="182" t="s">
        <v>223</v>
      </c>
      <c r="T54" s="181" t="s">
        <v>205</v>
      </c>
      <c r="U54" s="181">
        <v>0</v>
      </c>
      <c r="V54" s="181">
        <f>ROUND(E54*U54,2)</f>
        <v>0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312</v>
      </c>
      <c r="AF54" s="154" t="s">
        <v>1666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">
      <c r="A56" s="177">
        <v>23</v>
      </c>
      <c r="B56" s="178" t="s">
        <v>1667</v>
      </c>
      <c r="C56" s="178" t="s">
        <v>1668</v>
      </c>
      <c r="D56" s="179" t="s">
        <v>466</v>
      </c>
      <c r="E56" s="180">
        <v>25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0</v>
      </c>
      <c r="O56" s="181">
        <f>ROUND(E56*N56,2)</f>
        <v>0</v>
      </c>
      <c r="P56" s="181">
        <v>0</v>
      </c>
      <c r="Q56" s="181">
        <f>ROUND(E56*P56,2)</f>
        <v>0</v>
      </c>
      <c r="R56" s="182" t="s">
        <v>159</v>
      </c>
      <c r="S56" s="182" t="s">
        <v>204</v>
      </c>
      <c r="T56" s="181" t="s">
        <v>260</v>
      </c>
      <c r="U56" s="181">
        <v>0.40899999999999997</v>
      </c>
      <c r="V56" s="181">
        <f>ROUND(E56*U56,2)</f>
        <v>10.23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261</v>
      </c>
      <c r="AF56" s="154" t="s">
        <v>1669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">
      <c r="A58" s="177">
        <v>24</v>
      </c>
      <c r="B58" s="178" t="s">
        <v>1670</v>
      </c>
      <c r="C58" s="178" t="s">
        <v>1671</v>
      </c>
      <c r="D58" s="179" t="s">
        <v>466</v>
      </c>
      <c r="E58" s="180">
        <v>26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6.4999999999999997E-4</v>
      </c>
      <c r="O58" s="181">
        <f>ROUND(E58*N58,2)</f>
        <v>0.02</v>
      </c>
      <c r="P58" s="181">
        <v>0</v>
      </c>
      <c r="Q58" s="181">
        <f>ROUND(E58*P58,2)</f>
        <v>0</v>
      </c>
      <c r="R58" s="182" t="s">
        <v>683</v>
      </c>
      <c r="S58" s="182" t="s">
        <v>204</v>
      </c>
      <c r="T58" s="181" t="s">
        <v>205</v>
      </c>
      <c r="U58" s="181">
        <v>0</v>
      </c>
      <c r="V58" s="181">
        <f>ROUND(E58*U58,2)</f>
        <v>0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312</v>
      </c>
      <c r="AF58" s="154" t="s">
        <v>1672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ht="22.5" outlineLevel="1" x14ac:dyDescent="0.2">
      <c r="A60" s="177">
        <v>25</v>
      </c>
      <c r="B60" s="178" t="s">
        <v>1673</v>
      </c>
      <c r="C60" s="178" t="s">
        <v>1674</v>
      </c>
      <c r="D60" s="179" t="s">
        <v>466</v>
      </c>
      <c r="E60" s="180">
        <v>75</v>
      </c>
      <c r="F60" s="183"/>
      <c r="G60" s="181">
        <f>ROUND(E60*F60,2)</f>
        <v>0</v>
      </c>
      <c r="H60" s="183"/>
      <c r="I60" s="181">
        <f>ROUND(E60*H60,2)</f>
        <v>0</v>
      </c>
      <c r="J60" s="183"/>
      <c r="K60" s="181">
        <f>ROUND(E60*J60,2)</f>
        <v>0</v>
      </c>
      <c r="L60" s="181">
        <v>21</v>
      </c>
      <c r="M60" s="181">
        <f>G60*(1+L60/100)</f>
        <v>0</v>
      </c>
      <c r="N60" s="181">
        <v>1.4999999999999999E-4</v>
      </c>
      <c r="O60" s="181">
        <f>ROUND(E60*N60,2)</f>
        <v>0.01</v>
      </c>
      <c r="P60" s="181">
        <v>0</v>
      </c>
      <c r="Q60" s="181">
        <f>ROUND(E60*P60,2)</f>
        <v>0</v>
      </c>
      <c r="R60" s="182" t="s">
        <v>159</v>
      </c>
      <c r="S60" s="182" t="s">
        <v>204</v>
      </c>
      <c r="T60" s="181" t="s">
        <v>260</v>
      </c>
      <c r="U60" s="181">
        <v>0.26</v>
      </c>
      <c r="V60" s="181">
        <f>ROUND(E60*U60,2)</f>
        <v>19.5</v>
      </c>
      <c r="W60" s="182"/>
      <c r="X60" s="182"/>
      <c r="Y60" s="154"/>
      <c r="Z60" s="154"/>
      <c r="AA60" s="154"/>
      <c r="AB60" s="154"/>
      <c r="AC60" s="154"/>
      <c r="AD60" s="154"/>
      <c r="AE60" s="154" t="s">
        <v>261</v>
      </c>
      <c r="AF60" s="154" t="s">
        <v>1675</v>
      </c>
      <c r="AG60" s="154"/>
      <c r="AH60" s="185"/>
      <c r="AI60" s="185"/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224"/>
      <c r="C61" s="224"/>
      <c r="D61" s="225"/>
      <c r="E61" s="225"/>
      <c r="F61" s="225"/>
      <c r="G61" s="225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208</v>
      </c>
      <c r="AF61" s="154"/>
      <c r="AG61" s="154"/>
      <c r="AH61" s="185"/>
      <c r="AI61" s="185"/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ht="22.5" outlineLevel="1" x14ac:dyDescent="0.2">
      <c r="A62" s="177">
        <v>26</v>
      </c>
      <c r="B62" s="178" t="s">
        <v>1676</v>
      </c>
      <c r="C62" s="178" t="s">
        <v>1677</v>
      </c>
      <c r="D62" s="179" t="s">
        <v>466</v>
      </c>
      <c r="E62" s="180">
        <v>2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1.0000000000000001E-5</v>
      </c>
      <c r="O62" s="181">
        <f>ROUND(E62*N62,2)</f>
        <v>0</v>
      </c>
      <c r="P62" s="181">
        <v>0</v>
      </c>
      <c r="Q62" s="181">
        <f>ROUND(E62*P62,2)</f>
        <v>0</v>
      </c>
      <c r="R62" s="182" t="s">
        <v>159</v>
      </c>
      <c r="S62" s="182" t="s">
        <v>204</v>
      </c>
      <c r="T62" s="181" t="s">
        <v>260</v>
      </c>
      <c r="U62" s="181">
        <v>0.46</v>
      </c>
      <c r="V62" s="181">
        <f>ROUND(E62*U62,2)</f>
        <v>0.92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261</v>
      </c>
      <c r="AF62" s="154" t="s">
        <v>1678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ht="22.5" outlineLevel="1" x14ac:dyDescent="0.2">
      <c r="A64" s="177">
        <v>27</v>
      </c>
      <c r="B64" s="178" t="s">
        <v>1679</v>
      </c>
      <c r="C64" s="178" t="s">
        <v>1680</v>
      </c>
      <c r="D64" s="179" t="s">
        <v>466</v>
      </c>
      <c r="E64" s="180">
        <v>30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1.8000000000000001E-4</v>
      </c>
      <c r="O64" s="181">
        <f>ROUND(E64*N64,2)</f>
        <v>0.01</v>
      </c>
      <c r="P64" s="181">
        <v>0</v>
      </c>
      <c r="Q64" s="181">
        <f>ROUND(E64*P64,2)</f>
        <v>0</v>
      </c>
      <c r="R64" s="182" t="s">
        <v>159</v>
      </c>
      <c r="S64" s="182" t="s">
        <v>204</v>
      </c>
      <c r="T64" s="181" t="s">
        <v>260</v>
      </c>
      <c r="U64" s="181">
        <v>0.46383000000000002</v>
      </c>
      <c r="V64" s="181">
        <f>ROUND(E64*U64,2)</f>
        <v>13.91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261</v>
      </c>
      <c r="AF64" s="154" t="s">
        <v>1681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77">
        <v>28</v>
      </c>
      <c r="B66" s="178" t="s">
        <v>1682</v>
      </c>
      <c r="C66" s="178" t="s">
        <v>1683</v>
      </c>
      <c r="D66" s="179" t="s">
        <v>466</v>
      </c>
      <c r="E66" s="180">
        <v>14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0</v>
      </c>
      <c r="O66" s="181">
        <f>ROUND(E66*N66,2)</f>
        <v>0</v>
      </c>
      <c r="P66" s="181">
        <v>0</v>
      </c>
      <c r="Q66" s="181">
        <f>ROUND(E66*P66,2)</f>
        <v>0</v>
      </c>
      <c r="R66" s="182" t="s">
        <v>159</v>
      </c>
      <c r="S66" s="182" t="s">
        <v>204</v>
      </c>
      <c r="T66" s="181" t="s">
        <v>260</v>
      </c>
      <c r="U66" s="181">
        <v>0.50600000000000001</v>
      </c>
      <c r="V66" s="181">
        <f>ROUND(E66*U66,2)</f>
        <v>7.08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261</v>
      </c>
      <c r="AF66" s="154" t="s">
        <v>1684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">
      <c r="A68" s="177">
        <v>29</v>
      </c>
      <c r="B68" s="178" t="s">
        <v>1685</v>
      </c>
      <c r="C68" s="178" t="s">
        <v>1686</v>
      </c>
      <c r="D68" s="179" t="s">
        <v>466</v>
      </c>
      <c r="E68" s="180">
        <v>14</v>
      </c>
      <c r="F68" s="183"/>
      <c r="G68" s="181">
        <f>ROUND(E68*F68,2)</f>
        <v>0</v>
      </c>
      <c r="H68" s="183"/>
      <c r="I68" s="181">
        <f>ROUND(E68*H68,2)</f>
        <v>0</v>
      </c>
      <c r="J68" s="183"/>
      <c r="K68" s="181">
        <f>ROUND(E68*J68,2)</f>
        <v>0</v>
      </c>
      <c r="L68" s="181">
        <v>21</v>
      </c>
      <c r="M68" s="181">
        <f>G68*(1+L68/100)</f>
        <v>0</v>
      </c>
      <c r="N68" s="181">
        <v>3.4000000000000002E-4</v>
      </c>
      <c r="O68" s="181">
        <f>ROUND(E68*N68,2)</f>
        <v>0</v>
      </c>
      <c r="P68" s="181">
        <v>0</v>
      </c>
      <c r="Q68" s="181">
        <f>ROUND(E68*P68,2)</f>
        <v>0</v>
      </c>
      <c r="R68" s="182" t="s">
        <v>683</v>
      </c>
      <c r="S68" s="182" t="s">
        <v>204</v>
      </c>
      <c r="T68" s="181" t="s">
        <v>205</v>
      </c>
      <c r="U68" s="181">
        <v>0</v>
      </c>
      <c r="V68" s="181">
        <f>ROUND(E68*U68,2)</f>
        <v>0</v>
      </c>
      <c r="W68" s="182"/>
      <c r="X68" s="182"/>
      <c r="Y68" s="154"/>
      <c r="Z68" s="154"/>
      <c r="AA68" s="154"/>
      <c r="AB68" s="154"/>
      <c r="AC68" s="154"/>
      <c r="AD68" s="154"/>
      <c r="AE68" s="154" t="s">
        <v>312</v>
      </c>
      <c r="AF68" s="154" t="s">
        <v>1687</v>
      </c>
      <c r="AG68" s="154"/>
      <c r="AH68" s="185"/>
      <c r="AI68" s="185"/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ht="22.5" outlineLevel="1" x14ac:dyDescent="0.2">
      <c r="A70" s="177">
        <v>30</v>
      </c>
      <c r="B70" s="178" t="s">
        <v>1688</v>
      </c>
      <c r="C70" s="178" t="s">
        <v>1689</v>
      </c>
      <c r="D70" s="179" t="s">
        <v>466</v>
      </c>
      <c r="E70" s="180">
        <v>1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0</v>
      </c>
      <c r="O70" s="181">
        <f>ROUND(E70*N70,2)</f>
        <v>0</v>
      </c>
      <c r="P70" s="181">
        <v>36.54</v>
      </c>
      <c r="Q70" s="181">
        <f>ROUND(E70*P70,2)</f>
        <v>36.54</v>
      </c>
      <c r="R70" s="182"/>
      <c r="S70" s="182" t="s">
        <v>223</v>
      </c>
      <c r="T70" s="181" t="s">
        <v>205</v>
      </c>
      <c r="U70" s="181">
        <v>0</v>
      </c>
      <c r="V70" s="181">
        <f>ROUND(E70*U70,2)</f>
        <v>0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261</v>
      </c>
      <c r="AF70" s="154" t="s">
        <v>1690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ht="22.5" outlineLevel="1" x14ac:dyDescent="0.2">
      <c r="A72" s="177">
        <v>31</v>
      </c>
      <c r="B72" s="178" t="s">
        <v>1691</v>
      </c>
      <c r="C72" s="178" t="s">
        <v>1692</v>
      </c>
      <c r="D72" s="179" t="s">
        <v>466</v>
      </c>
      <c r="E72" s="180">
        <v>1</v>
      </c>
      <c r="F72" s="183"/>
      <c r="G72" s="181">
        <f>ROUND(E72*F72,2)</f>
        <v>0</v>
      </c>
      <c r="H72" s="183"/>
      <c r="I72" s="181">
        <f>ROUND(E72*H72,2)</f>
        <v>0</v>
      </c>
      <c r="J72" s="183"/>
      <c r="K72" s="181">
        <f>ROUND(E72*J72,2)</f>
        <v>0</v>
      </c>
      <c r="L72" s="181">
        <v>21</v>
      </c>
      <c r="M72" s="181">
        <f>G72*(1+L72/100)</f>
        <v>0</v>
      </c>
      <c r="N72" s="181">
        <v>8.0000000000000004E-4</v>
      </c>
      <c r="O72" s="181">
        <f>ROUND(E72*N72,2)</f>
        <v>0</v>
      </c>
      <c r="P72" s="181">
        <v>0</v>
      </c>
      <c r="Q72" s="181">
        <f>ROUND(E72*P72,2)</f>
        <v>0</v>
      </c>
      <c r="R72" s="182" t="s">
        <v>683</v>
      </c>
      <c r="S72" s="182" t="s">
        <v>204</v>
      </c>
      <c r="T72" s="181" t="s">
        <v>260</v>
      </c>
      <c r="U72" s="181">
        <v>0</v>
      </c>
      <c r="V72" s="181">
        <f>ROUND(E72*U72,2)</f>
        <v>0</v>
      </c>
      <c r="W72" s="182"/>
      <c r="X72" s="182"/>
      <c r="Y72" s="154"/>
      <c r="Z72" s="154"/>
      <c r="AA72" s="154"/>
      <c r="AB72" s="154"/>
      <c r="AC72" s="154"/>
      <c r="AD72" s="154"/>
      <c r="AE72" s="154" t="s">
        <v>312</v>
      </c>
      <c r="AF72" s="154" t="s">
        <v>1693</v>
      </c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">
      <c r="A73" s="155"/>
      <c r="B73" s="224"/>
      <c r="C73" s="224"/>
      <c r="D73" s="225"/>
      <c r="E73" s="225"/>
      <c r="F73" s="225"/>
      <c r="G73" s="225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5"/>
      <c r="S73" s="165"/>
      <c r="T73" s="164"/>
      <c r="U73" s="164"/>
      <c r="V73" s="164"/>
      <c r="W73" s="165"/>
      <c r="X73" s="165"/>
      <c r="Y73" s="154"/>
      <c r="Z73" s="154"/>
      <c r="AA73" s="154"/>
      <c r="AB73" s="154"/>
      <c r="AC73" s="154"/>
      <c r="AD73" s="154"/>
      <c r="AE73" s="154" t="s">
        <v>208</v>
      </c>
      <c r="AF73" s="154"/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">
      <c r="A74" s="177">
        <v>32</v>
      </c>
      <c r="B74" s="178" t="s">
        <v>1694</v>
      </c>
      <c r="C74" s="178" t="s">
        <v>1695</v>
      </c>
      <c r="D74" s="179" t="s">
        <v>466</v>
      </c>
      <c r="E74" s="180">
        <v>4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2" t="s">
        <v>159</v>
      </c>
      <c r="S74" s="182" t="s">
        <v>204</v>
      </c>
      <c r="T74" s="181" t="s">
        <v>260</v>
      </c>
      <c r="U74" s="181">
        <v>1.6</v>
      </c>
      <c r="V74" s="181">
        <f>ROUND(E74*U74,2)</f>
        <v>6.4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261</v>
      </c>
      <c r="AF74" s="154" t="s">
        <v>1696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">
      <c r="A76" s="177">
        <v>33</v>
      </c>
      <c r="B76" s="178" t="s">
        <v>1697</v>
      </c>
      <c r="C76" s="178" t="s">
        <v>1698</v>
      </c>
      <c r="D76" s="179" t="s">
        <v>466</v>
      </c>
      <c r="E76" s="180">
        <v>1</v>
      </c>
      <c r="F76" s="183"/>
      <c r="G76" s="181">
        <f>ROUND(E76*F76,2)</f>
        <v>0</v>
      </c>
      <c r="H76" s="183"/>
      <c r="I76" s="181">
        <f>ROUND(E76*H76,2)</f>
        <v>0</v>
      </c>
      <c r="J76" s="183"/>
      <c r="K76" s="181">
        <f>ROUND(E76*J76,2)</f>
        <v>0</v>
      </c>
      <c r="L76" s="181">
        <v>21</v>
      </c>
      <c r="M76" s="181">
        <f>G76*(1+L76/100)</f>
        <v>0</v>
      </c>
      <c r="N76" s="181">
        <v>0</v>
      </c>
      <c r="O76" s="181">
        <f>ROUND(E76*N76,2)</f>
        <v>0</v>
      </c>
      <c r="P76" s="181">
        <v>0</v>
      </c>
      <c r="Q76" s="181">
        <f>ROUND(E76*P76,2)</f>
        <v>0</v>
      </c>
      <c r="R76" s="182"/>
      <c r="S76" s="182" t="s">
        <v>223</v>
      </c>
      <c r="T76" s="181" t="s">
        <v>205</v>
      </c>
      <c r="U76" s="181">
        <v>0</v>
      </c>
      <c r="V76" s="181">
        <f>ROUND(E76*U76,2)</f>
        <v>0</v>
      </c>
      <c r="W76" s="182"/>
      <c r="X76" s="182"/>
      <c r="Y76" s="154"/>
      <c r="Z76" s="154"/>
      <c r="AA76" s="154"/>
      <c r="AB76" s="154"/>
      <c r="AC76" s="154"/>
      <c r="AD76" s="154"/>
      <c r="AE76" s="154" t="s">
        <v>312</v>
      </c>
      <c r="AF76" s="154" t="s">
        <v>1699</v>
      </c>
      <c r="AG76" s="154"/>
      <c r="AH76" s="185"/>
      <c r="AI76" s="185"/>
      <c r="AJ76" s="187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/>
      <c r="B77" s="224"/>
      <c r="C77" s="224"/>
      <c r="D77" s="225"/>
      <c r="E77" s="225"/>
      <c r="F77" s="225"/>
      <c r="G77" s="225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5"/>
      <c r="S77" s="165"/>
      <c r="T77" s="164"/>
      <c r="U77" s="164"/>
      <c r="V77" s="164"/>
      <c r="W77" s="165"/>
      <c r="X77" s="165"/>
      <c r="Y77" s="154"/>
      <c r="Z77" s="154"/>
      <c r="AA77" s="154"/>
      <c r="AB77" s="154"/>
      <c r="AC77" s="154"/>
      <c r="AD77" s="154"/>
      <c r="AE77" s="154" t="s">
        <v>208</v>
      </c>
      <c r="AF77" s="154"/>
      <c r="AG77" s="154"/>
      <c r="AH77" s="185"/>
      <c r="AI77" s="185"/>
      <c r="AJ77" s="187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ht="33.75" outlineLevel="1" x14ac:dyDescent="0.2">
      <c r="A78" s="177">
        <v>34</v>
      </c>
      <c r="B78" s="178" t="s">
        <v>1700</v>
      </c>
      <c r="C78" s="178" t="s">
        <v>1701</v>
      </c>
      <c r="D78" s="179" t="s">
        <v>466</v>
      </c>
      <c r="E78" s="180">
        <v>1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8.0000000000000002E-3</v>
      </c>
      <c r="O78" s="181">
        <f>ROUND(E78*N78,2)</f>
        <v>0.01</v>
      </c>
      <c r="P78" s="181">
        <v>0</v>
      </c>
      <c r="Q78" s="181">
        <f>ROUND(E78*P78,2)</f>
        <v>0</v>
      </c>
      <c r="R78" s="182" t="s">
        <v>683</v>
      </c>
      <c r="S78" s="182" t="s">
        <v>204</v>
      </c>
      <c r="T78" s="181" t="s">
        <v>205</v>
      </c>
      <c r="U78" s="181">
        <v>0</v>
      </c>
      <c r="V78" s="181">
        <f>ROUND(E78*U78,2)</f>
        <v>0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312</v>
      </c>
      <c r="AF78" s="154" t="s">
        <v>1702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/>
      <c r="B79" s="224"/>
      <c r="C79" s="224"/>
      <c r="D79" s="225"/>
      <c r="E79" s="225"/>
      <c r="F79" s="225"/>
      <c r="G79" s="225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208</v>
      </c>
      <c r="AF79" s="154"/>
      <c r="AG79" s="154"/>
      <c r="AH79" s="185"/>
      <c r="AI79" s="185"/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ht="33.75" outlineLevel="1" x14ac:dyDescent="0.2">
      <c r="A80" s="177">
        <v>35</v>
      </c>
      <c r="B80" s="178" t="s">
        <v>1703</v>
      </c>
      <c r="C80" s="178" t="s">
        <v>1704</v>
      </c>
      <c r="D80" s="179" t="s">
        <v>466</v>
      </c>
      <c r="E80" s="180">
        <v>1</v>
      </c>
      <c r="F80" s="183"/>
      <c r="G80" s="181">
        <f>ROUND(E80*F80,2)</f>
        <v>0</v>
      </c>
      <c r="H80" s="183"/>
      <c r="I80" s="181">
        <f>ROUND(E80*H80,2)</f>
        <v>0</v>
      </c>
      <c r="J80" s="183"/>
      <c r="K80" s="181">
        <f>ROUND(E80*J80,2)</f>
        <v>0</v>
      </c>
      <c r="L80" s="181">
        <v>21</v>
      </c>
      <c r="M80" s="181">
        <f>G80*(1+L80/100)</f>
        <v>0</v>
      </c>
      <c r="N80" s="181">
        <v>8.9999999999999993E-3</v>
      </c>
      <c r="O80" s="181">
        <f>ROUND(E80*N80,2)</f>
        <v>0.01</v>
      </c>
      <c r="P80" s="181">
        <v>0</v>
      </c>
      <c r="Q80" s="181">
        <f>ROUND(E80*P80,2)</f>
        <v>0</v>
      </c>
      <c r="R80" s="182" t="s">
        <v>683</v>
      </c>
      <c r="S80" s="182" t="s">
        <v>204</v>
      </c>
      <c r="T80" s="181" t="s">
        <v>205</v>
      </c>
      <c r="U80" s="181">
        <v>0</v>
      </c>
      <c r="V80" s="181">
        <f>ROUND(E80*U80,2)</f>
        <v>0</v>
      </c>
      <c r="W80" s="182"/>
      <c r="X80" s="182"/>
      <c r="Y80" s="154"/>
      <c r="Z80" s="154"/>
      <c r="AA80" s="154"/>
      <c r="AB80" s="154"/>
      <c r="AC80" s="154"/>
      <c r="AD80" s="154"/>
      <c r="AE80" s="154" t="s">
        <v>312</v>
      </c>
      <c r="AF80" s="154" t="s">
        <v>1705</v>
      </c>
      <c r="AG80" s="154"/>
      <c r="AH80" s="185"/>
      <c r="AI80" s="185"/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">
      <c r="A81" s="155"/>
      <c r="B81" s="224"/>
      <c r="C81" s="224"/>
      <c r="D81" s="225"/>
      <c r="E81" s="225"/>
      <c r="F81" s="225"/>
      <c r="G81" s="225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208</v>
      </c>
      <c r="AF81" s="154"/>
      <c r="AG81" s="154"/>
      <c r="AH81" s="185"/>
      <c r="AI81" s="185"/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ht="33.75" outlineLevel="1" x14ac:dyDescent="0.2">
      <c r="A82" s="177">
        <v>36</v>
      </c>
      <c r="B82" s="178" t="s">
        <v>1706</v>
      </c>
      <c r="C82" s="178" t="s">
        <v>1707</v>
      </c>
      <c r="D82" s="179" t="s">
        <v>466</v>
      </c>
      <c r="E82" s="180">
        <v>1</v>
      </c>
      <c r="F82" s="183"/>
      <c r="G82" s="181">
        <f>ROUND(E82*F82,2)</f>
        <v>0</v>
      </c>
      <c r="H82" s="183"/>
      <c r="I82" s="181">
        <f>ROUND(E82*H82,2)</f>
        <v>0</v>
      </c>
      <c r="J82" s="183"/>
      <c r="K82" s="181">
        <f>ROUND(E82*J82,2)</f>
        <v>0</v>
      </c>
      <c r="L82" s="181">
        <v>21</v>
      </c>
      <c r="M82" s="181">
        <f>G82*(1+L82/100)</f>
        <v>0</v>
      </c>
      <c r="N82" s="181">
        <v>0.01</v>
      </c>
      <c r="O82" s="181">
        <f>ROUND(E82*N82,2)</f>
        <v>0.01</v>
      </c>
      <c r="P82" s="181">
        <v>0</v>
      </c>
      <c r="Q82" s="181">
        <f>ROUND(E82*P82,2)</f>
        <v>0</v>
      </c>
      <c r="R82" s="182" t="s">
        <v>683</v>
      </c>
      <c r="S82" s="182" t="s">
        <v>204</v>
      </c>
      <c r="T82" s="181" t="s">
        <v>205</v>
      </c>
      <c r="U82" s="181">
        <v>0</v>
      </c>
      <c r="V82" s="181">
        <f>ROUND(E82*U82,2)</f>
        <v>0</v>
      </c>
      <c r="W82" s="182"/>
      <c r="X82" s="182"/>
      <c r="Y82" s="154"/>
      <c r="Z82" s="154"/>
      <c r="AA82" s="154"/>
      <c r="AB82" s="154"/>
      <c r="AC82" s="154"/>
      <c r="AD82" s="154"/>
      <c r="AE82" s="154" t="s">
        <v>312</v>
      </c>
      <c r="AF82" s="154" t="s">
        <v>1708</v>
      </c>
      <c r="AG82" s="154"/>
      <c r="AH82" s="185"/>
      <c r="AI82" s="185"/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">
      <c r="A83" s="155"/>
      <c r="B83" s="224"/>
      <c r="C83" s="224"/>
      <c r="D83" s="225"/>
      <c r="E83" s="225"/>
      <c r="F83" s="225"/>
      <c r="G83" s="225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208</v>
      </c>
      <c r="AF83" s="154"/>
      <c r="AG83" s="154"/>
      <c r="AH83" s="185"/>
      <c r="AI83" s="185"/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ht="22.5" outlineLevel="1" x14ac:dyDescent="0.2">
      <c r="A84" s="177">
        <v>37</v>
      </c>
      <c r="B84" s="178" t="s">
        <v>1709</v>
      </c>
      <c r="C84" s="178" t="s">
        <v>1710</v>
      </c>
      <c r="D84" s="179" t="s">
        <v>466</v>
      </c>
      <c r="E84" s="180">
        <v>15</v>
      </c>
      <c r="F84" s="183"/>
      <c r="G84" s="181">
        <f>ROUND(E84*F84,2)</f>
        <v>0</v>
      </c>
      <c r="H84" s="183"/>
      <c r="I84" s="181">
        <f>ROUND(E84*H84,2)</f>
        <v>0</v>
      </c>
      <c r="J84" s="183"/>
      <c r="K84" s="181">
        <f>ROUND(E84*J84,2)</f>
        <v>0</v>
      </c>
      <c r="L84" s="181">
        <v>21</v>
      </c>
      <c r="M84" s="181">
        <f>G84*(1+L84/100)</f>
        <v>0</v>
      </c>
      <c r="N84" s="181">
        <v>0</v>
      </c>
      <c r="O84" s="181">
        <f>ROUND(E84*N84,2)</f>
        <v>0</v>
      </c>
      <c r="P84" s="181">
        <v>0</v>
      </c>
      <c r="Q84" s="181">
        <f>ROUND(E84*P84,2)</f>
        <v>0</v>
      </c>
      <c r="R84" s="182" t="s">
        <v>159</v>
      </c>
      <c r="S84" s="182" t="s">
        <v>204</v>
      </c>
      <c r="T84" s="181" t="s">
        <v>260</v>
      </c>
      <c r="U84" s="181">
        <v>0.51</v>
      </c>
      <c r="V84" s="181">
        <f>ROUND(E84*U84,2)</f>
        <v>7.65</v>
      </c>
      <c r="W84" s="182"/>
      <c r="X84" s="182"/>
      <c r="Y84" s="154"/>
      <c r="Z84" s="154"/>
      <c r="AA84" s="154"/>
      <c r="AB84" s="154"/>
      <c r="AC84" s="154"/>
      <c r="AD84" s="154"/>
      <c r="AE84" s="154" t="s">
        <v>261</v>
      </c>
      <c r="AF84" s="154" t="s">
        <v>1711</v>
      </c>
      <c r="AG84" s="154"/>
      <c r="AH84" s="185"/>
      <c r="AI84" s="185"/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ht="45" outlineLevel="1" x14ac:dyDescent="0.2">
      <c r="A86" s="177">
        <v>38</v>
      </c>
      <c r="B86" s="178" t="s">
        <v>1712</v>
      </c>
      <c r="C86" s="178" t="s">
        <v>1713</v>
      </c>
      <c r="D86" s="179" t="s">
        <v>466</v>
      </c>
      <c r="E86" s="180">
        <v>15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7.1999999999999998E-3</v>
      </c>
      <c r="O86" s="181">
        <f>ROUND(E86*N86,2)</f>
        <v>0.11</v>
      </c>
      <c r="P86" s="181">
        <v>0</v>
      </c>
      <c r="Q86" s="181">
        <f>ROUND(E86*P86,2)</f>
        <v>0</v>
      </c>
      <c r="R86" s="182" t="s">
        <v>683</v>
      </c>
      <c r="S86" s="182" t="s">
        <v>204</v>
      </c>
      <c r="T86" s="181" t="s">
        <v>205</v>
      </c>
      <c r="U86" s="181">
        <v>0</v>
      </c>
      <c r="V86" s="181">
        <f>ROUND(E86*U86,2)</f>
        <v>0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312</v>
      </c>
      <c r="AF86" s="154" t="s">
        <v>1714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">
      <c r="A87" s="155"/>
      <c r="B87" s="224"/>
      <c r="C87" s="224"/>
      <c r="D87" s="225"/>
      <c r="E87" s="225"/>
      <c r="F87" s="225"/>
      <c r="G87" s="225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208</v>
      </c>
      <c r="AF87" s="154"/>
      <c r="AG87" s="154"/>
      <c r="AH87" s="185"/>
      <c r="AI87" s="185"/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ht="22.5" outlineLevel="1" x14ac:dyDescent="0.2">
      <c r="A88" s="177">
        <v>39</v>
      </c>
      <c r="B88" s="178" t="s">
        <v>1715</v>
      </c>
      <c r="C88" s="178" t="s">
        <v>1716</v>
      </c>
      <c r="D88" s="179" t="s">
        <v>466</v>
      </c>
      <c r="E88" s="180">
        <v>104</v>
      </c>
      <c r="F88" s="183"/>
      <c r="G88" s="181">
        <f>ROUND(E88*F88,2)</f>
        <v>0</v>
      </c>
      <c r="H88" s="183"/>
      <c r="I88" s="181">
        <f>ROUND(E88*H88,2)</f>
        <v>0</v>
      </c>
      <c r="J88" s="183"/>
      <c r="K88" s="181">
        <f>ROUND(E88*J88,2)</f>
        <v>0</v>
      </c>
      <c r="L88" s="181">
        <v>21</v>
      </c>
      <c r="M88" s="181">
        <f>G88*(1+L88/100)</f>
        <v>0</v>
      </c>
      <c r="N88" s="181">
        <v>0</v>
      </c>
      <c r="O88" s="181">
        <f>ROUND(E88*N88,2)</f>
        <v>0</v>
      </c>
      <c r="P88" s="181">
        <v>0</v>
      </c>
      <c r="Q88" s="181">
        <f>ROUND(E88*P88,2)</f>
        <v>0</v>
      </c>
      <c r="R88" s="182" t="s">
        <v>159</v>
      </c>
      <c r="S88" s="182" t="s">
        <v>204</v>
      </c>
      <c r="T88" s="181" t="s">
        <v>260</v>
      </c>
      <c r="U88" s="181">
        <v>0.56999999999999995</v>
      </c>
      <c r="V88" s="181">
        <f>ROUND(E88*U88,2)</f>
        <v>59.28</v>
      </c>
      <c r="W88" s="182"/>
      <c r="X88" s="182"/>
      <c r="Y88" s="154"/>
      <c r="Z88" s="154"/>
      <c r="AA88" s="154"/>
      <c r="AB88" s="154"/>
      <c r="AC88" s="154"/>
      <c r="AD88" s="154"/>
      <c r="AE88" s="154" t="s">
        <v>261</v>
      </c>
      <c r="AF88" s="154" t="s">
        <v>1717</v>
      </c>
      <c r="AG88" s="154"/>
      <c r="AH88" s="185"/>
      <c r="AI88" s="185"/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224"/>
      <c r="C89" s="224"/>
      <c r="D89" s="225"/>
      <c r="E89" s="225"/>
      <c r="F89" s="225"/>
      <c r="G89" s="225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208</v>
      </c>
      <c r="AF89" s="154"/>
      <c r="AG89" s="154"/>
      <c r="AH89" s="185"/>
      <c r="AI89" s="185"/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ht="45" outlineLevel="1" x14ac:dyDescent="0.2">
      <c r="A90" s="177">
        <v>40</v>
      </c>
      <c r="B90" s="178" t="s">
        <v>1718</v>
      </c>
      <c r="C90" s="178" t="s">
        <v>1719</v>
      </c>
      <c r="D90" s="179" t="s">
        <v>466</v>
      </c>
      <c r="E90" s="180">
        <v>5</v>
      </c>
      <c r="F90" s="183"/>
      <c r="G90" s="181">
        <f>ROUND(E90*F90,2)</f>
        <v>0</v>
      </c>
      <c r="H90" s="183"/>
      <c r="I90" s="181">
        <f>ROUND(E90*H90,2)</f>
        <v>0</v>
      </c>
      <c r="J90" s="183"/>
      <c r="K90" s="181">
        <f>ROUND(E90*J90,2)</f>
        <v>0</v>
      </c>
      <c r="L90" s="181">
        <v>21</v>
      </c>
      <c r="M90" s="181">
        <f>G90*(1+L90/100)</f>
        <v>0</v>
      </c>
      <c r="N90" s="181">
        <v>6.1999999999999998E-3</v>
      </c>
      <c r="O90" s="181">
        <f>ROUND(E90*N90,2)</f>
        <v>0.03</v>
      </c>
      <c r="P90" s="181">
        <v>0</v>
      </c>
      <c r="Q90" s="181">
        <f>ROUND(E90*P90,2)</f>
        <v>0</v>
      </c>
      <c r="R90" s="182" t="s">
        <v>683</v>
      </c>
      <c r="S90" s="182" t="s">
        <v>204</v>
      </c>
      <c r="T90" s="181" t="s">
        <v>205</v>
      </c>
      <c r="U90" s="181">
        <v>0</v>
      </c>
      <c r="V90" s="181">
        <f>ROUND(E90*U90,2)</f>
        <v>0</v>
      </c>
      <c r="W90" s="182"/>
      <c r="X90" s="182"/>
      <c r="Y90" s="154"/>
      <c r="Z90" s="154"/>
      <c r="AA90" s="154"/>
      <c r="AB90" s="154"/>
      <c r="AC90" s="154"/>
      <c r="AD90" s="154"/>
      <c r="AE90" s="154" t="s">
        <v>312</v>
      </c>
      <c r="AF90" s="154" t="s">
        <v>1720</v>
      </c>
      <c r="AG90" s="154"/>
      <c r="AH90" s="185"/>
      <c r="AI90" s="185"/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">
      <c r="A91" s="155"/>
      <c r="B91" s="224"/>
      <c r="C91" s="224"/>
      <c r="D91" s="225"/>
      <c r="E91" s="225"/>
      <c r="F91" s="225"/>
      <c r="G91" s="225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208</v>
      </c>
      <c r="AF91" s="154"/>
      <c r="AG91" s="154"/>
      <c r="AH91" s="185"/>
      <c r="AI91" s="185"/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">
      <c r="A92" s="177">
        <v>41</v>
      </c>
      <c r="B92" s="178" t="s">
        <v>1721</v>
      </c>
      <c r="C92" s="178" t="s">
        <v>1722</v>
      </c>
      <c r="D92" s="179" t="s">
        <v>466</v>
      </c>
      <c r="E92" s="180">
        <v>14</v>
      </c>
      <c r="F92" s="183"/>
      <c r="G92" s="181">
        <f>ROUND(E92*F92,2)</f>
        <v>0</v>
      </c>
      <c r="H92" s="183"/>
      <c r="I92" s="181">
        <f>ROUND(E92*H92,2)</f>
        <v>0</v>
      </c>
      <c r="J92" s="183"/>
      <c r="K92" s="181">
        <f>ROUND(E92*J92,2)</f>
        <v>0</v>
      </c>
      <c r="L92" s="181">
        <v>21</v>
      </c>
      <c r="M92" s="181">
        <f>G92*(1+L92/100)</f>
        <v>0</v>
      </c>
      <c r="N92" s="181">
        <v>0</v>
      </c>
      <c r="O92" s="181">
        <f>ROUND(E92*N92,2)</f>
        <v>0</v>
      </c>
      <c r="P92" s="181">
        <v>0</v>
      </c>
      <c r="Q92" s="181">
        <f>ROUND(E92*P92,2)</f>
        <v>0</v>
      </c>
      <c r="R92" s="182"/>
      <c r="S92" s="182" t="s">
        <v>223</v>
      </c>
      <c r="T92" s="181" t="s">
        <v>205</v>
      </c>
      <c r="U92" s="181">
        <v>0</v>
      </c>
      <c r="V92" s="181">
        <f>ROUND(E92*U92,2)</f>
        <v>0</v>
      </c>
      <c r="W92" s="182"/>
      <c r="X92" s="182"/>
      <c r="Y92" s="154"/>
      <c r="Z92" s="154"/>
      <c r="AA92" s="154"/>
      <c r="AB92" s="154"/>
      <c r="AC92" s="154"/>
      <c r="AD92" s="154"/>
      <c r="AE92" s="154" t="s">
        <v>312</v>
      </c>
      <c r="AF92" s="154" t="s">
        <v>1723</v>
      </c>
      <c r="AG92" s="154"/>
      <c r="AH92" s="185"/>
      <c r="AI92" s="185"/>
      <c r="AJ92" s="187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">
      <c r="A93" s="155"/>
      <c r="B93" s="224"/>
      <c r="C93" s="224"/>
      <c r="D93" s="225"/>
      <c r="E93" s="225"/>
      <c r="F93" s="225"/>
      <c r="G93" s="225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5"/>
      <c r="S93" s="165"/>
      <c r="T93" s="164"/>
      <c r="U93" s="164"/>
      <c r="V93" s="164"/>
      <c r="W93" s="165"/>
      <c r="X93" s="165"/>
      <c r="Y93" s="154"/>
      <c r="Z93" s="154"/>
      <c r="AA93" s="154"/>
      <c r="AB93" s="154"/>
      <c r="AC93" s="154"/>
      <c r="AD93" s="154"/>
      <c r="AE93" s="154" t="s">
        <v>208</v>
      </c>
      <c r="AF93" s="154"/>
      <c r="AG93" s="154"/>
      <c r="AH93" s="185"/>
      <c r="AI93" s="185"/>
      <c r="AJ93" s="187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">
      <c r="A94" s="177">
        <v>42</v>
      </c>
      <c r="B94" s="178" t="s">
        <v>1724</v>
      </c>
      <c r="C94" s="178" t="s">
        <v>1725</v>
      </c>
      <c r="D94" s="179" t="s">
        <v>466</v>
      </c>
      <c r="E94" s="180">
        <v>14</v>
      </c>
      <c r="F94" s="183"/>
      <c r="G94" s="181">
        <f>ROUND(E94*F94,2)</f>
        <v>0</v>
      </c>
      <c r="H94" s="183"/>
      <c r="I94" s="181">
        <f>ROUND(E94*H94,2)</f>
        <v>0</v>
      </c>
      <c r="J94" s="183"/>
      <c r="K94" s="181">
        <f>ROUND(E94*J94,2)</f>
        <v>0</v>
      </c>
      <c r="L94" s="181">
        <v>21</v>
      </c>
      <c r="M94" s="181">
        <f>G94*(1+L94/100)</f>
        <v>0</v>
      </c>
      <c r="N94" s="181">
        <v>0</v>
      </c>
      <c r="O94" s="181">
        <f>ROUND(E94*N94,2)</f>
        <v>0</v>
      </c>
      <c r="P94" s="181">
        <v>0</v>
      </c>
      <c r="Q94" s="181">
        <f>ROUND(E94*P94,2)</f>
        <v>0</v>
      </c>
      <c r="R94" s="182"/>
      <c r="S94" s="182" t="s">
        <v>223</v>
      </c>
      <c r="T94" s="181" t="s">
        <v>205</v>
      </c>
      <c r="U94" s="181">
        <v>0</v>
      </c>
      <c r="V94" s="181">
        <f>ROUND(E94*U94,2)</f>
        <v>0</v>
      </c>
      <c r="W94" s="182"/>
      <c r="X94" s="182"/>
      <c r="Y94" s="154"/>
      <c r="Z94" s="154"/>
      <c r="AA94" s="154"/>
      <c r="AB94" s="154"/>
      <c r="AC94" s="154"/>
      <c r="AD94" s="154"/>
      <c r="AE94" s="154" t="s">
        <v>312</v>
      </c>
      <c r="AF94" s="154" t="s">
        <v>1726</v>
      </c>
      <c r="AG94" s="154"/>
      <c r="AH94" s="185"/>
      <c r="AI94" s="185"/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77">
        <v>43</v>
      </c>
      <c r="B96" s="178" t="s">
        <v>1727</v>
      </c>
      <c r="C96" s="178" t="s">
        <v>1728</v>
      </c>
      <c r="D96" s="179" t="s">
        <v>466</v>
      </c>
      <c r="E96" s="180">
        <v>6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0</v>
      </c>
      <c r="O96" s="181">
        <f>ROUND(E96*N96,2)</f>
        <v>0</v>
      </c>
      <c r="P96" s="181">
        <v>0</v>
      </c>
      <c r="Q96" s="181">
        <f>ROUND(E96*P96,2)</f>
        <v>0</v>
      </c>
      <c r="R96" s="182"/>
      <c r="S96" s="182" t="s">
        <v>223</v>
      </c>
      <c r="T96" s="181" t="s">
        <v>205</v>
      </c>
      <c r="U96" s="181">
        <v>0</v>
      </c>
      <c r="V96" s="181">
        <f>ROUND(E96*U96,2)</f>
        <v>0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312</v>
      </c>
      <c r="AF96" s="154" t="s">
        <v>1729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224"/>
      <c r="C97" s="224"/>
      <c r="D97" s="225"/>
      <c r="E97" s="225"/>
      <c r="F97" s="225"/>
      <c r="G97" s="225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208</v>
      </c>
      <c r="AF97" s="154"/>
      <c r="AG97" s="154"/>
      <c r="AH97" s="185"/>
      <c r="AI97" s="185"/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">
      <c r="A98" s="177">
        <v>44</v>
      </c>
      <c r="B98" s="178" t="s">
        <v>1730</v>
      </c>
      <c r="C98" s="178" t="s">
        <v>1731</v>
      </c>
      <c r="D98" s="179" t="s">
        <v>466</v>
      </c>
      <c r="E98" s="180">
        <v>17</v>
      </c>
      <c r="F98" s="183"/>
      <c r="G98" s="181">
        <f>ROUND(E98*F98,2)</f>
        <v>0</v>
      </c>
      <c r="H98" s="183"/>
      <c r="I98" s="181">
        <f>ROUND(E98*H98,2)</f>
        <v>0</v>
      </c>
      <c r="J98" s="183"/>
      <c r="K98" s="181">
        <f>ROUND(E98*J98,2)</f>
        <v>0</v>
      </c>
      <c r="L98" s="181">
        <v>21</v>
      </c>
      <c r="M98" s="181">
        <f>G98*(1+L98/100)</f>
        <v>0</v>
      </c>
      <c r="N98" s="181">
        <v>0</v>
      </c>
      <c r="O98" s="181">
        <f>ROUND(E98*N98,2)</f>
        <v>0</v>
      </c>
      <c r="P98" s="181">
        <v>0</v>
      </c>
      <c r="Q98" s="181">
        <f>ROUND(E98*P98,2)</f>
        <v>0</v>
      </c>
      <c r="R98" s="182"/>
      <c r="S98" s="182" t="s">
        <v>223</v>
      </c>
      <c r="T98" s="181" t="s">
        <v>205</v>
      </c>
      <c r="U98" s="181">
        <v>0</v>
      </c>
      <c r="V98" s="181">
        <f>ROUND(E98*U98,2)</f>
        <v>0</v>
      </c>
      <c r="W98" s="182"/>
      <c r="X98" s="182"/>
      <c r="Y98" s="154"/>
      <c r="Z98" s="154"/>
      <c r="AA98" s="154"/>
      <c r="AB98" s="154"/>
      <c r="AC98" s="154"/>
      <c r="AD98" s="154"/>
      <c r="AE98" s="154" t="s">
        <v>312</v>
      </c>
      <c r="AF98" s="154" t="s">
        <v>1732</v>
      </c>
      <c r="AG98" s="154"/>
      <c r="AH98" s="185"/>
      <c r="AI98" s="185"/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">
      <c r="A99" s="155"/>
      <c r="B99" s="224"/>
      <c r="C99" s="224"/>
      <c r="D99" s="225"/>
      <c r="E99" s="225"/>
      <c r="F99" s="225"/>
      <c r="G99" s="225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208</v>
      </c>
      <c r="AF99" s="154"/>
      <c r="AG99" s="154"/>
      <c r="AH99" s="185"/>
      <c r="AI99" s="185"/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">
      <c r="A100" s="177">
        <v>45</v>
      </c>
      <c r="B100" s="178" t="s">
        <v>1733</v>
      </c>
      <c r="C100" s="178" t="s">
        <v>1734</v>
      </c>
      <c r="D100" s="179" t="s">
        <v>466</v>
      </c>
      <c r="E100" s="180">
        <v>41</v>
      </c>
      <c r="F100" s="183"/>
      <c r="G100" s="181">
        <f>ROUND(E100*F100,2)</f>
        <v>0</v>
      </c>
      <c r="H100" s="183"/>
      <c r="I100" s="181">
        <f>ROUND(E100*H100,2)</f>
        <v>0</v>
      </c>
      <c r="J100" s="183"/>
      <c r="K100" s="181">
        <f>ROUND(E100*J100,2)</f>
        <v>0</v>
      </c>
      <c r="L100" s="181">
        <v>21</v>
      </c>
      <c r="M100" s="181">
        <f>G100*(1+L100/100)</f>
        <v>0</v>
      </c>
      <c r="N100" s="181">
        <v>0</v>
      </c>
      <c r="O100" s="181">
        <f>ROUND(E100*N100,2)</f>
        <v>0</v>
      </c>
      <c r="P100" s="181">
        <v>0</v>
      </c>
      <c r="Q100" s="181">
        <f>ROUND(E100*P100,2)</f>
        <v>0</v>
      </c>
      <c r="R100" s="182"/>
      <c r="S100" s="182" t="s">
        <v>223</v>
      </c>
      <c r="T100" s="181" t="s">
        <v>205</v>
      </c>
      <c r="U100" s="181">
        <v>0</v>
      </c>
      <c r="V100" s="181">
        <f>ROUND(E100*U100,2)</f>
        <v>0</v>
      </c>
      <c r="W100" s="182"/>
      <c r="X100" s="182"/>
      <c r="Y100" s="154"/>
      <c r="Z100" s="154"/>
      <c r="AA100" s="154"/>
      <c r="AB100" s="154"/>
      <c r="AC100" s="154"/>
      <c r="AD100" s="154"/>
      <c r="AE100" s="154" t="s">
        <v>312</v>
      </c>
      <c r="AF100" s="154" t="s">
        <v>1735</v>
      </c>
      <c r="AG100" s="154"/>
      <c r="AH100" s="185"/>
      <c r="AI100" s="185"/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/>
      <c r="B101" s="224"/>
      <c r="C101" s="224"/>
      <c r="D101" s="225"/>
      <c r="E101" s="225"/>
      <c r="F101" s="225"/>
      <c r="G101" s="225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208</v>
      </c>
      <c r="AF101" s="154"/>
      <c r="AG101" s="154"/>
      <c r="AH101" s="185"/>
      <c r="AI101" s="185"/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ht="22.5" outlineLevel="1" x14ac:dyDescent="0.2">
      <c r="A102" s="177">
        <v>46</v>
      </c>
      <c r="B102" s="178" t="s">
        <v>1736</v>
      </c>
      <c r="C102" s="178" t="s">
        <v>1737</v>
      </c>
      <c r="D102" s="179" t="s">
        <v>306</v>
      </c>
      <c r="E102" s="180">
        <v>150</v>
      </c>
      <c r="F102" s="183"/>
      <c r="G102" s="181">
        <f>ROUND(E102*F102,2)</f>
        <v>0</v>
      </c>
      <c r="H102" s="183"/>
      <c r="I102" s="181">
        <f>ROUND(E102*H102,2)</f>
        <v>0</v>
      </c>
      <c r="J102" s="183"/>
      <c r="K102" s="181">
        <f>ROUND(E102*J102,2)</f>
        <v>0</v>
      </c>
      <c r="L102" s="181">
        <v>21</v>
      </c>
      <c r="M102" s="181">
        <f>G102*(1+L102/100)</f>
        <v>0</v>
      </c>
      <c r="N102" s="181">
        <v>9.8999999999999999E-4</v>
      </c>
      <c r="O102" s="181">
        <f>ROUND(E102*N102,2)</f>
        <v>0.15</v>
      </c>
      <c r="P102" s="181">
        <v>0</v>
      </c>
      <c r="Q102" s="181">
        <f>ROUND(E102*P102,2)</f>
        <v>0</v>
      </c>
      <c r="R102" s="182" t="s">
        <v>159</v>
      </c>
      <c r="S102" s="182" t="s">
        <v>204</v>
      </c>
      <c r="T102" s="181" t="s">
        <v>260</v>
      </c>
      <c r="U102" s="181">
        <v>0.13</v>
      </c>
      <c r="V102" s="181">
        <f>ROUND(E102*U102,2)</f>
        <v>19.5</v>
      </c>
      <c r="W102" s="182"/>
      <c r="X102" s="182"/>
      <c r="Y102" s="154"/>
      <c r="Z102" s="154"/>
      <c r="AA102" s="154"/>
      <c r="AB102" s="154"/>
      <c r="AC102" s="154"/>
      <c r="AD102" s="154"/>
      <c r="AE102" s="154" t="s">
        <v>261</v>
      </c>
      <c r="AF102" s="154" t="s">
        <v>1738</v>
      </c>
      <c r="AG102" s="154"/>
      <c r="AH102" s="185"/>
      <c r="AI102" s="185"/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224"/>
      <c r="C103" s="224"/>
      <c r="D103" s="225"/>
      <c r="E103" s="225"/>
      <c r="F103" s="225"/>
      <c r="G103" s="225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208</v>
      </c>
      <c r="AF103" s="154"/>
      <c r="AG103" s="154"/>
      <c r="AH103" s="185"/>
      <c r="AI103" s="185"/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ht="22.5" outlineLevel="1" x14ac:dyDescent="0.2">
      <c r="A104" s="177">
        <v>47</v>
      </c>
      <c r="B104" s="178" t="s">
        <v>1739</v>
      </c>
      <c r="C104" s="178" t="s">
        <v>1740</v>
      </c>
      <c r="D104" s="179" t="s">
        <v>306</v>
      </c>
      <c r="E104" s="180">
        <v>140</v>
      </c>
      <c r="F104" s="183"/>
      <c r="G104" s="181">
        <f>ROUND(E104*F104,2)</f>
        <v>0</v>
      </c>
      <c r="H104" s="183"/>
      <c r="I104" s="181">
        <f>ROUND(E104*H104,2)</f>
        <v>0</v>
      </c>
      <c r="J104" s="183"/>
      <c r="K104" s="181">
        <f>ROUND(E104*J104,2)</f>
        <v>0</v>
      </c>
      <c r="L104" s="181">
        <v>21</v>
      </c>
      <c r="M104" s="181">
        <f>G104*(1+L104/100)</f>
        <v>0</v>
      </c>
      <c r="N104" s="181">
        <v>0</v>
      </c>
      <c r="O104" s="181">
        <f>ROUND(E104*N104,2)</f>
        <v>0</v>
      </c>
      <c r="P104" s="181">
        <v>0</v>
      </c>
      <c r="Q104" s="181">
        <f>ROUND(E104*P104,2)</f>
        <v>0</v>
      </c>
      <c r="R104" s="182" t="s">
        <v>159</v>
      </c>
      <c r="S104" s="182" t="s">
        <v>204</v>
      </c>
      <c r="T104" s="181" t="s">
        <v>260</v>
      </c>
      <c r="U104" s="181">
        <v>0.26850000000000002</v>
      </c>
      <c r="V104" s="181">
        <f>ROUND(E104*U104,2)</f>
        <v>37.590000000000003</v>
      </c>
      <c r="W104" s="182"/>
      <c r="X104" s="182"/>
      <c r="Y104" s="154"/>
      <c r="Z104" s="154"/>
      <c r="AA104" s="154"/>
      <c r="AB104" s="154"/>
      <c r="AC104" s="154"/>
      <c r="AD104" s="154"/>
      <c r="AE104" s="154" t="s">
        <v>261</v>
      </c>
      <c r="AF104" s="154" t="s">
        <v>1741</v>
      </c>
      <c r="AG104" s="154"/>
      <c r="AH104" s="185"/>
      <c r="AI104" s="185"/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">
      <c r="A105" s="155"/>
      <c r="B105" s="224"/>
      <c r="C105" s="224"/>
      <c r="D105" s="225"/>
      <c r="E105" s="225"/>
      <c r="F105" s="225"/>
      <c r="G105" s="225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208</v>
      </c>
      <c r="AF105" s="154"/>
      <c r="AG105" s="154"/>
      <c r="AH105" s="185"/>
      <c r="AI105" s="185"/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">
      <c r="A106" s="177">
        <v>48</v>
      </c>
      <c r="B106" s="178" t="s">
        <v>1742</v>
      </c>
      <c r="C106" s="178" t="s">
        <v>1743</v>
      </c>
      <c r="D106" s="179" t="s">
        <v>306</v>
      </c>
      <c r="E106" s="180">
        <v>140</v>
      </c>
      <c r="F106" s="183"/>
      <c r="G106" s="181">
        <f>ROUND(E106*F106,2)</f>
        <v>0</v>
      </c>
      <c r="H106" s="183"/>
      <c r="I106" s="181">
        <f>ROUND(E106*H106,2)</f>
        <v>0</v>
      </c>
      <c r="J106" s="183"/>
      <c r="K106" s="181">
        <f>ROUND(E106*J106,2)</f>
        <v>0</v>
      </c>
      <c r="L106" s="181">
        <v>21</v>
      </c>
      <c r="M106" s="181">
        <f>G106*(1+L106/100)</f>
        <v>0</v>
      </c>
      <c r="N106" s="181">
        <v>1.2999999999999999E-4</v>
      </c>
      <c r="O106" s="181">
        <f>ROUND(E106*N106,2)</f>
        <v>0.02</v>
      </c>
      <c r="P106" s="181">
        <v>0</v>
      </c>
      <c r="Q106" s="181">
        <f>ROUND(E106*P106,2)</f>
        <v>0</v>
      </c>
      <c r="R106" s="182" t="s">
        <v>683</v>
      </c>
      <c r="S106" s="182" t="s">
        <v>204</v>
      </c>
      <c r="T106" s="181" t="s">
        <v>260</v>
      </c>
      <c r="U106" s="181">
        <v>0</v>
      </c>
      <c r="V106" s="181">
        <f>ROUND(E106*U106,2)</f>
        <v>0</v>
      </c>
      <c r="W106" s="182"/>
      <c r="X106" s="182"/>
      <c r="Y106" s="154"/>
      <c r="Z106" s="154"/>
      <c r="AA106" s="154"/>
      <c r="AB106" s="154"/>
      <c r="AC106" s="154"/>
      <c r="AD106" s="154"/>
      <c r="AE106" s="154" t="s">
        <v>312</v>
      </c>
      <c r="AF106" s="154" t="s">
        <v>1744</v>
      </c>
      <c r="AG106" s="154"/>
      <c r="AH106" s="185"/>
      <c r="AI106" s="185"/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">
      <c r="A107" s="155"/>
      <c r="B107" s="224"/>
      <c r="C107" s="224"/>
      <c r="D107" s="225"/>
      <c r="E107" s="225"/>
      <c r="F107" s="225"/>
      <c r="G107" s="225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208</v>
      </c>
      <c r="AF107" s="154"/>
      <c r="AG107" s="154"/>
      <c r="AH107" s="185"/>
      <c r="AI107" s="185"/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">
      <c r="A108" s="177">
        <v>49</v>
      </c>
      <c r="B108" s="178" t="s">
        <v>1745</v>
      </c>
      <c r="C108" s="178" t="s">
        <v>1746</v>
      </c>
      <c r="D108" s="179" t="s">
        <v>466</v>
      </c>
      <c r="E108" s="180">
        <v>140</v>
      </c>
      <c r="F108" s="183"/>
      <c r="G108" s="181">
        <f>ROUND(E108*F108,2)</f>
        <v>0</v>
      </c>
      <c r="H108" s="183"/>
      <c r="I108" s="181">
        <f>ROUND(E108*H108,2)</f>
        <v>0</v>
      </c>
      <c r="J108" s="183"/>
      <c r="K108" s="181">
        <f>ROUND(E108*J108,2)</f>
        <v>0</v>
      </c>
      <c r="L108" s="181">
        <v>21</v>
      </c>
      <c r="M108" s="181">
        <f>G108*(1+L108/100)</f>
        <v>0</v>
      </c>
      <c r="N108" s="181">
        <v>9.7999999999999997E-4</v>
      </c>
      <c r="O108" s="181">
        <f>ROUND(E108*N108,2)</f>
        <v>0.14000000000000001</v>
      </c>
      <c r="P108" s="181">
        <v>0</v>
      </c>
      <c r="Q108" s="181">
        <f>ROUND(E108*P108,2)</f>
        <v>0</v>
      </c>
      <c r="R108" s="182" t="s">
        <v>683</v>
      </c>
      <c r="S108" s="182" t="s">
        <v>204</v>
      </c>
      <c r="T108" s="181" t="s">
        <v>260</v>
      </c>
      <c r="U108" s="181">
        <v>0</v>
      </c>
      <c r="V108" s="181">
        <f>ROUND(E108*U108,2)</f>
        <v>0</v>
      </c>
      <c r="W108" s="182"/>
      <c r="X108" s="182"/>
      <c r="Y108" s="154"/>
      <c r="Z108" s="154"/>
      <c r="AA108" s="154"/>
      <c r="AB108" s="154"/>
      <c r="AC108" s="154"/>
      <c r="AD108" s="154"/>
      <c r="AE108" s="154" t="s">
        <v>312</v>
      </c>
      <c r="AF108" s="154" t="s">
        <v>1747</v>
      </c>
      <c r="AG108" s="154"/>
      <c r="AH108" s="185"/>
      <c r="AI108" s="185"/>
      <c r="AJ108" s="187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">
      <c r="A109" s="155"/>
      <c r="B109" s="224"/>
      <c r="C109" s="224"/>
      <c r="D109" s="225"/>
      <c r="E109" s="225"/>
      <c r="F109" s="225"/>
      <c r="G109" s="225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S109" s="165"/>
      <c r="T109" s="164"/>
      <c r="U109" s="164"/>
      <c r="V109" s="164"/>
      <c r="W109" s="165"/>
      <c r="X109" s="165"/>
      <c r="Y109" s="154"/>
      <c r="Z109" s="154"/>
      <c r="AA109" s="154"/>
      <c r="AB109" s="154"/>
      <c r="AC109" s="154"/>
      <c r="AD109" s="154"/>
      <c r="AE109" s="154" t="s">
        <v>208</v>
      </c>
      <c r="AF109" s="154"/>
      <c r="AG109" s="154"/>
      <c r="AH109" s="185"/>
      <c r="AI109" s="185"/>
      <c r="AJ109" s="187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outlineLevel="1" x14ac:dyDescent="0.2">
      <c r="A110" s="177">
        <v>50</v>
      </c>
      <c r="B110" s="178" t="s">
        <v>1748</v>
      </c>
      <c r="C110" s="178" t="s">
        <v>1749</v>
      </c>
      <c r="D110" s="179" t="s">
        <v>466</v>
      </c>
      <c r="E110" s="180">
        <v>60</v>
      </c>
      <c r="F110" s="183"/>
      <c r="G110" s="181">
        <f>ROUND(E110*F110,2)</f>
        <v>0</v>
      </c>
      <c r="H110" s="183"/>
      <c r="I110" s="181">
        <f>ROUND(E110*H110,2)</f>
        <v>0</v>
      </c>
      <c r="J110" s="183"/>
      <c r="K110" s="181">
        <f>ROUND(E110*J110,2)</f>
        <v>0</v>
      </c>
      <c r="L110" s="181">
        <v>21</v>
      </c>
      <c r="M110" s="181">
        <f>G110*(1+L110/100)</f>
        <v>0</v>
      </c>
      <c r="N110" s="181">
        <v>1.4999999999999999E-4</v>
      </c>
      <c r="O110" s="181">
        <f>ROUND(E110*N110,2)</f>
        <v>0.01</v>
      </c>
      <c r="P110" s="181">
        <v>0</v>
      </c>
      <c r="Q110" s="181">
        <f>ROUND(E110*P110,2)</f>
        <v>0</v>
      </c>
      <c r="R110" s="182" t="s">
        <v>683</v>
      </c>
      <c r="S110" s="182" t="s">
        <v>204</v>
      </c>
      <c r="T110" s="181" t="s">
        <v>260</v>
      </c>
      <c r="U110" s="181">
        <v>0</v>
      </c>
      <c r="V110" s="181">
        <f>ROUND(E110*U110,2)</f>
        <v>0</v>
      </c>
      <c r="W110" s="182"/>
      <c r="X110" s="182"/>
      <c r="Y110" s="154"/>
      <c r="Z110" s="154"/>
      <c r="AA110" s="154"/>
      <c r="AB110" s="154"/>
      <c r="AC110" s="154"/>
      <c r="AD110" s="154"/>
      <c r="AE110" s="154" t="s">
        <v>312</v>
      </c>
      <c r="AF110" s="154" t="s">
        <v>1750</v>
      </c>
      <c r="AG110" s="154"/>
      <c r="AH110" s="185"/>
      <c r="AI110" s="185"/>
      <c r="AJ110" s="187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">
      <c r="A111" s="155"/>
      <c r="B111" s="224"/>
      <c r="C111" s="224"/>
      <c r="D111" s="225"/>
      <c r="E111" s="225"/>
      <c r="F111" s="225"/>
      <c r="G111" s="225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5"/>
      <c r="S111" s="165"/>
      <c r="T111" s="164"/>
      <c r="U111" s="164"/>
      <c r="V111" s="164"/>
      <c r="W111" s="165"/>
      <c r="X111" s="165"/>
      <c r="Y111" s="154"/>
      <c r="Z111" s="154"/>
      <c r="AA111" s="154"/>
      <c r="AB111" s="154"/>
      <c r="AC111" s="154"/>
      <c r="AD111" s="154"/>
      <c r="AE111" s="154" t="s">
        <v>208</v>
      </c>
      <c r="AF111" s="154"/>
      <c r="AG111" s="154"/>
      <c r="AH111" s="185"/>
      <c r="AI111" s="185"/>
      <c r="AJ111" s="187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outlineLevel="1" x14ac:dyDescent="0.2">
      <c r="A112" s="177">
        <v>51</v>
      </c>
      <c r="B112" s="178" t="s">
        <v>1751</v>
      </c>
      <c r="C112" s="178" t="s">
        <v>1752</v>
      </c>
      <c r="D112" s="179" t="s">
        <v>466</v>
      </c>
      <c r="E112" s="180">
        <v>7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0</v>
      </c>
      <c r="O112" s="181">
        <f>ROUND(E112*N112,2)</f>
        <v>0</v>
      </c>
      <c r="P112" s="181">
        <v>0</v>
      </c>
      <c r="Q112" s="181">
        <f>ROUND(E112*P112,2)</f>
        <v>0</v>
      </c>
      <c r="R112" s="182" t="s">
        <v>159</v>
      </c>
      <c r="S112" s="182" t="s">
        <v>204</v>
      </c>
      <c r="T112" s="181" t="s">
        <v>260</v>
      </c>
      <c r="U112" s="181">
        <v>1.7733300000000001</v>
      </c>
      <c r="V112" s="181">
        <f>ROUND(E112*U112,2)</f>
        <v>12.41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261</v>
      </c>
      <c r="AF112" s="154" t="s">
        <v>1753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">
      <c r="A113" s="155"/>
      <c r="B113" s="224"/>
      <c r="C113" s="224"/>
      <c r="D113" s="225"/>
      <c r="E113" s="225"/>
      <c r="F113" s="225"/>
      <c r="G113" s="225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208</v>
      </c>
      <c r="AF113" s="154"/>
      <c r="AG113" s="154"/>
      <c r="AH113" s="185"/>
      <c r="AI113" s="185"/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">
      <c r="A114" s="177">
        <v>52</v>
      </c>
      <c r="B114" s="178" t="s">
        <v>1754</v>
      </c>
      <c r="C114" s="178" t="s">
        <v>1755</v>
      </c>
      <c r="D114" s="179" t="s">
        <v>466</v>
      </c>
      <c r="E114" s="180">
        <v>7</v>
      </c>
      <c r="F114" s="183"/>
      <c r="G114" s="181">
        <f>ROUND(E114*F114,2)</f>
        <v>0</v>
      </c>
      <c r="H114" s="183"/>
      <c r="I114" s="181">
        <f>ROUND(E114*H114,2)</f>
        <v>0</v>
      </c>
      <c r="J114" s="183"/>
      <c r="K114" s="181">
        <f>ROUND(E114*J114,2)</f>
        <v>0</v>
      </c>
      <c r="L114" s="181">
        <v>21</v>
      </c>
      <c r="M114" s="181">
        <f>G114*(1+L114/100)</f>
        <v>0</v>
      </c>
      <c r="N114" s="181">
        <v>3.0799999999999998E-3</v>
      </c>
      <c r="O114" s="181">
        <f>ROUND(E114*N114,2)</f>
        <v>0.02</v>
      </c>
      <c r="P114" s="181">
        <v>0</v>
      </c>
      <c r="Q114" s="181">
        <f>ROUND(E114*P114,2)</f>
        <v>0</v>
      </c>
      <c r="R114" s="182" t="s">
        <v>683</v>
      </c>
      <c r="S114" s="182" t="s">
        <v>204</v>
      </c>
      <c r="T114" s="181" t="s">
        <v>260</v>
      </c>
      <c r="U114" s="181">
        <v>0</v>
      </c>
      <c r="V114" s="181">
        <f>ROUND(E114*U114,2)</f>
        <v>0</v>
      </c>
      <c r="W114" s="182"/>
      <c r="X114" s="182"/>
      <c r="Y114" s="154"/>
      <c r="Z114" s="154"/>
      <c r="AA114" s="154"/>
      <c r="AB114" s="154"/>
      <c r="AC114" s="154"/>
      <c r="AD114" s="154"/>
      <c r="AE114" s="154" t="s">
        <v>312</v>
      </c>
      <c r="AF114" s="154" t="s">
        <v>1756</v>
      </c>
      <c r="AG114" s="154"/>
      <c r="AH114" s="185"/>
      <c r="AI114" s="185"/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224"/>
      <c r="C115" s="224"/>
      <c r="D115" s="225"/>
      <c r="E115" s="225"/>
      <c r="F115" s="225"/>
      <c r="G115" s="225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208</v>
      </c>
      <c r="AF115" s="154"/>
      <c r="AG115" s="154"/>
      <c r="AH115" s="185"/>
      <c r="AI115" s="185"/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outlineLevel="1" x14ac:dyDescent="0.2">
      <c r="A116" s="177">
        <v>53</v>
      </c>
      <c r="B116" s="178" t="s">
        <v>1757</v>
      </c>
      <c r="C116" s="178" t="s">
        <v>1758</v>
      </c>
      <c r="D116" s="179" t="s">
        <v>466</v>
      </c>
      <c r="E116" s="180">
        <v>23</v>
      </c>
      <c r="F116" s="183"/>
      <c r="G116" s="181">
        <f>ROUND(E116*F116,2)</f>
        <v>0</v>
      </c>
      <c r="H116" s="183"/>
      <c r="I116" s="181">
        <f>ROUND(E116*H116,2)</f>
        <v>0</v>
      </c>
      <c r="J116" s="183"/>
      <c r="K116" s="181">
        <f>ROUND(E116*J116,2)</f>
        <v>0</v>
      </c>
      <c r="L116" s="181">
        <v>21</v>
      </c>
      <c r="M116" s="181">
        <f>G116*(1+L116/100)</f>
        <v>0</v>
      </c>
      <c r="N116" s="181">
        <v>0</v>
      </c>
      <c r="O116" s="181">
        <f>ROUND(E116*N116,2)</f>
        <v>0</v>
      </c>
      <c r="P116" s="181">
        <v>0</v>
      </c>
      <c r="Q116" s="181">
        <f>ROUND(E116*P116,2)</f>
        <v>0</v>
      </c>
      <c r="R116" s="182" t="s">
        <v>159</v>
      </c>
      <c r="S116" s="182" t="s">
        <v>204</v>
      </c>
      <c r="T116" s="181" t="s">
        <v>260</v>
      </c>
      <c r="U116" s="181">
        <v>0.35216999999999998</v>
      </c>
      <c r="V116" s="181">
        <f>ROUND(E116*U116,2)</f>
        <v>8.1</v>
      </c>
      <c r="W116" s="182"/>
      <c r="X116" s="182"/>
      <c r="Y116" s="154"/>
      <c r="Z116" s="154"/>
      <c r="AA116" s="154"/>
      <c r="AB116" s="154"/>
      <c r="AC116" s="154"/>
      <c r="AD116" s="154"/>
      <c r="AE116" s="154" t="s">
        <v>261</v>
      </c>
      <c r="AF116" s="154" t="s">
        <v>1759</v>
      </c>
      <c r="AG116" s="154"/>
      <c r="AH116" s="185"/>
      <c r="AI116" s="185"/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/>
      <c r="B117" s="224"/>
      <c r="C117" s="224"/>
      <c r="D117" s="225"/>
      <c r="E117" s="225"/>
      <c r="F117" s="225"/>
      <c r="G117" s="225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208</v>
      </c>
      <c r="AF117" s="154"/>
      <c r="AG117" s="154"/>
      <c r="AH117" s="185"/>
      <c r="AI117" s="185"/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">
      <c r="A118" s="177">
        <v>54</v>
      </c>
      <c r="B118" s="178" t="s">
        <v>1760</v>
      </c>
      <c r="C118" s="178" t="s">
        <v>1761</v>
      </c>
      <c r="D118" s="179" t="s">
        <v>466</v>
      </c>
      <c r="E118" s="180">
        <v>18</v>
      </c>
      <c r="F118" s="183"/>
      <c r="G118" s="181">
        <f>ROUND(E118*F118,2)</f>
        <v>0</v>
      </c>
      <c r="H118" s="183"/>
      <c r="I118" s="181">
        <f>ROUND(E118*H118,2)</f>
        <v>0</v>
      </c>
      <c r="J118" s="183"/>
      <c r="K118" s="181">
        <f>ROUND(E118*J118,2)</f>
        <v>0</v>
      </c>
      <c r="L118" s="181">
        <v>21</v>
      </c>
      <c r="M118" s="181">
        <f>G118*(1+L118/100)</f>
        <v>0</v>
      </c>
      <c r="N118" s="181">
        <v>2.2000000000000001E-4</v>
      </c>
      <c r="O118" s="181">
        <f>ROUND(E118*N118,2)</f>
        <v>0</v>
      </c>
      <c r="P118" s="181">
        <v>0</v>
      </c>
      <c r="Q118" s="181">
        <f>ROUND(E118*P118,2)</f>
        <v>0</v>
      </c>
      <c r="R118" s="182" t="s">
        <v>683</v>
      </c>
      <c r="S118" s="182" t="s">
        <v>204</v>
      </c>
      <c r="T118" s="181" t="s">
        <v>260</v>
      </c>
      <c r="U118" s="181">
        <v>0</v>
      </c>
      <c r="V118" s="181">
        <f>ROUND(E118*U118,2)</f>
        <v>0</v>
      </c>
      <c r="W118" s="182"/>
      <c r="X118" s="182"/>
      <c r="Y118" s="154"/>
      <c r="Z118" s="154"/>
      <c r="AA118" s="154"/>
      <c r="AB118" s="154"/>
      <c r="AC118" s="154"/>
      <c r="AD118" s="154"/>
      <c r="AE118" s="154" t="s">
        <v>312</v>
      </c>
      <c r="AF118" s="154" t="s">
        <v>1762</v>
      </c>
      <c r="AG118" s="154"/>
      <c r="AH118" s="185"/>
      <c r="AI118" s="185"/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">
      <c r="A119" s="155"/>
      <c r="B119" s="224"/>
      <c r="C119" s="224"/>
      <c r="D119" s="225"/>
      <c r="E119" s="225"/>
      <c r="F119" s="225"/>
      <c r="G119" s="225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208</v>
      </c>
      <c r="AF119" s="154"/>
      <c r="AG119" s="154"/>
      <c r="AH119" s="185"/>
      <c r="AI119" s="185"/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">
      <c r="A120" s="177">
        <v>55</v>
      </c>
      <c r="B120" s="178" t="s">
        <v>1763</v>
      </c>
      <c r="C120" s="178" t="s">
        <v>1764</v>
      </c>
      <c r="D120" s="179" t="s">
        <v>466</v>
      </c>
      <c r="E120" s="180">
        <v>6</v>
      </c>
      <c r="F120" s="183"/>
      <c r="G120" s="181">
        <f>ROUND(E120*F120,2)</f>
        <v>0</v>
      </c>
      <c r="H120" s="183"/>
      <c r="I120" s="181">
        <f>ROUND(E120*H120,2)</f>
        <v>0</v>
      </c>
      <c r="J120" s="183"/>
      <c r="K120" s="181">
        <f>ROUND(E120*J120,2)</f>
        <v>0</v>
      </c>
      <c r="L120" s="181">
        <v>21</v>
      </c>
      <c r="M120" s="181">
        <f>G120*(1+L120/100)</f>
        <v>0</v>
      </c>
      <c r="N120" s="181">
        <v>2.0000000000000001E-4</v>
      </c>
      <c r="O120" s="181">
        <f>ROUND(E120*N120,2)</f>
        <v>0</v>
      </c>
      <c r="P120" s="181">
        <v>0</v>
      </c>
      <c r="Q120" s="181">
        <f>ROUND(E120*P120,2)</f>
        <v>0</v>
      </c>
      <c r="R120" s="182" t="s">
        <v>683</v>
      </c>
      <c r="S120" s="182" t="s">
        <v>204</v>
      </c>
      <c r="T120" s="181" t="s">
        <v>260</v>
      </c>
      <c r="U120" s="181">
        <v>0</v>
      </c>
      <c r="V120" s="181">
        <f>ROUND(E120*U120,2)</f>
        <v>0</v>
      </c>
      <c r="W120" s="182"/>
      <c r="X120" s="182"/>
      <c r="Y120" s="154"/>
      <c r="Z120" s="154"/>
      <c r="AA120" s="154"/>
      <c r="AB120" s="154"/>
      <c r="AC120" s="154"/>
      <c r="AD120" s="154"/>
      <c r="AE120" s="154" t="s">
        <v>312</v>
      </c>
      <c r="AF120" s="154" t="s">
        <v>1765</v>
      </c>
      <c r="AG120" s="154"/>
      <c r="AH120" s="185"/>
      <c r="AI120" s="185"/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">
      <c r="A121" s="155"/>
      <c r="B121" s="224"/>
      <c r="C121" s="224"/>
      <c r="D121" s="225"/>
      <c r="E121" s="225"/>
      <c r="F121" s="225"/>
      <c r="G121" s="225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208</v>
      </c>
      <c r="AF121" s="154"/>
      <c r="AG121" s="154"/>
      <c r="AH121" s="185"/>
      <c r="AI121" s="185"/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">
      <c r="A122" s="177">
        <v>56</v>
      </c>
      <c r="B122" s="178" t="s">
        <v>1766</v>
      </c>
      <c r="C122" s="178" t="s">
        <v>1767</v>
      </c>
      <c r="D122" s="179" t="s">
        <v>466</v>
      </c>
      <c r="E122" s="180">
        <v>1</v>
      </c>
      <c r="F122" s="183"/>
      <c r="G122" s="181">
        <f>ROUND(E122*F122,2)</f>
        <v>0</v>
      </c>
      <c r="H122" s="183"/>
      <c r="I122" s="181">
        <f>ROUND(E122*H122,2)</f>
        <v>0</v>
      </c>
      <c r="J122" s="183"/>
      <c r="K122" s="181">
        <f>ROUND(E122*J122,2)</f>
        <v>0</v>
      </c>
      <c r="L122" s="181">
        <v>21</v>
      </c>
      <c r="M122" s="181">
        <f>G122*(1+L122/100)</f>
        <v>0</v>
      </c>
      <c r="N122" s="181">
        <v>4.2000000000000002E-4</v>
      </c>
      <c r="O122" s="181">
        <f>ROUND(E122*N122,2)</f>
        <v>0</v>
      </c>
      <c r="P122" s="181">
        <v>0</v>
      </c>
      <c r="Q122" s="181">
        <f>ROUND(E122*P122,2)</f>
        <v>0</v>
      </c>
      <c r="R122" s="182" t="s">
        <v>683</v>
      </c>
      <c r="S122" s="182" t="s">
        <v>204</v>
      </c>
      <c r="T122" s="181" t="s">
        <v>260</v>
      </c>
      <c r="U122" s="181">
        <v>0</v>
      </c>
      <c r="V122" s="181">
        <f>ROUND(E122*U122,2)</f>
        <v>0</v>
      </c>
      <c r="W122" s="182"/>
      <c r="X122" s="182"/>
      <c r="Y122" s="154"/>
      <c r="Z122" s="154"/>
      <c r="AA122" s="154"/>
      <c r="AB122" s="154"/>
      <c r="AC122" s="154"/>
      <c r="AD122" s="154"/>
      <c r="AE122" s="154" t="s">
        <v>312</v>
      </c>
      <c r="AF122" s="154" t="s">
        <v>1768</v>
      </c>
      <c r="AG122" s="154"/>
      <c r="AH122" s="185"/>
      <c r="AI122" s="185"/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">
      <c r="A123" s="155"/>
      <c r="B123" s="224"/>
      <c r="C123" s="224"/>
      <c r="D123" s="225"/>
      <c r="E123" s="225"/>
      <c r="F123" s="225"/>
      <c r="G123" s="225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208</v>
      </c>
      <c r="AF123" s="154"/>
      <c r="AG123" s="154"/>
      <c r="AH123" s="185"/>
      <c r="AI123" s="185"/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">
      <c r="A124" s="177">
        <v>57</v>
      </c>
      <c r="B124" s="178" t="s">
        <v>1769</v>
      </c>
      <c r="C124" s="178" t="s">
        <v>1770</v>
      </c>
      <c r="D124" s="179" t="s">
        <v>466</v>
      </c>
      <c r="E124" s="180">
        <v>7</v>
      </c>
      <c r="F124" s="183"/>
      <c r="G124" s="181">
        <f>ROUND(E124*F124,2)</f>
        <v>0</v>
      </c>
      <c r="H124" s="183"/>
      <c r="I124" s="181">
        <f>ROUND(E124*H124,2)</f>
        <v>0</v>
      </c>
      <c r="J124" s="183"/>
      <c r="K124" s="181">
        <f>ROUND(E124*J124,2)</f>
        <v>0</v>
      </c>
      <c r="L124" s="181">
        <v>21</v>
      </c>
      <c r="M124" s="181">
        <f>G124*(1+L124/100)</f>
        <v>0</v>
      </c>
      <c r="N124" s="181">
        <v>0</v>
      </c>
      <c r="O124" s="181">
        <f>ROUND(E124*N124,2)</f>
        <v>0</v>
      </c>
      <c r="P124" s="181">
        <v>0</v>
      </c>
      <c r="Q124" s="181">
        <f>ROUND(E124*P124,2)</f>
        <v>0</v>
      </c>
      <c r="R124" s="182" t="s">
        <v>159</v>
      </c>
      <c r="S124" s="182" t="s">
        <v>204</v>
      </c>
      <c r="T124" s="181" t="s">
        <v>260</v>
      </c>
      <c r="U124" s="181">
        <v>0.24399999999999999</v>
      </c>
      <c r="V124" s="181">
        <f>ROUND(E124*U124,2)</f>
        <v>1.71</v>
      </c>
      <c r="W124" s="182"/>
      <c r="X124" s="182"/>
      <c r="Y124" s="154"/>
      <c r="Z124" s="154"/>
      <c r="AA124" s="154"/>
      <c r="AB124" s="154"/>
      <c r="AC124" s="154"/>
      <c r="AD124" s="154"/>
      <c r="AE124" s="154" t="s">
        <v>261</v>
      </c>
      <c r="AF124" s="154" t="s">
        <v>1771</v>
      </c>
      <c r="AG124" s="154"/>
      <c r="AH124" s="185"/>
      <c r="AI124" s="185"/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224"/>
      <c r="C125" s="224"/>
      <c r="D125" s="225"/>
      <c r="E125" s="225"/>
      <c r="F125" s="225"/>
      <c r="G125" s="225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208</v>
      </c>
      <c r="AF125" s="154"/>
      <c r="AG125" s="154"/>
      <c r="AH125" s="185"/>
      <c r="AI125" s="185"/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outlineLevel="1" x14ac:dyDescent="0.2">
      <c r="A126" s="177">
        <v>58</v>
      </c>
      <c r="B126" s="178" t="s">
        <v>1772</v>
      </c>
      <c r="C126" s="178" t="s">
        <v>1773</v>
      </c>
      <c r="D126" s="179" t="s">
        <v>466</v>
      </c>
      <c r="E126" s="180">
        <v>7</v>
      </c>
      <c r="F126" s="183"/>
      <c r="G126" s="181">
        <f>ROUND(E126*F126,2)</f>
        <v>0</v>
      </c>
      <c r="H126" s="183"/>
      <c r="I126" s="181">
        <f>ROUND(E126*H126,2)</f>
        <v>0</v>
      </c>
      <c r="J126" s="183"/>
      <c r="K126" s="181">
        <f>ROUND(E126*J126,2)</f>
        <v>0</v>
      </c>
      <c r="L126" s="181">
        <v>21</v>
      </c>
      <c r="M126" s="181">
        <f>G126*(1+L126/100)</f>
        <v>0</v>
      </c>
      <c r="N126" s="181">
        <v>2.7999999999999998E-4</v>
      </c>
      <c r="O126" s="181">
        <f>ROUND(E126*N126,2)</f>
        <v>0</v>
      </c>
      <c r="P126" s="181">
        <v>0</v>
      </c>
      <c r="Q126" s="181">
        <f>ROUND(E126*P126,2)</f>
        <v>0</v>
      </c>
      <c r="R126" s="182" t="s">
        <v>683</v>
      </c>
      <c r="S126" s="182" t="s">
        <v>204</v>
      </c>
      <c r="T126" s="181" t="s">
        <v>260</v>
      </c>
      <c r="U126" s="181">
        <v>0</v>
      </c>
      <c r="V126" s="181">
        <f>ROUND(E126*U126,2)</f>
        <v>0</v>
      </c>
      <c r="W126" s="182"/>
      <c r="X126" s="182"/>
      <c r="Y126" s="154"/>
      <c r="Z126" s="154"/>
      <c r="AA126" s="154"/>
      <c r="AB126" s="154"/>
      <c r="AC126" s="154"/>
      <c r="AD126" s="154"/>
      <c r="AE126" s="154" t="s">
        <v>312</v>
      </c>
      <c r="AF126" s="154" t="s">
        <v>1774</v>
      </c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">
      <c r="A127" s="155"/>
      <c r="B127" s="224"/>
      <c r="C127" s="224"/>
      <c r="D127" s="225"/>
      <c r="E127" s="225"/>
      <c r="F127" s="225"/>
      <c r="G127" s="225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5"/>
      <c r="S127" s="165"/>
      <c r="T127" s="164"/>
      <c r="U127" s="164"/>
      <c r="V127" s="164"/>
      <c r="W127" s="165"/>
      <c r="X127" s="165"/>
      <c r="Y127" s="154"/>
      <c r="Z127" s="154"/>
      <c r="AA127" s="154"/>
      <c r="AB127" s="154"/>
      <c r="AC127" s="154"/>
      <c r="AD127" s="154"/>
      <c r="AE127" s="154" t="s">
        <v>208</v>
      </c>
      <c r="AF127" s="154"/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77">
        <v>59</v>
      </c>
      <c r="B128" s="178" t="s">
        <v>1757</v>
      </c>
      <c r="C128" s="178" t="s">
        <v>1758</v>
      </c>
      <c r="D128" s="179" t="s">
        <v>466</v>
      </c>
      <c r="E128" s="180">
        <v>4</v>
      </c>
      <c r="F128" s="183"/>
      <c r="G128" s="181">
        <f>ROUND(E128*F128,2)</f>
        <v>0</v>
      </c>
      <c r="H128" s="183"/>
      <c r="I128" s="181">
        <f>ROUND(E128*H128,2)</f>
        <v>0</v>
      </c>
      <c r="J128" s="183"/>
      <c r="K128" s="181">
        <f>ROUND(E128*J128,2)</f>
        <v>0</v>
      </c>
      <c r="L128" s="181">
        <v>21</v>
      </c>
      <c r="M128" s="181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2" t="s">
        <v>159</v>
      </c>
      <c r="S128" s="182" t="s">
        <v>204</v>
      </c>
      <c r="T128" s="181" t="s">
        <v>260</v>
      </c>
      <c r="U128" s="181">
        <v>0.35216999999999998</v>
      </c>
      <c r="V128" s="181">
        <f>ROUND(E128*U128,2)</f>
        <v>1.41</v>
      </c>
      <c r="W128" s="182"/>
      <c r="X128" s="182"/>
      <c r="Y128" s="154"/>
      <c r="Z128" s="154"/>
      <c r="AA128" s="154"/>
      <c r="AB128" s="154"/>
      <c r="AC128" s="154"/>
      <c r="AD128" s="154"/>
      <c r="AE128" s="154" t="s">
        <v>261</v>
      </c>
      <c r="AF128" s="154" t="s">
        <v>1775</v>
      </c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">
      <c r="A129" s="155"/>
      <c r="B129" s="224"/>
      <c r="C129" s="224"/>
      <c r="D129" s="225"/>
      <c r="E129" s="225"/>
      <c r="F129" s="225"/>
      <c r="G129" s="225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5"/>
      <c r="S129" s="165"/>
      <c r="T129" s="164"/>
      <c r="U129" s="164"/>
      <c r="V129" s="164"/>
      <c r="W129" s="165"/>
      <c r="X129" s="165"/>
      <c r="Y129" s="154"/>
      <c r="Z129" s="154"/>
      <c r="AA129" s="154"/>
      <c r="AB129" s="154"/>
      <c r="AC129" s="154"/>
      <c r="AD129" s="154"/>
      <c r="AE129" s="154" t="s">
        <v>208</v>
      </c>
      <c r="AF129" s="154"/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outlineLevel="1" x14ac:dyDescent="0.2">
      <c r="A130" s="177">
        <v>60</v>
      </c>
      <c r="B130" s="178" t="s">
        <v>1776</v>
      </c>
      <c r="C130" s="178" t="s">
        <v>1777</v>
      </c>
      <c r="D130" s="179" t="s">
        <v>466</v>
      </c>
      <c r="E130" s="180">
        <v>2</v>
      </c>
      <c r="F130" s="183"/>
      <c r="G130" s="181">
        <f>ROUND(E130*F130,2)</f>
        <v>0</v>
      </c>
      <c r="H130" s="183"/>
      <c r="I130" s="181">
        <f>ROUND(E130*H130,2)</f>
        <v>0</v>
      </c>
      <c r="J130" s="183"/>
      <c r="K130" s="181">
        <f>ROUND(E130*J130,2)</f>
        <v>0</v>
      </c>
      <c r="L130" s="181">
        <v>21</v>
      </c>
      <c r="M130" s="181">
        <f>G130*(1+L130/100)</f>
        <v>0</v>
      </c>
      <c r="N130" s="181">
        <v>1.2999999999999999E-4</v>
      </c>
      <c r="O130" s="181">
        <f>ROUND(E130*N130,2)</f>
        <v>0</v>
      </c>
      <c r="P130" s="181">
        <v>0</v>
      </c>
      <c r="Q130" s="181">
        <f>ROUND(E130*P130,2)</f>
        <v>0</v>
      </c>
      <c r="R130" s="182" t="s">
        <v>683</v>
      </c>
      <c r="S130" s="182" t="s">
        <v>204</v>
      </c>
      <c r="T130" s="181" t="s">
        <v>260</v>
      </c>
      <c r="U130" s="181">
        <v>0</v>
      </c>
      <c r="V130" s="181">
        <f>ROUND(E130*U130,2)</f>
        <v>0</v>
      </c>
      <c r="W130" s="182"/>
      <c r="X130" s="182"/>
      <c r="Y130" s="154"/>
      <c r="Z130" s="154"/>
      <c r="AA130" s="154"/>
      <c r="AB130" s="154"/>
      <c r="AC130" s="154"/>
      <c r="AD130" s="154"/>
      <c r="AE130" s="154" t="s">
        <v>312</v>
      </c>
      <c r="AF130" s="154" t="s">
        <v>1778</v>
      </c>
      <c r="AG130" s="154"/>
      <c r="AH130" s="185"/>
      <c r="AI130" s="185"/>
      <c r="AJ130" s="187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">
      <c r="A131" s="155"/>
      <c r="B131" s="224"/>
      <c r="C131" s="224"/>
      <c r="D131" s="225"/>
      <c r="E131" s="225"/>
      <c r="F131" s="225"/>
      <c r="G131" s="225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5"/>
      <c r="S131" s="165"/>
      <c r="T131" s="164"/>
      <c r="U131" s="164"/>
      <c r="V131" s="164"/>
      <c r="W131" s="165"/>
      <c r="X131" s="165"/>
      <c r="Y131" s="154"/>
      <c r="Z131" s="154"/>
      <c r="AA131" s="154"/>
      <c r="AB131" s="154"/>
      <c r="AC131" s="154"/>
      <c r="AD131" s="154"/>
      <c r="AE131" s="154" t="s">
        <v>208</v>
      </c>
      <c r="AF131" s="154"/>
      <c r="AG131" s="154"/>
      <c r="AH131" s="185"/>
      <c r="AI131" s="185"/>
      <c r="AJ131" s="187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">
      <c r="A132" s="177">
        <v>61</v>
      </c>
      <c r="B132" s="178" t="s">
        <v>1779</v>
      </c>
      <c r="C132" s="178" t="s">
        <v>1780</v>
      </c>
      <c r="D132" s="179" t="s">
        <v>466</v>
      </c>
      <c r="E132" s="180">
        <v>6</v>
      </c>
      <c r="F132" s="183"/>
      <c r="G132" s="181">
        <f>ROUND(E132*F132,2)</f>
        <v>0</v>
      </c>
      <c r="H132" s="183"/>
      <c r="I132" s="181">
        <f>ROUND(E132*H132,2)</f>
        <v>0</v>
      </c>
      <c r="J132" s="183"/>
      <c r="K132" s="181">
        <f>ROUND(E132*J132,2)</f>
        <v>0</v>
      </c>
      <c r="L132" s="181">
        <v>21</v>
      </c>
      <c r="M132" s="181">
        <f>G132*(1+L132/100)</f>
        <v>0</v>
      </c>
      <c r="N132" s="181">
        <v>3.0000000000000001E-3</v>
      </c>
      <c r="O132" s="181">
        <f>ROUND(E132*N132,2)</f>
        <v>0.02</v>
      </c>
      <c r="P132" s="181">
        <v>0</v>
      </c>
      <c r="Q132" s="181">
        <f>ROUND(E132*P132,2)</f>
        <v>0</v>
      </c>
      <c r="R132" s="182" t="s">
        <v>683</v>
      </c>
      <c r="S132" s="182" t="s">
        <v>204</v>
      </c>
      <c r="T132" s="181" t="s">
        <v>260</v>
      </c>
      <c r="U132" s="181">
        <v>0</v>
      </c>
      <c r="V132" s="181">
        <f>ROUND(E132*U132,2)</f>
        <v>0</v>
      </c>
      <c r="W132" s="182"/>
      <c r="X132" s="182"/>
      <c r="Y132" s="154"/>
      <c r="Z132" s="154"/>
      <c r="AA132" s="154"/>
      <c r="AB132" s="154"/>
      <c r="AC132" s="154"/>
      <c r="AD132" s="154"/>
      <c r="AE132" s="154" t="s">
        <v>312</v>
      </c>
      <c r="AF132" s="154" t="s">
        <v>1781</v>
      </c>
      <c r="AG132" s="154"/>
      <c r="AH132" s="185"/>
      <c r="AI132" s="185"/>
      <c r="AJ132" s="187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">
      <c r="A133" s="155"/>
      <c r="B133" s="224"/>
      <c r="C133" s="224"/>
      <c r="D133" s="225"/>
      <c r="E133" s="225"/>
      <c r="F133" s="225"/>
      <c r="G133" s="225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5"/>
      <c r="S133" s="165"/>
      <c r="T133" s="164"/>
      <c r="U133" s="164"/>
      <c r="V133" s="164"/>
      <c r="W133" s="165"/>
      <c r="X133" s="165"/>
      <c r="Y133" s="154"/>
      <c r="Z133" s="154"/>
      <c r="AA133" s="154"/>
      <c r="AB133" s="154"/>
      <c r="AC133" s="154"/>
      <c r="AD133" s="154"/>
      <c r="AE133" s="154" t="s">
        <v>208</v>
      </c>
      <c r="AF133" s="154"/>
      <c r="AG133" s="154"/>
      <c r="AH133" s="185"/>
      <c r="AI133" s="185"/>
      <c r="AJ133" s="187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">
      <c r="A134" s="177">
        <v>62</v>
      </c>
      <c r="B134" s="178" t="s">
        <v>1782</v>
      </c>
      <c r="C134" s="178" t="s">
        <v>1783</v>
      </c>
      <c r="D134" s="179" t="s">
        <v>466</v>
      </c>
      <c r="E134" s="180">
        <v>6</v>
      </c>
      <c r="F134" s="183"/>
      <c r="G134" s="181">
        <f>ROUND(E134*F134,2)</f>
        <v>0</v>
      </c>
      <c r="H134" s="183"/>
      <c r="I134" s="181">
        <f>ROUND(E134*H134,2)</f>
        <v>0</v>
      </c>
      <c r="J134" s="183"/>
      <c r="K134" s="181">
        <f>ROUND(E134*J134,2)</f>
        <v>0</v>
      </c>
      <c r="L134" s="181">
        <v>21</v>
      </c>
      <c r="M134" s="181">
        <f>G134*(1+L134/100)</f>
        <v>0</v>
      </c>
      <c r="N134" s="181">
        <v>0</v>
      </c>
      <c r="O134" s="181">
        <f>ROUND(E134*N134,2)</f>
        <v>0</v>
      </c>
      <c r="P134" s="181">
        <v>0</v>
      </c>
      <c r="Q134" s="181">
        <f>ROUND(E134*P134,2)</f>
        <v>0</v>
      </c>
      <c r="R134" s="182" t="s">
        <v>159</v>
      </c>
      <c r="S134" s="182" t="s">
        <v>204</v>
      </c>
      <c r="T134" s="181" t="s">
        <v>260</v>
      </c>
      <c r="U134" s="181">
        <v>0.11</v>
      </c>
      <c r="V134" s="181">
        <f>ROUND(E134*U134,2)</f>
        <v>0.66</v>
      </c>
      <c r="W134" s="182"/>
      <c r="X134" s="182"/>
      <c r="Y134" s="154"/>
      <c r="Z134" s="154"/>
      <c r="AA134" s="154"/>
      <c r="AB134" s="154"/>
      <c r="AC134" s="154"/>
      <c r="AD134" s="154"/>
      <c r="AE134" s="154" t="s">
        <v>261</v>
      </c>
      <c r="AF134" s="154" t="s">
        <v>1784</v>
      </c>
      <c r="AG134" s="154"/>
      <c r="AH134" s="185"/>
      <c r="AI134" s="185"/>
      <c r="AJ134" s="187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">
      <c r="A135" s="155"/>
      <c r="B135" s="224"/>
      <c r="C135" s="224"/>
      <c r="D135" s="225"/>
      <c r="E135" s="225"/>
      <c r="F135" s="225"/>
      <c r="G135" s="225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5"/>
      <c r="S135" s="165"/>
      <c r="T135" s="164"/>
      <c r="U135" s="164"/>
      <c r="V135" s="164"/>
      <c r="W135" s="165"/>
      <c r="X135" s="165"/>
      <c r="Y135" s="154"/>
      <c r="Z135" s="154"/>
      <c r="AA135" s="154"/>
      <c r="AB135" s="154"/>
      <c r="AC135" s="154"/>
      <c r="AD135" s="154"/>
      <c r="AE135" s="154" t="s">
        <v>208</v>
      </c>
      <c r="AF135" s="154"/>
      <c r="AG135" s="154"/>
      <c r="AH135" s="185"/>
      <c r="AI135" s="185"/>
      <c r="AJ135" s="187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">
      <c r="A136" s="177">
        <v>63</v>
      </c>
      <c r="B136" s="178" t="s">
        <v>1785</v>
      </c>
      <c r="C136" s="178" t="s">
        <v>1786</v>
      </c>
      <c r="D136" s="179" t="s">
        <v>306</v>
      </c>
      <c r="E136" s="180">
        <v>50</v>
      </c>
      <c r="F136" s="183"/>
      <c r="G136" s="181">
        <f>ROUND(E136*F136,2)</f>
        <v>0</v>
      </c>
      <c r="H136" s="183"/>
      <c r="I136" s="181">
        <f>ROUND(E136*H136,2)</f>
        <v>0</v>
      </c>
      <c r="J136" s="183"/>
      <c r="K136" s="181">
        <f>ROUND(E136*J136,2)</f>
        <v>0</v>
      </c>
      <c r="L136" s="181">
        <v>21</v>
      </c>
      <c r="M136" s="181">
        <f>G136*(1+L136/100)</f>
        <v>0</v>
      </c>
      <c r="N136" s="181">
        <v>0</v>
      </c>
      <c r="O136" s="181">
        <f>ROUND(E136*N136,2)</f>
        <v>0</v>
      </c>
      <c r="P136" s="181">
        <v>0</v>
      </c>
      <c r="Q136" s="181">
        <f>ROUND(E136*P136,2)</f>
        <v>0</v>
      </c>
      <c r="R136" s="182" t="s">
        <v>159</v>
      </c>
      <c r="S136" s="182" t="s">
        <v>204</v>
      </c>
      <c r="T136" s="181" t="s">
        <v>260</v>
      </c>
      <c r="U136" s="181">
        <v>4.6330000000000003E-2</v>
      </c>
      <c r="V136" s="181">
        <f>ROUND(E136*U136,2)</f>
        <v>2.3199999999999998</v>
      </c>
      <c r="W136" s="182"/>
      <c r="X136" s="182"/>
      <c r="Y136" s="154"/>
      <c r="Z136" s="154"/>
      <c r="AA136" s="154"/>
      <c r="AB136" s="154"/>
      <c r="AC136" s="154"/>
      <c r="AD136" s="154"/>
      <c r="AE136" s="154" t="s">
        <v>261</v>
      </c>
      <c r="AF136" s="154" t="s">
        <v>1787</v>
      </c>
      <c r="AG136" s="154"/>
      <c r="AH136" s="185"/>
      <c r="AI136" s="185"/>
      <c r="AJ136" s="187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">
      <c r="A137" s="155"/>
      <c r="B137" s="224"/>
      <c r="C137" s="224"/>
      <c r="D137" s="225"/>
      <c r="E137" s="225"/>
      <c r="F137" s="225"/>
      <c r="G137" s="225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5"/>
      <c r="S137" s="165"/>
      <c r="T137" s="164"/>
      <c r="U137" s="164"/>
      <c r="V137" s="164"/>
      <c r="W137" s="165"/>
      <c r="X137" s="165"/>
      <c r="Y137" s="154"/>
      <c r="Z137" s="154"/>
      <c r="AA137" s="154"/>
      <c r="AB137" s="154"/>
      <c r="AC137" s="154"/>
      <c r="AD137" s="154"/>
      <c r="AE137" s="154" t="s">
        <v>208</v>
      </c>
      <c r="AF137" s="154"/>
      <c r="AG137" s="154"/>
      <c r="AH137" s="185"/>
      <c r="AI137" s="185"/>
      <c r="AJ137" s="187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ht="33.75" outlineLevel="1" x14ac:dyDescent="0.2">
      <c r="A138" s="177">
        <v>64</v>
      </c>
      <c r="B138" s="178" t="s">
        <v>1788</v>
      </c>
      <c r="C138" s="178" t="s">
        <v>1789</v>
      </c>
      <c r="D138" s="179" t="s">
        <v>306</v>
      </c>
      <c r="E138" s="180">
        <v>50</v>
      </c>
      <c r="F138" s="183"/>
      <c r="G138" s="181">
        <f>ROUND(E138*F138,2)</f>
        <v>0</v>
      </c>
      <c r="H138" s="183"/>
      <c r="I138" s="181">
        <f>ROUND(E138*H138,2)</f>
        <v>0</v>
      </c>
      <c r="J138" s="183"/>
      <c r="K138" s="181">
        <f>ROUND(E138*J138,2)</f>
        <v>0</v>
      </c>
      <c r="L138" s="181">
        <v>21</v>
      </c>
      <c r="M138" s="181">
        <f>G138*(1+L138/100)</f>
        <v>0</v>
      </c>
      <c r="N138" s="181">
        <v>3.0000000000000001E-5</v>
      </c>
      <c r="O138" s="181">
        <f>ROUND(E138*N138,2)</f>
        <v>0</v>
      </c>
      <c r="P138" s="181">
        <v>0</v>
      </c>
      <c r="Q138" s="181">
        <f>ROUND(E138*P138,2)</f>
        <v>0</v>
      </c>
      <c r="R138" s="182" t="s">
        <v>683</v>
      </c>
      <c r="S138" s="182" t="s">
        <v>204</v>
      </c>
      <c r="T138" s="181" t="s">
        <v>260</v>
      </c>
      <c r="U138" s="181">
        <v>0</v>
      </c>
      <c r="V138" s="181">
        <f>ROUND(E138*U138,2)</f>
        <v>0</v>
      </c>
      <c r="W138" s="182"/>
      <c r="X138" s="182"/>
      <c r="Y138" s="154"/>
      <c r="Z138" s="154"/>
      <c r="AA138" s="154"/>
      <c r="AB138" s="154"/>
      <c r="AC138" s="154"/>
      <c r="AD138" s="154"/>
      <c r="AE138" s="154" t="s">
        <v>312</v>
      </c>
      <c r="AF138" s="154" t="s">
        <v>1790</v>
      </c>
      <c r="AG138" s="154"/>
      <c r="AH138" s="185"/>
      <c r="AI138" s="185"/>
      <c r="AJ138" s="187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">
      <c r="A139" s="155"/>
      <c r="B139" s="224"/>
      <c r="C139" s="224"/>
      <c r="D139" s="225"/>
      <c r="E139" s="225"/>
      <c r="F139" s="225"/>
      <c r="G139" s="225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5"/>
      <c r="S139" s="165"/>
      <c r="T139" s="164"/>
      <c r="U139" s="164"/>
      <c r="V139" s="164"/>
      <c r="W139" s="165"/>
      <c r="X139" s="165"/>
      <c r="Y139" s="154"/>
      <c r="Z139" s="154"/>
      <c r="AA139" s="154"/>
      <c r="AB139" s="154"/>
      <c r="AC139" s="154"/>
      <c r="AD139" s="154"/>
      <c r="AE139" s="154" t="s">
        <v>208</v>
      </c>
      <c r="AF139" s="154"/>
      <c r="AG139" s="154"/>
      <c r="AH139" s="185"/>
      <c r="AI139" s="185"/>
      <c r="AJ139" s="187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">
      <c r="A140" s="177">
        <v>65</v>
      </c>
      <c r="B140" s="178" t="s">
        <v>1791</v>
      </c>
      <c r="C140" s="178" t="s">
        <v>1792</v>
      </c>
      <c r="D140" s="179" t="s">
        <v>306</v>
      </c>
      <c r="E140" s="180">
        <v>35</v>
      </c>
      <c r="F140" s="183"/>
      <c r="G140" s="181">
        <f>ROUND(E140*F140,2)</f>
        <v>0</v>
      </c>
      <c r="H140" s="183"/>
      <c r="I140" s="181">
        <f>ROUND(E140*H140,2)</f>
        <v>0</v>
      </c>
      <c r="J140" s="183"/>
      <c r="K140" s="181">
        <f>ROUND(E140*J140,2)</f>
        <v>0</v>
      </c>
      <c r="L140" s="181">
        <v>21</v>
      </c>
      <c r="M140" s="181">
        <f>G140*(1+L140/100)</f>
        <v>0</v>
      </c>
      <c r="N140" s="181">
        <v>0</v>
      </c>
      <c r="O140" s="181">
        <f>ROUND(E140*N140,2)</f>
        <v>0</v>
      </c>
      <c r="P140" s="181">
        <v>0</v>
      </c>
      <c r="Q140" s="181">
        <f>ROUND(E140*P140,2)</f>
        <v>0</v>
      </c>
      <c r="R140" s="182" t="s">
        <v>159</v>
      </c>
      <c r="S140" s="182" t="s">
        <v>204</v>
      </c>
      <c r="T140" s="181" t="s">
        <v>260</v>
      </c>
      <c r="U140" s="181">
        <v>4.6330000000000003E-2</v>
      </c>
      <c r="V140" s="181">
        <f>ROUND(E140*U140,2)</f>
        <v>1.62</v>
      </c>
      <c r="W140" s="182"/>
      <c r="X140" s="182"/>
      <c r="Y140" s="154"/>
      <c r="Z140" s="154"/>
      <c r="AA140" s="154"/>
      <c r="AB140" s="154"/>
      <c r="AC140" s="154"/>
      <c r="AD140" s="154"/>
      <c r="AE140" s="154" t="s">
        <v>261</v>
      </c>
      <c r="AF140" s="154" t="s">
        <v>1793</v>
      </c>
      <c r="AG140" s="154"/>
      <c r="AH140" s="185"/>
      <c r="AI140" s="185"/>
      <c r="AJ140" s="187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outlineLevel="1" x14ac:dyDescent="0.2">
      <c r="A141" s="155"/>
      <c r="B141" s="224"/>
      <c r="C141" s="224"/>
      <c r="D141" s="225"/>
      <c r="E141" s="225"/>
      <c r="F141" s="225"/>
      <c r="G141" s="225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5"/>
      <c r="S141" s="165"/>
      <c r="T141" s="164"/>
      <c r="U141" s="164"/>
      <c r="V141" s="164"/>
      <c r="W141" s="165"/>
      <c r="X141" s="165"/>
      <c r="Y141" s="154"/>
      <c r="Z141" s="154"/>
      <c r="AA141" s="154"/>
      <c r="AB141" s="154"/>
      <c r="AC141" s="154"/>
      <c r="AD141" s="154"/>
      <c r="AE141" s="154" t="s">
        <v>208</v>
      </c>
      <c r="AF141" s="154"/>
      <c r="AG141" s="154"/>
      <c r="AH141" s="185"/>
      <c r="AI141" s="185"/>
      <c r="AJ141" s="187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ht="33.75" outlineLevel="1" x14ac:dyDescent="0.2">
      <c r="A142" s="177">
        <v>66</v>
      </c>
      <c r="B142" s="178" t="s">
        <v>1794</v>
      </c>
      <c r="C142" s="178" t="s">
        <v>1795</v>
      </c>
      <c r="D142" s="179" t="s">
        <v>306</v>
      </c>
      <c r="E142" s="180">
        <v>35</v>
      </c>
      <c r="F142" s="183"/>
      <c r="G142" s="181">
        <f>ROUND(E142*F142,2)</f>
        <v>0</v>
      </c>
      <c r="H142" s="183"/>
      <c r="I142" s="181">
        <f>ROUND(E142*H142,2)</f>
        <v>0</v>
      </c>
      <c r="J142" s="183"/>
      <c r="K142" s="181">
        <f>ROUND(E142*J142,2)</f>
        <v>0</v>
      </c>
      <c r="L142" s="181">
        <v>21</v>
      </c>
      <c r="M142" s="181">
        <f>G142*(1+L142/100)</f>
        <v>0</v>
      </c>
      <c r="N142" s="181">
        <v>1.1E-4</v>
      </c>
      <c r="O142" s="181">
        <f>ROUND(E142*N142,2)</f>
        <v>0</v>
      </c>
      <c r="P142" s="181">
        <v>0</v>
      </c>
      <c r="Q142" s="181">
        <f>ROUND(E142*P142,2)</f>
        <v>0</v>
      </c>
      <c r="R142" s="182" t="s">
        <v>683</v>
      </c>
      <c r="S142" s="182" t="s">
        <v>204</v>
      </c>
      <c r="T142" s="181" t="s">
        <v>260</v>
      </c>
      <c r="U142" s="181">
        <v>0</v>
      </c>
      <c r="V142" s="181">
        <f>ROUND(E142*U142,2)</f>
        <v>0</v>
      </c>
      <c r="W142" s="182"/>
      <c r="X142" s="182"/>
      <c r="Y142" s="154"/>
      <c r="Z142" s="154"/>
      <c r="AA142" s="154"/>
      <c r="AB142" s="154"/>
      <c r="AC142" s="154"/>
      <c r="AD142" s="154"/>
      <c r="AE142" s="154" t="s">
        <v>312</v>
      </c>
      <c r="AF142" s="154" t="s">
        <v>1796</v>
      </c>
      <c r="AG142" s="154"/>
      <c r="AH142" s="185"/>
      <c r="AI142" s="185"/>
      <c r="AJ142" s="187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60" outlineLevel="1" x14ac:dyDescent="0.2">
      <c r="A143" s="155"/>
      <c r="B143" s="224"/>
      <c r="C143" s="224"/>
      <c r="D143" s="225"/>
      <c r="E143" s="225"/>
      <c r="F143" s="225"/>
      <c r="G143" s="225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5"/>
      <c r="S143" s="165"/>
      <c r="T143" s="164"/>
      <c r="U143" s="164"/>
      <c r="V143" s="164"/>
      <c r="W143" s="165"/>
      <c r="X143" s="165"/>
      <c r="Y143" s="154"/>
      <c r="Z143" s="154"/>
      <c r="AA143" s="154"/>
      <c r="AB143" s="154"/>
      <c r="AC143" s="154"/>
      <c r="AD143" s="154"/>
      <c r="AE143" s="154" t="s">
        <v>208</v>
      </c>
      <c r="AF143" s="154"/>
      <c r="AG143" s="154"/>
      <c r="AH143" s="185"/>
      <c r="AI143" s="185"/>
      <c r="AJ143" s="187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</row>
    <row r="144" spans="1:60" outlineLevel="1" x14ac:dyDescent="0.2">
      <c r="A144" s="177">
        <v>67</v>
      </c>
      <c r="B144" s="178" t="s">
        <v>1797</v>
      </c>
      <c r="C144" s="178" t="s">
        <v>1798</v>
      </c>
      <c r="D144" s="179" t="s">
        <v>306</v>
      </c>
      <c r="E144" s="180">
        <v>380</v>
      </c>
      <c r="F144" s="183"/>
      <c r="G144" s="181">
        <f>ROUND(E144*F144,2)</f>
        <v>0</v>
      </c>
      <c r="H144" s="183"/>
      <c r="I144" s="181">
        <f>ROUND(E144*H144,2)</f>
        <v>0</v>
      </c>
      <c r="J144" s="183"/>
      <c r="K144" s="181">
        <f>ROUND(E144*J144,2)</f>
        <v>0</v>
      </c>
      <c r="L144" s="181">
        <v>21</v>
      </c>
      <c r="M144" s="181">
        <f>G144*(1+L144/100)</f>
        <v>0</v>
      </c>
      <c r="N144" s="181">
        <v>0</v>
      </c>
      <c r="O144" s="181">
        <f>ROUND(E144*N144,2)</f>
        <v>0</v>
      </c>
      <c r="P144" s="181">
        <v>0</v>
      </c>
      <c r="Q144" s="181">
        <f>ROUND(E144*P144,2)</f>
        <v>0</v>
      </c>
      <c r="R144" s="182" t="s">
        <v>159</v>
      </c>
      <c r="S144" s="182" t="s">
        <v>204</v>
      </c>
      <c r="T144" s="181" t="s">
        <v>260</v>
      </c>
      <c r="U144" s="181">
        <v>9.955E-2</v>
      </c>
      <c r="V144" s="181">
        <f>ROUND(E144*U144,2)</f>
        <v>37.83</v>
      </c>
      <c r="W144" s="182"/>
      <c r="X144" s="182"/>
      <c r="Y144" s="154"/>
      <c r="Z144" s="154"/>
      <c r="AA144" s="154"/>
      <c r="AB144" s="154"/>
      <c r="AC144" s="154"/>
      <c r="AD144" s="154"/>
      <c r="AE144" s="154" t="s">
        <v>261</v>
      </c>
      <c r="AF144" s="154" t="s">
        <v>1799</v>
      </c>
      <c r="AG144" s="154"/>
      <c r="AH144" s="185"/>
      <c r="AI144" s="185"/>
      <c r="AJ144" s="187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">
      <c r="A145" s="155"/>
      <c r="B145" s="224"/>
      <c r="C145" s="224"/>
      <c r="D145" s="225"/>
      <c r="E145" s="225"/>
      <c r="F145" s="225"/>
      <c r="G145" s="225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5"/>
      <c r="S145" s="165"/>
      <c r="T145" s="164"/>
      <c r="U145" s="164"/>
      <c r="V145" s="164"/>
      <c r="W145" s="165"/>
      <c r="X145" s="165"/>
      <c r="Y145" s="154"/>
      <c r="Z145" s="154"/>
      <c r="AA145" s="154"/>
      <c r="AB145" s="154"/>
      <c r="AC145" s="154"/>
      <c r="AD145" s="154"/>
      <c r="AE145" s="154" t="s">
        <v>208</v>
      </c>
      <c r="AF145" s="154"/>
      <c r="AG145" s="154"/>
      <c r="AH145" s="185"/>
      <c r="AI145" s="185"/>
      <c r="AJ145" s="187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ht="56.25" outlineLevel="1" x14ac:dyDescent="0.2">
      <c r="A146" s="177">
        <v>68</v>
      </c>
      <c r="B146" s="178" t="s">
        <v>1800</v>
      </c>
      <c r="C146" s="178" t="s">
        <v>1801</v>
      </c>
      <c r="D146" s="179" t="s">
        <v>306</v>
      </c>
      <c r="E146" s="180">
        <v>680</v>
      </c>
      <c r="F146" s="183"/>
      <c r="G146" s="181">
        <f>ROUND(E146*F146,2)</f>
        <v>0</v>
      </c>
      <c r="H146" s="183"/>
      <c r="I146" s="181">
        <f>ROUND(E146*H146,2)</f>
        <v>0</v>
      </c>
      <c r="J146" s="183"/>
      <c r="K146" s="181">
        <f>ROUND(E146*J146,2)</f>
        <v>0</v>
      </c>
      <c r="L146" s="181">
        <v>21</v>
      </c>
      <c r="M146" s="181">
        <f>G146*(1+L146/100)</f>
        <v>0</v>
      </c>
      <c r="N146" s="181">
        <v>1.4999999999999999E-4</v>
      </c>
      <c r="O146" s="181">
        <f>ROUND(E146*N146,2)</f>
        <v>0.1</v>
      </c>
      <c r="P146" s="181">
        <v>0</v>
      </c>
      <c r="Q146" s="181">
        <f>ROUND(E146*P146,2)</f>
        <v>0</v>
      </c>
      <c r="R146" s="182" t="s">
        <v>683</v>
      </c>
      <c r="S146" s="182" t="s">
        <v>204</v>
      </c>
      <c r="T146" s="181" t="s">
        <v>260</v>
      </c>
      <c r="U146" s="181">
        <v>0</v>
      </c>
      <c r="V146" s="181">
        <f>ROUND(E146*U146,2)</f>
        <v>0</v>
      </c>
      <c r="W146" s="182"/>
      <c r="X146" s="182"/>
      <c r="Y146" s="154"/>
      <c r="Z146" s="154"/>
      <c r="AA146" s="154"/>
      <c r="AB146" s="154"/>
      <c r="AC146" s="154"/>
      <c r="AD146" s="154"/>
      <c r="AE146" s="154" t="s">
        <v>312</v>
      </c>
      <c r="AF146" s="154" t="s">
        <v>1802</v>
      </c>
      <c r="AG146" s="154"/>
      <c r="AH146" s="185"/>
      <c r="AI146" s="185"/>
      <c r="AJ146" s="187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">
      <c r="A147" s="155"/>
      <c r="B147" s="224"/>
      <c r="C147" s="224"/>
      <c r="D147" s="225"/>
      <c r="E147" s="225"/>
      <c r="F147" s="225"/>
      <c r="G147" s="225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5"/>
      <c r="S147" s="165"/>
      <c r="T147" s="164"/>
      <c r="U147" s="164"/>
      <c r="V147" s="164"/>
      <c r="W147" s="165"/>
      <c r="X147" s="165"/>
      <c r="Y147" s="154"/>
      <c r="Z147" s="154"/>
      <c r="AA147" s="154"/>
      <c r="AB147" s="154"/>
      <c r="AC147" s="154"/>
      <c r="AD147" s="154"/>
      <c r="AE147" s="154" t="s">
        <v>208</v>
      </c>
      <c r="AF147" s="154"/>
      <c r="AG147" s="154"/>
      <c r="AH147" s="185"/>
      <c r="AI147" s="185"/>
      <c r="AJ147" s="187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">
      <c r="A148" s="177">
        <v>69</v>
      </c>
      <c r="B148" s="178" t="s">
        <v>1803</v>
      </c>
      <c r="C148" s="178" t="s">
        <v>1804</v>
      </c>
      <c r="D148" s="179" t="s">
        <v>306</v>
      </c>
      <c r="E148" s="180">
        <v>960</v>
      </c>
      <c r="F148" s="183"/>
      <c r="G148" s="181">
        <f>ROUND(E148*F148,2)</f>
        <v>0</v>
      </c>
      <c r="H148" s="183"/>
      <c r="I148" s="181">
        <f>ROUND(E148*H148,2)</f>
        <v>0</v>
      </c>
      <c r="J148" s="183"/>
      <c r="K148" s="181">
        <f>ROUND(E148*J148,2)</f>
        <v>0</v>
      </c>
      <c r="L148" s="181">
        <v>21</v>
      </c>
      <c r="M148" s="181">
        <f>G148*(1+L148/100)</f>
        <v>0</v>
      </c>
      <c r="N148" s="181">
        <v>0</v>
      </c>
      <c r="O148" s="181">
        <f>ROUND(E148*N148,2)</f>
        <v>0</v>
      </c>
      <c r="P148" s="181">
        <v>0</v>
      </c>
      <c r="Q148" s="181">
        <f>ROUND(E148*P148,2)</f>
        <v>0</v>
      </c>
      <c r="R148" s="182" t="s">
        <v>159</v>
      </c>
      <c r="S148" s="182" t="s">
        <v>204</v>
      </c>
      <c r="T148" s="181" t="s">
        <v>260</v>
      </c>
      <c r="U148" s="181">
        <v>9.955E-2</v>
      </c>
      <c r="V148" s="181">
        <f>ROUND(E148*U148,2)</f>
        <v>95.57</v>
      </c>
      <c r="W148" s="182"/>
      <c r="X148" s="182"/>
      <c r="Y148" s="154"/>
      <c r="Z148" s="154"/>
      <c r="AA148" s="154"/>
      <c r="AB148" s="154"/>
      <c r="AC148" s="154"/>
      <c r="AD148" s="154"/>
      <c r="AE148" s="154" t="s">
        <v>261</v>
      </c>
      <c r="AF148" s="154" t="s">
        <v>1805</v>
      </c>
      <c r="AG148" s="154"/>
      <c r="AH148" s="185"/>
      <c r="AI148" s="185"/>
      <c r="AJ148" s="187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">
      <c r="A149" s="155"/>
      <c r="B149" s="224"/>
      <c r="C149" s="224"/>
      <c r="D149" s="225"/>
      <c r="E149" s="225"/>
      <c r="F149" s="225"/>
      <c r="G149" s="225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5"/>
      <c r="S149" s="165"/>
      <c r="T149" s="164"/>
      <c r="U149" s="164"/>
      <c r="V149" s="164"/>
      <c r="W149" s="165"/>
      <c r="X149" s="165"/>
      <c r="Y149" s="154"/>
      <c r="Z149" s="154"/>
      <c r="AA149" s="154"/>
      <c r="AB149" s="154"/>
      <c r="AC149" s="154"/>
      <c r="AD149" s="154"/>
      <c r="AE149" s="154" t="s">
        <v>208</v>
      </c>
      <c r="AF149" s="154"/>
      <c r="AG149" s="154"/>
      <c r="AH149" s="185"/>
      <c r="AI149" s="185"/>
      <c r="AJ149" s="187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ht="56.25" outlineLevel="1" x14ac:dyDescent="0.2">
      <c r="A150" s="177">
        <v>70</v>
      </c>
      <c r="B150" s="178" t="s">
        <v>1806</v>
      </c>
      <c r="C150" s="178" t="s">
        <v>1807</v>
      </c>
      <c r="D150" s="179" t="s">
        <v>306</v>
      </c>
      <c r="E150" s="180">
        <v>960</v>
      </c>
      <c r="F150" s="183"/>
      <c r="G150" s="181">
        <f>ROUND(E150*F150,2)</f>
        <v>0</v>
      </c>
      <c r="H150" s="183"/>
      <c r="I150" s="181">
        <f>ROUND(E150*H150,2)</f>
        <v>0</v>
      </c>
      <c r="J150" s="183"/>
      <c r="K150" s="181">
        <f>ROUND(E150*J150,2)</f>
        <v>0</v>
      </c>
      <c r="L150" s="181">
        <v>21</v>
      </c>
      <c r="M150" s="181">
        <f>G150*(1+L150/100)</f>
        <v>0</v>
      </c>
      <c r="N150" s="181">
        <v>2.0000000000000001E-4</v>
      </c>
      <c r="O150" s="181">
        <f>ROUND(E150*N150,2)</f>
        <v>0.19</v>
      </c>
      <c r="P150" s="181">
        <v>0</v>
      </c>
      <c r="Q150" s="181">
        <f>ROUND(E150*P150,2)</f>
        <v>0</v>
      </c>
      <c r="R150" s="182" t="s">
        <v>683</v>
      </c>
      <c r="S150" s="182" t="s">
        <v>204</v>
      </c>
      <c r="T150" s="181" t="s">
        <v>260</v>
      </c>
      <c r="U150" s="181">
        <v>0</v>
      </c>
      <c r="V150" s="181">
        <f>ROUND(E150*U150,2)</f>
        <v>0</v>
      </c>
      <c r="W150" s="182"/>
      <c r="X150" s="182"/>
      <c r="Y150" s="154"/>
      <c r="Z150" s="154"/>
      <c r="AA150" s="154"/>
      <c r="AB150" s="154"/>
      <c r="AC150" s="154"/>
      <c r="AD150" s="154"/>
      <c r="AE150" s="154" t="s">
        <v>312</v>
      </c>
      <c r="AF150" s="154" t="s">
        <v>1808</v>
      </c>
      <c r="AG150" s="154"/>
      <c r="AH150" s="185"/>
      <c r="AI150" s="185"/>
      <c r="AJ150" s="187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">
      <c r="A151" s="155"/>
      <c r="B151" s="224"/>
      <c r="C151" s="224"/>
      <c r="D151" s="225"/>
      <c r="E151" s="225"/>
      <c r="F151" s="225"/>
      <c r="G151" s="225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5"/>
      <c r="S151" s="165"/>
      <c r="T151" s="164"/>
      <c r="U151" s="164"/>
      <c r="V151" s="164"/>
      <c r="W151" s="165"/>
      <c r="X151" s="165"/>
      <c r="Y151" s="154"/>
      <c r="Z151" s="154"/>
      <c r="AA151" s="154"/>
      <c r="AB151" s="154"/>
      <c r="AC151" s="154"/>
      <c r="AD151" s="154"/>
      <c r="AE151" s="154" t="s">
        <v>208</v>
      </c>
      <c r="AF151" s="154"/>
      <c r="AG151" s="154"/>
      <c r="AH151" s="185"/>
      <c r="AI151" s="185"/>
      <c r="AJ151" s="187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">
      <c r="A152" s="177">
        <v>71</v>
      </c>
      <c r="B152" s="178" t="s">
        <v>1809</v>
      </c>
      <c r="C152" s="178" t="s">
        <v>1810</v>
      </c>
      <c r="D152" s="179" t="s">
        <v>306</v>
      </c>
      <c r="E152" s="180">
        <v>60</v>
      </c>
      <c r="F152" s="183"/>
      <c r="G152" s="181">
        <f>ROUND(E152*F152,2)</f>
        <v>0</v>
      </c>
      <c r="H152" s="183"/>
      <c r="I152" s="181">
        <f>ROUND(E152*H152,2)</f>
        <v>0</v>
      </c>
      <c r="J152" s="183"/>
      <c r="K152" s="181">
        <f>ROUND(E152*J152,2)</f>
        <v>0</v>
      </c>
      <c r="L152" s="181">
        <v>21</v>
      </c>
      <c r="M152" s="181">
        <f>G152*(1+L152/100)</f>
        <v>0</v>
      </c>
      <c r="N152" s="181">
        <v>0</v>
      </c>
      <c r="O152" s="181">
        <f>ROUND(E152*N152,2)</f>
        <v>0</v>
      </c>
      <c r="P152" s="181">
        <v>0</v>
      </c>
      <c r="Q152" s="181">
        <f>ROUND(E152*P152,2)</f>
        <v>0</v>
      </c>
      <c r="R152" s="182" t="s">
        <v>159</v>
      </c>
      <c r="S152" s="182" t="s">
        <v>204</v>
      </c>
      <c r="T152" s="181" t="s">
        <v>260</v>
      </c>
      <c r="U152" s="181">
        <v>0.13915</v>
      </c>
      <c r="V152" s="181">
        <f>ROUND(E152*U152,2)</f>
        <v>8.35</v>
      </c>
      <c r="W152" s="182"/>
      <c r="X152" s="182"/>
      <c r="Y152" s="154"/>
      <c r="Z152" s="154"/>
      <c r="AA152" s="154"/>
      <c r="AB152" s="154"/>
      <c r="AC152" s="154"/>
      <c r="AD152" s="154"/>
      <c r="AE152" s="154" t="s">
        <v>261</v>
      </c>
      <c r="AF152" s="154" t="s">
        <v>1811</v>
      </c>
      <c r="AG152" s="154"/>
      <c r="AH152" s="185"/>
      <c r="AI152" s="185"/>
      <c r="AJ152" s="187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outlineLevel="1" x14ac:dyDescent="0.2">
      <c r="A153" s="155"/>
      <c r="B153" s="224"/>
      <c r="C153" s="224"/>
      <c r="D153" s="225"/>
      <c r="E153" s="225"/>
      <c r="F153" s="225"/>
      <c r="G153" s="225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5"/>
      <c r="S153" s="165"/>
      <c r="T153" s="164"/>
      <c r="U153" s="164"/>
      <c r="V153" s="164"/>
      <c r="W153" s="165"/>
      <c r="X153" s="165"/>
      <c r="Y153" s="154"/>
      <c r="Z153" s="154"/>
      <c r="AA153" s="154"/>
      <c r="AB153" s="154"/>
      <c r="AC153" s="154"/>
      <c r="AD153" s="154"/>
      <c r="AE153" s="154" t="s">
        <v>208</v>
      </c>
      <c r="AF153" s="154"/>
      <c r="AG153" s="154"/>
      <c r="AH153" s="185"/>
      <c r="AI153" s="185"/>
      <c r="AJ153" s="187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ht="56.25" outlineLevel="1" x14ac:dyDescent="0.2">
      <c r="A154" s="177">
        <v>72</v>
      </c>
      <c r="B154" s="178" t="s">
        <v>1812</v>
      </c>
      <c r="C154" s="178" t="s">
        <v>1813</v>
      </c>
      <c r="D154" s="179" t="s">
        <v>306</v>
      </c>
      <c r="E154" s="180">
        <v>60</v>
      </c>
      <c r="F154" s="183"/>
      <c r="G154" s="181">
        <f>ROUND(E154*F154,2)</f>
        <v>0</v>
      </c>
      <c r="H154" s="183"/>
      <c r="I154" s="181">
        <f>ROUND(E154*H154,2)</f>
        <v>0</v>
      </c>
      <c r="J154" s="183"/>
      <c r="K154" s="181">
        <f>ROUND(E154*J154,2)</f>
        <v>0</v>
      </c>
      <c r="L154" s="181">
        <v>21</v>
      </c>
      <c r="M154" s="181">
        <f>G154*(1+L154/100)</f>
        <v>0</v>
      </c>
      <c r="N154" s="181">
        <v>7.6000000000000004E-4</v>
      </c>
      <c r="O154" s="181">
        <f>ROUND(E154*N154,2)</f>
        <v>0.05</v>
      </c>
      <c r="P154" s="181">
        <v>0</v>
      </c>
      <c r="Q154" s="181">
        <f>ROUND(E154*P154,2)</f>
        <v>0</v>
      </c>
      <c r="R154" s="182" t="s">
        <v>683</v>
      </c>
      <c r="S154" s="182" t="s">
        <v>204</v>
      </c>
      <c r="T154" s="181" t="s">
        <v>260</v>
      </c>
      <c r="U154" s="181">
        <v>0</v>
      </c>
      <c r="V154" s="181">
        <f>ROUND(E154*U154,2)</f>
        <v>0</v>
      </c>
      <c r="W154" s="182"/>
      <c r="X154" s="182"/>
      <c r="Y154" s="154"/>
      <c r="Z154" s="154"/>
      <c r="AA154" s="154"/>
      <c r="AB154" s="154"/>
      <c r="AC154" s="154"/>
      <c r="AD154" s="154"/>
      <c r="AE154" s="154" t="s">
        <v>312</v>
      </c>
      <c r="AF154" s="154" t="s">
        <v>1814</v>
      </c>
      <c r="AG154" s="154"/>
      <c r="AH154" s="185"/>
      <c r="AI154" s="185"/>
      <c r="AJ154" s="187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">
      <c r="A155" s="155"/>
      <c r="B155" s="224"/>
      <c r="C155" s="224"/>
      <c r="D155" s="225"/>
      <c r="E155" s="225"/>
      <c r="F155" s="225"/>
      <c r="G155" s="225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5"/>
      <c r="S155" s="165"/>
      <c r="T155" s="164"/>
      <c r="U155" s="164"/>
      <c r="V155" s="164"/>
      <c r="W155" s="165"/>
      <c r="X155" s="165"/>
      <c r="Y155" s="154"/>
      <c r="Z155" s="154"/>
      <c r="AA155" s="154"/>
      <c r="AB155" s="154"/>
      <c r="AC155" s="154"/>
      <c r="AD155" s="154"/>
      <c r="AE155" s="154" t="s">
        <v>208</v>
      </c>
      <c r="AF155" s="154"/>
      <c r="AG155" s="154"/>
      <c r="AH155" s="185"/>
      <c r="AI155" s="185"/>
      <c r="AJ155" s="187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">
      <c r="A156" s="177">
        <v>73</v>
      </c>
      <c r="B156" s="178" t="s">
        <v>1815</v>
      </c>
      <c r="C156" s="178" t="s">
        <v>1816</v>
      </c>
      <c r="D156" s="179" t="s">
        <v>306</v>
      </c>
      <c r="E156" s="180">
        <v>175</v>
      </c>
      <c r="F156" s="183"/>
      <c r="G156" s="181">
        <f>ROUND(E156*F156,2)</f>
        <v>0</v>
      </c>
      <c r="H156" s="183"/>
      <c r="I156" s="181">
        <f>ROUND(E156*H156,2)</f>
        <v>0</v>
      </c>
      <c r="J156" s="183"/>
      <c r="K156" s="181">
        <f>ROUND(E156*J156,2)</f>
        <v>0</v>
      </c>
      <c r="L156" s="181">
        <v>21</v>
      </c>
      <c r="M156" s="181">
        <f>G156*(1+L156/100)</f>
        <v>0</v>
      </c>
      <c r="N156" s="181">
        <v>0</v>
      </c>
      <c r="O156" s="181">
        <f>ROUND(E156*N156,2)</f>
        <v>0</v>
      </c>
      <c r="P156" s="181">
        <v>0</v>
      </c>
      <c r="Q156" s="181">
        <f>ROUND(E156*P156,2)</f>
        <v>0</v>
      </c>
      <c r="R156" s="182" t="s">
        <v>159</v>
      </c>
      <c r="S156" s="182" t="s">
        <v>204</v>
      </c>
      <c r="T156" s="181" t="s">
        <v>260</v>
      </c>
      <c r="U156" s="181">
        <v>9.955E-2</v>
      </c>
      <c r="V156" s="181">
        <f>ROUND(E156*U156,2)</f>
        <v>17.420000000000002</v>
      </c>
      <c r="W156" s="182"/>
      <c r="X156" s="182"/>
      <c r="Y156" s="154"/>
      <c r="Z156" s="154"/>
      <c r="AA156" s="154"/>
      <c r="AB156" s="154"/>
      <c r="AC156" s="154"/>
      <c r="AD156" s="154"/>
      <c r="AE156" s="154" t="s">
        <v>261</v>
      </c>
      <c r="AF156" s="154" t="s">
        <v>1817</v>
      </c>
      <c r="AG156" s="154"/>
      <c r="AH156" s="185"/>
      <c r="AI156" s="185"/>
      <c r="AJ156" s="187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">
      <c r="A157" s="155"/>
      <c r="B157" s="224"/>
      <c r="C157" s="224"/>
      <c r="D157" s="225"/>
      <c r="E157" s="225"/>
      <c r="F157" s="225"/>
      <c r="G157" s="225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5"/>
      <c r="S157" s="165"/>
      <c r="T157" s="164"/>
      <c r="U157" s="164"/>
      <c r="V157" s="164"/>
      <c r="W157" s="165"/>
      <c r="X157" s="165"/>
      <c r="Y157" s="154"/>
      <c r="Z157" s="154"/>
      <c r="AA157" s="154"/>
      <c r="AB157" s="154"/>
      <c r="AC157" s="154"/>
      <c r="AD157" s="154"/>
      <c r="AE157" s="154" t="s">
        <v>208</v>
      </c>
      <c r="AF157" s="154"/>
      <c r="AG157" s="154"/>
      <c r="AH157" s="185"/>
      <c r="AI157" s="185"/>
      <c r="AJ157" s="187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ht="56.25" outlineLevel="1" x14ac:dyDescent="0.2">
      <c r="A158" s="177">
        <v>74</v>
      </c>
      <c r="B158" s="178" t="s">
        <v>1818</v>
      </c>
      <c r="C158" s="178" t="s">
        <v>1819</v>
      </c>
      <c r="D158" s="179" t="s">
        <v>306</v>
      </c>
      <c r="E158" s="180">
        <v>175</v>
      </c>
      <c r="F158" s="183"/>
      <c r="G158" s="181">
        <f>ROUND(E158*F158,2)</f>
        <v>0</v>
      </c>
      <c r="H158" s="183"/>
      <c r="I158" s="181">
        <f>ROUND(E158*H158,2)</f>
        <v>0</v>
      </c>
      <c r="J158" s="183"/>
      <c r="K158" s="181">
        <f>ROUND(E158*J158,2)</f>
        <v>0</v>
      </c>
      <c r="L158" s="181">
        <v>21</v>
      </c>
      <c r="M158" s="181">
        <f>G158*(1+L158/100)</f>
        <v>0</v>
      </c>
      <c r="N158" s="181">
        <v>2.1000000000000001E-4</v>
      </c>
      <c r="O158" s="181">
        <f>ROUND(E158*N158,2)</f>
        <v>0.04</v>
      </c>
      <c r="P158" s="181">
        <v>0</v>
      </c>
      <c r="Q158" s="181">
        <f>ROUND(E158*P158,2)</f>
        <v>0</v>
      </c>
      <c r="R158" s="182" t="s">
        <v>683</v>
      </c>
      <c r="S158" s="182" t="s">
        <v>204</v>
      </c>
      <c r="T158" s="181" t="s">
        <v>260</v>
      </c>
      <c r="U158" s="181">
        <v>0</v>
      </c>
      <c r="V158" s="181">
        <f>ROUND(E158*U158,2)</f>
        <v>0</v>
      </c>
      <c r="W158" s="182"/>
      <c r="X158" s="182"/>
      <c r="Y158" s="154"/>
      <c r="Z158" s="154"/>
      <c r="AA158" s="154"/>
      <c r="AB158" s="154"/>
      <c r="AC158" s="154"/>
      <c r="AD158" s="154"/>
      <c r="AE158" s="154" t="s">
        <v>312</v>
      </c>
      <c r="AF158" s="154" t="s">
        <v>1820</v>
      </c>
      <c r="AG158" s="154"/>
      <c r="AH158" s="185"/>
      <c r="AI158" s="185"/>
      <c r="AJ158" s="187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">
      <c r="A159" s="155"/>
      <c r="B159" s="224"/>
      <c r="C159" s="224"/>
      <c r="D159" s="225"/>
      <c r="E159" s="225"/>
      <c r="F159" s="225"/>
      <c r="G159" s="225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5"/>
      <c r="S159" s="165"/>
      <c r="T159" s="164"/>
      <c r="U159" s="164"/>
      <c r="V159" s="164"/>
      <c r="W159" s="165"/>
      <c r="X159" s="165"/>
      <c r="Y159" s="154"/>
      <c r="Z159" s="154"/>
      <c r="AA159" s="154"/>
      <c r="AB159" s="154"/>
      <c r="AC159" s="154"/>
      <c r="AD159" s="154"/>
      <c r="AE159" s="154" t="s">
        <v>208</v>
      </c>
      <c r="AF159" s="154"/>
      <c r="AG159" s="154"/>
      <c r="AH159" s="185"/>
      <c r="AI159" s="185"/>
      <c r="AJ159" s="187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">
      <c r="A160" s="177">
        <v>75</v>
      </c>
      <c r="B160" s="178" t="s">
        <v>1821</v>
      </c>
      <c r="C160" s="178" t="s">
        <v>1822</v>
      </c>
      <c r="D160" s="179" t="s">
        <v>306</v>
      </c>
      <c r="E160" s="180">
        <v>170</v>
      </c>
      <c r="F160" s="183"/>
      <c r="G160" s="181">
        <f>ROUND(E160*F160,2)</f>
        <v>0</v>
      </c>
      <c r="H160" s="183"/>
      <c r="I160" s="181">
        <f>ROUND(E160*H160,2)</f>
        <v>0</v>
      </c>
      <c r="J160" s="183"/>
      <c r="K160" s="181">
        <f>ROUND(E160*J160,2)</f>
        <v>0</v>
      </c>
      <c r="L160" s="181">
        <v>21</v>
      </c>
      <c r="M160" s="181">
        <f>G160*(1+L160/100)</f>
        <v>0</v>
      </c>
      <c r="N160" s="181">
        <v>0</v>
      </c>
      <c r="O160" s="181">
        <f>ROUND(E160*N160,2)</f>
        <v>0</v>
      </c>
      <c r="P160" s="181">
        <v>0</v>
      </c>
      <c r="Q160" s="181">
        <f>ROUND(E160*P160,2)</f>
        <v>0</v>
      </c>
      <c r="R160" s="182" t="s">
        <v>159</v>
      </c>
      <c r="S160" s="182" t="s">
        <v>204</v>
      </c>
      <c r="T160" s="181" t="s">
        <v>260</v>
      </c>
      <c r="U160" s="181">
        <v>9.955E-2</v>
      </c>
      <c r="V160" s="181">
        <f>ROUND(E160*U160,2)</f>
        <v>16.920000000000002</v>
      </c>
      <c r="W160" s="182"/>
      <c r="X160" s="182"/>
      <c r="Y160" s="154"/>
      <c r="Z160" s="154"/>
      <c r="AA160" s="154"/>
      <c r="AB160" s="154"/>
      <c r="AC160" s="154"/>
      <c r="AD160" s="154"/>
      <c r="AE160" s="154" t="s">
        <v>261</v>
      </c>
      <c r="AF160" s="154" t="s">
        <v>1823</v>
      </c>
      <c r="AG160" s="154"/>
      <c r="AH160" s="185"/>
      <c r="AI160" s="185"/>
      <c r="AJ160" s="187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">
      <c r="A161" s="155"/>
      <c r="B161" s="224"/>
      <c r="C161" s="224"/>
      <c r="D161" s="225"/>
      <c r="E161" s="225"/>
      <c r="F161" s="225"/>
      <c r="G161" s="225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5"/>
      <c r="S161" s="165"/>
      <c r="T161" s="164"/>
      <c r="U161" s="164"/>
      <c r="V161" s="164"/>
      <c r="W161" s="165"/>
      <c r="X161" s="165"/>
      <c r="Y161" s="154"/>
      <c r="Z161" s="154"/>
      <c r="AA161" s="154"/>
      <c r="AB161" s="154"/>
      <c r="AC161" s="154"/>
      <c r="AD161" s="154"/>
      <c r="AE161" s="154" t="s">
        <v>208</v>
      </c>
      <c r="AF161" s="154"/>
      <c r="AG161" s="154"/>
      <c r="AH161" s="185"/>
      <c r="AI161" s="185"/>
      <c r="AJ161" s="187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ht="56.25" outlineLevel="1" x14ac:dyDescent="0.2">
      <c r="A162" s="177">
        <v>76</v>
      </c>
      <c r="B162" s="178" t="s">
        <v>1824</v>
      </c>
      <c r="C162" s="178" t="s">
        <v>1825</v>
      </c>
      <c r="D162" s="179" t="s">
        <v>306</v>
      </c>
      <c r="E162" s="180">
        <v>170</v>
      </c>
      <c r="F162" s="183"/>
      <c r="G162" s="181">
        <f>ROUND(E162*F162,2)</f>
        <v>0</v>
      </c>
      <c r="H162" s="183"/>
      <c r="I162" s="181">
        <f>ROUND(E162*H162,2)</f>
        <v>0</v>
      </c>
      <c r="J162" s="183"/>
      <c r="K162" s="181">
        <f>ROUND(E162*J162,2)</f>
        <v>0</v>
      </c>
      <c r="L162" s="181">
        <v>21</v>
      </c>
      <c r="M162" s="181">
        <f>G162*(1+L162/100)</f>
        <v>0</v>
      </c>
      <c r="N162" s="181">
        <v>2.9999999999999997E-4</v>
      </c>
      <c r="O162" s="181">
        <f>ROUND(E162*N162,2)</f>
        <v>0.05</v>
      </c>
      <c r="P162" s="181">
        <v>0</v>
      </c>
      <c r="Q162" s="181">
        <f>ROUND(E162*P162,2)</f>
        <v>0</v>
      </c>
      <c r="R162" s="182" t="s">
        <v>683</v>
      </c>
      <c r="S162" s="182" t="s">
        <v>204</v>
      </c>
      <c r="T162" s="181" t="s">
        <v>260</v>
      </c>
      <c r="U162" s="181">
        <v>0</v>
      </c>
      <c r="V162" s="181">
        <f>ROUND(E162*U162,2)</f>
        <v>0</v>
      </c>
      <c r="W162" s="182"/>
      <c r="X162" s="182"/>
      <c r="Y162" s="154"/>
      <c r="Z162" s="154"/>
      <c r="AA162" s="154"/>
      <c r="AB162" s="154"/>
      <c r="AC162" s="154"/>
      <c r="AD162" s="154"/>
      <c r="AE162" s="154" t="s">
        <v>312</v>
      </c>
      <c r="AF162" s="154" t="s">
        <v>1826</v>
      </c>
      <c r="AG162" s="154"/>
      <c r="AH162" s="185"/>
      <c r="AI162" s="185"/>
      <c r="AJ162" s="187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">
      <c r="A163" s="155"/>
      <c r="B163" s="224"/>
      <c r="C163" s="224"/>
      <c r="D163" s="225"/>
      <c r="E163" s="225"/>
      <c r="F163" s="225"/>
      <c r="G163" s="225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  <c r="S163" s="165"/>
      <c r="T163" s="164"/>
      <c r="U163" s="164"/>
      <c r="V163" s="164"/>
      <c r="W163" s="165"/>
      <c r="X163" s="165"/>
      <c r="Y163" s="154"/>
      <c r="Z163" s="154"/>
      <c r="AA163" s="154"/>
      <c r="AB163" s="154"/>
      <c r="AC163" s="154"/>
      <c r="AD163" s="154"/>
      <c r="AE163" s="154" t="s">
        <v>208</v>
      </c>
      <c r="AF163" s="154"/>
      <c r="AG163" s="154"/>
      <c r="AH163" s="185"/>
      <c r="AI163" s="185"/>
      <c r="AJ163" s="187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">
      <c r="A164" s="177">
        <v>77</v>
      </c>
      <c r="B164" s="178" t="s">
        <v>1827</v>
      </c>
      <c r="C164" s="178" t="s">
        <v>1828</v>
      </c>
      <c r="D164" s="179" t="s">
        <v>306</v>
      </c>
      <c r="E164" s="180">
        <v>60</v>
      </c>
      <c r="F164" s="183"/>
      <c r="G164" s="181">
        <f>ROUND(E164*F164,2)</f>
        <v>0</v>
      </c>
      <c r="H164" s="183"/>
      <c r="I164" s="181">
        <f>ROUND(E164*H164,2)</f>
        <v>0</v>
      </c>
      <c r="J164" s="183"/>
      <c r="K164" s="181">
        <f>ROUND(E164*J164,2)</f>
        <v>0</v>
      </c>
      <c r="L164" s="181">
        <v>21</v>
      </c>
      <c r="M164" s="181">
        <f>G164*(1+L164/100)</f>
        <v>0</v>
      </c>
      <c r="N164" s="181">
        <v>0</v>
      </c>
      <c r="O164" s="181">
        <f>ROUND(E164*N164,2)</f>
        <v>0</v>
      </c>
      <c r="P164" s="181">
        <v>0</v>
      </c>
      <c r="Q164" s="181">
        <f>ROUND(E164*P164,2)</f>
        <v>0</v>
      </c>
      <c r="R164" s="182" t="s">
        <v>159</v>
      </c>
      <c r="S164" s="182" t="s">
        <v>204</v>
      </c>
      <c r="T164" s="181" t="s">
        <v>260</v>
      </c>
      <c r="U164" s="181">
        <v>9.955E-2</v>
      </c>
      <c r="V164" s="181">
        <f>ROUND(E164*U164,2)</f>
        <v>5.97</v>
      </c>
      <c r="W164" s="182"/>
      <c r="X164" s="182"/>
      <c r="Y164" s="154"/>
      <c r="Z164" s="154"/>
      <c r="AA164" s="154"/>
      <c r="AB164" s="154"/>
      <c r="AC164" s="154"/>
      <c r="AD164" s="154"/>
      <c r="AE164" s="154" t="s">
        <v>261</v>
      </c>
      <c r="AF164" s="154" t="s">
        <v>1829</v>
      </c>
      <c r="AG164" s="154"/>
      <c r="AH164" s="185"/>
      <c r="AI164" s="185"/>
      <c r="AJ164" s="187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">
      <c r="A165" s="155"/>
      <c r="B165" s="224"/>
      <c r="C165" s="224"/>
      <c r="D165" s="225"/>
      <c r="E165" s="225"/>
      <c r="F165" s="225"/>
      <c r="G165" s="225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5"/>
      <c r="S165" s="165"/>
      <c r="T165" s="164"/>
      <c r="U165" s="164"/>
      <c r="V165" s="164"/>
      <c r="W165" s="165"/>
      <c r="X165" s="165"/>
      <c r="Y165" s="154"/>
      <c r="Z165" s="154"/>
      <c r="AA165" s="154"/>
      <c r="AB165" s="154"/>
      <c r="AC165" s="154"/>
      <c r="AD165" s="154"/>
      <c r="AE165" s="154" t="s">
        <v>208</v>
      </c>
      <c r="AF165" s="154"/>
      <c r="AG165" s="154"/>
      <c r="AH165" s="185"/>
      <c r="AI165" s="185"/>
      <c r="AJ165" s="187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ht="56.25" outlineLevel="1" x14ac:dyDescent="0.2">
      <c r="A166" s="177">
        <v>78</v>
      </c>
      <c r="B166" s="178" t="s">
        <v>1830</v>
      </c>
      <c r="C166" s="178" t="s">
        <v>1831</v>
      </c>
      <c r="D166" s="179" t="s">
        <v>306</v>
      </c>
      <c r="E166" s="180">
        <v>60</v>
      </c>
      <c r="F166" s="183"/>
      <c r="G166" s="181">
        <f>ROUND(E166*F166,2)</f>
        <v>0</v>
      </c>
      <c r="H166" s="183"/>
      <c r="I166" s="181">
        <f>ROUND(E166*H166,2)</f>
        <v>0</v>
      </c>
      <c r="J166" s="183"/>
      <c r="K166" s="181">
        <f>ROUND(E166*J166,2)</f>
        <v>0</v>
      </c>
      <c r="L166" s="181">
        <v>21</v>
      </c>
      <c r="M166" s="181">
        <f>G166*(1+L166/100)</f>
        <v>0</v>
      </c>
      <c r="N166" s="181">
        <v>2.5999999999999998E-4</v>
      </c>
      <c r="O166" s="181">
        <f>ROUND(E166*N166,2)</f>
        <v>0.02</v>
      </c>
      <c r="P166" s="181">
        <v>0</v>
      </c>
      <c r="Q166" s="181">
        <f>ROUND(E166*P166,2)</f>
        <v>0</v>
      </c>
      <c r="R166" s="182" t="s">
        <v>683</v>
      </c>
      <c r="S166" s="182" t="s">
        <v>204</v>
      </c>
      <c r="T166" s="181" t="s">
        <v>260</v>
      </c>
      <c r="U166" s="181">
        <v>0</v>
      </c>
      <c r="V166" s="181">
        <f>ROUND(E166*U166,2)</f>
        <v>0</v>
      </c>
      <c r="W166" s="182"/>
      <c r="X166" s="182"/>
      <c r="Y166" s="154"/>
      <c r="Z166" s="154"/>
      <c r="AA166" s="154"/>
      <c r="AB166" s="154"/>
      <c r="AC166" s="154"/>
      <c r="AD166" s="154"/>
      <c r="AE166" s="154" t="s">
        <v>312</v>
      </c>
      <c r="AF166" s="154" t="s">
        <v>1832</v>
      </c>
      <c r="AG166" s="154"/>
      <c r="AH166" s="185"/>
      <c r="AI166" s="185"/>
      <c r="AJ166" s="187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">
      <c r="A167" s="155"/>
      <c r="B167" s="224"/>
      <c r="C167" s="224"/>
      <c r="D167" s="225"/>
      <c r="E167" s="225"/>
      <c r="F167" s="225"/>
      <c r="G167" s="225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5"/>
      <c r="S167" s="165"/>
      <c r="T167" s="164"/>
      <c r="U167" s="164"/>
      <c r="V167" s="164"/>
      <c r="W167" s="165"/>
      <c r="X167" s="165"/>
      <c r="Y167" s="154"/>
      <c r="Z167" s="154"/>
      <c r="AA167" s="154"/>
      <c r="AB167" s="154"/>
      <c r="AC167" s="154"/>
      <c r="AD167" s="154"/>
      <c r="AE167" s="154" t="s">
        <v>208</v>
      </c>
      <c r="AF167" s="154"/>
      <c r="AG167" s="154"/>
      <c r="AH167" s="185"/>
      <c r="AI167" s="185"/>
      <c r="AJ167" s="187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">
      <c r="A168" s="177">
        <v>79</v>
      </c>
      <c r="B168" s="178" t="s">
        <v>1833</v>
      </c>
      <c r="C168" s="178" t="s">
        <v>1834</v>
      </c>
      <c r="D168" s="179" t="s">
        <v>466</v>
      </c>
      <c r="E168" s="180">
        <v>1</v>
      </c>
      <c r="F168" s="183"/>
      <c r="G168" s="181">
        <f>ROUND(E168*F168,2)</f>
        <v>0</v>
      </c>
      <c r="H168" s="183"/>
      <c r="I168" s="181">
        <f>ROUND(E168*H168,2)</f>
        <v>0</v>
      </c>
      <c r="J168" s="183"/>
      <c r="K168" s="181">
        <f>ROUND(E168*J168,2)</f>
        <v>0</v>
      </c>
      <c r="L168" s="181">
        <v>21</v>
      </c>
      <c r="M168" s="181">
        <f>G168*(1+L168/100)</f>
        <v>0</v>
      </c>
      <c r="N168" s="181">
        <v>0</v>
      </c>
      <c r="O168" s="181">
        <f>ROUND(E168*N168,2)</f>
        <v>0</v>
      </c>
      <c r="P168" s="181">
        <v>1780.8</v>
      </c>
      <c r="Q168" s="181">
        <f>ROUND(E168*P168,2)</f>
        <v>1780.8</v>
      </c>
      <c r="R168" s="182"/>
      <c r="S168" s="182" t="s">
        <v>223</v>
      </c>
      <c r="T168" s="181" t="s">
        <v>205</v>
      </c>
      <c r="U168" s="181">
        <v>0</v>
      </c>
      <c r="V168" s="181">
        <f>ROUND(E168*U168,2)</f>
        <v>0</v>
      </c>
      <c r="W168" s="182"/>
      <c r="X168" s="182"/>
      <c r="Y168" s="154"/>
      <c r="Z168" s="154"/>
      <c r="AA168" s="154"/>
      <c r="AB168" s="154"/>
      <c r="AC168" s="154"/>
      <c r="AD168" s="154"/>
      <c r="AE168" s="154" t="s">
        <v>261</v>
      </c>
      <c r="AF168" s="154" t="s">
        <v>1835</v>
      </c>
      <c r="AG168" s="154"/>
      <c r="AH168" s="185"/>
      <c r="AI168" s="185"/>
      <c r="AJ168" s="187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">
      <c r="A169" s="155"/>
      <c r="B169" s="224"/>
      <c r="C169" s="224"/>
      <c r="D169" s="225"/>
      <c r="E169" s="225"/>
      <c r="F169" s="225"/>
      <c r="G169" s="225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5"/>
      <c r="S169" s="165"/>
      <c r="T169" s="164"/>
      <c r="U169" s="164"/>
      <c r="V169" s="164"/>
      <c r="W169" s="165"/>
      <c r="X169" s="165"/>
      <c r="Y169" s="154"/>
      <c r="Z169" s="154"/>
      <c r="AA169" s="154"/>
      <c r="AB169" s="154"/>
      <c r="AC169" s="154"/>
      <c r="AD169" s="154"/>
      <c r="AE169" s="154" t="s">
        <v>208</v>
      </c>
      <c r="AF169" s="154"/>
      <c r="AG169" s="154"/>
      <c r="AH169" s="185"/>
      <c r="AI169" s="185"/>
      <c r="AJ169" s="187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ht="22.5" outlineLevel="1" x14ac:dyDescent="0.2">
      <c r="A170" s="177">
        <v>80</v>
      </c>
      <c r="B170" s="178" t="s">
        <v>1836</v>
      </c>
      <c r="C170" s="178" t="s">
        <v>1837</v>
      </c>
      <c r="D170" s="179" t="s">
        <v>466</v>
      </c>
      <c r="E170" s="180">
        <v>1</v>
      </c>
      <c r="F170" s="183"/>
      <c r="G170" s="181">
        <f>ROUND(E170*F170,2)</f>
        <v>0</v>
      </c>
      <c r="H170" s="183"/>
      <c r="I170" s="181">
        <f>ROUND(E170*H170,2)</f>
        <v>0</v>
      </c>
      <c r="J170" s="183"/>
      <c r="K170" s="181">
        <f>ROUND(E170*J170,2)</f>
        <v>0</v>
      </c>
      <c r="L170" s="181">
        <v>21</v>
      </c>
      <c r="M170" s="181">
        <f>G170*(1+L170/100)</f>
        <v>0</v>
      </c>
      <c r="N170" s="181">
        <v>0</v>
      </c>
      <c r="O170" s="181">
        <f>ROUND(E170*N170,2)</f>
        <v>0</v>
      </c>
      <c r="P170" s="181">
        <v>2053.8000000000002</v>
      </c>
      <c r="Q170" s="181">
        <f>ROUND(E170*P170,2)</f>
        <v>2053.8000000000002</v>
      </c>
      <c r="R170" s="182"/>
      <c r="S170" s="182" t="s">
        <v>223</v>
      </c>
      <c r="T170" s="181" t="s">
        <v>205</v>
      </c>
      <c r="U170" s="181">
        <v>0</v>
      </c>
      <c r="V170" s="181">
        <f>ROUND(E170*U170,2)</f>
        <v>0</v>
      </c>
      <c r="W170" s="182"/>
      <c r="X170" s="182"/>
      <c r="Y170" s="154"/>
      <c r="Z170" s="154"/>
      <c r="AA170" s="154"/>
      <c r="AB170" s="154"/>
      <c r="AC170" s="154"/>
      <c r="AD170" s="154"/>
      <c r="AE170" s="154" t="s">
        <v>261</v>
      </c>
      <c r="AF170" s="154" t="s">
        <v>1838</v>
      </c>
      <c r="AG170" s="154"/>
      <c r="AH170" s="185"/>
      <c r="AI170" s="185"/>
      <c r="AJ170" s="187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">
      <c r="A171" s="155"/>
      <c r="B171" s="224"/>
      <c r="C171" s="224"/>
      <c r="D171" s="225"/>
      <c r="E171" s="225"/>
      <c r="F171" s="225"/>
      <c r="G171" s="225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5"/>
      <c r="S171" s="165"/>
      <c r="T171" s="164"/>
      <c r="U171" s="164"/>
      <c r="V171" s="164"/>
      <c r="W171" s="165"/>
      <c r="X171" s="165"/>
      <c r="Y171" s="154"/>
      <c r="Z171" s="154"/>
      <c r="AA171" s="154"/>
      <c r="AB171" s="154"/>
      <c r="AC171" s="154"/>
      <c r="AD171" s="154"/>
      <c r="AE171" s="154" t="s">
        <v>208</v>
      </c>
      <c r="AF171" s="154"/>
      <c r="AG171" s="154"/>
      <c r="AH171" s="185"/>
      <c r="AI171" s="185"/>
      <c r="AJ171" s="187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">
      <c r="A172" s="177">
        <v>81</v>
      </c>
      <c r="B172" s="178" t="s">
        <v>1839</v>
      </c>
      <c r="C172" s="178" t="s">
        <v>1840</v>
      </c>
      <c r="D172" s="179" t="s">
        <v>1353</v>
      </c>
      <c r="E172" s="180">
        <v>45</v>
      </c>
      <c r="F172" s="183"/>
      <c r="G172" s="181">
        <f>ROUND(E172*F172,2)</f>
        <v>0</v>
      </c>
      <c r="H172" s="183"/>
      <c r="I172" s="181">
        <f>ROUND(E172*H172,2)</f>
        <v>0</v>
      </c>
      <c r="J172" s="183"/>
      <c r="K172" s="181">
        <f>ROUND(E172*J172,2)</f>
        <v>0</v>
      </c>
      <c r="L172" s="181">
        <v>21</v>
      </c>
      <c r="M172" s="181">
        <f>G172*(1+L172/100)</f>
        <v>0</v>
      </c>
      <c r="N172" s="181">
        <v>0</v>
      </c>
      <c r="O172" s="181">
        <f>ROUND(E172*N172,2)</f>
        <v>0</v>
      </c>
      <c r="P172" s="181">
        <v>2646</v>
      </c>
      <c r="Q172" s="181">
        <f>ROUND(E172*P172,2)</f>
        <v>119070</v>
      </c>
      <c r="R172" s="182"/>
      <c r="S172" s="182" t="s">
        <v>223</v>
      </c>
      <c r="T172" s="181" t="s">
        <v>205</v>
      </c>
      <c r="U172" s="181">
        <v>0</v>
      </c>
      <c r="V172" s="181">
        <f>ROUND(E172*U172,2)</f>
        <v>0</v>
      </c>
      <c r="W172" s="182"/>
      <c r="X172" s="182"/>
      <c r="Y172" s="154"/>
      <c r="Z172" s="154"/>
      <c r="AA172" s="154"/>
      <c r="AB172" s="154"/>
      <c r="AC172" s="154"/>
      <c r="AD172" s="154"/>
      <c r="AE172" s="154" t="s">
        <v>261</v>
      </c>
      <c r="AF172" s="154" t="s">
        <v>1841</v>
      </c>
      <c r="AG172" s="154"/>
      <c r="AH172" s="185"/>
      <c r="AI172" s="185"/>
      <c r="AJ172" s="187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">
      <c r="A173" s="155"/>
      <c r="B173" s="224"/>
      <c r="C173" s="224"/>
      <c r="D173" s="225"/>
      <c r="E173" s="225"/>
      <c r="F173" s="225"/>
      <c r="G173" s="225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5"/>
      <c r="S173" s="165"/>
      <c r="T173" s="164"/>
      <c r="U173" s="164"/>
      <c r="V173" s="164"/>
      <c r="W173" s="165"/>
      <c r="X173" s="165"/>
      <c r="Y173" s="154"/>
      <c r="Z173" s="154"/>
      <c r="AA173" s="154"/>
      <c r="AB173" s="154"/>
      <c r="AC173" s="154"/>
      <c r="AD173" s="154"/>
      <c r="AE173" s="154" t="s">
        <v>208</v>
      </c>
      <c r="AF173" s="154"/>
      <c r="AG173" s="154"/>
      <c r="AH173" s="185"/>
      <c r="AI173" s="185"/>
      <c r="AJ173" s="187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">
      <c r="A174" s="177">
        <v>82</v>
      </c>
      <c r="B174" s="178" t="s">
        <v>1842</v>
      </c>
      <c r="C174" s="178" t="s">
        <v>1843</v>
      </c>
      <c r="D174" s="179" t="s">
        <v>1380</v>
      </c>
      <c r="E174" s="180">
        <v>1</v>
      </c>
      <c r="F174" s="183"/>
      <c r="G174" s="181">
        <f>ROUND(E174*F174,2)</f>
        <v>0</v>
      </c>
      <c r="H174" s="183"/>
      <c r="I174" s="181">
        <f>ROUND(E174*H174,2)</f>
        <v>0</v>
      </c>
      <c r="J174" s="183"/>
      <c r="K174" s="181">
        <f>ROUND(E174*J174,2)</f>
        <v>0</v>
      </c>
      <c r="L174" s="181">
        <v>21</v>
      </c>
      <c r="M174" s="181">
        <f>G174*(1+L174/100)</f>
        <v>0</v>
      </c>
      <c r="N174" s="181">
        <v>0</v>
      </c>
      <c r="O174" s="181">
        <f>ROUND(E174*N174,2)</f>
        <v>0</v>
      </c>
      <c r="P174" s="181">
        <v>498.24684000000002</v>
      </c>
      <c r="Q174" s="181">
        <f>ROUND(E174*P174,2)</f>
        <v>498.25</v>
      </c>
      <c r="R174" s="182"/>
      <c r="S174" s="182" t="s">
        <v>223</v>
      </c>
      <c r="T174" s="181" t="s">
        <v>205</v>
      </c>
      <c r="U174" s="181">
        <v>0</v>
      </c>
      <c r="V174" s="181">
        <f>ROUND(E174*U174,2)</f>
        <v>0</v>
      </c>
      <c r="W174" s="182"/>
      <c r="X174" s="182"/>
      <c r="Y174" s="154"/>
      <c r="Z174" s="154"/>
      <c r="AA174" s="154"/>
      <c r="AB174" s="154"/>
      <c r="AC174" s="154"/>
      <c r="AD174" s="154"/>
      <c r="AE174" s="154" t="s">
        <v>261</v>
      </c>
      <c r="AF174" s="154" t="s">
        <v>1844</v>
      </c>
      <c r="AG174" s="154"/>
      <c r="AH174" s="185"/>
      <c r="AI174" s="185"/>
      <c r="AJ174" s="187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">
      <c r="A175" s="155"/>
      <c r="B175" s="224"/>
      <c r="C175" s="224"/>
      <c r="D175" s="225"/>
      <c r="E175" s="225"/>
      <c r="F175" s="225"/>
      <c r="G175" s="225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5"/>
      <c r="S175" s="165"/>
      <c r="T175" s="164"/>
      <c r="U175" s="164"/>
      <c r="V175" s="164"/>
      <c r="W175" s="165"/>
      <c r="X175" s="165"/>
      <c r="Y175" s="154"/>
      <c r="Z175" s="154"/>
      <c r="AA175" s="154"/>
      <c r="AB175" s="154"/>
      <c r="AC175" s="154"/>
      <c r="AD175" s="154"/>
      <c r="AE175" s="154" t="s">
        <v>208</v>
      </c>
      <c r="AF175" s="154"/>
      <c r="AG175" s="154"/>
      <c r="AH175" s="185"/>
      <c r="AI175" s="185"/>
      <c r="AJ175" s="187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">
      <c r="A176" s="177">
        <v>83</v>
      </c>
      <c r="B176" s="178" t="s">
        <v>1845</v>
      </c>
      <c r="C176" s="178" t="s">
        <v>1846</v>
      </c>
      <c r="D176" s="179" t="s">
        <v>1380</v>
      </c>
      <c r="E176" s="180">
        <v>1</v>
      </c>
      <c r="F176" s="183"/>
      <c r="G176" s="181">
        <f>ROUND(E176*F176,2)</f>
        <v>0</v>
      </c>
      <c r="H176" s="183"/>
      <c r="I176" s="181">
        <f>ROUND(E176*H176,2)</f>
        <v>0</v>
      </c>
      <c r="J176" s="183"/>
      <c r="K176" s="181">
        <f>ROUND(E176*J176,2)</f>
        <v>0</v>
      </c>
      <c r="L176" s="181">
        <v>21</v>
      </c>
      <c r="M176" s="181">
        <f>G176*(1+L176/100)</f>
        <v>0</v>
      </c>
      <c r="N176" s="181">
        <v>0</v>
      </c>
      <c r="O176" s="181">
        <f>ROUND(E176*N176,2)</f>
        <v>0</v>
      </c>
      <c r="P176" s="181">
        <v>83.041139999999999</v>
      </c>
      <c r="Q176" s="181">
        <f>ROUND(E176*P176,2)</f>
        <v>83.04</v>
      </c>
      <c r="R176" s="182"/>
      <c r="S176" s="182" t="s">
        <v>223</v>
      </c>
      <c r="T176" s="181" t="s">
        <v>205</v>
      </c>
      <c r="U176" s="181">
        <v>0</v>
      </c>
      <c r="V176" s="181">
        <f>ROUND(E176*U176,2)</f>
        <v>0</v>
      </c>
      <c r="W176" s="182"/>
      <c r="X176" s="182"/>
      <c r="Y176" s="154"/>
      <c r="Z176" s="154"/>
      <c r="AA176" s="154"/>
      <c r="AB176" s="154"/>
      <c r="AC176" s="154"/>
      <c r="AD176" s="154"/>
      <c r="AE176" s="154" t="s">
        <v>261</v>
      </c>
      <c r="AF176" s="154" t="s">
        <v>1847</v>
      </c>
      <c r="AG176" s="154"/>
      <c r="AH176" s="185"/>
      <c r="AI176" s="185"/>
      <c r="AJ176" s="187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">
      <c r="A177" s="155"/>
      <c r="B177" s="224"/>
      <c r="C177" s="224"/>
      <c r="D177" s="225"/>
      <c r="E177" s="225"/>
      <c r="F177" s="225"/>
      <c r="G177" s="225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5"/>
      <c r="S177" s="165"/>
      <c r="T177" s="164"/>
      <c r="U177" s="164"/>
      <c r="V177" s="164"/>
      <c r="W177" s="165"/>
      <c r="X177" s="165"/>
      <c r="Y177" s="154"/>
      <c r="Z177" s="154"/>
      <c r="AA177" s="154"/>
      <c r="AB177" s="154"/>
      <c r="AC177" s="154"/>
      <c r="AD177" s="154"/>
      <c r="AE177" s="154" t="s">
        <v>208</v>
      </c>
      <c r="AF177" s="154"/>
      <c r="AG177" s="154"/>
      <c r="AH177" s="185"/>
      <c r="AI177" s="185"/>
      <c r="AJ177" s="187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">
      <c r="A178" s="177">
        <v>84</v>
      </c>
      <c r="B178" s="178" t="s">
        <v>1848</v>
      </c>
      <c r="C178" s="178" t="s">
        <v>1849</v>
      </c>
      <c r="D178" s="179" t="s">
        <v>1380</v>
      </c>
      <c r="E178" s="180">
        <v>1</v>
      </c>
      <c r="F178" s="183"/>
      <c r="G178" s="181">
        <f>ROUND(E178*F178,2)</f>
        <v>0</v>
      </c>
      <c r="H178" s="183"/>
      <c r="I178" s="181">
        <f>ROUND(E178*H178,2)</f>
        <v>0</v>
      </c>
      <c r="J178" s="183"/>
      <c r="K178" s="181">
        <f>ROUND(E178*J178,2)</f>
        <v>0</v>
      </c>
      <c r="L178" s="181">
        <v>21</v>
      </c>
      <c r="M178" s="181">
        <f>G178*(1+L178/100)</f>
        <v>0</v>
      </c>
      <c r="N178" s="181">
        <v>0</v>
      </c>
      <c r="O178" s="181">
        <f>ROUND(E178*N178,2)</f>
        <v>0</v>
      </c>
      <c r="P178" s="181">
        <v>2941.7755499999998</v>
      </c>
      <c r="Q178" s="181">
        <f>ROUND(E178*P178,2)</f>
        <v>2941.78</v>
      </c>
      <c r="R178" s="182"/>
      <c r="S178" s="182" t="s">
        <v>223</v>
      </c>
      <c r="T178" s="181" t="s">
        <v>205</v>
      </c>
      <c r="U178" s="181">
        <v>0</v>
      </c>
      <c r="V178" s="181">
        <f>ROUND(E178*U178,2)</f>
        <v>0</v>
      </c>
      <c r="W178" s="182"/>
      <c r="X178" s="182"/>
      <c r="Y178" s="154"/>
      <c r="Z178" s="154"/>
      <c r="AA178" s="154"/>
      <c r="AB178" s="154"/>
      <c r="AC178" s="154"/>
      <c r="AD178" s="154"/>
      <c r="AE178" s="154" t="s">
        <v>261</v>
      </c>
      <c r="AF178" s="154" t="s">
        <v>1850</v>
      </c>
      <c r="AG178" s="154"/>
      <c r="AH178" s="185"/>
      <c r="AI178" s="185"/>
      <c r="AJ178" s="187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">
      <c r="A179" s="155"/>
      <c r="B179" s="224"/>
      <c r="C179" s="224"/>
      <c r="D179" s="225"/>
      <c r="E179" s="225"/>
      <c r="F179" s="225"/>
      <c r="G179" s="225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  <c r="S179" s="165"/>
      <c r="T179" s="164"/>
      <c r="U179" s="164"/>
      <c r="V179" s="164"/>
      <c r="W179" s="165"/>
      <c r="X179" s="165"/>
      <c r="Y179" s="154"/>
      <c r="Z179" s="154"/>
      <c r="AA179" s="154"/>
      <c r="AB179" s="154"/>
      <c r="AC179" s="154"/>
      <c r="AD179" s="154"/>
      <c r="AE179" s="154" t="s">
        <v>208</v>
      </c>
      <c r="AF179" s="154"/>
      <c r="AG179" s="154"/>
      <c r="AH179" s="185"/>
      <c r="AI179" s="185"/>
      <c r="AJ179" s="187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">
      <c r="A180" s="177">
        <v>85</v>
      </c>
      <c r="B180" s="178" t="s">
        <v>1851</v>
      </c>
      <c r="C180" s="178" t="s">
        <v>1852</v>
      </c>
      <c r="D180" s="179" t="s">
        <v>0</v>
      </c>
      <c r="E180" s="180">
        <v>1</v>
      </c>
      <c r="F180" s="183"/>
      <c r="G180" s="181">
        <f>ROUND(E180*F180,2)</f>
        <v>0</v>
      </c>
      <c r="H180" s="183"/>
      <c r="I180" s="181">
        <f>ROUND(E180*H180,2)</f>
        <v>0</v>
      </c>
      <c r="J180" s="183"/>
      <c r="K180" s="181">
        <f>ROUND(E180*J180,2)</f>
        <v>0</v>
      </c>
      <c r="L180" s="181">
        <v>21</v>
      </c>
      <c r="M180" s="181">
        <f>G180*(1+L180/100)</f>
        <v>0</v>
      </c>
      <c r="N180" s="181">
        <v>0</v>
      </c>
      <c r="O180" s="181">
        <f>ROUND(E180*N180,2)</f>
        <v>0</v>
      </c>
      <c r="P180" s="181">
        <v>0</v>
      </c>
      <c r="Q180" s="181">
        <f>ROUND(E180*P180,2)</f>
        <v>0</v>
      </c>
      <c r="R180" s="182" t="s">
        <v>1853</v>
      </c>
      <c r="S180" s="182" t="s">
        <v>204</v>
      </c>
      <c r="T180" s="181" t="s">
        <v>260</v>
      </c>
      <c r="U180" s="181">
        <v>2.8E-3</v>
      </c>
      <c r="V180" s="181">
        <f>ROUND(E180*U180,2)</f>
        <v>0</v>
      </c>
      <c r="W180" s="182"/>
      <c r="X180" s="182"/>
      <c r="Y180" s="154"/>
      <c r="Z180" s="154"/>
      <c r="AA180" s="154"/>
      <c r="AB180" s="154"/>
      <c r="AC180" s="154"/>
      <c r="AD180" s="154"/>
      <c r="AE180" s="154" t="s">
        <v>261</v>
      </c>
      <c r="AF180" s="154" t="s">
        <v>1854</v>
      </c>
      <c r="AG180" s="154"/>
      <c r="AH180" s="185"/>
      <c r="AI180" s="185"/>
      <c r="AJ180" s="187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">
      <c r="A181" s="155"/>
      <c r="B181" s="224"/>
      <c r="C181" s="224"/>
      <c r="D181" s="225"/>
      <c r="E181" s="225"/>
      <c r="F181" s="225"/>
      <c r="G181" s="225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5"/>
      <c r="S181" s="165"/>
      <c r="T181" s="164"/>
      <c r="U181" s="164"/>
      <c r="V181" s="164"/>
      <c r="W181" s="165"/>
      <c r="X181" s="165"/>
      <c r="Y181" s="154"/>
      <c r="Z181" s="154"/>
      <c r="AA181" s="154"/>
      <c r="AB181" s="154"/>
      <c r="AC181" s="154"/>
      <c r="AD181" s="154"/>
      <c r="AE181" s="154" t="s">
        <v>208</v>
      </c>
      <c r="AF181" s="154"/>
      <c r="AG181" s="154"/>
      <c r="AH181" s="185"/>
      <c r="AI181" s="185"/>
      <c r="AJ181" s="187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">
      <c r="A182" s="177">
        <v>86</v>
      </c>
      <c r="B182" s="178" t="s">
        <v>1855</v>
      </c>
      <c r="C182" s="178" t="s">
        <v>1856</v>
      </c>
      <c r="D182" s="179" t="s">
        <v>1380</v>
      </c>
      <c r="E182" s="180">
        <v>1</v>
      </c>
      <c r="F182" s="183"/>
      <c r="G182" s="181">
        <f>ROUND(E182*F182,2)</f>
        <v>0</v>
      </c>
      <c r="H182" s="183"/>
      <c r="I182" s="181">
        <f>ROUND(E182*H182,2)</f>
        <v>0</v>
      </c>
      <c r="J182" s="183"/>
      <c r="K182" s="181">
        <f>ROUND(E182*J182,2)</f>
        <v>0</v>
      </c>
      <c r="L182" s="181">
        <v>21</v>
      </c>
      <c r="M182" s="181">
        <f>G182*(1+L182/100)</f>
        <v>0</v>
      </c>
      <c r="N182" s="181">
        <v>0</v>
      </c>
      <c r="O182" s="181">
        <f>ROUND(E182*N182,2)</f>
        <v>0</v>
      </c>
      <c r="P182" s="181">
        <v>1352.3832</v>
      </c>
      <c r="Q182" s="181">
        <f>ROUND(E182*P182,2)</f>
        <v>1352.38</v>
      </c>
      <c r="R182" s="182"/>
      <c r="S182" s="182" t="s">
        <v>223</v>
      </c>
      <c r="T182" s="181" t="s">
        <v>205</v>
      </c>
      <c r="U182" s="181">
        <v>0</v>
      </c>
      <c r="V182" s="181">
        <f>ROUND(E182*U182,2)</f>
        <v>0</v>
      </c>
      <c r="W182" s="182"/>
      <c r="X182" s="182"/>
      <c r="Y182" s="154"/>
      <c r="Z182" s="154"/>
      <c r="AA182" s="154"/>
      <c r="AB182" s="154"/>
      <c r="AC182" s="154"/>
      <c r="AD182" s="154"/>
      <c r="AE182" s="154" t="s">
        <v>261</v>
      </c>
      <c r="AF182" s="154" t="s">
        <v>1857</v>
      </c>
      <c r="AG182" s="154"/>
      <c r="AH182" s="185"/>
      <c r="AI182" s="185"/>
      <c r="AJ182" s="187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">
      <c r="A183" s="155"/>
      <c r="B183" s="224"/>
      <c r="C183" s="224"/>
      <c r="D183" s="225"/>
      <c r="E183" s="225"/>
      <c r="F183" s="225"/>
      <c r="G183" s="225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5"/>
      <c r="S183" s="165"/>
      <c r="T183" s="164"/>
      <c r="U183" s="164"/>
      <c r="V183" s="164"/>
      <c r="W183" s="165"/>
      <c r="X183" s="165"/>
      <c r="Y183" s="154"/>
      <c r="Z183" s="154"/>
      <c r="AA183" s="154"/>
      <c r="AB183" s="154"/>
      <c r="AC183" s="154"/>
      <c r="AD183" s="154"/>
      <c r="AE183" s="154" t="s">
        <v>208</v>
      </c>
      <c r="AF183" s="154"/>
      <c r="AG183" s="154"/>
      <c r="AH183" s="185"/>
      <c r="AI183" s="185"/>
      <c r="AJ183" s="187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x14ac:dyDescent="0.2">
      <c r="A184" s="141"/>
      <c r="B184" s="158"/>
      <c r="C184" s="158"/>
      <c r="D184" s="160"/>
      <c r="E184" s="161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3"/>
      <c r="S184" s="163"/>
      <c r="T184" s="162"/>
      <c r="U184" s="162"/>
      <c r="V184" s="162"/>
      <c r="W184" s="163"/>
      <c r="X184" s="163"/>
      <c r="AH184" s="184"/>
      <c r="AI184" s="184"/>
      <c r="AJ184" s="186"/>
    </row>
    <row r="185" spans="1:60" x14ac:dyDescent="0.2">
      <c r="A185" s="157" t="s">
        <v>198</v>
      </c>
      <c r="B185" s="170" t="s">
        <v>161</v>
      </c>
      <c r="C185" s="170" t="s">
        <v>162</v>
      </c>
      <c r="D185" s="171"/>
      <c r="E185" s="172"/>
      <c r="F185" s="173"/>
      <c r="G185" s="174">
        <f>SUMIF(AE186:AE245,"&lt;&gt;NOR",G186:G245)</f>
        <v>0</v>
      </c>
      <c r="H185" s="173"/>
      <c r="I185" s="173">
        <f>SUM(I186:I245)</f>
        <v>0</v>
      </c>
      <c r="J185" s="173"/>
      <c r="K185" s="173">
        <f>SUM(K186:K245)</f>
        <v>0</v>
      </c>
      <c r="L185" s="173"/>
      <c r="M185" s="173">
        <f>SUM(M186:M245)</f>
        <v>0</v>
      </c>
      <c r="N185" s="173"/>
      <c r="O185" s="173">
        <f>SUM(O186:O245)</f>
        <v>4.7699999999999996</v>
      </c>
      <c r="P185" s="173"/>
      <c r="Q185" s="173">
        <f>SUM(Q186:Q245)</f>
        <v>58472.899999999987</v>
      </c>
      <c r="R185" s="175"/>
      <c r="S185" s="175"/>
      <c r="T185" s="173"/>
      <c r="U185" s="173"/>
      <c r="V185" s="173">
        <f>SUM(V186:V245)</f>
        <v>140.9</v>
      </c>
      <c r="W185" s="175"/>
      <c r="X185" s="176"/>
      <c r="AE185" t="s">
        <v>199</v>
      </c>
      <c r="AH185" s="184"/>
      <c r="AI185" s="184"/>
      <c r="AJ185" s="186"/>
    </row>
    <row r="186" spans="1:60" outlineLevel="1" x14ac:dyDescent="0.2">
      <c r="A186" s="177">
        <v>87</v>
      </c>
      <c r="B186" s="178" t="s">
        <v>1858</v>
      </c>
      <c r="C186" s="178" t="s">
        <v>1859</v>
      </c>
      <c r="D186" s="179" t="s">
        <v>466</v>
      </c>
      <c r="E186" s="180">
        <v>11</v>
      </c>
      <c r="F186" s="183"/>
      <c r="G186" s="181">
        <f>ROUND(E186*F186,2)</f>
        <v>0</v>
      </c>
      <c r="H186" s="183"/>
      <c r="I186" s="181">
        <f>ROUND(E186*H186,2)</f>
        <v>0</v>
      </c>
      <c r="J186" s="183"/>
      <c r="K186" s="181">
        <f>ROUND(E186*J186,2)</f>
        <v>0</v>
      </c>
      <c r="L186" s="181">
        <v>21</v>
      </c>
      <c r="M186" s="181">
        <f>G186*(1+L186/100)</f>
        <v>0</v>
      </c>
      <c r="N186" s="181">
        <v>1.2E-4</v>
      </c>
      <c r="O186" s="181">
        <f>ROUND(E186*N186,2)</f>
        <v>0</v>
      </c>
      <c r="P186" s="181">
        <v>0</v>
      </c>
      <c r="Q186" s="181">
        <f>ROUND(E186*P186,2)</f>
        <v>0</v>
      </c>
      <c r="R186" s="182" t="s">
        <v>161</v>
      </c>
      <c r="S186" s="182" t="s">
        <v>204</v>
      </c>
      <c r="T186" s="181" t="s">
        <v>260</v>
      </c>
      <c r="U186" s="181">
        <v>0.14130000000000001</v>
      </c>
      <c r="V186" s="181">
        <f>ROUND(E186*U186,2)</f>
        <v>1.55</v>
      </c>
      <c r="W186" s="182"/>
      <c r="X186" s="182"/>
      <c r="Y186" s="154"/>
      <c r="Z186" s="154"/>
      <c r="AA186" s="154"/>
      <c r="AB186" s="154"/>
      <c r="AC186" s="154"/>
      <c r="AD186" s="154"/>
      <c r="AE186" s="154" t="s">
        <v>261</v>
      </c>
      <c r="AF186" s="154" t="s">
        <v>1860</v>
      </c>
      <c r="AG186" s="154"/>
      <c r="AH186" s="185"/>
      <c r="AI186" s="185"/>
      <c r="AJ186" s="187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">
      <c r="A187" s="155"/>
      <c r="B187" s="224"/>
      <c r="C187" s="224"/>
      <c r="D187" s="225"/>
      <c r="E187" s="225"/>
      <c r="F187" s="225"/>
      <c r="G187" s="225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5"/>
      <c r="S187" s="165"/>
      <c r="T187" s="164"/>
      <c r="U187" s="164"/>
      <c r="V187" s="164"/>
      <c r="W187" s="165"/>
      <c r="X187" s="165"/>
      <c r="Y187" s="154"/>
      <c r="Z187" s="154"/>
      <c r="AA187" s="154"/>
      <c r="AB187" s="154"/>
      <c r="AC187" s="154"/>
      <c r="AD187" s="154"/>
      <c r="AE187" s="154" t="s">
        <v>208</v>
      </c>
      <c r="AF187" s="154"/>
      <c r="AG187" s="154"/>
      <c r="AH187" s="185"/>
      <c r="AI187" s="185"/>
      <c r="AJ187" s="187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ht="33.75" outlineLevel="1" x14ac:dyDescent="0.2">
      <c r="A188" s="177">
        <v>88</v>
      </c>
      <c r="B188" s="178" t="s">
        <v>1618</v>
      </c>
      <c r="C188" s="178" t="s">
        <v>1619</v>
      </c>
      <c r="D188" s="179" t="s">
        <v>466</v>
      </c>
      <c r="E188" s="180">
        <v>11</v>
      </c>
      <c r="F188" s="183"/>
      <c r="G188" s="181">
        <f>ROUND(E188*F188,2)</f>
        <v>0</v>
      </c>
      <c r="H188" s="183"/>
      <c r="I188" s="181">
        <f>ROUND(E188*H188,2)</f>
        <v>0</v>
      </c>
      <c r="J188" s="183"/>
      <c r="K188" s="181">
        <f>ROUND(E188*J188,2)</f>
        <v>0</v>
      </c>
      <c r="L188" s="181">
        <v>21</v>
      </c>
      <c r="M188" s="181">
        <f>G188*(1+L188/100)</f>
        <v>0</v>
      </c>
      <c r="N188" s="181">
        <v>2.0000000000000002E-5</v>
      </c>
      <c r="O188" s="181">
        <f>ROUND(E188*N188,2)</f>
        <v>0</v>
      </c>
      <c r="P188" s="181">
        <v>0</v>
      </c>
      <c r="Q188" s="181">
        <f>ROUND(E188*P188,2)</f>
        <v>0</v>
      </c>
      <c r="R188" s="182" t="s">
        <v>683</v>
      </c>
      <c r="S188" s="182" t="s">
        <v>204</v>
      </c>
      <c r="T188" s="181" t="s">
        <v>260</v>
      </c>
      <c r="U188" s="181">
        <v>0</v>
      </c>
      <c r="V188" s="181">
        <f>ROUND(E188*U188,2)</f>
        <v>0</v>
      </c>
      <c r="W188" s="182"/>
      <c r="X188" s="182"/>
      <c r="Y188" s="154"/>
      <c r="Z188" s="154"/>
      <c r="AA188" s="154"/>
      <c r="AB188" s="154"/>
      <c r="AC188" s="154"/>
      <c r="AD188" s="154"/>
      <c r="AE188" s="154" t="s">
        <v>312</v>
      </c>
      <c r="AF188" s="154" t="s">
        <v>1861</v>
      </c>
      <c r="AG188" s="154"/>
      <c r="AH188" s="185"/>
      <c r="AI188" s="185"/>
      <c r="AJ188" s="187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">
      <c r="A189" s="155"/>
      <c r="B189" s="224"/>
      <c r="C189" s="224"/>
      <c r="D189" s="225"/>
      <c r="E189" s="225"/>
      <c r="F189" s="225"/>
      <c r="G189" s="225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5"/>
      <c r="S189" s="165"/>
      <c r="T189" s="164"/>
      <c r="U189" s="164"/>
      <c r="V189" s="164"/>
      <c r="W189" s="165"/>
      <c r="X189" s="165"/>
      <c r="Y189" s="154"/>
      <c r="Z189" s="154"/>
      <c r="AA189" s="154"/>
      <c r="AB189" s="154"/>
      <c r="AC189" s="154"/>
      <c r="AD189" s="154"/>
      <c r="AE189" s="154" t="s">
        <v>208</v>
      </c>
      <c r="AF189" s="154"/>
      <c r="AG189" s="154"/>
      <c r="AH189" s="185"/>
      <c r="AI189" s="185"/>
      <c r="AJ189" s="187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">
      <c r="A190" s="177">
        <v>89</v>
      </c>
      <c r="B190" s="178" t="s">
        <v>1862</v>
      </c>
      <c r="C190" s="178" t="s">
        <v>1863</v>
      </c>
      <c r="D190" s="179" t="s">
        <v>466</v>
      </c>
      <c r="E190" s="180">
        <v>30</v>
      </c>
      <c r="F190" s="183"/>
      <c r="G190" s="181">
        <f>ROUND(E190*F190,2)</f>
        <v>0</v>
      </c>
      <c r="H190" s="183"/>
      <c r="I190" s="181">
        <f>ROUND(E190*H190,2)</f>
        <v>0</v>
      </c>
      <c r="J190" s="183"/>
      <c r="K190" s="181">
        <f>ROUND(E190*J190,2)</f>
        <v>0</v>
      </c>
      <c r="L190" s="181">
        <v>21</v>
      </c>
      <c r="M190" s="181">
        <f>G190*(1+L190/100)</f>
        <v>0</v>
      </c>
      <c r="N190" s="181">
        <v>0</v>
      </c>
      <c r="O190" s="181">
        <f>ROUND(E190*N190,2)</f>
        <v>0</v>
      </c>
      <c r="P190" s="181">
        <v>0</v>
      </c>
      <c r="Q190" s="181">
        <f>ROUND(E190*P190,2)</f>
        <v>0</v>
      </c>
      <c r="R190" s="182" t="s">
        <v>161</v>
      </c>
      <c r="S190" s="182" t="s">
        <v>204</v>
      </c>
      <c r="T190" s="181" t="s">
        <v>260</v>
      </c>
      <c r="U190" s="181">
        <v>6.3E-2</v>
      </c>
      <c r="V190" s="181">
        <f>ROUND(E190*U190,2)</f>
        <v>1.89</v>
      </c>
      <c r="W190" s="182"/>
      <c r="X190" s="182"/>
      <c r="Y190" s="154"/>
      <c r="Z190" s="154"/>
      <c r="AA190" s="154"/>
      <c r="AB190" s="154"/>
      <c r="AC190" s="154"/>
      <c r="AD190" s="154"/>
      <c r="AE190" s="154" t="s">
        <v>261</v>
      </c>
      <c r="AF190" s="154" t="s">
        <v>1864</v>
      </c>
      <c r="AG190" s="154"/>
      <c r="AH190" s="185"/>
      <c r="AI190" s="185"/>
      <c r="AJ190" s="187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">
      <c r="A191" s="155"/>
      <c r="B191" s="224"/>
      <c r="C191" s="224"/>
      <c r="D191" s="225"/>
      <c r="E191" s="225"/>
      <c r="F191" s="225"/>
      <c r="G191" s="225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5"/>
      <c r="S191" s="165"/>
      <c r="T191" s="164"/>
      <c r="U191" s="164"/>
      <c r="V191" s="164"/>
      <c r="W191" s="165"/>
      <c r="X191" s="165"/>
      <c r="Y191" s="154"/>
      <c r="Z191" s="154"/>
      <c r="AA191" s="154"/>
      <c r="AB191" s="154"/>
      <c r="AC191" s="154"/>
      <c r="AD191" s="154"/>
      <c r="AE191" s="154" t="s">
        <v>208</v>
      </c>
      <c r="AF191" s="154"/>
      <c r="AG191" s="154"/>
      <c r="AH191" s="185"/>
      <c r="AI191" s="185"/>
      <c r="AJ191" s="187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">
      <c r="A192" s="177">
        <v>90</v>
      </c>
      <c r="B192" s="178" t="s">
        <v>1865</v>
      </c>
      <c r="C192" s="178" t="s">
        <v>1866</v>
      </c>
      <c r="D192" s="179" t="s">
        <v>306</v>
      </c>
      <c r="E192" s="180">
        <v>120</v>
      </c>
      <c r="F192" s="183"/>
      <c r="G192" s="181">
        <f>ROUND(E192*F192,2)</f>
        <v>0</v>
      </c>
      <c r="H192" s="183"/>
      <c r="I192" s="181">
        <f>ROUND(E192*H192,2)</f>
        <v>0</v>
      </c>
      <c r="J192" s="183"/>
      <c r="K192" s="181">
        <f>ROUND(E192*J192,2)</f>
        <v>0</v>
      </c>
      <c r="L192" s="181">
        <v>21</v>
      </c>
      <c r="M192" s="181">
        <f>G192*(1+L192/100)</f>
        <v>0</v>
      </c>
      <c r="N192" s="181">
        <v>3.3750000000000002E-2</v>
      </c>
      <c r="O192" s="181">
        <f>ROUND(E192*N192,2)</f>
        <v>4.05</v>
      </c>
      <c r="P192" s="181">
        <v>0</v>
      </c>
      <c r="Q192" s="181">
        <f>ROUND(E192*P192,2)</f>
        <v>0</v>
      </c>
      <c r="R192" s="182" t="s">
        <v>161</v>
      </c>
      <c r="S192" s="182" t="s">
        <v>204</v>
      </c>
      <c r="T192" s="181" t="s">
        <v>260</v>
      </c>
      <c r="U192" s="181">
        <v>0.23</v>
      </c>
      <c r="V192" s="181">
        <f>ROUND(E192*U192,2)</f>
        <v>27.6</v>
      </c>
      <c r="W192" s="182"/>
      <c r="X192" s="182"/>
      <c r="Y192" s="154"/>
      <c r="Z192" s="154"/>
      <c r="AA192" s="154"/>
      <c r="AB192" s="154"/>
      <c r="AC192" s="154"/>
      <c r="AD192" s="154"/>
      <c r="AE192" s="154" t="s">
        <v>261</v>
      </c>
      <c r="AF192" s="154" t="s">
        <v>1867</v>
      </c>
      <c r="AG192" s="154"/>
      <c r="AH192" s="185"/>
      <c r="AI192" s="185"/>
      <c r="AJ192" s="187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">
      <c r="A193" s="155"/>
      <c r="B193" s="224"/>
      <c r="C193" s="224"/>
      <c r="D193" s="225"/>
      <c r="E193" s="225"/>
      <c r="F193" s="225"/>
      <c r="G193" s="225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5"/>
      <c r="S193" s="165"/>
      <c r="T193" s="164"/>
      <c r="U193" s="164"/>
      <c r="V193" s="164"/>
      <c r="W193" s="165"/>
      <c r="X193" s="165"/>
      <c r="Y193" s="154"/>
      <c r="Z193" s="154"/>
      <c r="AA193" s="154"/>
      <c r="AB193" s="154"/>
      <c r="AC193" s="154"/>
      <c r="AD193" s="154"/>
      <c r="AE193" s="154" t="s">
        <v>208</v>
      </c>
      <c r="AF193" s="154"/>
      <c r="AG193" s="154"/>
      <c r="AH193" s="185"/>
      <c r="AI193" s="185"/>
      <c r="AJ193" s="187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ht="45" outlineLevel="1" x14ac:dyDescent="0.2">
      <c r="A194" s="177">
        <v>91</v>
      </c>
      <c r="B194" s="178" t="s">
        <v>1868</v>
      </c>
      <c r="C194" s="178" t="s">
        <v>1869</v>
      </c>
      <c r="D194" s="179" t="s">
        <v>306</v>
      </c>
      <c r="E194" s="180">
        <v>120</v>
      </c>
      <c r="F194" s="183"/>
      <c r="G194" s="181">
        <f>ROUND(E194*F194,2)</f>
        <v>0</v>
      </c>
      <c r="H194" s="183"/>
      <c r="I194" s="181">
        <f>ROUND(E194*H194,2)</f>
        <v>0</v>
      </c>
      <c r="J194" s="183"/>
      <c r="K194" s="181">
        <f>ROUND(E194*J194,2)</f>
        <v>0</v>
      </c>
      <c r="L194" s="181">
        <v>21</v>
      </c>
      <c r="M194" s="181">
        <f>G194*(1+L194/100)</f>
        <v>0</v>
      </c>
      <c r="N194" s="181">
        <v>2.3000000000000001E-4</v>
      </c>
      <c r="O194" s="181">
        <f>ROUND(E194*N194,2)</f>
        <v>0.03</v>
      </c>
      <c r="P194" s="181">
        <v>0</v>
      </c>
      <c r="Q194" s="181">
        <f>ROUND(E194*P194,2)</f>
        <v>0</v>
      </c>
      <c r="R194" s="182" t="s">
        <v>683</v>
      </c>
      <c r="S194" s="182" t="s">
        <v>204</v>
      </c>
      <c r="T194" s="181" t="s">
        <v>260</v>
      </c>
      <c r="U194" s="181">
        <v>0</v>
      </c>
      <c r="V194" s="181">
        <f>ROUND(E194*U194,2)</f>
        <v>0</v>
      </c>
      <c r="W194" s="182"/>
      <c r="X194" s="182"/>
      <c r="Y194" s="154"/>
      <c r="Z194" s="154"/>
      <c r="AA194" s="154"/>
      <c r="AB194" s="154"/>
      <c r="AC194" s="154"/>
      <c r="AD194" s="154"/>
      <c r="AE194" s="154" t="s">
        <v>312</v>
      </c>
      <c r="AF194" s="154" t="s">
        <v>1870</v>
      </c>
      <c r="AG194" s="154"/>
      <c r="AH194" s="185"/>
      <c r="AI194" s="185"/>
      <c r="AJ194" s="187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outlineLevel="1" x14ac:dyDescent="0.2">
      <c r="A195" s="155"/>
      <c r="B195" s="224"/>
      <c r="C195" s="224"/>
      <c r="D195" s="225"/>
      <c r="E195" s="225"/>
      <c r="F195" s="225"/>
      <c r="G195" s="225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5"/>
      <c r="S195" s="165"/>
      <c r="T195" s="164"/>
      <c r="U195" s="164"/>
      <c r="V195" s="164"/>
      <c r="W195" s="165"/>
      <c r="X195" s="165"/>
      <c r="Y195" s="154"/>
      <c r="Z195" s="154"/>
      <c r="AA195" s="154"/>
      <c r="AB195" s="154"/>
      <c r="AC195" s="154"/>
      <c r="AD195" s="154"/>
      <c r="AE195" s="154" t="s">
        <v>208</v>
      </c>
      <c r="AF195" s="154"/>
      <c r="AG195" s="154"/>
      <c r="AH195" s="185"/>
      <c r="AI195" s="185"/>
      <c r="AJ195" s="187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">
      <c r="A196" s="177">
        <v>92</v>
      </c>
      <c r="B196" s="178" t="s">
        <v>1871</v>
      </c>
      <c r="C196" s="178" t="s">
        <v>1872</v>
      </c>
      <c r="D196" s="179" t="s">
        <v>306</v>
      </c>
      <c r="E196" s="180">
        <v>20</v>
      </c>
      <c r="F196" s="183"/>
      <c r="G196" s="181">
        <f>ROUND(E196*F196,2)</f>
        <v>0</v>
      </c>
      <c r="H196" s="183"/>
      <c r="I196" s="181">
        <f>ROUND(E196*H196,2)</f>
        <v>0</v>
      </c>
      <c r="J196" s="183"/>
      <c r="K196" s="181">
        <f>ROUND(E196*J196,2)</f>
        <v>0</v>
      </c>
      <c r="L196" s="181">
        <v>21</v>
      </c>
      <c r="M196" s="181">
        <f>G196*(1+L196/100)</f>
        <v>0</v>
      </c>
      <c r="N196" s="181">
        <v>3.3840000000000002E-2</v>
      </c>
      <c r="O196" s="181">
        <f>ROUND(E196*N196,2)</f>
        <v>0.68</v>
      </c>
      <c r="P196" s="181">
        <v>0</v>
      </c>
      <c r="Q196" s="181">
        <f>ROUND(E196*P196,2)</f>
        <v>0</v>
      </c>
      <c r="R196" s="182" t="s">
        <v>161</v>
      </c>
      <c r="S196" s="182" t="s">
        <v>204</v>
      </c>
      <c r="T196" s="181" t="s">
        <v>260</v>
      </c>
      <c r="U196" s="181">
        <v>0.27</v>
      </c>
      <c r="V196" s="181">
        <f>ROUND(E196*U196,2)</f>
        <v>5.4</v>
      </c>
      <c r="W196" s="182"/>
      <c r="X196" s="182"/>
      <c r="Y196" s="154"/>
      <c r="Z196" s="154"/>
      <c r="AA196" s="154"/>
      <c r="AB196" s="154"/>
      <c r="AC196" s="154"/>
      <c r="AD196" s="154"/>
      <c r="AE196" s="154" t="s">
        <v>261</v>
      </c>
      <c r="AF196" s="154" t="s">
        <v>1873</v>
      </c>
      <c r="AG196" s="154"/>
      <c r="AH196" s="185"/>
      <c r="AI196" s="185"/>
      <c r="AJ196" s="187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">
      <c r="A197" s="155"/>
      <c r="B197" s="224"/>
      <c r="C197" s="224"/>
      <c r="D197" s="225"/>
      <c r="E197" s="225"/>
      <c r="F197" s="225"/>
      <c r="G197" s="225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5"/>
      <c r="S197" s="165"/>
      <c r="T197" s="164"/>
      <c r="U197" s="164"/>
      <c r="V197" s="164"/>
      <c r="W197" s="165"/>
      <c r="X197" s="165"/>
      <c r="Y197" s="154"/>
      <c r="Z197" s="154"/>
      <c r="AA197" s="154"/>
      <c r="AB197" s="154"/>
      <c r="AC197" s="154"/>
      <c r="AD197" s="154"/>
      <c r="AE197" s="154" t="s">
        <v>208</v>
      </c>
      <c r="AF197" s="154"/>
      <c r="AG197" s="154"/>
      <c r="AH197" s="185"/>
      <c r="AI197" s="185"/>
      <c r="AJ197" s="187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ht="45" outlineLevel="1" x14ac:dyDescent="0.2">
      <c r="A198" s="177">
        <v>93</v>
      </c>
      <c r="B198" s="178" t="s">
        <v>1874</v>
      </c>
      <c r="C198" s="178" t="s">
        <v>1875</v>
      </c>
      <c r="D198" s="179" t="s">
        <v>306</v>
      </c>
      <c r="E198" s="180">
        <v>20</v>
      </c>
      <c r="F198" s="183"/>
      <c r="G198" s="181">
        <f>ROUND(E198*F198,2)</f>
        <v>0</v>
      </c>
      <c r="H198" s="183"/>
      <c r="I198" s="181">
        <f>ROUND(E198*H198,2)</f>
        <v>0</v>
      </c>
      <c r="J198" s="183"/>
      <c r="K198" s="181">
        <f>ROUND(E198*J198,2)</f>
        <v>0</v>
      </c>
      <c r="L198" s="181">
        <v>21</v>
      </c>
      <c r="M198" s="181">
        <f>G198*(1+L198/100)</f>
        <v>0</v>
      </c>
      <c r="N198" s="181">
        <v>3.2000000000000003E-4</v>
      </c>
      <c r="O198" s="181">
        <f>ROUND(E198*N198,2)</f>
        <v>0.01</v>
      </c>
      <c r="P198" s="181">
        <v>0</v>
      </c>
      <c r="Q198" s="181">
        <f>ROUND(E198*P198,2)</f>
        <v>0</v>
      </c>
      <c r="R198" s="182" t="s">
        <v>683</v>
      </c>
      <c r="S198" s="182" t="s">
        <v>204</v>
      </c>
      <c r="T198" s="181" t="s">
        <v>260</v>
      </c>
      <c r="U198" s="181">
        <v>0</v>
      </c>
      <c r="V198" s="181">
        <f>ROUND(E198*U198,2)</f>
        <v>0</v>
      </c>
      <c r="W198" s="182"/>
      <c r="X198" s="182"/>
      <c r="Y198" s="154"/>
      <c r="Z198" s="154"/>
      <c r="AA198" s="154"/>
      <c r="AB198" s="154"/>
      <c r="AC198" s="154"/>
      <c r="AD198" s="154"/>
      <c r="AE198" s="154" t="s">
        <v>312</v>
      </c>
      <c r="AF198" s="154" t="s">
        <v>1876</v>
      </c>
      <c r="AG198" s="154"/>
      <c r="AH198" s="185"/>
      <c r="AI198" s="185"/>
      <c r="AJ198" s="187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">
      <c r="A199" s="155"/>
      <c r="B199" s="224"/>
      <c r="C199" s="224"/>
      <c r="D199" s="225"/>
      <c r="E199" s="225"/>
      <c r="F199" s="225"/>
      <c r="G199" s="225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5"/>
      <c r="S199" s="165"/>
      <c r="T199" s="164"/>
      <c r="U199" s="164"/>
      <c r="V199" s="164"/>
      <c r="W199" s="165"/>
      <c r="X199" s="165"/>
      <c r="Y199" s="154"/>
      <c r="Z199" s="154"/>
      <c r="AA199" s="154"/>
      <c r="AB199" s="154"/>
      <c r="AC199" s="154"/>
      <c r="AD199" s="154"/>
      <c r="AE199" s="154" t="s">
        <v>208</v>
      </c>
      <c r="AF199" s="154"/>
      <c r="AG199" s="154"/>
      <c r="AH199" s="185"/>
      <c r="AI199" s="185"/>
      <c r="AJ199" s="187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outlineLevel="1" x14ac:dyDescent="0.2">
      <c r="A200" s="177">
        <v>94</v>
      </c>
      <c r="B200" s="178" t="s">
        <v>1877</v>
      </c>
      <c r="C200" s="178" t="s">
        <v>1878</v>
      </c>
      <c r="D200" s="179" t="s">
        <v>306</v>
      </c>
      <c r="E200" s="180">
        <v>1540</v>
      </c>
      <c r="F200" s="183"/>
      <c r="G200" s="181">
        <f>ROUND(E200*F200,2)</f>
        <v>0</v>
      </c>
      <c r="H200" s="183"/>
      <c r="I200" s="181">
        <f>ROUND(E200*H200,2)</f>
        <v>0</v>
      </c>
      <c r="J200" s="183"/>
      <c r="K200" s="181">
        <f>ROUND(E200*J200,2)</f>
        <v>0</v>
      </c>
      <c r="L200" s="181">
        <v>21</v>
      </c>
      <c r="M200" s="181">
        <f>G200*(1+L200/100)</f>
        <v>0</v>
      </c>
      <c r="N200" s="181">
        <v>0</v>
      </c>
      <c r="O200" s="181">
        <f>ROUND(E200*N200,2)</f>
        <v>0</v>
      </c>
      <c r="P200" s="181">
        <v>0</v>
      </c>
      <c r="Q200" s="181">
        <f>ROUND(E200*P200,2)</f>
        <v>0</v>
      </c>
      <c r="R200" s="182" t="s">
        <v>161</v>
      </c>
      <c r="S200" s="182" t="s">
        <v>204</v>
      </c>
      <c r="T200" s="181" t="s">
        <v>260</v>
      </c>
      <c r="U200" s="181">
        <v>5.7829999999999999E-2</v>
      </c>
      <c r="V200" s="181">
        <f>ROUND(E200*U200,2)</f>
        <v>89.06</v>
      </c>
      <c r="W200" s="182"/>
      <c r="X200" s="182"/>
      <c r="Y200" s="154"/>
      <c r="Z200" s="154"/>
      <c r="AA200" s="154"/>
      <c r="AB200" s="154"/>
      <c r="AC200" s="154"/>
      <c r="AD200" s="154"/>
      <c r="AE200" s="154" t="s">
        <v>261</v>
      </c>
      <c r="AF200" s="154" t="s">
        <v>1879</v>
      </c>
      <c r="AG200" s="154"/>
      <c r="AH200" s="185"/>
      <c r="AI200" s="185"/>
      <c r="AJ200" s="187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outlineLevel="1" x14ac:dyDescent="0.2">
      <c r="A201" s="155"/>
      <c r="B201" s="224"/>
      <c r="C201" s="224"/>
      <c r="D201" s="225"/>
      <c r="E201" s="225"/>
      <c r="F201" s="225"/>
      <c r="G201" s="225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5"/>
      <c r="S201" s="165"/>
      <c r="T201" s="164"/>
      <c r="U201" s="164"/>
      <c r="V201" s="164"/>
      <c r="W201" s="165"/>
      <c r="X201" s="165"/>
      <c r="Y201" s="154"/>
      <c r="Z201" s="154"/>
      <c r="AA201" s="154"/>
      <c r="AB201" s="154"/>
      <c r="AC201" s="154"/>
      <c r="AD201" s="154"/>
      <c r="AE201" s="154" t="s">
        <v>208</v>
      </c>
      <c r="AF201" s="154"/>
      <c r="AG201" s="154"/>
      <c r="AH201" s="185"/>
      <c r="AI201" s="185"/>
      <c r="AJ201" s="187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">
      <c r="A202" s="177">
        <v>95</v>
      </c>
      <c r="B202" s="178" t="s">
        <v>1880</v>
      </c>
      <c r="C202" s="178" t="s">
        <v>1881</v>
      </c>
      <c r="D202" s="179" t="s">
        <v>306</v>
      </c>
      <c r="E202" s="180">
        <v>1540</v>
      </c>
      <c r="F202" s="183"/>
      <c r="G202" s="181">
        <f>ROUND(E202*F202,2)</f>
        <v>0</v>
      </c>
      <c r="H202" s="183"/>
      <c r="I202" s="181">
        <f>ROUND(E202*H202,2)</f>
        <v>0</v>
      </c>
      <c r="J202" s="183"/>
      <c r="K202" s="181">
        <f>ROUND(E202*J202,2)</f>
        <v>0</v>
      </c>
      <c r="L202" s="181">
        <v>21</v>
      </c>
      <c r="M202" s="181">
        <f>G202*(1+L202/100)</f>
        <v>0</v>
      </c>
      <c r="N202" s="181">
        <v>0</v>
      </c>
      <c r="O202" s="181">
        <f>ROUND(E202*N202,2)</f>
        <v>0</v>
      </c>
      <c r="P202" s="181">
        <v>0</v>
      </c>
      <c r="Q202" s="181">
        <f>ROUND(E202*P202,2)</f>
        <v>0</v>
      </c>
      <c r="R202" s="182" t="s">
        <v>683</v>
      </c>
      <c r="S202" s="182" t="s">
        <v>204</v>
      </c>
      <c r="T202" s="181" t="s">
        <v>260</v>
      </c>
      <c r="U202" s="181">
        <v>0</v>
      </c>
      <c r="V202" s="181">
        <f>ROUND(E202*U202,2)</f>
        <v>0</v>
      </c>
      <c r="W202" s="182"/>
      <c r="X202" s="182"/>
      <c r="Y202" s="154"/>
      <c r="Z202" s="154"/>
      <c r="AA202" s="154"/>
      <c r="AB202" s="154"/>
      <c r="AC202" s="154"/>
      <c r="AD202" s="154"/>
      <c r="AE202" s="154" t="s">
        <v>312</v>
      </c>
      <c r="AF202" s="154" t="s">
        <v>1882</v>
      </c>
      <c r="AG202" s="154"/>
      <c r="AH202" s="185"/>
      <c r="AI202" s="185"/>
      <c r="AJ202" s="187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">
      <c r="A203" s="155"/>
      <c r="B203" s="224"/>
      <c r="C203" s="224"/>
      <c r="D203" s="225"/>
      <c r="E203" s="225"/>
      <c r="F203" s="225"/>
      <c r="G203" s="225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5"/>
      <c r="S203" s="165"/>
      <c r="T203" s="164"/>
      <c r="U203" s="164"/>
      <c r="V203" s="164"/>
      <c r="W203" s="165"/>
      <c r="X203" s="165"/>
      <c r="Y203" s="154"/>
      <c r="Z203" s="154"/>
      <c r="AA203" s="154"/>
      <c r="AB203" s="154"/>
      <c r="AC203" s="154"/>
      <c r="AD203" s="154"/>
      <c r="AE203" s="154" t="s">
        <v>208</v>
      </c>
      <c r="AF203" s="154"/>
      <c r="AG203" s="154"/>
      <c r="AH203" s="185"/>
      <c r="AI203" s="185"/>
      <c r="AJ203" s="187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">
      <c r="A204" s="177">
        <v>96</v>
      </c>
      <c r="B204" s="178" t="s">
        <v>1883</v>
      </c>
      <c r="C204" s="178" t="s">
        <v>1884</v>
      </c>
      <c r="D204" s="179" t="s">
        <v>466</v>
      </c>
      <c r="E204" s="180">
        <v>44</v>
      </c>
      <c r="F204" s="183"/>
      <c r="G204" s="181">
        <f>ROUND(E204*F204,2)</f>
        <v>0</v>
      </c>
      <c r="H204" s="183"/>
      <c r="I204" s="181">
        <f>ROUND(E204*H204,2)</f>
        <v>0</v>
      </c>
      <c r="J204" s="183"/>
      <c r="K204" s="181">
        <f>ROUND(E204*J204,2)</f>
        <v>0</v>
      </c>
      <c r="L204" s="181">
        <v>21</v>
      </c>
      <c r="M204" s="181">
        <f>G204*(1+L204/100)</f>
        <v>0</v>
      </c>
      <c r="N204" s="181">
        <v>1.0000000000000001E-5</v>
      </c>
      <c r="O204" s="181">
        <f>ROUND(E204*N204,2)</f>
        <v>0</v>
      </c>
      <c r="P204" s="181">
        <v>0</v>
      </c>
      <c r="Q204" s="181">
        <f>ROUND(E204*P204,2)</f>
        <v>0</v>
      </c>
      <c r="R204" s="182" t="s">
        <v>161</v>
      </c>
      <c r="S204" s="182" t="s">
        <v>204</v>
      </c>
      <c r="T204" s="181" t="s">
        <v>260</v>
      </c>
      <c r="U204" s="181">
        <v>0.35</v>
      </c>
      <c r="V204" s="181">
        <f>ROUND(E204*U204,2)</f>
        <v>15.4</v>
      </c>
      <c r="W204" s="182"/>
      <c r="X204" s="182"/>
      <c r="Y204" s="154"/>
      <c r="Z204" s="154"/>
      <c r="AA204" s="154"/>
      <c r="AB204" s="154"/>
      <c r="AC204" s="154"/>
      <c r="AD204" s="154"/>
      <c r="AE204" s="154" t="s">
        <v>261</v>
      </c>
      <c r="AF204" s="154" t="s">
        <v>1885</v>
      </c>
      <c r="AG204" s="154"/>
      <c r="AH204" s="185"/>
      <c r="AI204" s="185"/>
      <c r="AJ204" s="187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">
      <c r="A205" s="155"/>
      <c r="B205" s="224"/>
      <c r="C205" s="224"/>
      <c r="D205" s="225"/>
      <c r="E205" s="225"/>
      <c r="F205" s="225"/>
      <c r="G205" s="225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5"/>
      <c r="S205" s="165"/>
      <c r="T205" s="164"/>
      <c r="U205" s="164"/>
      <c r="V205" s="164"/>
      <c r="W205" s="165"/>
      <c r="X205" s="165"/>
      <c r="Y205" s="154"/>
      <c r="Z205" s="154"/>
      <c r="AA205" s="154"/>
      <c r="AB205" s="154"/>
      <c r="AC205" s="154"/>
      <c r="AD205" s="154"/>
      <c r="AE205" s="154" t="s">
        <v>208</v>
      </c>
      <c r="AF205" s="154"/>
      <c r="AG205" s="154"/>
      <c r="AH205" s="185"/>
      <c r="AI205" s="185"/>
      <c r="AJ205" s="187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">
      <c r="A206" s="177">
        <v>97</v>
      </c>
      <c r="B206" s="178" t="s">
        <v>1886</v>
      </c>
      <c r="C206" s="178" t="s">
        <v>1887</v>
      </c>
      <c r="D206" s="179" t="s">
        <v>418</v>
      </c>
      <c r="E206" s="180">
        <v>11</v>
      </c>
      <c r="F206" s="183"/>
      <c r="G206" s="181">
        <f>ROUND(E206*F206,2)</f>
        <v>0</v>
      </c>
      <c r="H206" s="183"/>
      <c r="I206" s="181">
        <f>ROUND(E206*H206,2)</f>
        <v>0</v>
      </c>
      <c r="J206" s="183"/>
      <c r="K206" s="181">
        <f>ROUND(E206*J206,2)</f>
        <v>0</v>
      </c>
      <c r="L206" s="181">
        <v>21</v>
      </c>
      <c r="M206" s="181">
        <f>G206*(1+L206/100)</f>
        <v>0</v>
      </c>
      <c r="N206" s="181">
        <v>0</v>
      </c>
      <c r="O206" s="181">
        <f>ROUND(E206*N206,2)</f>
        <v>0</v>
      </c>
      <c r="P206" s="181">
        <v>0</v>
      </c>
      <c r="Q206" s="181">
        <f>ROUND(E206*P206,2)</f>
        <v>0</v>
      </c>
      <c r="R206" s="182"/>
      <c r="S206" s="182" t="s">
        <v>223</v>
      </c>
      <c r="T206" s="181" t="s">
        <v>205</v>
      </c>
      <c r="U206" s="181">
        <v>0</v>
      </c>
      <c r="V206" s="181">
        <f>ROUND(E206*U206,2)</f>
        <v>0</v>
      </c>
      <c r="W206" s="182"/>
      <c r="X206" s="182"/>
      <c r="Y206" s="154"/>
      <c r="Z206" s="154"/>
      <c r="AA206" s="154"/>
      <c r="AB206" s="154"/>
      <c r="AC206" s="154"/>
      <c r="AD206" s="154"/>
      <c r="AE206" s="154" t="s">
        <v>312</v>
      </c>
      <c r="AF206" s="154" t="s">
        <v>1888</v>
      </c>
      <c r="AG206" s="154"/>
      <c r="AH206" s="185"/>
      <c r="AI206" s="185"/>
      <c r="AJ206" s="187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">
      <c r="A207" s="155"/>
      <c r="B207" s="224"/>
      <c r="C207" s="224"/>
      <c r="D207" s="225"/>
      <c r="E207" s="225"/>
      <c r="F207" s="225"/>
      <c r="G207" s="225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5"/>
      <c r="S207" s="165"/>
      <c r="T207" s="164"/>
      <c r="U207" s="164"/>
      <c r="V207" s="164"/>
      <c r="W207" s="165"/>
      <c r="X207" s="165"/>
      <c r="Y207" s="154"/>
      <c r="Z207" s="154"/>
      <c r="AA207" s="154"/>
      <c r="AB207" s="154"/>
      <c r="AC207" s="154"/>
      <c r="AD207" s="154"/>
      <c r="AE207" s="154" t="s">
        <v>208</v>
      </c>
      <c r="AF207" s="154"/>
      <c r="AG207" s="154"/>
      <c r="AH207" s="185"/>
      <c r="AI207" s="185"/>
      <c r="AJ207" s="187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">
      <c r="A208" s="177">
        <v>98</v>
      </c>
      <c r="B208" s="178" t="s">
        <v>1889</v>
      </c>
      <c r="C208" s="178" t="s">
        <v>1890</v>
      </c>
      <c r="D208" s="179" t="s">
        <v>466</v>
      </c>
      <c r="E208" s="180">
        <v>30</v>
      </c>
      <c r="F208" s="183"/>
      <c r="G208" s="181">
        <f>ROUND(E208*F208,2)</f>
        <v>0</v>
      </c>
      <c r="H208" s="183"/>
      <c r="I208" s="181">
        <f>ROUND(E208*H208,2)</f>
        <v>0</v>
      </c>
      <c r="J208" s="183"/>
      <c r="K208" s="181">
        <f>ROUND(E208*J208,2)</f>
        <v>0</v>
      </c>
      <c r="L208" s="181">
        <v>21</v>
      </c>
      <c r="M208" s="181">
        <f>G208*(1+L208/100)</f>
        <v>0</v>
      </c>
      <c r="N208" s="181">
        <v>0</v>
      </c>
      <c r="O208" s="181">
        <f>ROUND(E208*N208,2)</f>
        <v>0</v>
      </c>
      <c r="P208" s="181">
        <v>648.9</v>
      </c>
      <c r="Q208" s="181">
        <f>ROUND(E208*P208,2)</f>
        <v>19467</v>
      </c>
      <c r="R208" s="182"/>
      <c r="S208" s="182" t="s">
        <v>223</v>
      </c>
      <c r="T208" s="181" t="s">
        <v>205</v>
      </c>
      <c r="U208" s="181">
        <v>0</v>
      </c>
      <c r="V208" s="181">
        <f>ROUND(E208*U208,2)</f>
        <v>0</v>
      </c>
      <c r="W208" s="182"/>
      <c r="X208" s="182"/>
      <c r="Y208" s="154"/>
      <c r="Z208" s="154"/>
      <c r="AA208" s="154"/>
      <c r="AB208" s="154"/>
      <c r="AC208" s="154"/>
      <c r="AD208" s="154"/>
      <c r="AE208" s="154" t="s">
        <v>261</v>
      </c>
      <c r="AF208" s="154" t="s">
        <v>1891</v>
      </c>
      <c r="AG208" s="154"/>
      <c r="AH208" s="185"/>
      <c r="AI208" s="185"/>
      <c r="AJ208" s="187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">
      <c r="A209" s="155"/>
      <c r="B209" s="224"/>
      <c r="C209" s="224"/>
      <c r="D209" s="225"/>
      <c r="E209" s="225"/>
      <c r="F209" s="225"/>
      <c r="G209" s="225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5"/>
      <c r="S209" s="165"/>
      <c r="T209" s="164"/>
      <c r="U209" s="164"/>
      <c r="V209" s="164"/>
      <c r="W209" s="165"/>
      <c r="X209" s="165"/>
      <c r="Y209" s="154"/>
      <c r="Z209" s="154"/>
      <c r="AA209" s="154"/>
      <c r="AB209" s="154"/>
      <c r="AC209" s="154"/>
      <c r="AD209" s="154"/>
      <c r="AE209" s="154" t="s">
        <v>208</v>
      </c>
      <c r="AF209" s="154"/>
      <c r="AG209" s="154"/>
      <c r="AH209" s="185"/>
      <c r="AI209" s="185"/>
      <c r="AJ209" s="187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">
      <c r="A210" s="177">
        <v>99</v>
      </c>
      <c r="B210" s="178" t="s">
        <v>1892</v>
      </c>
      <c r="C210" s="178" t="s">
        <v>1893</v>
      </c>
      <c r="D210" s="179" t="s">
        <v>466</v>
      </c>
      <c r="E210" s="180">
        <v>11</v>
      </c>
      <c r="F210" s="183"/>
      <c r="G210" s="181">
        <f>ROUND(E210*F210,2)</f>
        <v>0</v>
      </c>
      <c r="H210" s="183"/>
      <c r="I210" s="181">
        <f>ROUND(E210*H210,2)</f>
        <v>0</v>
      </c>
      <c r="J210" s="183"/>
      <c r="K210" s="181">
        <f>ROUND(E210*J210,2)</f>
        <v>0</v>
      </c>
      <c r="L210" s="181">
        <v>21</v>
      </c>
      <c r="M210" s="181">
        <f>G210*(1+L210/100)</f>
        <v>0</v>
      </c>
      <c r="N210" s="181">
        <v>0</v>
      </c>
      <c r="O210" s="181">
        <f>ROUND(E210*N210,2)</f>
        <v>0</v>
      </c>
      <c r="P210" s="181">
        <v>1210.44</v>
      </c>
      <c r="Q210" s="181">
        <f>ROUND(E210*P210,2)</f>
        <v>13314.84</v>
      </c>
      <c r="R210" s="182"/>
      <c r="S210" s="182" t="s">
        <v>223</v>
      </c>
      <c r="T210" s="181" t="s">
        <v>205</v>
      </c>
      <c r="U210" s="181">
        <v>0</v>
      </c>
      <c r="V210" s="181">
        <f>ROUND(E210*U210,2)</f>
        <v>0</v>
      </c>
      <c r="W210" s="182"/>
      <c r="X210" s="182"/>
      <c r="Y210" s="154"/>
      <c r="Z210" s="154"/>
      <c r="AA210" s="154"/>
      <c r="AB210" s="154"/>
      <c r="AC210" s="154"/>
      <c r="AD210" s="154"/>
      <c r="AE210" s="154" t="s">
        <v>261</v>
      </c>
      <c r="AF210" s="154" t="s">
        <v>1894</v>
      </c>
      <c r="AG210" s="154"/>
      <c r="AH210" s="185"/>
      <c r="AI210" s="185"/>
      <c r="AJ210" s="187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">
      <c r="A211" s="155"/>
      <c r="B211" s="224"/>
      <c r="C211" s="224"/>
      <c r="D211" s="225"/>
      <c r="E211" s="225"/>
      <c r="F211" s="225"/>
      <c r="G211" s="225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5"/>
      <c r="S211" s="165"/>
      <c r="T211" s="164"/>
      <c r="U211" s="164"/>
      <c r="V211" s="164"/>
      <c r="W211" s="165"/>
      <c r="X211" s="165"/>
      <c r="Y211" s="154"/>
      <c r="Z211" s="154"/>
      <c r="AA211" s="154"/>
      <c r="AB211" s="154"/>
      <c r="AC211" s="154"/>
      <c r="AD211" s="154"/>
      <c r="AE211" s="154" t="s">
        <v>208</v>
      </c>
      <c r="AF211" s="154"/>
      <c r="AG211" s="154"/>
      <c r="AH211" s="185"/>
      <c r="AI211" s="185"/>
      <c r="AJ211" s="187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">
      <c r="A212" s="177">
        <v>100</v>
      </c>
      <c r="B212" s="178" t="s">
        <v>1895</v>
      </c>
      <c r="C212" s="178" t="s">
        <v>1896</v>
      </c>
      <c r="D212" s="179" t="s">
        <v>466</v>
      </c>
      <c r="E212" s="180">
        <v>11</v>
      </c>
      <c r="F212" s="183"/>
      <c r="G212" s="181">
        <f>ROUND(E212*F212,2)</f>
        <v>0</v>
      </c>
      <c r="H212" s="183"/>
      <c r="I212" s="181">
        <f>ROUND(E212*H212,2)</f>
        <v>0</v>
      </c>
      <c r="J212" s="183"/>
      <c r="K212" s="181">
        <f>ROUND(E212*J212,2)</f>
        <v>0</v>
      </c>
      <c r="L212" s="181">
        <v>21</v>
      </c>
      <c r="M212" s="181">
        <f>G212*(1+L212/100)</f>
        <v>0</v>
      </c>
      <c r="N212" s="181">
        <v>0</v>
      </c>
      <c r="O212" s="181">
        <f>ROUND(E212*N212,2)</f>
        <v>0</v>
      </c>
      <c r="P212" s="181">
        <v>0</v>
      </c>
      <c r="Q212" s="181">
        <f>ROUND(E212*P212,2)</f>
        <v>0</v>
      </c>
      <c r="R212" s="182"/>
      <c r="S212" s="182" t="s">
        <v>223</v>
      </c>
      <c r="T212" s="181" t="s">
        <v>205</v>
      </c>
      <c r="U212" s="181">
        <v>0</v>
      </c>
      <c r="V212" s="181">
        <f>ROUND(E212*U212,2)</f>
        <v>0</v>
      </c>
      <c r="W212" s="182"/>
      <c r="X212" s="182"/>
      <c r="Y212" s="154"/>
      <c r="Z212" s="154"/>
      <c r="AA212" s="154"/>
      <c r="AB212" s="154"/>
      <c r="AC212" s="154"/>
      <c r="AD212" s="154"/>
      <c r="AE212" s="154" t="s">
        <v>312</v>
      </c>
      <c r="AF212" s="154" t="s">
        <v>1897</v>
      </c>
      <c r="AG212" s="154"/>
      <c r="AH212" s="185"/>
      <c r="AI212" s="185"/>
      <c r="AJ212" s="187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">
      <c r="A213" s="155"/>
      <c r="B213" s="224"/>
      <c r="C213" s="224"/>
      <c r="D213" s="225"/>
      <c r="E213" s="225"/>
      <c r="F213" s="225"/>
      <c r="G213" s="225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5"/>
      <c r="S213" s="165"/>
      <c r="T213" s="164"/>
      <c r="U213" s="164"/>
      <c r="V213" s="164"/>
      <c r="W213" s="165"/>
      <c r="X213" s="165"/>
      <c r="Y213" s="154"/>
      <c r="Z213" s="154"/>
      <c r="AA213" s="154"/>
      <c r="AB213" s="154"/>
      <c r="AC213" s="154"/>
      <c r="AD213" s="154"/>
      <c r="AE213" s="154" t="s">
        <v>208</v>
      </c>
      <c r="AF213" s="154"/>
      <c r="AG213" s="154"/>
      <c r="AH213" s="185"/>
      <c r="AI213" s="185"/>
      <c r="AJ213" s="187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">
      <c r="A214" s="177">
        <v>101</v>
      </c>
      <c r="B214" s="178" t="s">
        <v>1898</v>
      </c>
      <c r="C214" s="178" t="s">
        <v>1899</v>
      </c>
      <c r="D214" s="179" t="s">
        <v>466</v>
      </c>
      <c r="E214" s="180">
        <v>1</v>
      </c>
      <c r="F214" s="183"/>
      <c r="G214" s="181">
        <f>ROUND(E214*F214,2)</f>
        <v>0</v>
      </c>
      <c r="H214" s="183"/>
      <c r="I214" s="181">
        <f>ROUND(E214*H214,2)</f>
        <v>0</v>
      </c>
      <c r="J214" s="183"/>
      <c r="K214" s="181">
        <f>ROUND(E214*J214,2)</f>
        <v>0</v>
      </c>
      <c r="L214" s="181">
        <v>21</v>
      </c>
      <c r="M214" s="181">
        <f>G214*(1+L214/100)</f>
        <v>0</v>
      </c>
      <c r="N214" s="181">
        <v>0</v>
      </c>
      <c r="O214" s="181">
        <f>ROUND(E214*N214,2)</f>
        <v>0</v>
      </c>
      <c r="P214" s="181">
        <v>224.7</v>
      </c>
      <c r="Q214" s="181">
        <f>ROUND(E214*P214,2)</f>
        <v>224.7</v>
      </c>
      <c r="R214" s="182"/>
      <c r="S214" s="182" t="s">
        <v>223</v>
      </c>
      <c r="T214" s="181" t="s">
        <v>205</v>
      </c>
      <c r="U214" s="181">
        <v>0</v>
      </c>
      <c r="V214" s="181">
        <f>ROUND(E214*U214,2)</f>
        <v>0</v>
      </c>
      <c r="W214" s="182"/>
      <c r="X214" s="182"/>
      <c r="Y214" s="154"/>
      <c r="Z214" s="154"/>
      <c r="AA214" s="154"/>
      <c r="AB214" s="154"/>
      <c r="AC214" s="154"/>
      <c r="AD214" s="154"/>
      <c r="AE214" s="154" t="s">
        <v>261</v>
      </c>
      <c r="AF214" s="154" t="s">
        <v>1900</v>
      </c>
      <c r="AG214" s="154"/>
      <c r="AH214" s="185"/>
      <c r="AI214" s="185"/>
      <c r="AJ214" s="187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">
      <c r="A215" s="155"/>
      <c r="B215" s="224"/>
      <c r="C215" s="224"/>
      <c r="D215" s="225"/>
      <c r="E215" s="225"/>
      <c r="F215" s="225"/>
      <c r="G215" s="225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5"/>
      <c r="S215" s="165"/>
      <c r="T215" s="164"/>
      <c r="U215" s="164"/>
      <c r="V215" s="164"/>
      <c r="W215" s="165"/>
      <c r="X215" s="165"/>
      <c r="Y215" s="154"/>
      <c r="Z215" s="154"/>
      <c r="AA215" s="154"/>
      <c r="AB215" s="154"/>
      <c r="AC215" s="154"/>
      <c r="AD215" s="154"/>
      <c r="AE215" s="154" t="s">
        <v>208</v>
      </c>
      <c r="AF215" s="154"/>
      <c r="AG215" s="154"/>
      <c r="AH215" s="185"/>
      <c r="AI215" s="185"/>
      <c r="AJ215" s="187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">
      <c r="A216" s="177">
        <v>102</v>
      </c>
      <c r="B216" s="178" t="s">
        <v>1901</v>
      </c>
      <c r="C216" s="178" t="s">
        <v>1902</v>
      </c>
      <c r="D216" s="179" t="s">
        <v>418</v>
      </c>
      <c r="E216" s="180">
        <v>1</v>
      </c>
      <c r="F216" s="183"/>
      <c r="G216" s="181">
        <f>ROUND(E216*F216,2)</f>
        <v>0</v>
      </c>
      <c r="H216" s="183"/>
      <c r="I216" s="181">
        <f>ROUND(E216*H216,2)</f>
        <v>0</v>
      </c>
      <c r="J216" s="183"/>
      <c r="K216" s="181">
        <f>ROUND(E216*J216,2)</f>
        <v>0</v>
      </c>
      <c r="L216" s="181">
        <v>21</v>
      </c>
      <c r="M216" s="181">
        <f>G216*(1+L216/100)</f>
        <v>0</v>
      </c>
      <c r="N216" s="181">
        <v>0</v>
      </c>
      <c r="O216" s="181">
        <f>ROUND(E216*N216,2)</f>
        <v>0</v>
      </c>
      <c r="P216" s="181">
        <v>0</v>
      </c>
      <c r="Q216" s="181">
        <f>ROUND(E216*P216,2)</f>
        <v>0</v>
      </c>
      <c r="R216" s="182"/>
      <c r="S216" s="182" t="s">
        <v>223</v>
      </c>
      <c r="T216" s="181" t="s">
        <v>205</v>
      </c>
      <c r="U216" s="181">
        <v>0</v>
      </c>
      <c r="V216" s="181">
        <f>ROUND(E216*U216,2)</f>
        <v>0</v>
      </c>
      <c r="W216" s="182"/>
      <c r="X216" s="182"/>
      <c r="Y216" s="154"/>
      <c r="Z216" s="154"/>
      <c r="AA216" s="154"/>
      <c r="AB216" s="154"/>
      <c r="AC216" s="154"/>
      <c r="AD216" s="154"/>
      <c r="AE216" s="154" t="s">
        <v>312</v>
      </c>
      <c r="AF216" s="154" t="s">
        <v>1903</v>
      </c>
      <c r="AG216" s="154"/>
      <c r="AH216" s="185"/>
      <c r="AI216" s="185"/>
      <c r="AJ216" s="187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">
      <c r="A217" s="155"/>
      <c r="B217" s="224"/>
      <c r="C217" s="224"/>
      <c r="D217" s="225"/>
      <c r="E217" s="225"/>
      <c r="F217" s="225"/>
      <c r="G217" s="225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5"/>
      <c r="S217" s="165"/>
      <c r="T217" s="164"/>
      <c r="U217" s="164"/>
      <c r="V217" s="164"/>
      <c r="W217" s="165"/>
      <c r="X217" s="165"/>
      <c r="Y217" s="154"/>
      <c r="Z217" s="154"/>
      <c r="AA217" s="154"/>
      <c r="AB217" s="154"/>
      <c r="AC217" s="154"/>
      <c r="AD217" s="154"/>
      <c r="AE217" s="154" t="s">
        <v>208</v>
      </c>
      <c r="AF217" s="154"/>
      <c r="AG217" s="154"/>
      <c r="AH217" s="185"/>
      <c r="AI217" s="185"/>
      <c r="AJ217" s="187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">
      <c r="A218" s="177">
        <v>103</v>
      </c>
      <c r="B218" s="178" t="s">
        <v>1904</v>
      </c>
      <c r="C218" s="178" t="s">
        <v>1905</v>
      </c>
      <c r="D218" s="179" t="s">
        <v>418</v>
      </c>
      <c r="E218" s="180">
        <v>1</v>
      </c>
      <c r="F218" s="183"/>
      <c r="G218" s="181">
        <f>ROUND(E218*F218,2)</f>
        <v>0</v>
      </c>
      <c r="H218" s="183"/>
      <c r="I218" s="181">
        <f>ROUND(E218*H218,2)</f>
        <v>0</v>
      </c>
      <c r="J218" s="183"/>
      <c r="K218" s="181">
        <f>ROUND(E218*J218,2)</f>
        <v>0</v>
      </c>
      <c r="L218" s="181">
        <v>21</v>
      </c>
      <c r="M218" s="181">
        <f>G218*(1+L218/100)</f>
        <v>0</v>
      </c>
      <c r="N218" s="181">
        <v>0</v>
      </c>
      <c r="O218" s="181">
        <f>ROUND(E218*N218,2)</f>
        <v>0</v>
      </c>
      <c r="P218" s="181">
        <v>0</v>
      </c>
      <c r="Q218" s="181">
        <f>ROUND(E218*P218,2)</f>
        <v>0</v>
      </c>
      <c r="R218" s="182"/>
      <c r="S218" s="182" t="s">
        <v>223</v>
      </c>
      <c r="T218" s="181" t="s">
        <v>205</v>
      </c>
      <c r="U218" s="181">
        <v>0</v>
      </c>
      <c r="V218" s="181">
        <f>ROUND(E218*U218,2)</f>
        <v>0</v>
      </c>
      <c r="W218" s="182"/>
      <c r="X218" s="182"/>
      <c r="Y218" s="154"/>
      <c r="Z218" s="154"/>
      <c r="AA218" s="154"/>
      <c r="AB218" s="154"/>
      <c r="AC218" s="154"/>
      <c r="AD218" s="154"/>
      <c r="AE218" s="154" t="s">
        <v>312</v>
      </c>
      <c r="AF218" s="154" t="s">
        <v>1906</v>
      </c>
      <c r="AG218" s="154"/>
      <c r="AH218" s="185"/>
      <c r="AI218" s="185"/>
      <c r="AJ218" s="187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">
      <c r="A219" s="155"/>
      <c r="B219" s="224"/>
      <c r="C219" s="224"/>
      <c r="D219" s="225"/>
      <c r="E219" s="225"/>
      <c r="F219" s="225"/>
      <c r="G219" s="225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5"/>
      <c r="S219" s="165"/>
      <c r="T219" s="164"/>
      <c r="U219" s="164"/>
      <c r="V219" s="164"/>
      <c r="W219" s="165"/>
      <c r="X219" s="165"/>
      <c r="Y219" s="154"/>
      <c r="Z219" s="154"/>
      <c r="AA219" s="154"/>
      <c r="AB219" s="154"/>
      <c r="AC219" s="154"/>
      <c r="AD219" s="154"/>
      <c r="AE219" s="154" t="s">
        <v>208</v>
      </c>
      <c r="AF219" s="154"/>
      <c r="AG219" s="154"/>
      <c r="AH219" s="185"/>
      <c r="AI219" s="185"/>
      <c r="AJ219" s="187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">
      <c r="A220" s="177">
        <v>104</v>
      </c>
      <c r="B220" s="178" t="s">
        <v>1907</v>
      </c>
      <c r="C220" s="178" t="s">
        <v>1908</v>
      </c>
      <c r="D220" s="179" t="s">
        <v>466</v>
      </c>
      <c r="E220" s="180">
        <v>1</v>
      </c>
      <c r="F220" s="183"/>
      <c r="G220" s="181">
        <f>ROUND(E220*F220,2)</f>
        <v>0</v>
      </c>
      <c r="H220" s="183"/>
      <c r="I220" s="181">
        <f>ROUND(E220*H220,2)</f>
        <v>0</v>
      </c>
      <c r="J220" s="183"/>
      <c r="K220" s="181">
        <f>ROUND(E220*J220,2)</f>
        <v>0</v>
      </c>
      <c r="L220" s="181">
        <v>21</v>
      </c>
      <c r="M220" s="181">
        <f>G220*(1+L220/100)</f>
        <v>0</v>
      </c>
      <c r="N220" s="181">
        <v>0</v>
      </c>
      <c r="O220" s="181">
        <f>ROUND(E220*N220,2)</f>
        <v>0</v>
      </c>
      <c r="P220" s="181">
        <v>342.3</v>
      </c>
      <c r="Q220" s="181">
        <f>ROUND(E220*P220,2)</f>
        <v>342.3</v>
      </c>
      <c r="R220" s="182"/>
      <c r="S220" s="182" t="s">
        <v>223</v>
      </c>
      <c r="T220" s="181" t="s">
        <v>205</v>
      </c>
      <c r="U220" s="181">
        <v>0</v>
      </c>
      <c r="V220" s="181">
        <f>ROUND(E220*U220,2)</f>
        <v>0</v>
      </c>
      <c r="W220" s="182"/>
      <c r="X220" s="182"/>
      <c r="Y220" s="154"/>
      <c r="Z220" s="154"/>
      <c r="AA220" s="154"/>
      <c r="AB220" s="154"/>
      <c r="AC220" s="154"/>
      <c r="AD220" s="154"/>
      <c r="AE220" s="154" t="s">
        <v>261</v>
      </c>
      <c r="AF220" s="154" t="s">
        <v>1909</v>
      </c>
      <c r="AG220" s="154"/>
      <c r="AH220" s="185"/>
      <c r="AI220" s="185"/>
      <c r="AJ220" s="187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">
      <c r="A221" s="155"/>
      <c r="B221" s="224"/>
      <c r="C221" s="224"/>
      <c r="D221" s="225"/>
      <c r="E221" s="225"/>
      <c r="F221" s="225"/>
      <c r="G221" s="225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5"/>
      <c r="S221" s="165"/>
      <c r="T221" s="164"/>
      <c r="U221" s="164"/>
      <c r="V221" s="164"/>
      <c r="W221" s="165"/>
      <c r="X221" s="165"/>
      <c r="Y221" s="154"/>
      <c r="Z221" s="154"/>
      <c r="AA221" s="154"/>
      <c r="AB221" s="154"/>
      <c r="AC221" s="154"/>
      <c r="AD221" s="154"/>
      <c r="AE221" s="154" t="s">
        <v>208</v>
      </c>
      <c r="AF221" s="154"/>
      <c r="AG221" s="154"/>
      <c r="AH221" s="185"/>
      <c r="AI221" s="185"/>
      <c r="AJ221" s="187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">
      <c r="A222" s="177">
        <v>105</v>
      </c>
      <c r="B222" s="178" t="s">
        <v>1910</v>
      </c>
      <c r="C222" s="178" t="s">
        <v>1911</v>
      </c>
      <c r="D222" s="179" t="s">
        <v>418</v>
      </c>
      <c r="E222" s="180">
        <v>1</v>
      </c>
      <c r="F222" s="183"/>
      <c r="G222" s="181">
        <f>ROUND(E222*F222,2)</f>
        <v>0</v>
      </c>
      <c r="H222" s="183"/>
      <c r="I222" s="181">
        <f>ROUND(E222*H222,2)</f>
        <v>0</v>
      </c>
      <c r="J222" s="183"/>
      <c r="K222" s="181">
        <f>ROUND(E222*J222,2)</f>
        <v>0</v>
      </c>
      <c r="L222" s="181">
        <v>21</v>
      </c>
      <c r="M222" s="181">
        <f>G222*(1+L222/100)</f>
        <v>0</v>
      </c>
      <c r="N222" s="181">
        <v>0</v>
      </c>
      <c r="O222" s="181">
        <f>ROUND(E222*N222,2)</f>
        <v>0</v>
      </c>
      <c r="P222" s="181">
        <v>0</v>
      </c>
      <c r="Q222" s="181">
        <f>ROUND(E222*P222,2)</f>
        <v>0</v>
      </c>
      <c r="R222" s="182"/>
      <c r="S222" s="182" t="s">
        <v>223</v>
      </c>
      <c r="T222" s="181" t="s">
        <v>205</v>
      </c>
      <c r="U222" s="181">
        <v>0</v>
      </c>
      <c r="V222" s="181">
        <f>ROUND(E222*U222,2)</f>
        <v>0</v>
      </c>
      <c r="W222" s="182"/>
      <c r="X222" s="182"/>
      <c r="Y222" s="154"/>
      <c r="Z222" s="154"/>
      <c r="AA222" s="154"/>
      <c r="AB222" s="154"/>
      <c r="AC222" s="154"/>
      <c r="AD222" s="154"/>
      <c r="AE222" s="154" t="s">
        <v>312</v>
      </c>
      <c r="AF222" s="154" t="s">
        <v>1912</v>
      </c>
      <c r="AG222" s="154"/>
      <c r="AH222" s="185"/>
      <c r="AI222" s="185"/>
      <c r="AJ222" s="187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">
      <c r="A223" s="155"/>
      <c r="B223" s="224"/>
      <c r="C223" s="224"/>
      <c r="D223" s="225"/>
      <c r="E223" s="225"/>
      <c r="F223" s="225"/>
      <c r="G223" s="225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5"/>
      <c r="S223" s="165"/>
      <c r="T223" s="164"/>
      <c r="U223" s="164"/>
      <c r="V223" s="164"/>
      <c r="W223" s="165"/>
      <c r="X223" s="165"/>
      <c r="Y223" s="154"/>
      <c r="Z223" s="154"/>
      <c r="AA223" s="154"/>
      <c r="AB223" s="154"/>
      <c r="AC223" s="154"/>
      <c r="AD223" s="154"/>
      <c r="AE223" s="154" t="s">
        <v>208</v>
      </c>
      <c r="AF223" s="154"/>
      <c r="AG223" s="154"/>
      <c r="AH223" s="185"/>
      <c r="AI223" s="185"/>
      <c r="AJ223" s="187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outlineLevel="1" x14ac:dyDescent="0.2">
      <c r="A224" s="177">
        <v>106</v>
      </c>
      <c r="B224" s="178" t="s">
        <v>1913</v>
      </c>
      <c r="C224" s="178" t="s">
        <v>1914</v>
      </c>
      <c r="D224" s="179" t="s">
        <v>466</v>
      </c>
      <c r="E224" s="180">
        <v>1</v>
      </c>
      <c r="F224" s="183"/>
      <c r="G224" s="181">
        <f>ROUND(E224*F224,2)</f>
        <v>0</v>
      </c>
      <c r="H224" s="183"/>
      <c r="I224" s="181">
        <f>ROUND(E224*H224,2)</f>
        <v>0</v>
      </c>
      <c r="J224" s="183"/>
      <c r="K224" s="181">
        <f>ROUND(E224*J224,2)</f>
        <v>0</v>
      </c>
      <c r="L224" s="181">
        <v>21</v>
      </c>
      <c r="M224" s="181">
        <f>G224*(1+L224/100)</f>
        <v>0</v>
      </c>
      <c r="N224" s="181">
        <v>0</v>
      </c>
      <c r="O224" s="181">
        <f>ROUND(E224*N224,2)</f>
        <v>0</v>
      </c>
      <c r="P224" s="181">
        <v>214.2</v>
      </c>
      <c r="Q224" s="181">
        <f>ROUND(E224*P224,2)</f>
        <v>214.2</v>
      </c>
      <c r="R224" s="182"/>
      <c r="S224" s="182" t="s">
        <v>223</v>
      </c>
      <c r="T224" s="181" t="s">
        <v>205</v>
      </c>
      <c r="U224" s="181">
        <v>0</v>
      </c>
      <c r="V224" s="181">
        <f>ROUND(E224*U224,2)</f>
        <v>0</v>
      </c>
      <c r="W224" s="182"/>
      <c r="X224" s="182"/>
      <c r="Y224" s="154"/>
      <c r="Z224" s="154"/>
      <c r="AA224" s="154"/>
      <c r="AB224" s="154"/>
      <c r="AC224" s="154"/>
      <c r="AD224" s="154"/>
      <c r="AE224" s="154" t="s">
        <v>261</v>
      </c>
      <c r="AF224" s="154" t="s">
        <v>1915</v>
      </c>
      <c r="AG224" s="154"/>
      <c r="AH224" s="185"/>
      <c r="AI224" s="185"/>
      <c r="AJ224" s="187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">
      <c r="A225" s="155"/>
      <c r="B225" s="224"/>
      <c r="C225" s="224"/>
      <c r="D225" s="225"/>
      <c r="E225" s="225"/>
      <c r="F225" s="225"/>
      <c r="G225" s="225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5"/>
      <c r="S225" s="165"/>
      <c r="T225" s="164"/>
      <c r="U225" s="164"/>
      <c r="V225" s="164"/>
      <c r="W225" s="165"/>
      <c r="X225" s="165"/>
      <c r="Y225" s="154"/>
      <c r="Z225" s="154"/>
      <c r="AA225" s="154"/>
      <c r="AB225" s="154"/>
      <c r="AC225" s="154"/>
      <c r="AD225" s="154"/>
      <c r="AE225" s="154" t="s">
        <v>208</v>
      </c>
      <c r="AF225" s="154"/>
      <c r="AG225" s="154"/>
      <c r="AH225" s="185"/>
      <c r="AI225" s="185"/>
      <c r="AJ225" s="187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">
      <c r="A226" s="177">
        <v>107</v>
      </c>
      <c r="B226" s="178" t="s">
        <v>1916</v>
      </c>
      <c r="C226" s="178" t="s">
        <v>1917</v>
      </c>
      <c r="D226" s="179" t="s">
        <v>418</v>
      </c>
      <c r="E226" s="180">
        <v>1</v>
      </c>
      <c r="F226" s="183"/>
      <c r="G226" s="181">
        <f>ROUND(E226*F226,2)</f>
        <v>0</v>
      </c>
      <c r="H226" s="183"/>
      <c r="I226" s="181">
        <f>ROUND(E226*H226,2)</f>
        <v>0</v>
      </c>
      <c r="J226" s="183"/>
      <c r="K226" s="181">
        <f>ROUND(E226*J226,2)</f>
        <v>0</v>
      </c>
      <c r="L226" s="181">
        <v>21</v>
      </c>
      <c r="M226" s="181">
        <f>G226*(1+L226/100)</f>
        <v>0</v>
      </c>
      <c r="N226" s="181">
        <v>0</v>
      </c>
      <c r="O226" s="181">
        <f>ROUND(E226*N226,2)</f>
        <v>0</v>
      </c>
      <c r="P226" s="181">
        <v>0</v>
      </c>
      <c r="Q226" s="181">
        <f>ROUND(E226*P226,2)</f>
        <v>0</v>
      </c>
      <c r="R226" s="182"/>
      <c r="S226" s="182" t="s">
        <v>223</v>
      </c>
      <c r="T226" s="181" t="s">
        <v>205</v>
      </c>
      <c r="U226" s="181">
        <v>0</v>
      </c>
      <c r="V226" s="181">
        <f>ROUND(E226*U226,2)</f>
        <v>0</v>
      </c>
      <c r="W226" s="182"/>
      <c r="X226" s="182"/>
      <c r="Y226" s="154"/>
      <c r="Z226" s="154"/>
      <c r="AA226" s="154"/>
      <c r="AB226" s="154"/>
      <c r="AC226" s="154"/>
      <c r="AD226" s="154"/>
      <c r="AE226" s="154" t="s">
        <v>312</v>
      </c>
      <c r="AF226" s="154" t="s">
        <v>1918</v>
      </c>
      <c r="AG226" s="154"/>
      <c r="AH226" s="185"/>
      <c r="AI226" s="185"/>
      <c r="AJ226" s="187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">
      <c r="A227" s="155"/>
      <c r="B227" s="224"/>
      <c r="C227" s="224"/>
      <c r="D227" s="225"/>
      <c r="E227" s="225"/>
      <c r="F227" s="225"/>
      <c r="G227" s="225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5"/>
      <c r="S227" s="165"/>
      <c r="T227" s="164"/>
      <c r="U227" s="164"/>
      <c r="V227" s="164"/>
      <c r="W227" s="165"/>
      <c r="X227" s="165"/>
      <c r="Y227" s="154"/>
      <c r="Z227" s="154"/>
      <c r="AA227" s="154"/>
      <c r="AB227" s="154"/>
      <c r="AC227" s="154"/>
      <c r="AD227" s="154"/>
      <c r="AE227" s="154" t="s">
        <v>208</v>
      </c>
      <c r="AF227" s="154"/>
      <c r="AG227" s="154"/>
      <c r="AH227" s="185"/>
      <c r="AI227" s="185"/>
      <c r="AJ227" s="187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">
      <c r="A228" s="177">
        <v>108</v>
      </c>
      <c r="B228" s="178" t="s">
        <v>1919</v>
      </c>
      <c r="C228" s="178" t="s">
        <v>1920</v>
      </c>
      <c r="D228" s="179" t="s">
        <v>466</v>
      </c>
      <c r="E228" s="180">
        <v>1</v>
      </c>
      <c r="F228" s="183"/>
      <c r="G228" s="181">
        <f>ROUND(E228*F228,2)</f>
        <v>0</v>
      </c>
      <c r="H228" s="183"/>
      <c r="I228" s="181">
        <f>ROUND(E228*H228,2)</f>
        <v>0</v>
      </c>
      <c r="J228" s="183"/>
      <c r="K228" s="181">
        <f>ROUND(E228*J228,2)</f>
        <v>0</v>
      </c>
      <c r="L228" s="181">
        <v>21</v>
      </c>
      <c r="M228" s="181">
        <f>G228*(1+L228/100)</f>
        <v>0</v>
      </c>
      <c r="N228" s="181">
        <v>0</v>
      </c>
      <c r="O228" s="181">
        <f>ROUND(E228*N228,2)</f>
        <v>0</v>
      </c>
      <c r="P228" s="181">
        <v>3654</v>
      </c>
      <c r="Q228" s="181">
        <f>ROUND(E228*P228,2)</f>
        <v>3654</v>
      </c>
      <c r="R228" s="182"/>
      <c r="S228" s="182" t="s">
        <v>223</v>
      </c>
      <c r="T228" s="181" t="s">
        <v>205</v>
      </c>
      <c r="U228" s="181">
        <v>0</v>
      </c>
      <c r="V228" s="181">
        <f>ROUND(E228*U228,2)</f>
        <v>0</v>
      </c>
      <c r="W228" s="182"/>
      <c r="X228" s="182"/>
      <c r="Y228" s="154"/>
      <c r="Z228" s="154"/>
      <c r="AA228" s="154"/>
      <c r="AB228" s="154"/>
      <c r="AC228" s="154"/>
      <c r="AD228" s="154"/>
      <c r="AE228" s="154" t="s">
        <v>261</v>
      </c>
      <c r="AF228" s="154" t="s">
        <v>1921</v>
      </c>
      <c r="AG228" s="154"/>
      <c r="AH228" s="185"/>
      <c r="AI228" s="185"/>
      <c r="AJ228" s="187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">
      <c r="A229" s="155"/>
      <c r="B229" s="224"/>
      <c r="C229" s="224"/>
      <c r="D229" s="225"/>
      <c r="E229" s="225"/>
      <c r="F229" s="225"/>
      <c r="G229" s="225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5"/>
      <c r="S229" s="165"/>
      <c r="T229" s="164"/>
      <c r="U229" s="164"/>
      <c r="V229" s="164"/>
      <c r="W229" s="165"/>
      <c r="X229" s="165"/>
      <c r="Y229" s="154"/>
      <c r="Z229" s="154"/>
      <c r="AA229" s="154"/>
      <c r="AB229" s="154"/>
      <c r="AC229" s="154"/>
      <c r="AD229" s="154"/>
      <c r="AE229" s="154" t="s">
        <v>208</v>
      </c>
      <c r="AF229" s="154"/>
      <c r="AG229" s="154"/>
      <c r="AH229" s="185"/>
      <c r="AI229" s="185"/>
      <c r="AJ229" s="187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outlineLevel="1" x14ac:dyDescent="0.2">
      <c r="A230" s="177">
        <v>109</v>
      </c>
      <c r="B230" s="178" t="s">
        <v>1922</v>
      </c>
      <c r="C230" s="178" t="s">
        <v>1923</v>
      </c>
      <c r="D230" s="179" t="s">
        <v>466</v>
      </c>
      <c r="E230" s="180">
        <v>15</v>
      </c>
      <c r="F230" s="183"/>
      <c r="G230" s="181">
        <f>ROUND(E230*F230,2)</f>
        <v>0</v>
      </c>
      <c r="H230" s="183"/>
      <c r="I230" s="181">
        <f>ROUND(E230*H230,2)</f>
        <v>0</v>
      </c>
      <c r="J230" s="183"/>
      <c r="K230" s="181">
        <f>ROUND(E230*J230,2)</f>
        <v>0</v>
      </c>
      <c r="L230" s="181">
        <v>21</v>
      </c>
      <c r="M230" s="181">
        <f>G230*(1+L230/100)</f>
        <v>0</v>
      </c>
      <c r="N230" s="181">
        <v>0</v>
      </c>
      <c r="O230" s="181">
        <f>ROUND(E230*N230,2)</f>
        <v>0</v>
      </c>
      <c r="P230" s="181">
        <v>472.5</v>
      </c>
      <c r="Q230" s="181">
        <f>ROUND(E230*P230,2)</f>
        <v>7087.5</v>
      </c>
      <c r="R230" s="182"/>
      <c r="S230" s="182" t="s">
        <v>223</v>
      </c>
      <c r="T230" s="181" t="s">
        <v>205</v>
      </c>
      <c r="U230" s="181">
        <v>0</v>
      </c>
      <c r="V230" s="181">
        <f>ROUND(E230*U230,2)</f>
        <v>0</v>
      </c>
      <c r="W230" s="182"/>
      <c r="X230" s="182"/>
      <c r="Y230" s="154"/>
      <c r="Z230" s="154"/>
      <c r="AA230" s="154"/>
      <c r="AB230" s="154"/>
      <c r="AC230" s="154"/>
      <c r="AD230" s="154"/>
      <c r="AE230" s="154" t="s">
        <v>261</v>
      </c>
      <c r="AF230" s="154" t="s">
        <v>1924</v>
      </c>
      <c r="AG230" s="154"/>
      <c r="AH230" s="185"/>
      <c r="AI230" s="185"/>
      <c r="AJ230" s="187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">
      <c r="A231" s="155"/>
      <c r="B231" s="224"/>
      <c r="C231" s="224"/>
      <c r="D231" s="225"/>
      <c r="E231" s="225"/>
      <c r="F231" s="225"/>
      <c r="G231" s="225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5"/>
      <c r="S231" s="165"/>
      <c r="T231" s="164"/>
      <c r="U231" s="164"/>
      <c r="V231" s="164"/>
      <c r="W231" s="165"/>
      <c r="X231" s="165"/>
      <c r="Y231" s="154"/>
      <c r="Z231" s="154"/>
      <c r="AA231" s="154"/>
      <c r="AB231" s="154"/>
      <c r="AC231" s="154"/>
      <c r="AD231" s="154"/>
      <c r="AE231" s="154" t="s">
        <v>208</v>
      </c>
      <c r="AF231" s="154"/>
      <c r="AG231" s="154"/>
      <c r="AH231" s="185"/>
      <c r="AI231" s="185"/>
      <c r="AJ231" s="187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outlineLevel="1" x14ac:dyDescent="0.2">
      <c r="A232" s="177">
        <v>110</v>
      </c>
      <c r="B232" s="178" t="s">
        <v>1925</v>
      </c>
      <c r="C232" s="178" t="s">
        <v>1926</v>
      </c>
      <c r="D232" s="179" t="s">
        <v>466</v>
      </c>
      <c r="E232" s="180">
        <v>1</v>
      </c>
      <c r="F232" s="183"/>
      <c r="G232" s="181">
        <f>ROUND(E232*F232,2)</f>
        <v>0</v>
      </c>
      <c r="H232" s="183"/>
      <c r="I232" s="181">
        <f>ROUND(E232*H232,2)</f>
        <v>0</v>
      </c>
      <c r="J232" s="183"/>
      <c r="K232" s="181">
        <f>ROUND(E232*J232,2)</f>
        <v>0</v>
      </c>
      <c r="L232" s="181">
        <v>21</v>
      </c>
      <c r="M232" s="181">
        <f>G232*(1+L232/100)</f>
        <v>0</v>
      </c>
      <c r="N232" s="181">
        <v>0</v>
      </c>
      <c r="O232" s="181">
        <f>ROUND(E232*N232,2)</f>
        <v>0</v>
      </c>
      <c r="P232" s="181">
        <v>1976.1</v>
      </c>
      <c r="Q232" s="181">
        <f>ROUND(E232*P232,2)</f>
        <v>1976.1</v>
      </c>
      <c r="R232" s="182"/>
      <c r="S232" s="182" t="s">
        <v>223</v>
      </c>
      <c r="T232" s="181" t="s">
        <v>205</v>
      </c>
      <c r="U232" s="181">
        <v>0</v>
      </c>
      <c r="V232" s="181">
        <f>ROUND(E232*U232,2)</f>
        <v>0</v>
      </c>
      <c r="W232" s="182"/>
      <c r="X232" s="182"/>
      <c r="Y232" s="154"/>
      <c r="Z232" s="154"/>
      <c r="AA232" s="154"/>
      <c r="AB232" s="154"/>
      <c r="AC232" s="154"/>
      <c r="AD232" s="154"/>
      <c r="AE232" s="154" t="s">
        <v>261</v>
      </c>
      <c r="AF232" s="154" t="s">
        <v>1927</v>
      </c>
      <c r="AG232" s="154"/>
      <c r="AH232" s="185"/>
      <c r="AI232" s="185"/>
      <c r="AJ232" s="187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">
      <c r="A233" s="155"/>
      <c r="B233" s="224"/>
      <c r="C233" s="224"/>
      <c r="D233" s="225"/>
      <c r="E233" s="225"/>
      <c r="F233" s="225"/>
      <c r="G233" s="225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5"/>
      <c r="S233" s="165"/>
      <c r="T233" s="164"/>
      <c r="U233" s="164"/>
      <c r="V233" s="164"/>
      <c r="W233" s="165"/>
      <c r="X233" s="165"/>
      <c r="Y233" s="154"/>
      <c r="Z233" s="154"/>
      <c r="AA233" s="154"/>
      <c r="AB233" s="154"/>
      <c r="AC233" s="154"/>
      <c r="AD233" s="154"/>
      <c r="AE233" s="154" t="s">
        <v>208</v>
      </c>
      <c r="AF233" s="154"/>
      <c r="AG233" s="154"/>
      <c r="AH233" s="185"/>
      <c r="AI233" s="185"/>
      <c r="AJ233" s="187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outlineLevel="1" x14ac:dyDescent="0.2">
      <c r="A234" s="177">
        <v>111</v>
      </c>
      <c r="B234" s="178" t="s">
        <v>1928</v>
      </c>
      <c r="C234" s="178" t="s">
        <v>1929</v>
      </c>
      <c r="D234" s="179" t="s">
        <v>418</v>
      </c>
      <c r="E234" s="180">
        <v>1</v>
      </c>
      <c r="F234" s="183"/>
      <c r="G234" s="181">
        <f>ROUND(E234*F234,2)</f>
        <v>0</v>
      </c>
      <c r="H234" s="183"/>
      <c r="I234" s="181">
        <f>ROUND(E234*H234,2)</f>
        <v>0</v>
      </c>
      <c r="J234" s="183"/>
      <c r="K234" s="181">
        <f>ROUND(E234*J234,2)</f>
        <v>0</v>
      </c>
      <c r="L234" s="181">
        <v>21</v>
      </c>
      <c r="M234" s="181">
        <f>G234*(1+L234/100)</f>
        <v>0</v>
      </c>
      <c r="N234" s="181">
        <v>0</v>
      </c>
      <c r="O234" s="181">
        <f>ROUND(E234*N234,2)</f>
        <v>0</v>
      </c>
      <c r="P234" s="181">
        <v>0</v>
      </c>
      <c r="Q234" s="181">
        <f>ROUND(E234*P234,2)</f>
        <v>0</v>
      </c>
      <c r="R234" s="182"/>
      <c r="S234" s="182" t="s">
        <v>223</v>
      </c>
      <c r="T234" s="181" t="s">
        <v>205</v>
      </c>
      <c r="U234" s="181">
        <v>0</v>
      </c>
      <c r="V234" s="181">
        <f>ROUND(E234*U234,2)</f>
        <v>0</v>
      </c>
      <c r="W234" s="182"/>
      <c r="X234" s="182"/>
      <c r="Y234" s="154"/>
      <c r="Z234" s="154"/>
      <c r="AA234" s="154"/>
      <c r="AB234" s="154"/>
      <c r="AC234" s="154"/>
      <c r="AD234" s="154"/>
      <c r="AE234" s="154" t="s">
        <v>312</v>
      </c>
      <c r="AF234" s="154" t="s">
        <v>1930</v>
      </c>
      <c r="AG234" s="154"/>
      <c r="AH234" s="185"/>
      <c r="AI234" s="185"/>
      <c r="AJ234" s="187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">
      <c r="A235" s="155"/>
      <c r="B235" s="224"/>
      <c r="C235" s="224"/>
      <c r="D235" s="225"/>
      <c r="E235" s="225"/>
      <c r="F235" s="225"/>
      <c r="G235" s="225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5"/>
      <c r="S235" s="165"/>
      <c r="T235" s="164"/>
      <c r="U235" s="164"/>
      <c r="V235" s="164"/>
      <c r="W235" s="165"/>
      <c r="X235" s="165"/>
      <c r="Y235" s="154"/>
      <c r="Z235" s="154"/>
      <c r="AA235" s="154"/>
      <c r="AB235" s="154"/>
      <c r="AC235" s="154"/>
      <c r="AD235" s="154"/>
      <c r="AE235" s="154" t="s">
        <v>208</v>
      </c>
      <c r="AF235" s="154"/>
      <c r="AG235" s="154"/>
      <c r="AH235" s="185"/>
      <c r="AI235" s="185"/>
      <c r="AJ235" s="187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outlineLevel="1" x14ac:dyDescent="0.2">
      <c r="A236" s="177">
        <v>112</v>
      </c>
      <c r="B236" s="178" t="s">
        <v>1931</v>
      </c>
      <c r="C236" s="178" t="s">
        <v>1932</v>
      </c>
      <c r="D236" s="179" t="s">
        <v>466</v>
      </c>
      <c r="E236" s="180">
        <v>3</v>
      </c>
      <c r="F236" s="183"/>
      <c r="G236" s="181">
        <f>ROUND(E236*F236,2)</f>
        <v>0</v>
      </c>
      <c r="H236" s="183"/>
      <c r="I236" s="181">
        <f>ROUND(E236*H236,2)</f>
        <v>0</v>
      </c>
      <c r="J236" s="183"/>
      <c r="K236" s="181">
        <f>ROUND(E236*J236,2)</f>
        <v>0</v>
      </c>
      <c r="L236" s="181">
        <v>21</v>
      </c>
      <c r="M236" s="181">
        <f>G236*(1+L236/100)</f>
        <v>0</v>
      </c>
      <c r="N236" s="181">
        <v>0</v>
      </c>
      <c r="O236" s="181">
        <f>ROUND(E236*N236,2)</f>
        <v>0</v>
      </c>
      <c r="P236" s="181">
        <v>1505.7</v>
      </c>
      <c r="Q236" s="181">
        <f>ROUND(E236*P236,2)</f>
        <v>4517.1000000000004</v>
      </c>
      <c r="R236" s="182"/>
      <c r="S236" s="182" t="s">
        <v>223</v>
      </c>
      <c r="T236" s="181" t="s">
        <v>205</v>
      </c>
      <c r="U236" s="181">
        <v>0</v>
      </c>
      <c r="V236" s="181">
        <f>ROUND(E236*U236,2)</f>
        <v>0</v>
      </c>
      <c r="W236" s="182"/>
      <c r="X236" s="182"/>
      <c r="Y236" s="154"/>
      <c r="Z236" s="154"/>
      <c r="AA236" s="154"/>
      <c r="AB236" s="154"/>
      <c r="AC236" s="154"/>
      <c r="AD236" s="154"/>
      <c r="AE236" s="154" t="s">
        <v>261</v>
      </c>
      <c r="AF236" s="154" t="s">
        <v>1933</v>
      </c>
      <c r="AG236" s="154"/>
      <c r="AH236" s="185"/>
      <c r="AI236" s="185"/>
      <c r="AJ236" s="187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">
      <c r="A237" s="155"/>
      <c r="B237" s="224"/>
      <c r="C237" s="224"/>
      <c r="D237" s="225"/>
      <c r="E237" s="225"/>
      <c r="F237" s="225"/>
      <c r="G237" s="225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5"/>
      <c r="S237" s="165"/>
      <c r="T237" s="164"/>
      <c r="U237" s="164"/>
      <c r="V237" s="164"/>
      <c r="W237" s="165"/>
      <c r="X237" s="165"/>
      <c r="Y237" s="154"/>
      <c r="Z237" s="154"/>
      <c r="AA237" s="154"/>
      <c r="AB237" s="154"/>
      <c r="AC237" s="154"/>
      <c r="AD237" s="154"/>
      <c r="AE237" s="154" t="s">
        <v>208</v>
      </c>
      <c r="AF237" s="154"/>
      <c r="AG237" s="154"/>
      <c r="AH237" s="185"/>
      <c r="AI237" s="185"/>
      <c r="AJ237" s="187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">
      <c r="A238" s="177">
        <v>113</v>
      </c>
      <c r="B238" s="178" t="s">
        <v>1934</v>
      </c>
      <c r="C238" s="178" t="s">
        <v>1935</v>
      </c>
      <c r="D238" s="179" t="s">
        <v>466</v>
      </c>
      <c r="E238" s="180">
        <v>1</v>
      </c>
      <c r="F238" s="183"/>
      <c r="G238" s="181">
        <f>ROUND(E238*F238,2)</f>
        <v>0</v>
      </c>
      <c r="H238" s="183"/>
      <c r="I238" s="181">
        <f>ROUND(E238*H238,2)</f>
        <v>0</v>
      </c>
      <c r="J238" s="183"/>
      <c r="K238" s="181">
        <f>ROUND(E238*J238,2)</f>
        <v>0</v>
      </c>
      <c r="L238" s="181">
        <v>21</v>
      </c>
      <c r="M238" s="181">
        <f>G238*(1+L238/100)</f>
        <v>0</v>
      </c>
      <c r="N238" s="181">
        <v>0</v>
      </c>
      <c r="O238" s="181">
        <f>ROUND(E238*N238,2)</f>
        <v>0</v>
      </c>
      <c r="P238" s="181">
        <v>3381</v>
      </c>
      <c r="Q238" s="181">
        <f>ROUND(E238*P238,2)</f>
        <v>3381</v>
      </c>
      <c r="R238" s="182"/>
      <c r="S238" s="182" t="s">
        <v>223</v>
      </c>
      <c r="T238" s="181" t="s">
        <v>205</v>
      </c>
      <c r="U238" s="181">
        <v>0</v>
      </c>
      <c r="V238" s="181">
        <f>ROUND(E238*U238,2)</f>
        <v>0</v>
      </c>
      <c r="W238" s="182"/>
      <c r="X238" s="182"/>
      <c r="Y238" s="154"/>
      <c r="Z238" s="154"/>
      <c r="AA238" s="154"/>
      <c r="AB238" s="154"/>
      <c r="AC238" s="154"/>
      <c r="AD238" s="154"/>
      <c r="AE238" s="154" t="s">
        <v>261</v>
      </c>
      <c r="AF238" s="154" t="s">
        <v>1936</v>
      </c>
      <c r="AG238" s="154"/>
      <c r="AH238" s="185"/>
      <c r="AI238" s="185"/>
      <c r="AJ238" s="187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">
      <c r="A239" s="155"/>
      <c r="B239" s="224"/>
      <c r="C239" s="224"/>
      <c r="D239" s="225"/>
      <c r="E239" s="225"/>
      <c r="F239" s="225"/>
      <c r="G239" s="225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5"/>
      <c r="S239" s="165"/>
      <c r="T239" s="164"/>
      <c r="U239" s="164"/>
      <c r="V239" s="164"/>
      <c r="W239" s="165"/>
      <c r="X239" s="165"/>
      <c r="Y239" s="154"/>
      <c r="Z239" s="154"/>
      <c r="AA239" s="154"/>
      <c r="AB239" s="154"/>
      <c r="AC239" s="154"/>
      <c r="AD239" s="154"/>
      <c r="AE239" s="154" t="s">
        <v>208</v>
      </c>
      <c r="AF239" s="154"/>
      <c r="AG239" s="154"/>
      <c r="AH239" s="185"/>
      <c r="AI239" s="185"/>
      <c r="AJ239" s="187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">
      <c r="A240" s="177">
        <v>114</v>
      </c>
      <c r="B240" s="178" t="s">
        <v>1937</v>
      </c>
      <c r="C240" s="178" t="s">
        <v>1849</v>
      </c>
      <c r="D240" s="179" t="s">
        <v>1380</v>
      </c>
      <c r="E240" s="180">
        <v>1</v>
      </c>
      <c r="F240" s="183"/>
      <c r="G240" s="181">
        <f>ROUND(E240*F240,2)</f>
        <v>0</v>
      </c>
      <c r="H240" s="183"/>
      <c r="I240" s="181">
        <f>ROUND(E240*H240,2)</f>
        <v>0</v>
      </c>
      <c r="J240" s="183"/>
      <c r="K240" s="181">
        <f>ROUND(E240*J240,2)</f>
        <v>0</v>
      </c>
      <c r="L240" s="181">
        <v>21</v>
      </c>
      <c r="M240" s="181">
        <f>G240*(1+L240/100)</f>
        <v>0</v>
      </c>
      <c r="N240" s="181">
        <v>0</v>
      </c>
      <c r="O240" s="181">
        <f>ROUND(E240*N240,2)</f>
        <v>0</v>
      </c>
      <c r="P240" s="181">
        <v>2941.7755499999998</v>
      </c>
      <c r="Q240" s="181">
        <f>ROUND(E240*P240,2)</f>
        <v>2941.78</v>
      </c>
      <c r="R240" s="182"/>
      <c r="S240" s="182" t="s">
        <v>223</v>
      </c>
      <c r="T240" s="181" t="s">
        <v>205</v>
      </c>
      <c r="U240" s="181">
        <v>0</v>
      </c>
      <c r="V240" s="181">
        <f>ROUND(E240*U240,2)</f>
        <v>0</v>
      </c>
      <c r="W240" s="182"/>
      <c r="X240" s="182"/>
      <c r="Y240" s="154"/>
      <c r="Z240" s="154"/>
      <c r="AA240" s="154"/>
      <c r="AB240" s="154"/>
      <c r="AC240" s="154"/>
      <c r="AD240" s="154"/>
      <c r="AE240" s="154" t="s">
        <v>261</v>
      </c>
      <c r="AF240" s="154" t="s">
        <v>1938</v>
      </c>
      <c r="AG240" s="154"/>
      <c r="AH240" s="185"/>
      <c r="AI240" s="185"/>
      <c r="AJ240" s="187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">
      <c r="A241" s="155"/>
      <c r="B241" s="224"/>
      <c r="C241" s="224"/>
      <c r="D241" s="225"/>
      <c r="E241" s="225"/>
      <c r="F241" s="225"/>
      <c r="G241" s="225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5"/>
      <c r="S241" s="165"/>
      <c r="T241" s="164"/>
      <c r="U241" s="164"/>
      <c r="V241" s="164"/>
      <c r="W241" s="165"/>
      <c r="X241" s="165"/>
      <c r="Y241" s="154"/>
      <c r="Z241" s="154"/>
      <c r="AA241" s="154"/>
      <c r="AB241" s="154"/>
      <c r="AC241" s="154"/>
      <c r="AD241" s="154"/>
      <c r="AE241" s="154" t="s">
        <v>208</v>
      </c>
      <c r="AF241" s="154"/>
      <c r="AG241" s="154"/>
      <c r="AH241" s="185"/>
      <c r="AI241" s="185"/>
      <c r="AJ241" s="187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outlineLevel="1" x14ac:dyDescent="0.2">
      <c r="A242" s="177">
        <v>115</v>
      </c>
      <c r="B242" s="178" t="s">
        <v>1851</v>
      </c>
      <c r="C242" s="178" t="s">
        <v>1852</v>
      </c>
      <c r="D242" s="179" t="s">
        <v>0</v>
      </c>
      <c r="E242" s="180">
        <v>1</v>
      </c>
      <c r="F242" s="183"/>
      <c r="G242" s="181">
        <f>ROUND(E242*F242,2)</f>
        <v>0</v>
      </c>
      <c r="H242" s="183"/>
      <c r="I242" s="181">
        <f>ROUND(E242*H242,2)</f>
        <v>0</v>
      </c>
      <c r="J242" s="183"/>
      <c r="K242" s="181">
        <f>ROUND(E242*J242,2)</f>
        <v>0</v>
      </c>
      <c r="L242" s="181">
        <v>21</v>
      </c>
      <c r="M242" s="181">
        <f>G242*(1+L242/100)</f>
        <v>0</v>
      </c>
      <c r="N242" s="181">
        <v>0</v>
      </c>
      <c r="O242" s="181">
        <f>ROUND(E242*N242,2)</f>
        <v>0</v>
      </c>
      <c r="P242" s="181">
        <v>0</v>
      </c>
      <c r="Q242" s="181">
        <f>ROUND(E242*P242,2)</f>
        <v>0</v>
      </c>
      <c r="R242" s="182" t="s">
        <v>1853</v>
      </c>
      <c r="S242" s="182" t="s">
        <v>204</v>
      </c>
      <c r="T242" s="181" t="s">
        <v>260</v>
      </c>
      <c r="U242" s="181">
        <v>2.8E-3</v>
      </c>
      <c r="V242" s="181">
        <f>ROUND(E242*U242,2)</f>
        <v>0</v>
      </c>
      <c r="W242" s="182"/>
      <c r="X242" s="182"/>
      <c r="Y242" s="154"/>
      <c r="Z242" s="154"/>
      <c r="AA242" s="154"/>
      <c r="AB242" s="154"/>
      <c r="AC242" s="154"/>
      <c r="AD242" s="154"/>
      <c r="AE242" s="154" t="s">
        <v>261</v>
      </c>
      <c r="AF242" s="154" t="s">
        <v>1939</v>
      </c>
      <c r="AG242" s="154"/>
      <c r="AH242" s="185"/>
      <c r="AI242" s="185"/>
      <c r="AJ242" s="187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">
      <c r="A243" s="155"/>
      <c r="B243" s="224"/>
      <c r="C243" s="224"/>
      <c r="D243" s="225"/>
      <c r="E243" s="225"/>
      <c r="F243" s="225"/>
      <c r="G243" s="225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5"/>
      <c r="S243" s="165"/>
      <c r="T243" s="164"/>
      <c r="U243" s="164"/>
      <c r="V243" s="164"/>
      <c r="W243" s="165"/>
      <c r="X243" s="165"/>
      <c r="Y243" s="154"/>
      <c r="Z243" s="154"/>
      <c r="AA243" s="154"/>
      <c r="AB243" s="154"/>
      <c r="AC243" s="154"/>
      <c r="AD243" s="154"/>
      <c r="AE243" s="154" t="s">
        <v>208</v>
      </c>
      <c r="AF243" s="154"/>
      <c r="AG243" s="154"/>
      <c r="AH243" s="185"/>
      <c r="AI243" s="185"/>
      <c r="AJ243" s="187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">
      <c r="A244" s="177">
        <v>116</v>
      </c>
      <c r="B244" s="178" t="s">
        <v>1940</v>
      </c>
      <c r="C244" s="178" t="s">
        <v>1856</v>
      </c>
      <c r="D244" s="179" t="s">
        <v>0</v>
      </c>
      <c r="E244" s="180">
        <v>1</v>
      </c>
      <c r="F244" s="183"/>
      <c r="G244" s="181">
        <f>ROUND(E244*F244,2)</f>
        <v>0</v>
      </c>
      <c r="H244" s="183"/>
      <c r="I244" s="181">
        <f>ROUND(E244*H244,2)</f>
        <v>0</v>
      </c>
      <c r="J244" s="183"/>
      <c r="K244" s="181">
        <f>ROUND(E244*J244,2)</f>
        <v>0</v>
      </c>
      <c r="L244" s="181">
        <v>21</v>
      </c>
      <c r="M244" s="181">
        <f>G244*(1+L244/100)</f>
        <v>0</v>
      </c>
      <c r="N244" s="181">
        <v>0</v>
      </c>
      <c r="O244" s="181">
        <f>ROUND(E244*N244,2)</f>
        <v>0</v>
      </c>
      <c r="P244" s="181">
        <v>1352.3832</v>
      </c>
      <c r="Q244" s="181">
        <f>ROUND(E244*P244,2)</f>
        <v>1352.38</v>
      </c>
      <c r="R244" s="182"/>
      <c r="S244" s="182" t="s">
        <v>223</v>
      </c>
      <c r="T244" s="181" t="s">
        <v>205</v>
      </c>
      <c r="U244" s="181">
        <v>0</v>
      </c>
      <c r="V244" s="181">
        <f>ROUND(E244*U244,2)</f>
        <v>0</v>
      </c>
      <c r="W244" s="182"/>
      <c r="X244" s="182"/>
      <c r="Y244" s="154"/>
      <c r="Z244" s="154"/>
      <c r="AA244" s="154"/>
      <c r="AB244" s="154"/>
      <c r="AC244" s="154"/>
      <c r="AD244" s="154"/>
      <c r="AE244" s="154" t="s">
        <v>261</v>
      </c>
      <c r="AF244" s="154" t="s">
        <v>1941</v>
      </c>
      <c r="AG244" s="154"/>
      <c r="AH244" s="185"/>
      <c r="AI244" s="185"/>
      <c r="AJ244" s="187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">
      <c r="A245" s="155"/>
      <c r="B245" s="224"/>
      <c r="C245" s="224"/>
      <c r="D245" s="225"/>
      <c r="E245" s="225"/>
      <c r="F245" s="225"/>
      <c r="G245" s="225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5"/>
      <c r="S245" s="165"/>
      <c r="T245" s="164"/>
      <c r="U245" s="164"/>
      <c r="V245" s="164"/>
      <c r="W245" s="165"/>
      <c r="X245" s="165"/>
      <c r="Y245" s="154"/>
      <c r="Z245" s="154"/>
      <c r="AA245" s="154"/>
      <c r="AB245" s="154"/>
      <c r="AC245" s="154"/>
      <c r="AD245" s="154"/>
      <c r="AE245" s="154" t="s">
        <v>208</v>
      </c>
      <c r="AF245" s="154"/>
      <c r="AG245" s="154"/>
      <c r="AH245" s="185"/>
      <c r="AI245" s="185"/>
      <c r="AJ245" s="187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x14ac:dyDescent="0.2">
      <c r="A246" s="141"/>
      <c r="B246" s="158"/>
      <c r="C246" s="158"/>
      <c r="D246" s="160"/>
      <c r="E246" s="161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3"/>
      <c r="S246" s="163"/>
      <c r="T246" s="162"/>
      <c r="U246" s="162"/>
      <c r="V246" s="162"/>
      <c r="W246" s="163"/>
      <c r="X246" s="163"/>
      <c r="AC246">
        <v>15</v>
      </c>
      <c r="AD246">
        <v>21</v>
      </c>
      <c r="AH246" s="184"/>
      <c r="AI246" s="184"/>
      <c r="AJ246" s="186"/>
    </row>
    <row r="247" spans="1:60" x14ac:dyDescent="0.2">
      <c r="A247" s="156"/>
      <c r="B247" s="159" t="s">
        <v>28</v>
      </c>
      <c r="C247" s="159"/>
      <c r="D247" s="166"/>
      <c r="E247" s="167"/>
      <c r="F247" s="168"/>
      <c r="G247" s="169">
        <f>G11+G185</f>
        <v>0</v>
      </c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3"/>
      <c r="S247" s="163"/>
      <c r="T247" s="162"/>
      <c r="U247" s="162"/>
      <c r="V247" s="162"/>
      <c r="W247" s="163"/>
      <c r="X247" s="163"/>
      <c r="AC247">
        <f>SUMIF(L7:L245,AC246,G7:G245)</f>
        <v>0</v>
      </c>
      <c r="AD247">
        <f>SUMIF(L7:L245,AD246,G7:G245)</f>
        <v>0</v>
      </c>
      <c r="AE247" t="s">
        <v>252</v>
      </c>
      <c r="AH247" s="184"/>
      <c r="AI247" s="184"/>
      <c r="AJ247" s="186"/>
    </row>
    <row r="248" spans="1:60" x14ac:dyDescent="0.2">
      <c r="A248" s="151"/>
      <c r="B248" s="152"/>
      <c r="C248" s="152"/>
      <c r="D248" s="153"/>
      <c r="E248" s="154"/>
      <c r="F248" s="154"/>
      <c r="G248" s="154"/>
      <c r="AE248" t="s">
        <v>253</v>
      </c>
    </row>
    <row r="249" spans="1:60" x14ac:dyDescent="0.2">
      <c r="A249" s="138"/>
      <c r="D249" s="8"/>
    </row>
    <row r="250" spans="1:60" x14ac:dyDescent="0.2">
      <c r="A250" s="138"/>
      <c r="D250" s="8"/>
    </row>
    <row r="251" spans="1:60" x14ac:dyDescent="0.2">
      <c r="A251" s="138"/>
      <c r="D251" s="8"/>
    </row>
    <row r="252" spans="1:60" x14ac:dyDescent="0.2">
      <c r="A252" s="138"/>
      <c r="D252" s="8"/>
    </row>
    <row r="253" spans="1:60" x14ac:dyDescent="0.2">
      <c r="A253" s="138"/>
      <c r="D253" s="8"/>
    </row>
    <row r="254" spans="1:60" x14ac:dyDescent="0.2">
      <c r="A254" s="138"/>
      <c r="D254" s="8"/>
    </row>
    <row r="255" spans="1:60" x14ac:dyDescent="0.2">
      <c r="A255" s="138"/>
      <c r="D255" s="8"/>
    </row>
    <row r="256" spans="1:60" x14ac:dyDescent="0.2">
      <c r="A256" s="138"/>
      <c r="D256" s="8"/>
    </row>
    <row r="257" spans="1:4" x14ac:dyDescent="0.2">
      <c r="A257" s="138"/>
      <c r="D257" s="8"/>
    </row>
    <row r="258" spans="1:4" x14ac:dyDescent="0.2">
      <c r="A258" s="138"/>
      <c r="D258" s="8"/>
    </row>
    <row r="259" spans="1:4" x14ac:dyDescent="0.2">
      <c r="A259" s="138"/>
      <c r="D259" s="8"/>
    </row>
    <row r="260" spans="1:4" x14ac:dyDescent="0.2">
      <c r="A260" s="138"/>
      <c r="D260" s="8"/>
    </row>
    <row r="261" spans="1:4" x14ac:dyDescent="0.2">
      <c r="A261" s="138"/>
      <c r="D261" s="8"/>
    </row>
    <row r="262" spans="1:4" x14ac:dyDescent="0.2">
      <c r="A262" s="138"/>
      <c r="D262" s="8"/>
    </row>
    <row r="263" spans="1:4" x14ac:dyDescent="0.2">
      <c r="A263" s="138"/>
      <c r="D263" s="8"/>
    </row>
    <row r="264" spans="1:4" x14ac:dyDescent="0.2">
      <c r="A264" s="138"/>
      <c r="D264" s="8"/>
    </row>
    <row r="265" spans="1:4" x14ac:dyDescent="0.2">
      <c r="A265" s="138"/>
      <c r="D265" s="8"/>
    </row>
    <row r="266" spans="1:4" x14ac:dyDescent="0.2">
      <c r="A266" s="138"/>
      <c r="D266" s="8"/>
    </row>
    <row r="267" spans="1:4" x14ac:dyDescent="0.2">
      <c r="A267" s="138"/>
      <c r="D267" s="8"/>
    </row>
    <row r="268" spans="1:4" x14ac:dyDescent="0.2">
      <c r="A268" s="138"/>
      <c r="D268" s="8"/>
    </row>
    <row r="269" spans="1:4" x14ac:dyDescent="0.2">
      <c r="A269" s="138"/>
      <c r="D269" s="8"/>
    </row>
    <row r="270" spans="1:4" x14ac:dyDescent="0.2">
      <c r="A270" s="138"/>
      <c r="D270" s="8"/>
    </row>
    <row r="271" spans="1:4" x14ac:dyDescent="0.2">
      <c r="A271" s="138"/>
      <c r="D271" s="8"/>
    </row>
    <row r="272" spans="1:4" x14ac:dyDescent="0.2">
      <c r="A272" s="138"/>
      <c r="D272" s="8"/>
    </row>
    <row r="273" spans="1:4" x14ac:dyDescent="0.2">
      <c r="A273" s="138"/>
      <c r="D273" s="8"/>
    </row>
    <row r="274" spans="1:4" x14ac:dyDescent="0.2">
      <c r="A274" s="138"/>
      <c r="D274" s="8"/>
    </row>
    <row r="275" spans="1:4" x14ac:dyDescent="0.2">
      <c r="A275" s="138"/>
      <c r="D275" s="8"/>
    </row>
    <row r="276" spans="1:4" x14ac:dyDescent="0.2">
      <c r="A276" s="138"/>
      <c r="D276" s="8"/>
    </row>
    <row r="277" spans="1:4" x14ac:dyDescent="0.2">
      <c r="A277" s="138"/>
      <c r="D277" s="8"/>
    </row>
    <row r="278" spans="1:4" x14ac:dyDescent="0.2">
      <c r="A278" s="138"/>
      <c r="D278" s="8"/>
    </row>
    <row r="279" spans="1:4" x14ac:dyDescent="0.2">
      <c r="A279" s="138"/>
      <c r="D279" s="8"/>
    </row>
    <row r="280" spans="1:4" x14ac:dyDescent="0.2">
      <c r="A280" s="138"/>
      <c r="D280" s="8"/>
    </row>
    <row r="281" spans="1:4" x14ac:dyDescent="0.2">
      <c r="A281" s="138"/>
      <c r="D281" s="8"/>
    </row>
    <row r="282" spans="1:4" x14ac:dyDescent="0.2">
      <c r="A282" s="138"/>
      <c r="D282" s="8"/>
    </row>
    <row r="283" spans="1:4" x14ac:dyDescent="0.2">
      <c r="A283" s="138"/>
      <c r="D283" s="8"/>
    </row>
    <row r="284" spans="1:4" x14ac:dyDescent="0.2">
      <c r="A284" s="138"/>
      <c r="D284" s="8"/>
    </row>
    <row r="285" spans="1:4" x14ac:dyDescent="0.2">
      <c r="A285" s="138"/>
      <c r="D285" s="8"/>
    </row>
    <row r="286" spans="1:4" x14ac:dyDescent="0.2">
      <c r="A286" s="138"/>
      <c r="D286" s="8"/>
    </row>
    <row r="287" spans="1:4" x14ac:dyDescent="0.2">
      <c r="A287" s="138"/>
      <c r="D287" s="8"/>
    </row>
    <row r="288" spans="1:4" x14ac:dyDescent="0.2">
      <c r="A288" s="138"/>
      <c r="D288" s="8"/>
    </row>
    <row r="289" spans="1:4" x14ac:dyDescent="0.2">
      <c r="A289" s="138"/>
      <c r="D289" s="8"/>
    </row>
    <row r="290" spans="1:4" x14ac:dyDescent="0.2">
      <c r="A290" s="138"/>
      <c r="D290" s="8"/>
    </row>
    <row r="291" spans="1:4" x14ac:dyDescent="0.2">
      <c r="A291" s="138"/>
      <c r="D291" s="8"/>
    </row>
    <row r="292" spans="1:4" x14ac:dyDescent="0.2">
      <c r="A292" s="138"/>
      <c r="D292" s="8"/>
    </row>
    <row r="293" spans="1:4" x14ac:dyDescent="0.2">
      <c r="A293" s="138"/>
      <c r="D293" s="8"/>
    </row>
    <row r="294" spans="1:4" x14ac:dyDescent="0.2">
      <c r="A294" s="138"/>
      <c r="D294" s="8"/>
    </row>
    <row r="295" spans="1:4" x14ac:dyDescent="0.2">
      <c r="A295" s="138"/>
      <c r="D295" s="8"/>
    </row>
    <row r="296" spans="1:4" x14ac:dyDescent="0.2">
      <c r="A296" s="138"/>
      <c r="D296" s="8"/>
    </row>
    <row r="297" spans="1:4" x14ac:dyDescent="0.2">
      <c r="A297" s="138"/>
      <c r="D297" s="8"/>
    </row>
    <row r="298" spans="1:4" x14ac:dyDescent="0.2">
      <c r="A298" s="138"/>
      <c r="D298" s="8"/>
    </row>
    <row r="299" spans="1:4" x14ac:dyDescent="0.2">
      <c r="A299" s="138"/>
      <c r="D299" s="8"/>
    </row>
    <row r="300" spans="1:4" x14ac:dyDescent="0.2">
      <c r="A300" s="138"/>
      <c r="D300" s="8"/>
    </row>
    <row r="301" spans="1:4" x14ac:dyDescent="0.2">
      <c r="A301" s="138"/>
      <c r="D301" s="8"/>
    </row>
    <row r="302" spans="1:4" x14ac:dyDescent="0.2">
      <c r="A302" s="138"/>
      <c r="D302" s="8"/>
    </row>
    <row r="303" spans="1:4" x14ac:dyDescent="0.2">
      <c r="A303" s="138"/>
      <c r="D303" s="8"/>
    </row>
    <row r="304" spans="1:4" x14ac:dyDescent="0.2">
      <c r="A304" s="138"/>
      <c r="D304" s="8"/>
    </row>
    <row r="305" spans="1:4" x14ac:dyDescent="0.2">
      <c r="A305" s="138"/>
      <c r="D305" s="8"/>
    </row>
    <row r="306" spans="1:4" x14ac:dyDescent="0.2">
      <c r="A306" s="138"/>
      <c r="D306" s="8"/>
    </row>
    <row r="307" spans="1:4" x14ac:dyDescent="0.2">
      <c r="A307" s="138"/>
      <c r="D307" s="8"/>
    </row>
    <row r="308" spans="1:4" x14ac:dyDescent="0.2">
      <c r="A308" s="138"/>
      <c r="D308" s="8"/>
    </row>
    <row r="309" spans="1:4" x14ac:dyDescent="0.2">
      <c r="A309" s="138"/>
      <c r="D309" s="8"/>
    </row>
    <row r="310" spans="1:4" x14ac:dyDescent="0.2">
      <c r="A310" s="138"/>
      <c r="D310" s="8"/>
    </row>
    <row r="311" spans="1:4" x14ac:dyDescent="0.2">
      <c r="A311" s="138"/>
      <c r="D311" s="8"/>
    </row>
    <row r="312" spans="1:4" x14ac:dyDescent="0.2">
      <c r="A312" s="138"/>
      <c r="D312" s="8"/>
    </row>
    <row r="313" spans="1:4" x14ac:dyDescent="0.2">
      <c r="A313" s="138"/>
      <c r="D313" s="8"/>
    </row>
    <row r="314" spans="1:4" x14ac:dyDescent="0.2">
      <c r="A314" s="138"/>
      <c r="D314" s="8"/>
    </row>
    <row r="315" spans="1:4" x14ac:dyDescent="0.2">
      <c r="A315" s="138"/>
      <c r="D315" s="8"/>
    </row>
    <row r="316" spans="1:4" x14ac:dyDescent="0.2">
      <c r="A316" s="138"/>
      <c r="D316" s="8"/>
    </row>
    <row r="317" spans="1:4" x14ac:dyDescent="0.2">
      <c r="A317" s="138"/>
      <c r="D317" s="8"/>
    </row>
    <row r="318" spans="1:4" x14ac:dyDescent="0.2">
      <c r="A318" s="138"/>
      <c r="D318" s="8"/>
    </row>
    <row r="319" spans="1:4" x14ac:dyDescent="0.2">
      <c r="A319" s="138"/>
      <c r="D319" s="8"/>
    </row>
    <row r="320" spans="1:4" x14ac:dyDescent="0.2">
      <c r="A320" s="138"/>
      <c r="D320" s="8"/>
    </row>
    <row r="321" spans="1:4" x14ac:dyDescent="0.2">
      <c r="A321" s="138"/>
      <c r="D321" s="8"/>
    </row>
    <row r="322" spans="1:4" x14ac:dyDescent="0.2">
      <c r="A322" s="138"/>
      <c r="D322" s="8"/>
    </row>
    <row r="323" spans="1:4" x14ac:dyDescent="0.2">
      <c r="A323" s="138"/>
      <c r="D323" s="8"/>
    </row>
    <row r="324" spans="1:4" x14ac:dyDescent="0.2">
      <c r="A324" s="138"/>
      <c r="D324" s="8"/>
    </row>
    <row r="325" spans="1:4" x14ac:dyDescent="0.2">
      <c r="A325" s="138"/>
      <c r="D325" s="8"/>
    </row>
    <row r="326" spans="1:4" x14ac:dyDescent="0.2">
      <c r="A326" s="138"/>
      <c r="D326" s="8"/>
    </row>
    <row r="327" spans="1:4" x14ac:dyDescent="0.2">
      <c r="A327" s="138"/>
      <c r="D327" s="8"/>
    </row>
    <row r="328" spans="1:4" x14ac:dyDescent="0.2">
      <c r="A328" s="138"/>
      <c r="D328" s="8"/>
    </row>
    <row r="329" spans="1:4" x14ac:dyDescent="0.2">
      <c r="A329" s="138"/>
      <c r="D329" s="8"/>
    </row>
    <row r="330" spans="1:4" x14ac:dyDescent="0.2">
      <c r="A330" s="138"/>
      <c r="D330" s="8"/>
    </row>
    <row r="331" spans="1:4" x14ac:dyDescent="0.2">
      <c r="A331" s="138"/>
      <c r="D331" s="8"/>
    </row>
    <row r="332" spans="1:4" x14ac:dyDescent="0.2">
      <c r="A332" s="138"/>
      <c r="D332" s="8"/>
    </row>
    <row r="333" spans="1:4" x14ac:dyDescent="0.2">
      <c r="A333" s="138"/>
      <c r="D333" s="8"/>
    </row>
    <row r="334" spans="1:4" x14ac:dyDescent="0.2">
      <c r="A334" s="138"/>
      <c r="D334" s="8"/>
    </row>
    <row r="335" spans="1:4" x14ac:dyDescent="0.2">
      <c r="A335" s="138"/>
      <c r="D335" s="8"/>
    </row>
    <row r="336" spans="1:4" x14ac:dyDescent="0.2">
      <c r="A336" s="138"/>
      <c r="D336" s="8"/>
    </row>
    <row r="337" spans="1:4" x14ac:dyDescent="0.2">
      <c r="A337" s="138"/>
      <c r="D337" s="8"/>
    </row>
    <row r="338" spans="1:4" x14ac:dyDescent="0.2">
      <c r="A338" s="138"/>
      <c r="D338" s="8"/>
    </row>
    <row r="339" spans="1:4" x14ac:dyDescent="0.2">
      <c r="A339" s="138"/>
      <c r="D339" s="8"/>
    </row>
    <row r="340" spans="1:4" x14ac:dyDescent="0.2">
      <c r="A340" s="138"/>
      <c r="D340" s="8"/>
    </row>
    <row r="341" spans="1:4" x14ac:dyDescent="0.2">
      <c r="A341" s="138"/>
      <c r="D341" s="8"/>
    </row>
    <row r="342" spans="1:4" x14ac:dyDescent="0.2">
      <c r="A342" s="138"/>
      <c r="D342" s="8"/>
    </row>
    <row r="343" spans="1:4" x14ac:dyDescent="0.2">
      <c r="A343" s="138"/>
      <c r="D343" s="8"/>
    </row>
    <row r="344" spans="1:4" x14ac:dyDescent="0.2">
      <c r="A344" s="138"/>
      <c r="D344" s="8"/>
    </row>
    <row r="345" spans="1:4" x14ac:dyDescent="0.2">
      <c r="A345" s="138"/>
      <c r="D345" s="8"/>
    </row>
    <row r="346" spans="1:4" x14ac:dyDescent="0.2">
      <c r="A346" s="138"/>
      <c r="D346" s="8"/>
    </row>
    <row r="347" spans="1:4" x14ac:dyDescent="0.2">
      <c r="A347" s="138"/>
      <c r="D347" s="8"/>
    </row>
    <row r="348" spans="1:4" x14ac:dyDescent="0.2">
      <c r="A348" s="138"/>
      <c r="D348" s="8"/>
    </row>
    <row r="349" spans="1:4" x14ac:dyDescent="0.2">
      <c r="A349" s="138"/>
      <c r="D349" s="8"/>
    </row>
    <row r="350" spans="1:4" x14ac:dyDescent="0.2">
      <c r="A350" s="138"/>
      <c r="D350" s="8"/>
    </row>
    <row r="351" spans="1:4" x14ac:dyDescent="0.2">
      <c r="A351" s="138"/>
      <c r="D351" s="8"/>
    </row>
    <row r="352" spans="1:4" x14ac:dyDescent="0.2">
      <c r="A352" s="138"/>
      <c r="D352" s="8"/>
    </row>
    <row r="353" spans="1:4" x14ac:dyDescent="0.2">
      <c r="A353" s="138"/>
      <c r="D353" s="8"/>
    </row>
    <row r="354" spans="1:4" x14ac:dyDescent="0.2">
      <c r="A354" s="138"/>
      <c r="D354" s="8"/>
    </row>
    <row r="355" spans="1:4" x14ac:dyDescent="0.2">
      <c r="A355" s="138"/>
      <c r="D355" s="8"/>
    </row>
    <row r="356" spans="1:4" x14ac:dyDescent="0.2">
      <c r="A356" s="138"/>
      <c r="D356" s="8"/>
    </row>
    <row r="357" spans="1:4" x14ac:dyDescent="0.2">
      <c r="A357" s="138"/>
      <c r="D357" s="8"/>
    </row>
    <row r="358" spans="1:4" x14ac:dyDescent="0.2">
      <c r="A358" s="138"/>
      <c r="D358" s="8"/>
    </row>
    <row r="359" spans="1:4" x14ac:dyDescent="0.2">
      <c r="A359" s="138"/>
      <c r="D359" s="8"/>
    </row>
    <row r="360" spans="1:4" x14ac:dyDescent="0.2">
      <c r="A360" s="138"/>
      <c r="D360" s="8"/>
    </row>
    <row r="361" spans="1:4" x14ac:dyDescent="0.2">
      <c r="A361" s="138"/>
      <c r="D361" s="8"/>
    </row>
    <row r="362" spans="1:4" x14ac:dyDescent="0.2">
      <c r="A362" s="138"/>
      <c r="D362" s="8"/>
    </row>
    <row r="363" spans="1:4" x14ac:dyDescent="0.2">
      <c r="A363" s="138"/>
      <c r="D363" s="8"/>
    </row>
    <row r="364" spans="1:4" x14ac:dyDescent="0.2">
      <c r="A364" s="138"/>
      <c r="D364" s="8"/>
    </row>
    <row r="365" spans="1:4" x14ac:dyDescent="0.2">
      <c r="A365" s="138"/>
      <c r="D365" s="8"/>
    </row>
    <row r="366" spans="1:4" x14ac:dyDescent="0.2">
      <c r="A366" s="138"/>
      <c r="D366" s="8"/>
    </row>
    <row r="367" spans="1:4" x14ac:dyDescent="0.2">
      <c r="A367" s="138"/>
      <c r="D367" s="8"/>
    </row>
    <row r="368" spans="1:4" x14ac:dyDescent="0.2">
      <c r="A368" s="138"/>
      <c r="D368" s="8"/>
    </row>
    <row r="369" spans="1:4" x14ac:dyDescent="0.2">
      <c r="A369" s="138"/>
      <c r="D369" s="8"/>
    </row>
    <row r="370" spans="1:4" x14ac:dyDescent="0.2">
      <c r="A370" s="138"/>
      <c r="D370" s="8"/>
    </row>
    <row r="371" spans="1:4" x14ac:dyDescent="0.2">
      <c r="A371" s="138"/>
      <c r="D371" s="8"/>
    </row>
    <row r="372" spans="1:4" x14ac:dyDescent="0.2">
      <c r="A372" s="138"/>
      <c r="D372" s="8"/>
    </row>
    <row r="373" spans="1:4" x14ac:dyDescent="0.2">
      <c r="A373" s="138"/>
      <c r="D373" s="8"/>
    </row>
    <row r="374" spans="1:4" x14ac:dyDescent="0.2">
      <c r="A374" s="138"/>
      <c r="D374" s="8"/>
    </row>
    <row r="375" spans="1:4" x14ac:dyDescent="0.2">
      <c r="A375" s="138"/>
      <c r="D375" s="8"/>
    </row>
    <row r="376" spans="1:4" x14ac:dyDescent="0.2">
      <c r="A376" s="138"/>
      <c r="D376" s="8"/>
    </row>
    <row r="377" spans="1:4" x14ac:dyDescent="0.2">
      <c r="A377" s="138"/>
      <c r="D377" s="8"/>
    </row>
    <row r="378" spans="1:4" x14ac:dyDescent="0.2">
      <c r="A378" s="138"/>
      <c r="D378" s="8"/>
    </row>
    <row r="379" spans="1:4" x14ac:dyDescent="0.2">
      <c r="A379" s="138"/>
      <c r="D379" s="8"/>
    </row>
    <row r="380" spans="1:4" x14ac:dyDescent="0.2">
      <c r="A380" s="138"/>
      <c r="D380" s="8"/>
    </row>
    <row r="381" spans="1:4" x14ac:dyDescent="0.2">
      <c r="A381" s="138"/>
      <c r="D381" s="8"/>
    </row>
    <row r="382" spans="1:4" x14ac:dyDescent="0.2">
      <c r="A382" s="138"/>
      <c r="D382" s="8"/>
    </row>
    <row r="383" spans="1:4" x14ac:dyDescent="0.2">
      <c r="A383" s="138"/>
      <c r="D383" s="8"/>
    </row>
    <row r="384" spans="1:4" x14ac:dyDescent="0.2">
      <c r="A384" s="138"/>
      <c r="D384" s="8"/>
    </row>
    <row r="385" spans="1:4" x14ac:dyDescent="0.2">
      <c r="A385" s="138"/>
      <c r="D385" s="8"/>
    </row>
    <row r="386" spans="1:4" x14ac:dyDescent="0.2">
      <c r="A386" s="138"/>
      <c r="D386" s="8"/>
    </row>
    <row r="387" spans="1:4" x14ac:dyDescent="0.2">
      <c r="A387" s="138"/>
      <c r="D387" s="8"/>
    </row>
    <row r="388" spans="1:4" x14ac:dyDescent="0.2">
      <c r="A388" s="138"/>
      <c r="D388" s="8"/>
    </row>
    <row r="389" spans="1:4" x14ac:dyDescent="0.2">
      <c r="A389" s="138"/>
      <c r="D389" s="8"/>
    </row>
    <row r="390" spans="1:4" x14ac:dyDescent="0.2">
      <c r="A390" s="138"/>
      <c r="D390" s="8"/>
    </row>
    <row r="391" spans="1:4" x14ac:dyDescent="0.2">
      <c r="A391" s="138"/>
      <c r="D391" s="8"/>
    </row>
    <row r="392" spans="1:4" x14ac:dyDescent="0.2">
      <c r="A392" s="138"/>
      <c r="D392" s="8"/>
    </row>
    <row r="393" spans="1:4" x14ac:dyDescent="0.2">
      <c r="A393" s="138"/>
      <c r="D393" s="8"/>
    </row>
    <row r="394" spans="1:4" x14ac:dyDescent="0.2">
      <c r="A394" s="138"/>
      <c r="D394" s="8"/>
    </row>
    <row r="395" spans="1:4" x14ac:dyDescent="0.2">
      <c r="A395" s="138"/>
      <c r="D395" s="8"/>
    </row>
    <row r="396" spans="1:4" x14ac:dyDescent="0.2">
      <c r="A396" s="138"/>
      <c r="D396" s="8"/>
    </row>
    <row r="397" spans="1:4" x14ac:dyDescent="0.2">
      <c r="A397" s="138"/>
      <c r="D397" s="8"/>
    </row>
    <row r="398" spans="1:4" x14ac:dyDescent="0.2">
      <c r="A398" s="138"/>
      <c r="D398" s="8"/>
    </row>
    <row r="399" spans="1:4" x14ac:dyDescent="0.2">
      <c r="A399" s="138"/>
      <c r="D399" s="8"/>
    </row>
    <row r="400" spans="1:4" x14ac:dyDescent="0.2">
      <c r="A400" s="138"/>
      <c r="D400" s="8"/>
    </row>
    <row r="401" spans="1:4" x14ac:dyDescent="0.2">
      <c r="A401" s="138"/>
      <c r="D401" s="8"/>
    </row>
    <row r="402" spans="1:4" x14ac:dyDescent="0.2">
      <c r="A402" s="138"/>
      <c r="D402" s="8"/>
    </row>
    <row r="403" spans="1:4" x14ac:dyDescent="0.2">
      <c r="A403" s="138"/>
      <c r="D403" s="8"/>
    </row>
    <row r="404" spans="1:4" x14ac:dyDescent="0.2">
      <c r="A404" s="138"/>
      <c r="D404" s="8"/>
    </row>
    <row r="405" spans="1:4" x14ac:dyDescent="0.2">
      <c r="A405" s="138"/>
      <c r="D405" s="8"/>
    </row>
    <row r="406" spans="1:4" x14ac:dyDescent="0.2">
      <c r="A406" s="138"/>
      <c r="D406" s="8"/>
    </row>
    <row r="407" spans="1:4" x14ac:dyDescent="0.2">
      <c r="A407" s="138"/>
      <c r="D407" s="8"/>
    </row>
    <row r="408" spans="1:4" x14ac:dyDescent="0.2">
      <c r="A408" s="138"/>
      <c r="D408" s="8"/>
    </row>
    <row r="409" spans="1:4" x14ac:dyDescent="0.2">
      <c r="A409" s="138"/>
      <c r="D409" s="8"/>
    </row>
    <row r="410" spans="1:4" x14ac:dyDescent="0.2">
      <c r="A410" s="138"/>
      <c r="D410" s="8"/>
    </row>
    <row r="411" spans="1:4" x14ac:dyDescent="0.2">
      <c r="A411" s="138"/>
      <c r="D411" s="8"/>
    </row>
    <row r="412" spans="1:4" x14ac:dyDescent="0.2">
      <c r="A412" s="138"/>
      <c r="D412" s="8"/>
    </row>
    <row r="413" spans="1:4" x14ac:dyDescent="0.2">
      <c r="A413" s="138"/>
      <c r="D413" s="8"/>
    </row>
    <row r="414" spans="1:4" x14ac:dyDescent="0.2">
      <c r="A414" s="138"/>
      <c r="D414" s="8"/>
    </row>
    <row r="415" spans="1:4" x14ac:dyDescent="0.2">
      <c r="A415" s="138"/>
      <c r="D415" s="8"/>
    </row>
    <row r="416" spans="1:4" x14ac:dyDescent="0.2">
      <c r="A416" s="138"/>
      <c r="D416" s="8"/>
    </row>
    <row r="417" spans="1:4" x14ac:dyDescent="0.2">
      <c r="A417" s="138"/>
      <c r="D417" s="8"/>
    </row>
    <row r="418" spans="1:4" x14ac:dyDescent="0.2">
      <c r="A418" s="138"/>
      <c r="D418" s="8"/>
    </row>
    <row r="419" spans="1:4" x14ac:dyDescent="0.2">
      <c r="A419" s="138"/>
      <c r="D419" s="8"/>
    </row>
    <row r="420" spans="1:4" x14ac:dyDescent="0.2">
      <c r="A420" s="138"/>
      <c r="D420" s="8"/>
    </row>
    <row r="421" spans="1:4" x14ac:dyDescent="0.2">
      <c r="A421" s="138"/>
      <c r="D421" s="8"/>
    </row>
    <row r="422" spans="1:4" x14ac:dyDescent="0.2">
      <c r="A422" s="138"/>
      <c r="D422" s="8"/>
    </row>
    <row r="423" spans="1:4" x14ac:dyDescent="0.2">
      <c r="A423" s="138"/>
      <c r="D423" s="8"/>
    </row>
    <row r="424" spans="1:4" x14ac:dyDescent="0.2">
      <c r="A424" s="138"/>
      <c r="D424" s="8"/>
    </row>
    <row r="425" spans="1:4" x14ac:dyDescent="0.2">
      <c r="A425" s="138"/>
      <c r="D425" s="8"/>
    </row>
    <row r="426" spans="1:4" x14ac:dyDescent="0.2">
      <c r="A426" s="138"/>
      <c r="D426" s="8"/>
    </row>
    <row r="427" spans="1:4" x14ac:dyDescent="0.2">
      <c r="A427" s="138"/>
      <c r="D427" s="8"/>
    </row>
    <row r="428" spans="1:4" x14ac:dyDescent="0.2">
      <c r="A428" s="138"/>
      <c r="D428" s="8"/>
    </row>
    <row r="429" spans="1:4" x14ac:dyDescent="0.2">
      <c r="A429" s="138"/>
      <c r="D429" s="8"/>
    </row>
    <row r="430" spans="1:4" x14ac:dyDescent="0.2">
      <c r="A430" s="138"/>
      <c r="D430" s="8"/>
    </row>
    <row r="431" spans="1:4" x14ac:dyDescent="0.2">
      <c r="A431" s="138"/>
      <c r="D431" s="8"/>
    </row>
    <row r="432" spans="1:4" x14ac:dyDescent="0.2">
      <c r="A432" s="138"/>
      <c r="D432" s="8"/>
    </row>
    <row r="433" spans="1:4" x14ac:dyDescent="0.2">
      <c r="A433" s="138"/>
      <c r="D433" s="8"/>
    </row>
    <row r="434" spans="1:4" x14ac:dyDescent="0.2">
      <c r="A434" s="138"/>
      <c r="D434" s="8"/>
    </row>
    <row r="435" spans="1:4" x14ac:dyDescent="0.2">
      <c r="A435" s="138"/>
      <c r="D435" s="8"/>
    </row>
    <row r="436" spans="1:4" x14ac:dyDescent="0.2">
      <c r="A436" s="138"/>
      <c r="D436" s="8"/>
    </row>
    <row r="437" spans="1:4" x14ac:dyDescent="0.2">
      <c r="A437" s="138"/>
      <c r="D437" s="8"/>
    </row>
    <row r="438" spans="1:4" x14ac:dyDescent="0.2">
      <c r="A438" s="138"/>
      <c r="D438" s="8"/>
    </row>
    <row r="439" spans="1:4" x14ac:dyDescent="0.2">
      <c r="A439" s="138"/>
      <c r="D439" s="8"/>
    </row>
    <row r="440" spans="1:4" x14ac:dyDescent="0.2">
      <c r="A440" s="138"/>
      <c r="D440" s="8"/>
    </row>
    <row r="441" spans="1:4" x14ac:dyDescent="0.2">
      <c r="A441" s="138"/>
      <c r="D441" s="8"/>
    </row>
    <row r="442" spans="1:4" x14ac:dyDescent="0.2">
      <c r="A442" s="138"/>
      <c r="D442" s="8"/>
    </row>
    <row r="443" spans="1:4" x14ac:dyDescent="0.2">
      <c r="A443" s="138"/>
      <c r="D443" s="8"/>
    </row>
    <row r="444" spans="1:4" x14ac:dyDescent="0.2">
      <c r="A444" s="138"/>
      <c r="D444" s="8"/>
    </row>
    <row r="445" spans="1:4" x14ac:dyDescent="0.2">
      <c r="A445" s="138"/>
      <c r="D445" s="8"/>
    </row>
    <row r="446" spans="1:4" x14ac:dyDescent="0.2">
      <c r="A446" s="138"/>
      <c r="D446" s="8"/>
    </row>
    <row r="447" spans="1:4" x14ac:dyDescent="0.2">
      <c r="A447" s="138"/>
      <c r="D447" s="8"/>
    </row>
    <row r="448" spans="1:4" x14ac:dyDescent="0.2">
      <c r="A448" s="138"/>
      <c r="D448" s="8"/>
    </row>
    <row r="449" spans="1:4" x14ac:dyDescent="0.2">
      <c r="A449" s="138"/>
      <c r="D449" s="8"/>
    </row>
    <row r="450" spans="1:4" x14ac:dyDescent="0.2">
      <c r="A450" s="138"/>
      <c r="D450" s="8"/>
    </row>
    <row r="451" spans="1:4" x14ac:dyDescent="0.2">
      <c r="A451" s="138"/>
      <c r="D451" s="8"/>
    </row>
    <row r="452" spans="1:4" x14ac:dyDescent="0.2">
      <c r="A452" s="138"/>
      <c r="D452" s="8"/>
    </row>
    <row r="453" spans="1:4" x14ac:dyDescent="0.2">
      <c r="A453" s="138"/>
      <c r="D453" s="8"/>
    </row>
    <row r="454" spans="1:4" x14ac:dyDescent="0.2">
      <c r="A454" s="138"/>
      <c r="D454" s="8"/>
    </row>
    <row r="455" spans="1:4" x14ac:dyDescent="0.2">
      <c r="A455" s="138"/>
      <c r="D455" s="8"/>
    </row>
    <row r="456" spans="1:4" x14ac:dyDescent="0.2">
      <c r="A456" s="138"/>
      <c r="D456" s="8"/>
    </row>
    <row r="457" spans="1:4" x14ac:dyDescent="0.2">
      <c r="A457" s="138"/>
      <c r="D457" s="8"/>
    </row>
    <row r="458" spans="1:4" x14ac:dyDescent="0.2">
      <c r="A458" s="138"/>
      <c r="D458" s="8"/>
    </row>
    <row r="459" spans="1:4" x14ac:dyDescent="0.2">
      <c r="A459" s="138"/>
      <c r="D459" s="8"/>
    </row>
    <row r="460" spans="1:4" x14ac:dyDescent="0.2">
      <c r="A460" s="138"/>
      <c r="D460" s="8"/>
    </row>
    <row r="461" spans="1:4" x14ac:dyDescent="0.2">
      <c r="A461" s="138"/>
      <c r="D461" s="8"/>
    </row>
    <row r="462" spans="1:4" x14ac:dyDescent="0.2">
      <c r="A462" s="138"/>
      <c r="D462" s="8"/>
    </row>
    <row r="463" spans="1:4" x14ac:dyDescent="0.2">
      <c r="A463" s="138"/>
      <c r="D463" s="8"/>
    </row>
    <row r="464" spans="1:4" x14ac:dyDescent="0.2">
      <c r="A464" s="138"/>
      <c r="D464" s="8"/>
    </row>
    <row r="465" spans="1:4" x14ac:dyDescent="0.2">
      <c r="A465" s="138"/>
      <c r="D465" s="8"/>
    </row>
    <row r="466" spans="1:4" x14ac:dyDescent="0.2">
      <c r="A466" s="138"/>
      <c r="D466" s="8"/>
    </row>
    <row r="467" spans="1:4" x14ac:dyDescent="0.2">
      <c r="A467" s="138"/>
      <c r="D467" s="8"/>
    </row>
    <row r="468" spans="1:4" x14ac:dyDescent="0.2">
      <c r="A468" s="138"/>
      <c r="D468" s="8"/>
    </row>
    <row r="469" spans="1:4" x14ac:dyDescent="0.2">
      <c r="A469" s="138"/>
      <c r="D469" s="8"/>
    </row>
    <row r="470" spans="1:4" x14ac:dyDescent="0.2">
      <c r="A470" s="138"/>
      <c r="D470" s="8"/>
    </row>
    <row r="471" spans="1:4" x14ac:dyDescent="0.2">
      <c r="A471" s="138"/>
      <c r="D471" s="8"/>
    </row>
    <row r="472" spans="1:4" x14ac:dyDescent="0.2">
      <c r="A472" s="138"/>
      <c r="D472" s="8"/>
    </row>
    <row r="473" spans="1:4" x14ac:dyDescent="0.2">
      <c r="A473" s="138"/>
      <c r="D473" s="8"/>
    </row>
    <row r="474" spans="1:4" x14ac:dyDescent="0.2">
      <c r="A474" s="138"/>
      <c r="D474" s="8"/>
    </row>
    <row r="475" spans="1:4" x14ac:dyDescent="0.2">
      <c r="A475" s="138"/>
      <c r="D475" s="8"/>
    </row>
    <row r="476" spans="1:4" x14ac:dyDescent="0.2">
      <c r="A476" s="138"/>
      <c r="D476" s="8"/>
    </row>
    <row r="477" spans="1:4" x14ac:dyDescent="0.2">
      <c r="A477" s="138"/>
      <c r="D477" s="8"/>
    </row>
    <row r="478" spans="1:4" x14ac:dyDescent="0.2">
      <c r="A478" s="138"/>
      <c r="D478" s="8"/>
    </row>
    <row r="479" spans="1:4" x14ac:dyDescent="0.2">
      <c r="A479" s="138"/>
      <c r="D479" s="8"/>
    </row>
    <row r="480" spans="1:4" x14ac:dyDescent="0.2">
      <c r="A480" s="138"/>
      <c r="D480" s="8"/>
    </row>
    <row r="481" spans="1:4" x14ac:dyDescent="0.2">
      <c r="A481" s="138"/>
      <c r="D481" s="8"/>
    </row>
    <row r="482" spans="1:4" x14ac:dyDescent="0.2">
      <c r="A482" s="138"/>
      <c r="D482" s="8"/>
    </row>
    <row r="483" spans="1:4" x14ac:dyDescent="0.2">
      <c r="A483" s="138"/>
      <c r="D483" s="8"/>
    </row>
    <row r="484" spans="1:4" x14ac:dyDescent="0.2">
      <c r="A484" s="138"/>
      <c r="D484" s="8"/>
    </row>
    <row r="485" spans="1:4" x14ac:dyDescent="0.2">
      <c r="A485" s="138"/>
      <c r="D485" s="8"/>
    </row>
    <row r="486" spans="1:4" x14ac:dyDescent="0.2">
      <c r="A486" s="138"/>
      <c r="D486" s="8"/>
    </row>
    <row r="487" spans="1:4" x14ac:dyDescent="0.2">
      <c r="A487" s="138"/>
      <c r="D487" s="8"/>
    </row>
    <row r="488" spans="1:4" x14ac:dyDescent="0.2">
      <c r="A488" s="138"/>
      <c r="D488" s="8"/>
    </row>
    <row r="489" spans="1:4" x14ac:dyDescent="0.2">
      <c r="A489" s="138"/>
      <c r="D489" s="8"/>
    </row>
    <row r="490" spans="1:4" x14ac:dyDescent="0.2">
      <c r="A490" s="138"/>
      <c r="D490" s="8"/>
    </row>
    <row r="491" spans="1:4" x14ac:dyDescent="0.2">
      <c r="A491" s="138"/>
      <c r="D491" s="8"/>
    </row>
    <row r="492" spans="1:4" x14ac:dyDescent="0.2">
      <c r="A492" s="138"/>
      <c r="D492" s="8"/>
    </row>
    <row r="493" spans="1:4" x14ac:dyDescent="0.2">
      <c r="A493" s="138"/>
      <c r="D493" s="8"/>
    </row>
    <row r="494" spans="1:4" x14ac:dyDescent="0.2">
      <c r="A494" s="138"/>
      <c r="D494" s="8"/>
    </row>
    <row r="495" spans="1:4" x14ac:dyDescent="0.2">
      <c r="A495" s="138"/>
      <c r="D495" s="8"/>
    </row>
    <row r="496" spans="1:4" x14ac:dyDescent="0.2">
      <c r="A496" s="138"/>
      <c r="D496" s="8"/>
    </row>
    <row r="497" spans="1:4" x14ac:dyDescent="0.2">
      <c r="A497" s="138"/>
      <c r="D497" s="8"/>
    </row>
    <row r="498" spans="1:4" x14ac:dyDescent="0.2">
      <c r="A498" s="138"/>
      <c r="D498" s="8"/>
    </row>
    <row r="499" spans="1:4" x14ac:dyDescent="0.2">
      <c r="A499" s="138"/>
      <c r="D499" s="8"/>
    </row>
    <row r="500" spans="1:4" x14ac:dyDescent="0.2">
      <c r="A500" s="138"/>
      <c r="D500" s="8"/>
    </row>
    <row r="501" spans="1:4" x14ac:dyDescent="0.2">
      <c r="A501" s="138"/>
      <c r="D501" s="8"/>
    </row>
    <row r="502" spans="1:4" x14ac:dyDescent="0.2">
      <c r="A502" s="138"/>
      <c r="D502" s="8"/>
    </row>
    <row r="503" spans="1:4" x14ac:dyDescent="0.2">
      <c r="A503" s="138"/>
      <c r="D503" s="8"/>
    </row>
    <row r="504" spans="1:4" x14ac:dyDescent="0.2">
      <c r="A504" s="138"/>
      <c r="D504" s="8"/>
    </row>
    <row r="505" spans="1:4" x14ac:dyDescent="0.2">
      <c r="A505" s="138"/>
      <c r="D505" s="8"/>
    </row>
    <row r="506" spans="1:4" x14ac:dyDescent="0.2">
      <c r="A506" s="138"/>
      <c r="D506" s="8"/>
    </row>
    <row r="507" spans="1:4" x14ac:dyDescent="0.2">
      <c r="A507" s="138"/>
      <c r="D507" s="8"/>
    </row>
    <row r="508" spans="1:4" x14ac:dyDescent="0.2">
      <c r="A508" s="138"/>
      <c r="D508" s="8"/>
    </row>
    <row r="509" spans="1:4" x14ac:dyDescent="0.2">
      <c r="A509" s="138"/>
      <c r="D509" s="8"/>
    </row>
    <row r="510" spans="1:4" x14ac:dyDescent="0.2">
      <c r="A510" s="138"/>
      <c r="D510" s="8"/>
    </row>
    <row r="511" spans="1:4" x14ac:dyDescent="0.2">
      <c r="A511" s="138"/>
      <c r="D511" s="8"/>
    </row>
    <row r="512" spans="1:4" x14ac:dyDescent="0.2">
      <c r="A512" s="138"/>
      <c r="D512" s="8"/>
    </row>
    <row r="513" spans="1:4" x14ac:dyDescent="0.2">
      <c r="A513" s="138"/>
      <c r="D513" s="8"/>
    </row>
    <row r="514" spans="1:4" x14ac:dyDescent="0.2">
      <c r="A514" s="138"/>
      <c r="D514" s="8"/>
    </row>
    <row r="515" spans="1:4" x14ac:dyDescent="0.2">
      <c r="A515" s="138"/>
      <c r="D515" s="8"/>
    </row>
    <row r="516" spans="1:4" x14ac:dyDescent="0.2">
      <c r="A516" s="138"/>
      <c r="D516" s="8"/>
    </row>
    <row r="517" spans="1:4" x14ac:dyDescent="0.2">
      <c r="A517" s="138"/>
      <c r="D517" s="8"/>
    </row>
    <row r="518" spans="1:4" x14ac:dyDescent="0.2">
      <c r="A518" s="138"/>
      <c r="D518" s="8"/>
    </row>
    <row r="519" spans="1:4" x14ac:dyDescent="0.2">
      <c r="A519" s="138"/>
      <c r="D519" s="8"/>
    </row>
    <row r="520" spans="1:4" x14ac:dyDescent="0.2">
      <c r="A520" s="138"/>
      <c r="D520" s="8"/>
    </row>
    <row r="521" spans="1:4" x14ac:dyDescent="0.2">
      <c r="A521" s="138"/>
      <c r="D521" s="8"/>
    </row>
    <row r="522" spans="1:4" x14ac:dyDescent="0.2">
      <c r="A522" s="138"/>
      <c r="D522" s="8"/>
    </row>
    <row r="523" spans="1:4" x14ac:dyDescent="0.2">
      <c r="A523" s="138"/>
      <c r="D523" s="8"/>
    </row>
    <row r="524" spans="1:4" x14ac:dyDescent="0.2">
      <c r="A524" s="138"/>
      <c r="D524" s="8"/>
    </row>
    <row r="525" spans="1:4" x14ac:dyDescent="0.2">
      <c r="A525" s="138"/>
      <c r="D525" s="8"/>
    </row>
    <row r="526" spans="1:4" x14ac:dyDescent="0.2">
      <c r="A526" s="138"/>
      <c r="D526" s="8"/>
    </row>
    <row r="527" spans="1:4" x14ac:dyDescent="0.2">
      <c r="A527" s="138"/>
      <c r="D527" s="8"/>
    </row>
    <row r="528" spans="1:4" x14ac:dyDescent="0.2">
      <c r="A528" s="138"/>
      <c r="D528" s="8"/>
    </row>
    <row r="529" spans="1:4" x14ac:dyDescent="0.2">
      <c r="A529" s="138"/>
      <c r="D529" s="8"/>
    </row>
    <row r="530" spans="1:4" x14ac:dyDescent="0.2">
      <c r="A530" s="138"/>
      <c r="D530" s="8"/>
    </row>
    <row r="531" spans="1:4" x14ac:dyDescent="0.2">
      <c r="A531" s="138"/>
      <c r="D531" s="8"/>
    </row>
    <row r="532" spans="1:4" x14ac:dyDescent="0.2">
      <c r="A532" s="138"/>
      <c r="D532" s="8"/>
    </row>
    <row r="533" spans="1:4" x14ac:dyDescent="0.2">
      <c r="A533" s="138"/>
      <c r="D533" s="8"/>
    </row>
    <row r="534" spans="1:4" x14ac:dyDescent="0.2">
      <c r="A534" s="138"/>
      <c r="D534" s="8"/>
    </row>
    <row r="535" spans="1:4" x14ac:dyDescent="0.2">
      <c r="A535" s="138"/>
      <c r="D535" s="8"/>
    </row>
    <row r="536" spans="1:4" x14ac:dyDescent="0.2">
      <c r="A536" s="138"/>
      <c r="D536" s="8"/>
    </row>
    <row r="537" spans="1:4" x14ac:dyDescent="0.2">
      <c r="A537" s="138"/>
      <c r="D537" s="8"/>
    </row>
    <row r="538" spans="1:4" x14ac:dyDescent="0.2">
      <c r="A538" s="138"/>
      <c r="D538" s="8"/>
    </row>
    <row r="539" spans="1:4" x14ac:dyDescent="0.2">
      <c r="A539" s="138"/>
      <c r="D539" s="8"/>
    </row>
    <row r="540" spans="1:4" x14ac:dyDescent="0.2">
      <c r="A540" s="138"/>
      <c r="D540" s="8"/>
    </row>
    <row r="541" spans="1:4" x14ac:dyDescent="0.2">
      <c r="A541" s="138"/>
      <c r="D541" s="8"/>
    </row>
    <row r="542" spans="1:4" x14ac:dyDescent="0.2">
      <c r="A542" s="138"/>
      <c r="D542" s="8"/>
    </row>
    <row r="543" spans="1:4" x14ac:dyDescent="0.2">
      <c r="A543" s="138"/>
      <c r="D543" s="8"/>
    </row>
    <row r="544" spans="1:4" x14ac:dyDescent="0.2">
      <c r="A544" s="138"/>
      <c r="D544" s="8"/>
    </row>
    <row r="545" spans="1:4" x14ac:dyDescent="0.2">
      <c r="A545" s="138"/>
      <c r="D545" s="8"/>
    </row>
    <row r="546" spans="1:4" x14ac:dyDescent="0.2">
      <c r="A546" s="138"/>
      <c r="D546" s="8"/>
    </row>
    <row r="547" spans="1:4" x14ac:dyDescent="0.2">
      <c r="A547" s="138"/>
      <c r="D547" s="8"/>
    </row>
    <row r="548" spans="1:4" x14ac:dyDescent="0.2">
      <c r="A548" s="138"/>
      <c r="D548" s="8"/>
    </row>
    <row r="549" spans="1:4" x14ac:dyDescent="0.2">
      <c r="A549" s="138"/>
      <c r="D549" s="8"/>
    </row>
    <row r="550" spans="1:4" x14ac:dyDescent="0.2">
      <c r="A550" s="138"/>
      <c r="D550" s="8"/>
    </row>
    <row r="551" spans="1:4" x14ac:dyDescent="0.2">
      <c r="A551" s="138"/>
      <c r="D551" s="8"/>
    </row>
    <row r="552" spans="1:4" x14ac:dyDescent="0.2">
      <c r="A552" s="138"/>
      <c r="D552" s="8"/>
    </row>
    <row r="553" spans="1:4" x14ac:dyDescent="0.2">
      <c r="A553" s="138"/>
      <c r="D553" s="8"/>
    </row>
    <row r="554" spans="1:4" x14ac:dyDescent="0.2">
      <c r="A554" s="138"/>
      <c r="D554" s="8"/>
    </row>
    <row r="555" spans="1:4" x14ac:dyDescent="0.2">
      <c r="A555" s="138"/>
      <c r="D555" s="8"/>
    </row>
    <row r="556" spans="1:4" x14ac:dyDescent="0.2">
      <c r="A556" s="138"/>
      <c r="D556" s="8"/>
    </row>
    <row r="557" spans="1:4" x14ac:dyDescent="0.2">
      <c r="A557" s="138"/>
      <c r="D557" s="8"/>
    </row>
    <row r="558" spans="1:4" x14ac:dyDescent="0.2">
      <c r="A558" s="138"/>
      <c r="D558" s="8"/>
    </row>
    <row r="559" spans="1:4" x14ac:dyDescent="0.2">
      <c r="A559" s="138"/>
      <c r="D559" s="8"/>
    </row>
    <row r="560" spans="1:4" x14ac:dyDescent="0.2">
      <c r="A560" s="138"/>
      <c r="D560" s="8"/>
    </row>
    <row r="561" spans="1:4" x14ac:dyDescent="0.2">
      <c r="A561" s="138"/>
      <c r="D561" s="8"/>
    </row>
    <row r="562" spans="1:4" x14ac:dyDescent="0.2">
      <c r="A562" s="138"/>
      <c r="D562" s="8"/>
    </row>
    <row r="563" spans="1:4" x14ac:dyDescent="0.2">
      <c r="A563" s="138"/>
      <c r="D563" s="8"/>
    </row>
    <row r="564" spans="1:4" x14ac:dyDescent="0.2">
      <c r="A564" s="138"/>
      <c r="D564" s="8"/>
    </row>
    <row r="565" spans="1:4" x14ac:dyDescent="0.2">
      <c r="A565" s="138"/>
      <c r="D565" s="8"/>
    </row>
    <row r="566" spans="1:4" x14ac:dyDescent="0.2">
      <c r="A566" s="138"/>
      <c r="D566" s="8"/>
    </row>
    <row r="567" spans="1:4" x14ac:dyDescent="0.2">
      <c r="A567" s="138"/>
      <c r="D567" s="8"/>
    </row>
    <row r="568" spans="1:4" x14ac:dyDescent="0.2">
      <c r="A568" s="138"/>
      <c r="D568" s="8"/>
    </row>
    <row r="569" spans="1:4" x14ac:dyDescent="0.2">
      <c r="A569" s="138"/>
      <c r="D569" s="8"/>
    </row>
    <row r="570" spans="1:4" x14ac:dyDescent="0.2">
      <c r="A570" s="138"/>
      <c r="D570" s="8"/>
    </row>
    <row r="571" spans="1:4" x14ac:dyDescent="0.2">
      <c r="A571" s="138"/>
      <c r="D571" s="8"/>
    </row>
    <row r="572" spans="1:4" x14ac:dyDescent="0.2">
      <c r="A572" s="138"/>
      <c r="D572" s="8"/>
    </row>
    <row r="573" spans="1:4" x14ac:dyDescent="0.2">
      <c r="A573" s="138"/>
      <c r="D573" s="8"/>
    </row>
    <row r="574" spans="1:4" x14ac:dyDescent="0.2">
      <c r="A574" s="138"/>
      <c r="D574" s="8"/>
    </row>
    <row r="575" spans="1:4" x14ac:dyDescent="0.2">
      <c r="A575" s="138"/>
      <c r="D575" s="8"/>
    </row>
    <row r="576" spans="1:4" x14ac:dyDescent="0.2">
      <c r="A576" s="138"/>
      <c r="D576" s="8"/>
    </row>
    <row r="577" spans="1:4" x14ac:dyDescent="0.2">
      <c r="A577" s="138"/>
      <c r="D577" s="8"/>
    </row>
    <row r="578" spans="1:4" x14ac:dyDescent="0.2">
      <c r="A578" s="138"/>
      <c r="D578" s="8"/>
    </row>
    <row r="579" spans="1:4" x14ac:dyDescent="0.2">
      <c r="A579" s="138"/>
      <c r="D579" s="8"/>
    </row>
    <row r="580" spans="1:4" x14ac:dyDescent="0.2">
      <c r="A580" s="138"/>
      <c r="D580" s="8"/>
    </row>
    <row r="581" spans="1:4" x14ac:dyDescent="0.2">
      <c r="A581" s="138"/>
      <c r="D581" s="8"/>
    </row>
    <row r="582" spans="1:4" x14ac:dyDescent="0.2">
      <c r="A582" s="138"/>
      <c r="D582" s="8"/>
    </row>
    <row r="583" spans="1:4" x14ac:dyDescent="0.2">
      <c r="A583" s="138"/>
      <c r="D583" s="8"/>
    </row>
    <row r="584" spans="1:4" x14ac:dyDescent="0.2">
      <c r="A584" s="138"/>
      <c r="D584" s="8"/>
    </row>
    <row r="585" spans="1:4" x14ac:dyDescent="0.2">
      <c r="A585" s="138"/>
      <c r="D585" s="8"/>
    </row>
    <row r="586" spans="1:4" x14ac:dyDescent="0.2">
      <c r="A586" s="138"/>
      <c r="D586" s="8"/>
    </row>
    <row r="587" spans="1:4" x14ac:dyDescent="0.2">
      <c r="A587" s="138"/>
      <c r="D587" s="8"/>
    </row>
    <row r="588" spans="1:4" x14ac:dyDescent="0.2">
      <c r="A588" s="138"/>
      <c r="D588" s="8"/>
    </row>
    <row r="589" spans="1:4" x14ac:dyDescent="0.2">
      <c r="A589" s="138"/>
      <c r="D589" s="8"/>
    </row>
    <row r="590" spans="1:4" x14ac:dyDescent="0.2">
      <c r="A590" s="138"/>
      <c r="D590" s="8"/>
    </row>
    <row r="591" spans="1:4" x14ac:dyDescent="0.2">
      <c r="A591" s="138"/>
      <c r="D591" s="8"/>
    </row>
    <row r="592" spans="1:4" x14ac:dyDescent="0.2">
      <c r="A592" s="138"/>
      <c r="D592" s="8"/>
    </row>
    <row r="593" spans="1:4" x14ac:dyDescent="0.2">
      <c r="A593" s="138"/>
      <c r="D593" s="8"/>
    </row>
    <row r="594" spans="1:4" x14ac:dyDescent="0.2">
      <c r="A594" s="138"/>
      <c r="D594" s="8"/>
    </row>
    <row r="595" spans="1:4" x14ac:dyDescent="0.2">
      <c r="A595" s="138"/>
      <c r="D595" s="8"/>
    </row>
    <row r="596" spans="1:4" x14ac:dyDescent="0.2">
      <c r="A596" s="138"/>
      <c r="D596" s="8"/>
    </row>
    <row r="597" spans="1:4" x14ac:dyDescent="0.2">
      <c r="A597" s="138"/>
      <c r="D597" s="8"/>
    </row>
    <row r="598" spans="1:4" x14ac:dyDescent="0.2">
      <c r="A598" s="138"/>
      <c r="D598" s="8"/>
    </row>
    <row r="599" spans="1:4" x14ac:dyDescent="0.2">
      <c r="A599" s="138"/>
      <c r="D599" s="8"/>
    </row>
    <row r="600" spans="1:4" x14ac:dyDescent="0.2">
      <c r="A600" s="138"/>
      <c r="D600" s="8"/>
    </row>
    <row r="601" spans="1:4" x14ac:dyDescent="0.2">
      <c r="A601" s="138"/>
      <c r="D601" s="8"/>
    </row>
    <row r="602" spans="1:4" x14ac:dyDescent="0.2">
      <c r="A602" s="138"/>
      <c r="D602" s="8"/>
    </row>
    <row r="603" spans="1:4" x14ac:dyDescent="0.2">
      <c r="A603" s="138"/>
      <c r="D603" s="8"/>
    </row>
    <row r="604" spans="1:4" x14ac:dyDescent="0.2">
      <c r="A604" s="138"/>
      <c r="D604" s="8"/>
    </row>
    <row r="605" spans="1:4" x14ac:dyDescent="0.2">
      <c r="A605" s="138"/>
      <c r="D605" s="8"/>
    </row>
    <row r="606" spans="1:4" x14ac:dyDescent="0.2">
      <c r="A606" s="138"/>
      <c r="D606" s="8"/>
    </row>
    <row r="607" spans="1:4" x14ac:dyDescent="0.2">
      <c r="A607" s="138"/>
      <c r="D607" s="8"/>
    </row>
    <row r="608" spans="1:4" x14ac:dyDescent="0.2">
      <c r="A608" s="138"/>
      <c r="D608" s="8"/>
    </row>
    <row r="609" spans="1:4" x14ac:dyDescent="0.2">
      <c r="A609" s="138"/>
      <c r="D609" s="8"/>
    </row>
    <row r="610" spans="1:4" x14ac:dyDescent="0.2">
      <c r="A610" s="138"/>
      <c r="D610" s="8"/>
    </row>
    <row r="611" spans="1:4" x14ac:dyDescent="0.2">
      <c r="A611" s="138"/>
      <c r="D611" s="8"/>
    </row>
    <row r="612" spans="1:4" x14ac:dyDescent="0.2">
      <c r="A612" s="138"/>
      <c r="D612" s="8"/>
    </row>
    <row r="613" spans="1:4" x14ac:dyDescent="0.2">
      <c r="A613" s="138"/>
      <c r="D613" s="8"/>
    </row>
    <row r="614" spans="1:4" x14ac:dyDescent="0.2">
      <c r="A614" s="138"/>
      <c r="D614" s="8"/>
    </row>
    <row r="615" spans="1:4" x14ac:dyDescent="0.2">
      <c r="A615" s="138"/>
      <c r="D615" s="8"/>
    </row>
    <row r="616" spans="1:4" x14ac:dyDescent="0.2">
      <c r="A616" s="138"/>
      <c r="D616" s="8"/>
    </row>
    <row r="617" spans="1:4" x14ac:dyDescent="0.2">
      <c r="A617" s="138"/>
      <c r="D617" s="8"/>
    </row>
    <row r="618" spans="1:4" x14ac:dyDescent="0.2">
      <c r="A618" s="138"/>
      <c r="D618" s="8"/>
    </row>
    <row r="619" spans="1:4" x14ac:dyDescent="0.2">
      <c r="A619" s="138"/>
      <c r="D619" s="8"/>
    </row>
    <row r="620" spans="1:4" x14ac:dyDescent="0.2">
      <c r="A620" s="138"/>
      <c r="D620" s="8"/>
    </row>
    <row r="621" spans="1:4" x14ac:dyDescent="0.2">
      <c r="A621" s="138"/>
      <c r="D621" s="8"/>
    </row>
    <row r="622" spans="1:4" x14ac:dyDescent="0.2">
      <c r="A622" s="138"/>
      <c r="D622" s="8"/>
    </row>
    <row r="623" spans="1:4" x14ac:dyDescent="0.2">
      <c r="A623" s="138"/>
      <c r="D623" s="8"/>
    </row>
    <row r="624" spans="1:4" x14ac:dyDescent="0.2">
      <c r="A624" s="138"/>
      <c r="D624" s="8"/>
    </row>
    <row r="625" spans="1:4" x14ac:dyDescent="0.2">
      <c r="A625" s="138"/>
      <c r="D625" s="8"/>
    </row>
    <row r="626" spans="1:4" x14ac:dyDescent="0.2">
      <c r="A626" s="138"/>
      <c r="D626" s="8"/>
    </row>
    <row r="627" spans="1:4" x14ac:dyDescent="0.2">
      <c r="A627" s="138"/>
      <c r="D627" s="8"/>
    </row>
    <row r="628" spans="1:4" x14ac:dyDescent="0.2">
      <c r="A628" s="138"/>
      <c r="D628" s="8"/>
    </row>
    <row r="629" spans="1:4" x14ac:dyDescent="0.2">
      <c r="A629" s="138"/>
      <c r="D629" s="8"/>
    </row>
    <row r="630" spans="1:4" x14ac:dyDescent="0.2">
      <c r="A630" s="138"/>
      <c r="D630" s="8"/>
    </row>
    <row r="631" spans="1:4" x14ac:dyDescent="0.2">
      <c r="A631" s="138"/>
      <c r="D631" s="8"/>
    </row>
    <row r="632" spans="1:4" x14ac:dyDescent="0.2">
      <c r="A632" s="138"/>
      <c r="D632" s="8"/>
    </row>
    <row r="633" spans="1:4" x14ac:dyDescent="0.2">
      <c r="A633" s="138"/>
      <c r="D633" s="8"/>
    </row>
    <row r="634" spans="1:4" x14ac:dyDescent="0.2">
      <c r="A634" s="138"/>
      <c r="D634" s="8"/>
    </row>
    <row r="635" spans="1:4" x14ac:dyDescent="0.2">
      <c r="A635" s="138"/>
      <c r="D635" s="8"/>
    </row>
    <row r="636" spans="1:4" x14ac:dyDescent="0.2">
      <c r="A636" s="138"/>
      <c r="D636" s="8"/>
    </row>
    <row r="637" spans="1:4" x14ac:dyDescent="0.2">
      <c r="A637" s="138"/>
      <c r="D637" s="8"/>
    </row>
    <row r="638" spans="1:4" x14ac:dyDescent="0.2">
      <c r="A638" s="138"/>
      <c r="D638" s="8"/>
    </row>
    <row r="639" spans="1:4" x14ac:dyDescent="0.2">
      <c r="A639" s="138"/>
      <c r="D639" s="8"/>
    </row>
    <row r="640" spans="1:4" x14ac:dyDescent="0.2">
      <c r="A640" s="138"/>
      <c r="D640" s="8"/>
    </row>
    <row r="641" spans="1:4" x14ac:dyDescent="0.2">
      <c r="A641" s="138"/>
      <c r="D641" s="8"/>
    </row>
    <row r="642" spans="1:4" x14ac:dyDescent="0.2">
      <c r="A642" s="138"/>
      <c r="D642" s="8"/>
    </row>
    <row r="643" spans="1:4" x14ac:dyDescent="0.2">
      <c r="A643" s="138"/>
      <c r="D643" s="8"/>
    </row>
    <row r="644" spans="1:4" x14ac:dyDescent="0.2">
      <c r="A644" s="138"/>
      <c r="D644" s="8"/>
    </row>
    <row r="645" spans="1:4" x14ac:dyDescent="0.2">
      <c r="A645" s="138"/>
      <c r="D645" s="8"/>
    </row>
    <row r="646" spans="1:4" x14ac:dyDescent="0.2">
      <c r="A646" s="138"/>
      <c r="D646" s="8"/>
    </row>
    <row r="647" spans="1:4" x14ac:dyDescent="0.2">
      <c r="A647" s="138"/>
      <c r="D647" s="8"/>
    </row>
    <row r="648" spans="1:4" x14ac:dyDescent="0.2">
      <c r="A648" s="138"/>
      <c r="D648" s="8"/>
    </row>
    <row r="649" spans="1:4" x14ac:dyDescent="0.2">
      <c r="A649" s="138"/>
      <c r="D649" s="8"/>
    </row>
    <row r="650" spans="1:4" x14ac:dyDescent="0.2">
      <c r="A650" s="138"/>
      <c r="D650" s="8"/>
    </row>
    <row r="651" spans="1:4" x14ac:dyDescent="0.2">
      <c r="A651" s="138"/>
      <c r="D651" s="8"/>
    </row>
    <row r="652" spans="1:4" x14ac:dyDescent="0.2">
      <c r="A652" s="138"/>
      <c r="D652" s="8"/>
    </row>
    <row r="653" spans="1:4" x14ac:dyDescent="0.2">
      <c r="A653" s="138"/>
      <c r="D653" s="8"/>
    </row>
    <row r="654" spans="1:4" x14ac:dyDescent="0.2">
      <c r="A654" s="138"/>
      <c r="D654" s="8"/>
    </row>
    <row r="655" spans="1:4" x14ac:dyDescent="0.2">
      <c r="A655" s="138"/>
      <c r="D655" s="8"/>
    </row>
    <row r="656" spans="1:4" x14ac:dyDescent="0.2">
      <c r="A656" s="138"/>
      <c r="D656" s="8"/>
    </row>
    <row r="657" spans="1:4" x14ac:dyDescent="0.2">
      <c r="A657" s="138"/>
      <c r="D657" s="8"/>
    </row>
    <row r="658" spans="1:4" x14ac:dyDescent="0.2">
      <c r="A658" s="138"/>
      <c r="D658" s="8"/>
    </row>
    <row r="659" spans="1:4" x14ac:dyDescent="0.2">
      <c r="A659" s="138"/>
      <c r="D659" s="8"/>
    </row>
    <row r="660" spans="1:4" x14ac:dyDescent="0.2">
      <c r="A660" s="138"/>
      <c r="D660" s="8"/>
    </row>
    <row r="661" spans="1:4" x14ac:dyDescent="0.2">
      <c r="A661" s="138"/>
      <c r="D661" s="8"/>
    </row>
    <row r="662" spans="1:4" x14ac:dyDescent="0.2">
      <c r="A662" s="138"/>
      <c r="D662" s="8"/>
    </row>
    <row r="663" spans="1:4" x14ac:dyDescent="0.2">
      <c r="A663" s="138"/>
      <c r="D663" s="8"/>
    </row>
    <row r="664" spans="1:4" x14ac:dyDescent="0.2">
      <c r="A664" s="138"/>
      <c r="D664" s="8"/>
    </row>
    <row r="665" spans="1:4" x14ac:dyDescent="0.2">
      <c r="A665" s="138"/>
      <c r="D665" s="8"/>
    </row>
    <row r="666" spans="1:4" x14ac:dyDescent="0.2">
      <c r="A666" s="138"/>
      <c r="D666" s="8"/>
    </row>
    <row r="667" spans="1:4" x14ac:dyDescent="0.2">
      <c r="A667" s="138"/>
      <c r="D667" s="8"/>
    </row>
    <row r="668" spans="1:4" x14ac:dyDescent="0.2">
      <c r="A668" s="138"/>
      <c r="D668" s="8"/>
    </row>
    <row r="669" spans="1:4" x14ac:dyDescent="0.2">
      <c r="A669" s="138"/>
      <c r="D669" s="8"/>
    </row>
    <row r="670" spans="1:4" x14ac:dyDescent="0.2">
      <c r="A670" s="138"/>
      <c r="D670" s="8"/>
    </row>
    <row r="671" spans="1:4" x14ac:dyDescent="0.2">
      <c r="A671" s="138"/>
      <c r="D671" s="8"/>
    </row>
    <row r="672" spans="1:4" x14ac:dyDescent="0.2">
      <c r="A672" s="138"/>
      <c r="D672" s="8"/>
    </row>
    <row r="673" spans="1:4" x14ac:dyDescent="0.2">
      <c r="A673" s="138"/>
      <c r="D673" s="8"/>
    </row>
    <row r="674" spans="1:4" x14ac:dyDescent="0.2">
      <c r="A674" s="138"/>
      <c r="D674" s="8"/>
    </row>
    <row r="675" spans="1:4" x14ac:dyDescent="0.2">
      <c r="A675" s="138"/>
      <c r="D675" s="8"/>
    </row>
    <row r="676" spans="1:4" x14ac:dyDescent="0.2">
      <c r="A676" s="138"/>
      <c r="D676" s="8"/>
    </row>
    <row r="677" spans="1:4" x14ac:dyDescent="0.2">
      <c r="A677" s="138"/>
      <c r="D677" s="8"/>
    </row>
    <row r="678" spans="1:4" x14ac:dyDescent="0.2">
      <c r="A678" s="138"/>
      <c r="D678" s="8"/>
    </row>
    <row r="679" spans="1:4" x14ac:dyDescent="0.2">
      <c r="A679" s="138"/>
      <c r="D679" s="8"/>
    </row>
    <row r="680" spans="1:4" x14ac:dyDescent="0.2">
      <c r="A680" s="138"/>
      <c r="D680" s="8"/>
    </row>
    <row r="681" spans="1:4" x14ac:dyDescent="0.2">
      <c r="A681" s="138"/>
      <c r="D681" s="8"/>
    </row>
    <row r="682" spans="1:4" x14ac:dyDescent="0.2">
      <c r="A682" s="138"/>
      <c r="D682" s="8"/>
    </row>
    <row r="683" spans="1:4" x14ac:dyDescent="0.2">
      <c r="A683" s="138"/>
      <c r="D683" s="8"/>
    </row>
    <row r="684" spans="1:4" x14ac:dyDescent="0.2">
      <c r="A684" s="138"/>
      <c r="D684" s="8"/>
    </row>
    <row r="685" spans="1:4" x14ac:dyDescent="0.2">
      <c r="A685" s="138"/>
      <c r="D685" s="8"/>
    </row>
    <row r="686" spans="1:4" x14ac:dyDescent="0.2">
      <c r="A686" s="138"/>
      <c r="D686" s="8"/>
    </row>
    <row r="687" spans="1:4" x14ac:dyDescent="0.2">
      <c r="A687" s="138"/>
      <c r="D687" s="8"/>
    </row>
    <row r="688" spans="1:4" x14ac:dyDescent="0.2">
      <c r="A688" s="138"/>
      <c r="D688" s="8"/>
    </row>
    <row r="689" spans="1:4" x14ac:dyDescent="0.2">
      <c r="A689" s="138"/>
      <c r="D689" s="8"/>
    </row>
    <row r="690" spans="1:4" x14ac:dyDescent="0.2">
      <c r="A690" s="138"/>
      <c r="D690" s="8"/>
    </row>
    <row r="691" spans="1:4" x14ac:dyDescent="0.2">
      <c r="A691" s="138"/>
      <c r="D691" s="8"/>
    </row>
    <row r="692" spans="1:4" x14ac:dyDescent="0.2">
      <c r="A692" s="138"/>
      <c r="D692" s="8"/>
    </row>
    <row r="693" spans="1:4" x14ac:dyDescent="0.2">
      <c r="A693" s="138"/>
      <c r="D693" s="8"/>
    </row>
    <row r="694" spans="1:4" x14ac:dyDescent="0.2">
      <c r="A694" s="138"/>
      <c r="D694" s="8"/>
    </row>
    <row r="695" spans="1:4" x14ac:dyDescent="0.2">
      <c r="A695" s="138"/>
      <c r="D695" s="8"/>
    </row>
    <row r="696" spans="1:4" x14ac:dyDescent="0.2">
      <c r="A696" s="138"/>
      <c r="D696" s="8"/>
    </row>
    <row r="697" spans="1:4" x14ac:dyDescent="0.2">
      <c r="A697" s="138"/>
      <c r="D697" s="8"/>
    </row>
    <row r="698" spans="1:4" x14ac:dyDescent="0.2">
      <c r="A698" s="138"/>
      <c r="D698" s="8"/>
    </row>
    <row r="699" spans="1:4" x14ac:dyDescent="0.2">
      <c r="A699" s="138"/>
      <c r="D699" s="8"/>
    </row>
    <row r="700" spans="1:4" x14ac:dyDescent="0.2">
      <c r="A700" s="138"/>
      <c r="D700" s="8"/>
    </row>
    <row r="701" spans="1:4" x14ac:dyDescent="0.2">
      <c r="A701" s="138"/>
      <c r="D701" s="8"/>
    </row>
    <row r="702" spans="1:4" x14ac:dyDescent="0.2">
      <c r="A702" s="138"/>
      <c r="D702" s="8"/>
    </row>
    <row r="703" spans="1:4" x14ac:dyDescent="0.2">
      <c r="A703" s="138"/>
      <c r="D703" s="8"/>
    </row>
    <row r="704" spans="1:4" x14ac:dyDescent="0.2">
      <c r="A704" s="138"/>
      <c r="D704" s="8"/>
    </row>
    <row r="705" spans="1:4" x14ac:dyDescent="0.2">
      <c r="A705" s="138"/>
      <c r="D705" s="8"/>
    </row>
    <row r="706" spans="1:4" x14ac:dyDescent="0.2">
      <c r="A706" s="138"/>
      <c r="D706" s="8"/>
    </row>
    <row r="707" spans="1:4" x14ac:dyDescent="0.2">
      <c r="A707" s="138"/>
      <c r="D707" s="8"/>
    </row>
    <row r="708" spans="1:4" x14ac:dyDescent="0.2">
      <c r="A708" s="138"/>
      <c r="D708" s="8"/>
    </row>
    <row r="709" spans="1:4" x14ac:dyDescent="0.2">
      <c r="A709" s="138"/>
      <c r="D709" s="8"/>
    </row>
    <row r="710" spans="1:4" x14ac:dyDescent="0.2">
      <c r="A710" s="138"/>
      <c r="D710" s="8"/>
    </row>
    <row r="711" spans="1:4" x14ac:dyDescent="0.2">
      <c r="A711" s="138"/>
      <c r="D711" s="8"/>
    </row>
    <row r="712" spans="1:4" x14ac:dyDescent="0.2">
      <c r="A712" s="138"/>
      <c r="D712" s="8"/>
    </row>
    <row r="713" spans="1:4" x14ac:dyDescent="0.2">
      <c r="A713" s="138"/>
      <c r="D713" s="8"/>
    </row>
    <row r="714" spans="1:4" x14ac:dyDescent="0.2">
      <c r="A714" s="138"/>
      <c r="D714" s="8"/>
    </row>
    <row r="715" spans="1:4" x14ac:dyDescent="0.2">
      <c r="A715" s="138"/>
      <c r="D715" s="8"/>
    </row>
    <row r="716" spans="1:4" x14ac:dyDescent="0.2">
      <c r="A716" s="138"/>
      <c r="D716" s="8"/>
    </row>
    <row r="717" spans="1:4" x14ac:dyDescent="0.2">
      <c r="A717" s="138"/>
      <c r="D717" s="8"/>
    </row>
    <row r="718" spans="1:4" x14ac:dyDescent="0.2">
      <c r="A718" s="138"/>
      <c r="D718" s="8"/>
    </row>
    <row r="719" spans="1:4" x14ac:dyDescent="0.2">
      <c r="A719" s="138"/>
      <c r="D719" s="8"/>
    </row>
    <row r="720" spans="1:4" x14ac:dyDescent="0.2">
      <c r="A720" s="138"/>
      <c r="D720" s="8"/>
    </row>
    <row r="721" spans="1:4" x14ac:dyDescent="0.2">
      <c r="A721" s="138"/>
      <c r="D721" s="8"/>
    </row>
    <row r="722" spans="1:4" x14ac:dyDescent="0.2">
      <c r="A722" s="138"/>
      <c r="D722" s="8"/>
    </row>
    <row r="723" spans="1:4" x14ac:dyDescent="0.2">
      <c r="A723" s="138"/>
      <c r="D723" s="8"/>
    </row>
    <row r="724" spans="1:4" x14ac:dyDescent="0.2">
      <c r="A724" s="138"/>
      <c r="D724" s="8"/>
    </row>
    <row r="725" spans="1:4" x14ac:dyDescent="0.2">
      <c r="A725" s="138"/>
      <c r="D725" s="8"/>
    </row>
    <row r="726" spans="1:4" x14ac:dyDescent="0.2">
      <c r="A726" s="138"/>
      <c r="D726" s="8"/>
    </row>
    <row r="727" spans="1:4" x14ac:dyDescent="0.2">
      <c r="A727" s="138"/>
      <c r="D727" s="8"/>
    </row>
    <row r="728" spans="1:4" x14ac:dyDescent="0.2">
      <c r="A728" s="138"/>
      <c r="D728" s="8"/>
    </row>
    <row r="729" spans="1:4" x14ac:dyDescent="0.2">
      <c r="A729" s="138"/>
      <c r="D729" s="8"/>
    </row>
    <row r="730" spans="1:4" x14ac:dyDescent="0.2">
      <c r="A730" s="138"/>
      <c r="D730" s="8"/>
    </row>
    <row r="731" spans="1:4" x14ac:dyDescent="0.2">
      <c r="A731" s="138"/>
      <c r="D731" s="8"/>
    </row>
    <row r="732" spans="1:4" x14ac:dyDescent="0.2">
      <c r="A732" s="138"/>
      <c r="D732" s="8"/>
    </row>
    <row r="733" spans="1:4" x14ac:dyDescent="0.2">
      <c r="A733" s="138"/>
      <c r="D733" s="8"/>
    </row>
    <row r="734" spans="1:4" x14ac:dyDescent="0.2">
      <c r="A734" s="138"/>
      <c r="D734" s="8"/>
    </row>
    <row r="735" spans="1:4" x14ac:dyDescent="0.2">
      <c r="A735" s="138"/>
      <c r="D735" s="8"/>
    </row>
    <row r="736" spans="1:4" x14ac:dyDescent="0.2">
      <c r="A736" s="138"/>
      <c r="D736" s="8"/>
    </row>
    <row r="737" spans="1:4" x14ac:dyDescent="0.2">
      <c r="A737" s="138"/>
      <c r="D737" s="8"/>
    </row>
    <row r="738" spans="1:4" x14ac:dyDescent="0.2">
      <c r="A738" s="138"/>
      <c r="D738" s="8"/>
    </row>
    <row r="739" spans="1:4" x14ac:dyDescent="0.2">
      <c r="A739" s="138"/>
      <c r="D739" s="8"/>
    </row>
    <row r="740" spans="1:4" x14ac:dyDescent="0.2">
      <c r="A740" s="138"/>
      <c r="D740" s="8"/>
    </row>
    <row r="741" spans="1:4" x14ac:dyDescent="0.2">
      <c r="A741" s="138"/>
      <c r="D741" s="8"/>
    </row>
    <row r="742" spans="1:4" x14ac:dyDescent="0.2">
      <c r="A742" s="138"/>
      <c r="D742" s="8"/>
    </row>
    <row r="743" spans="1:4" x14ac:dyDescent="0.2">
      <c r="A743" s="138"/>
      <c r="D743" s="8"/>
    </row>
    <row r="744" spans="1:4" x14ac:dyDescent="0.2">
      <c r="A744" s="138"/>
      <c r="D744" s="8"/>
    </row>
    <row r="745" spans="1:4" x14ac:dyDescent="0.2">
      <c r="A745" s="138"/>
      <c r="D745" s="8"/>
    </row>
    <row r="746" spans="1:4" x14ac:dyDescent="0.2">
      <c r="A746" s="138"/>
      <c r="D746" s="8"/>
    </row>
    <row r="747" spans="1:4" x14ac:dyDescent="0.2">
      <c r="A747" s="138"/>
      <c r="D747" s="8"/>
    </row>
    <row r="748" spans="1:4" x14ac:dyDescent="0.2">
      <c r="A748" s="138"/>
      <c r="D748" s="8"/>
    </row>
    <row r="749" spans="1:4" x14ac:dyDescent="0.2">
      <c r="A749" s="138"/>
      <c r="D749" s="8"/>
    </row>
    <row r="750" spans="1:4" x14ac:dyDescent="0.2">
      <c r="A750" s="138"/>
      <c r="D750" s="8"/>
    </row>
    <row r="751" spans="1:4" x14ac:dyDescent="0.2">
      <c r="A751" s="138"/>
      <c r="D751" s="8"/>
    </row>
    <row r="752" spans="1:4" x14ac:dyDescent="0.2">
      <c r="A752" s="138"/>
      <c r="D752" s="8"/>
    </row>
    <row r="753" spans="1:4" x14ac:dyDescent="0.2">
      <c r="A753" s="138"/>
      <c r="D753" s="8"/>
    </row>
    <row r="754" spans="1:4" x14ac:dyDescent="0.2">
      <c r="A754" s="138"/>
      <c r="D754" s="8"/>
    </row>
    <row r="755" spans="1:4" x14ac:dyDescent="0.2">
      <c r="A755" s="138"/>
      <c r="D755" s="8"/>
    </row>
    <row r="756" spans="1:4" x14ac:dyDescent="0.2">
      <c r="A756" s="138"/>
      <c r="D756" s="8"/>
    </row>
    <row r="757" spans="1:4" x14ac:dyDescent="0.2">
      <c r="A757" s="138"/>
      <c r="D757" s="8"/>
    </row>
    <row r="758" spans="1:4" x14ac:dyDescent="0.2">
      <c r="A758" s="138"/>
      <c r="D758" s="8"/>
    </row>
    <row r="759" spans="1:4" x14ac:dyDescent="0.2">
      <c r="A759" s="138"/>
      <c r="D759" s="8"/>
    </row>
    <row r="760" spans="1:4" x14ac:dyDescent="0.2">
      <c r="A760" s="138"/>
      <c r="D760" s="8"/>
    </row>
    <row r="761" spans="1:4" x14ac:dyDescent="0.2">
      <c r="A761" s="138"/>
      <c r="D761" s="8"/>
    </row>
    <row r="762" spans="1:4" x14ac:dyDescent="0.2">
      <c r="A762" s="138"/>
      <c r="D762" s="8"/>
    </row>
    <row r="763" spans="1:4" x14ac:dyDescent="0.2">
      <c r="A763" s="138"/>
      <c r="D763" s="8"/>
    </row>
    <row r="764" spans="1:4" x14ac:dyDescent="0.2">
      <c r="A764" s="138"/>
      <c r="D764" s="8"/>
    </row>
    <row r="765" spans="1:4" x14ac:dyDescent="0.2">
      <c r="A765" s="138"/>
      <c r="D765" s="8"/>
    </row>
    <row r="766" spans="1:4" x14ac:dyDescent="0.2">
      <c r="A766" s="138"/>
      <c r="D766" s="8"/>
    </row>
    <row r="767" spans="1:4" x14ac:dyDescent="0.2">
      <c r="A767" s="138"/>
      <c r="D767" s="8"/>
    </row>
    <row r="768" spans="1:4" x14ac:dyDescent="0.2">
      <c r="A768" s="138"/>
      <c r="D768" s="8"/>
    </row>
    <row r="769" spans="1:4" x14ac:dyDescent="0.2">
      <c r="A769" s="138"/>
      <c r="D769" s="8"/>
    </row>
    <row r="770" spans="1:4" x14ac:dyDescent="0.2">
      <c r="A770" s="138"/>
      <c r="D770" s="8"/>
    </row>
    <row r="771" spans="1:4" x14ac:dyDescent="0.2">
      <c r="A771" s="138"/>
      <c r="D771" s="8"/>
    </row>
    <row r="772" spans="1:4" x14ac:dyDescent="0.2">
      <c r="A772" s="138"/>
      <c r="D772" s="8"/>
    </row>
    <row r="773" spans="1:4" x14ac:dyDescent="0.2">
      <c r="A773" s="138"/>
      <c r="D773" s="8"/>
    </row>
    <row r="774" spans="1:4" x14ac:dyDescent="0.2">
      <c r="A774" s="138"/>
      <c r="D774" s="8"/>
    </row>
    <row r="775" spans="1:4" x14ac:dyDescent="0.2">
      <c r="A775" s="138"/>
      <c r="D775" s="8"/>
    </row>
    <row r="776" spans="1:4" x14ac:dyDescent="0.2">
      <c r="A776" s="138"/>
      <c r="D776" s="8"/>
    </row>
    <row r="777" spans="1:4" x14ac:dyDescent="0.2">
      <c r="A777" s="138"/>
      <c r="D777" s="8"/>
    </row>
    <row r="778" spans="1:4" x14ac:dyDescent="0.2">
      <c r="A778" s="138"/>
      <c r="D778" s="8"/>
    </row>
    <row r="779" spans="1:4" x14ac:dyDescent="0.2">
      <c r="A779" s="138"/>
      <c r="D779" s="8"/>
    </row>
    <row r="780" spans="1:4" x14ac:dyDescent="0.2">
      <c r="A780" s="138"/>
      <c r="D780" s="8"/>
    </row>
    <row r="781" spans="1:4" x14ac:dyDescent="0.2">
      <c r="A781" s="138"/>
      <c r="D781" s="8"/>
    </row>
    <row r="782" spans="1:4" x14ac:dyDescent="0.2">
      <c r="A782" s="138"/>
      <c r="D782" s="8"/>
    </row>
    <row r="783" spans="1:4" x14ac:dyDescent="0.2">
      <c r="A783" s="138"/>
      <c r="D783" s="8"/>
    </row>
    <row r="784" spans="1:4" x14ac:dyDescent="0.2">
      <c r="A784" s="138"/>
      <c r="D784" s="8"/>
    </row>
    <row r="785" spans="1:4" x14ac:dyDescent="0.2">
      <c r="A785" s="138"/>
      <c r="D785" s="8"/>
    </row>
    <row r="786" spans="1:4" x14ac:dyDescent="0.2">
      <c r="A786" s="138"/>
      <c r="D786" s="8"/>
    </row>
    <row r="787" spans="1:4" x14ac:dyDescent="0.2">
      <c r="A787" s="138"/>
      <c r="D787" s="8"/>
    </row>
    <row r="788" spans="1:4" x14ac:dyDescent="0.2">
      <c r="A788" s="138"/>
      <c r="D788" s="8"/>
    </row>
    <row r="789" spans="1:4" x14ac:dyDescent="0.2">
      <c r="A789" s="138"/>
      <c r="D789" s="8"/>
    </row>
    <row r="790" spans="1:4" x14ac:dyDescent="0.2">
      <c r="A790" s="138"/>
      <c r="D790" s="8"/>
    </row>
    <row r="791" spans="1:4" x14ac:dyDescent="0.2">
      <c r="A791" s="138"/>
      <c r="D791" s="8"/>
    </row>
    <row r="792" spans="1:4" x14ac:dyDescent="0.2">
      <c r="A792" s="138"/>
      <c r="D792" s="8"/>
    </row>
    <row r="793" spans="1:4" x14ac:dyDescent="0.2">
      <c r="A793" s="138"/>
      <c r="D793" s="8"/>
    </row>
    <row r="794" spans="1:4" x14ac:dyDescent="0.2">
      <c r="A794" s="138"/>
      <c r="D794" s="8"/>
    </row>
    <row r="795" spans="1:4" x14ac:dyDescent="0.2">
      <c r="A795" s="138"/>
      <c r="D795" s="8"/>
    </row>
    <row r="796" spans="1:4" x14ac:dyDescent="0.2">
      <c r="A796" s="138"/>
      <c r="D796" s="8"/>
    </row>
    <row r="797" spans="1:4" x14ac:dyDescent="0.2">
      <c r="A797" s="138"/>
      <c r="D797" s="8"/>
    </row>
    <row r="798" spans="1:4" x14ac:dyDescent="0.2">
      <c r="A798" s="138"/>
      <c r="D798" s="8"/>
    </row>
    <row r="799" spans="1:4" x14ac:dyDescent="0.2">
      <c r="A799" s="138"/>
      <c r="D799" s="8"/>
    </row>
    <row r="800" spans="1:4" x14ac:dyDescent="0.2">
      <c r="A800" s="138"/>
      <c r="D800" s="8"/>
    </row>
    <row r="801" spans="1:4" x14ac:dyDescent="0.2">
      <c r="A801" s="138"/>
      <c r="D801" s="8"/>
    </row>
    <row r="802" spans="1:4" x14ac:dyDescent="0.2">
      <c r="A802" s="138"/>
      <c r="D802" s="8"/>
    </row>
    <row r="803" spans="1:4" x14ac:dyDescent="0.2">
      <c r="A803" s="138"/>
      <c r="D803" s="8"/>
    </row>
    <row r="804" spans="1:4" x14ac:dyDescent="0.2">
      <c r="A804" s="138"/>
      <c r="D804" s="8"/>
    </row>
    <row r="805" spans="1:4" x14ac:dyDescent="0.2">
      <c r="A805" s="138"/>
      <c r="D805" s="8"/>
    </row>
    <row r="806" spans="1:4" x14ac:dyDescent="0.2">
      <c r="A806" s="138"/>
      <c r="D806" s="8"/>
    </row>
    <row r="807" spans="1:4" x14ac:dyDescent="0.2">
      <c r="A807" s="138"/>
      <c r="D807" s="8"/>
    </row>
    <row r="808" spans="1:4" x14ac:dyDescent="0.2">
      <c r="A808" s="138"/>
      <c r="D808" s="8"/>
    </row>
    <row r="809" spans="1:4" x14ac:dyDescent="0.2">
      <c r="A809" s="138"/>
      <c r="D809" s="8"/>
    </row>
    <row r="810" spans="1:4" x14ac:dyDescent="0.2">
      <c r="A810" s="138"/>
      <c r="D810" s="8"/>
    </row>
    <row r="811" spans="1:4" x14ac:dyDescent="0.2">
      <c r="A811" s="138"/>
      <c r="D811" s="8"/>
    </row>
    <row r="812" spans="1:4" x14ac:dyDescent="0.2">
      <c r="A812" s="138"/>
      <c r="D812" s="8"/>
    </row>
    <row r="813" spans="1:4" x14ac:dyDescent="0.2">
      <c r="A813" s="138"/>
      <c r="D813" s="8"/>
    </row>
    <row r="814" spans="1:4" x14ac:dyDescent="0.2">
      <c r="A814" s="138"/>
      <c r="D814" s="8"/>
    </row>
    <row r="815" spans="1:4" x14ac:dyDescent="0.2">
      <c r="A815" s="138"/>
      <c r="D815" s="8"/>
    </row>
    <row r="816" spans="1:4" x14ac:dyDescent="0.2">
      <c r="A816" s="138"/>
      <c r="D816" s="8"/>
    </row>
    <row r="817" spans="1:4" x14ac:dyDescent="0.2">
      <c r="A817" s="138"/>
      <c r="D817" s="8"/>
    </row>
    <row r="818" spans="1:4" x14ac:dyDescent="0.2">
      <c r="A818" s="138"/>
      <c r="D818" s="8"/>
    </row>
    <row r="819" spans="1:4" x14ac:dyDescent="0.2">
      <c r="A819" s="138"/>
      <c r="D819" s="8"/>
    </row>
    <row r="820" spans="1:4" x14ac:dyDescent="0.2">
      <c r="A820" s="138"/>
      <c r="D820" s="8"/>
    </row>
    <row r="821" spans="1:4" x14ac:dyDescent="0.2">
      <c r="A821" s="138"/>
      <c r="D821" s="8"/>
    </row>
    <row r="822" spans="1:4" x14ac:dyDescent="0.2">
      <c r="A822" s="138"/>
      <c r="D822" s="8"/>
    </row>
    <row r="823" spans="1:4" x14ac:dyDescent="0.2">
      <c r="A823" s="138"/>
      <c r="D823" s="8"/>
    </row>
    <row r="824" spans="1:4" x14ac:dyDescent="0.2">
      <c r="A824" s="138"/>
      <c r="D824" s="8"/>
    </row>
    <row r="825" spans="1:4" x14ac:dyDescent="0.2">
      <c r="A825" s="138"/>
      <c r="D825" s="8"/>
    </row>
    <row r="826" spans="1:4" x14ac:dyDescent="0.2">
      <c r="A826" s="138"/>
      <c r="D826" s="8"/>
    </row>
    <row r="827" spans="1:4" x14ac:dyDescent="0.2">
      <c r="A827" s="138"/>
      <c r="D827" s="8"/>
    </row>
    <row r="828" spans="1:4" x14ac:dyDescent="0.2">
      <c r="A828" s="138"/>
      <c r="D828" s="8"/>
    </row>
    <row r="829" spans="1:4" x14ac:dyDescent="0.2">
      <c r="A829" s="138"/>
      <c r="D829" s="8"/>
    </row>
    <row r="830" spans="1:4" x14ac:dyDescent="0.2">
      <c r="A830" s="138"/>
      <c r="D830" s="8"/>
    </row>
    <row r="831" spans="1:4" x14ac:dyDescent="0.2">
      <c r="A831" s="138"/>
      <c r="D831" s="8"/>
    </row>
    <row r="832" spans="1:4" x14ac:dyDescent="0.2">
      <c r="A832" s="138"/>
      <c r="D832" s="8"/>
    </row>
    <row r="833" spans="1:4" x14ac:dyDescent="0.2">
      <c r="A833" s="138"/>
      <c r="D833" s="8"/>
    </row>
    <row r="834" spans="1:4" x14ac:dyDescent="0.2">
      <c r="A834" s="138"/>
      <c r="D834" s="8"/>
    </row>
    <row r="835" spans="1:4" x14ac:dyDescent="0.2">
      <c r="A835" s="138"/>
      <c r="D835" s="8"/>
    </row>
    <row r="836" spans="1:4" x14ac:dyDescent="0.2">
      <c r="A836" s="138"/>
      <c r="D836" s="8"/>
    </row>
    <row r="837" spans="1:4" x14ac:dyDescent="0.2">
      <c r="A837" s="138"/>
      <c r="D837" s="8"/>
    </row>
    <row r="838" spans="1:4" x14ac:dyDescent="0.2">
      <c r="A838" s="138"/>
      <c r="D838" s="8"/>
    </row>
    <row r="839" spans="1:4" x14ac:dyDescent="0.2">
      <c r="A839" s="138"/>
      <c r="D839" s="8"/>
    </row>
    <row r="840" spans="1:4" x14ac:dyDescent="0.2">
      <c r="A840" s="138"/>
      <c r="D840" s="8"/>
    </row>
    <row r="841" spans="1:4" x14ac:dyDescent="0.2">
      <c r="A841" s="138"/>
      <c r="D841" s="8"/>
    </row>
    <row r="842" spans="1:4" x14ac:dyDescent="0.2">
      <c r="A842" s="138"/>
      <c r="D842" s="8"/>
    </row>
    <row r="843" spans="1:4" x14ac:dyDescent="0.2">
      <c r="A843" s="138"/>
      <c r="D843" s="8"/>
    </row>
    <row r="844" spans="1:4" x14ac:dyDescent="0.2">
      <c r="A844" s="138"/>
      <c r="D844" s="8"/>
    </row>
    <row r="845" spans="1:4" x14ac:dyDescent="0.2">
      <c r="A845" s="138"/>
      <c r="D845" s="8"/>
    </row>
    <row r="846" spans="1:4" x14ac:dyDescent="0.2">
      <c r="A846" s="138"/>
      <c r="D846" s="8"/>
    </row>
    <row r="847" spans="1:4" x14ac:dyDescent="0.2">
      <c r="A847" s="138"/>
      <c r="D847" s="8"/>
    </row>
    <row r="848" spans="1:4" x14ac:dyDescent="0.2">
      <c r="A848" s="138"/>
      <c r="D848" s="8"/>
    </row>
    <row r="849" spans="1:4" x14ac:dyDescent="0.2">
      <c r="A849" s="138"/>
      <c r="D849" s="8"/>
    </row>
    <row r="850" spans="1:4" x14ac:dyDescent="0.2">
      <c r="A850" s="138"/>
      <c r="D850" s="8"/>
    </row>
    <row r="851" spans="1:4" x14ac:dyDescent="0.2">
      <c r="A851" s="138"/>
      <c r="D851" s="8"/>
    </row>
    <row r="852" spans="1:4" x14ac:dyDescent="0.2">
      <c r="A852" s="138"/>
      <c r="D852" s="8"/>
    </row>
    <row r="853" spans="1:4" x14ac:dyDescent="0.2">
      <c r="A853" s="138"/>
      <c r="D853" s="8"/>
    </row>
    <row r="854" spans="1:4" x14ac:dyDescent="0.2">
      <c r="A854" s="138"/>
      <c r="D854" s="8"/>
    </row>
    <row r="855" spans="1:4" x14ac:dyDescent="0.2">
      <c r="A855" s="138"/>
      <c r="D855" s="8"/>
    </row>
    <row r="856" spans="1:4" x14ac:dyDescent="0.2">
      <c r="A856" s="138"/>
      <c r="D856" s="8"/>
    </row>
    <row r="857" spans="1:4" x14ac:dyDescent="0.2">
      <c r="A857" s="138"/>
      <c r="D857" s="8"/>
    </row>
    <row r="858" spans="1:4" x14ac:dyDescent="0.2">
      <c r="A858" s="138"/>
      <c r="D858" s="8"/>
    </row>
    <row r="859" spans="1:4" x14ac:dyDescent="0.2">
      <c r="A859" s="138"/>
      <c r="D859" s="8"/>
    </row>
    <row r="860" spans="1:4" x14ac:dyDescent="0.2">
      <c r="A860" s="138"/>
      <c r="D860" s="8"/>
    </row>
    <row r="861" spans="1:4" x14ac:dyDescent="0.2">
      <c r="A861" s="138"/>
      <c r="D861" s="8"/>
    </row>
    <row r="862" spans="1:4" x14ac:dyDescent="0.2">
      <c r="A862" s="138"/>
      <c r="D862" s="8"/>
    </row>
    <row r="863" spans="1:4" x14ac:dyDescent="0.2">
      <c r="A863" s="138"/>
      <c r="D863" s="8"/>
    </row>
    <row r="864" spans="1:4" x14ac:dyDescent="0.2">
      <c r="A864" s="138"/>
      <c r="D864" s="8"/>
    </row>
    <row r="865" spans="1:4" x14ac:dyDescent="0.2">
      <c r="A865" s="138"/>
      <c r="D865" s="8"/>
    </row>
    <row r="866" spans="1:4" x14ac:dyDescent="0.2">
      <c r="A866" s="138"/>
      <c r="D866" s="8"/>
    </row>
    <row r="867" spans="1:4" x14ac:dyDescent="0.2">
      <c r="A867" s="138"/>
      <c r="D867" s="8"/>
    </row>
    <row r="868" spans="1:4" x14ac:dyDescent="0.2">
      <c r="A868" s="138"/>
      <c r="D868" s="8"/>
    </row>
    <row r="869" spans="1:4" x14ac:dyDescent="0.2">
      <c r="A869" s="138"/>
      <c r="D869" s="8"/>
    </row>
    <row r="870" spans="1:4" x14ac:dyDescent="0.2">
      <c r="A870" s="138"/>
      <c r="D870" s="8"/>
    </row>
    <row r="871" spans="1:4" x14ac:dyDescent="0.2">
      <c r="A871" s="138"/>
      <c r="D871" s="8"/>
    </row>
    <row r="872" spans="1:4" x14ac:dyDescent="0.2">
      <c r="A872" s="138"/>
      <c r="D872" s="8"/>
    </row>
    <row r="873" spans="1:4" x14ac:dyDescent="0.2">
      <c r="A873" s="138"/>
      <c r="D873" s="8"/>
    </row>
    <row r="874" spans="1:4" x14ac:dyDescent="0.2">
      <c r="A874" s="138"/>
      <c r="D874" s="8"/>
    </row>
    <row r="875" spans="1:4" x14ac:dyDescent="0.2">
      <c r="A875" s="138"/>
      <c r="D875" s="8"/>
    </row>
    <row r="876" spans="1:4" x14ac:dyDescent="0.2">
      <c r="A876" s="138"/>
      <c r="D876" s="8"/>
    </row>
    <row r="877" spans="1:4" x14ac:dyDescent="0.2">
      <c r="A877" s="138"/>
      <c r="D877" s="8"/>
    </row>
    <row r="878" spans="1:4" x14ac:dyDescent="0.2">
      <c r="A878" s="138"/>
      <c r="D878" s="8"/>
    </row>
    <row r="879" spans="1:4" x14ac:dyDescent="0.2">
      <c r="A879" s="138"/>
      <c r="D879" s="8"/>
    </row>
    <row r="880" spans="1:4" x14ac:dyDescent="0.2">
      <c r="A880" s="138"/>
      <c r="D880" s="8"/>
    </row>
    <row r="881" spans="1:4" x14ac:dyDescent="0.2">
      <c r="A881" s="138"/>
      <c r="D881" s="8"/>
    </row>
    <row r="882" spans="1:4" x14ac:dyDescent="0.2">
      <c r="A882" s="138"/>
      <c r="D882" s="8"/>
    </row>
    <row r="883" spans="1:4" x14ac:dyDescent="0.2">
      <c r="A883" s="138"/>
      <c r="D883" s="8"/>
    </row>
    <row r="884" spans="1:4" x14ac:dyDescent="0.2">
      <c r="A884" s="138"/>
      <c r="D884" s="8"/>
    </row>
    <row r="885" spans="1:4" x14ac:dyDescent="0.2">
      <c r="A885" s="138"/>
      <c r="D885" s="8"/>
    </row>
    <row r="886" spans="1:4" x14ac:dyDescent="0.2">
      <c r="A886" s="138"/>
      <c r="D886" s="8"/>
    </row>
    <row r="887" spans="1:4" x14ac:dyDescent="0.2">
      <c r="A887" s="138"/>
      <c r="D887" s="8"/>
    </row>
    <row r="888" spans="1:4" x14ac:dyDescent="0.2">
      <c r="A888" s="138"/>
      <c r="D888" s="8"/>
    </row>
    <row r="889" spans="1:4" x14ac:dyDescent="0.2">
      <c r="A889" s="138"/>
      <c r="D889" s="8"/>
    </row>
    <row r="890" spans="1:4" x14ac:dyDescent="0.2">
      <c r="A890" s="138"/>
      <c r="D890" s="8"/>
    </row>
    <row r="891" spans="1:4" x14ac:dyDescent="0.2">
      <c r="A891" s="138"/>
      <c r="D891" s="8"/>
    </row>
    <row r="892" spans="1:4" x14ac:dyDescent="0.2">
      <c r="A892" s="138"/>
      <c r="D892" s="8"/>
    </row>
    <row r="893" spans="1:4" x14ac:dyDescent="0.2">
      <c r="A893" s="138"/>
      <c r="D893" s="8"/>
    </row>
    <row r="894" spans="1:4" x14ac:dyDescent="0.2">
      <c r="A894" s="138"/>
      <c r="D894" s="8"/>
    </row>
    <row r="895" spans="1:4" x14ac:dyDescent="0.2">
      <c r="A895" s="138"/>
      <c r="D895" s="8"/>
    </row>
    <row r="896" spans="1:4" x14ac:dyDescent="0.2">
      <c r="A896" s="138"/>
      <c r="D896" s="8"/>
    </row>
    <row r="897" spans="1:4" x14ac:dyDescent="0.2">
      <c r="A897" s="138"/>
      <c r="D897" s="8"/>
    </row>
    <row r="898" spans="1:4" x14ac:dyDescent="0.2">
      <c r="A898" s="138"/>
      <c r="D898" s="8"/>
    </row>
    <row r="899" spans="1:4" x14ac:dyDescent="0.2">
      <c r="A899" s="138"/>
      <c r="D899" s="8"/>
    </row>
    <row r="900" spans="1:4" x14ac:dyDescent="0.2">
      <c r="A900" s="138"/>
      <c r="D900" s="8"/>
    </row>
    <row r="901" spans="1:4" x14ac:dyDescent="0.2">
      <c r="A901" s="138"/>
      <c r="D901" s="8"/>
    </row>
    <row r="902" spans="1:4" x14ac:dyDescent="0.2">
      <c r="A902" s="138"/>
      <c r="D902" s="8"/>
    </row>
    <row r="903" spans="1:4" x14ac:dyDescent="0.2">
      <c r="A903" s="138"/>
      <c r="D903" s="8"/>
    </row>
    <row r="904" spans="1:4" x14ac:dyDescent="0.2">
      <c r="A904" s="138"/>
      <c r="D904" s="8"/>
    </row>
    <row r="905" spans="1:4" x14ac:dyDescent="0.2">
      <c r="A905" s="138"/>
      <c r="D905" s="8"/>
    </row>
    <row r="906" spans="1:4" x14ac:dyDescent="0.2">
      <c r="A906" s="138"/>
      <c r="D906" s="8"/>
    </row>
    <row r="907" spans="1:4" x14ac:dyDescent="0.2">
      <c r="A907" s="138"/>
      <c r="D907" s="8"/>
    </row>
    <row r="908" spans="1:4" x14ac:dyDescent="0.2">
      <c r="A908" s="138"/>
      <c r="D908" s="8"/>
    </row>
    <row r="909" spans="1:4" x14ac:dyDescent="0.2">
      <c r="A909" s="138"/>
      <c r="D909" s="8"/>
    </row>
    <row r="910" spans="1:4" x14ac:dyDescent="0.2">
      <c r="A910" s="138"/>
      <c r="D910" s="8"/>
    </row>
    <row r="911" spans="1:4" x14ac:dyDescent="0.2">
      <c r="A911" s="138"/>
      <c r="D911" s="8"/>
    </row>
    <row r="912" spans="1:4" x14ac:dyDescent="0.2">
      <c r="A912" s="138"/>
      <c r="D912" s="8"/>
    </row>
    <row r="913" spans="1:4" x14ac:dyDescent="0.2">
      <c r="A913" s="138"/>
      <c r="D913" s="8"/>
    </row>
    <row r="914" spans="1:4" x14ac:dyDescent="0.2">
      <c r="A914" s="138"/>
      <c r="D914" s="8"/>
    </row>
    <row r="915" spans="1:4" x14ac:dyDescent="0.2">
      <c r="A915" s="138"/>
      <c r="D915" s="8"/>
    </row>
    <row r="916" spans="1:4" x14ac:dyDescent="0.2">
      <c r="A916" s="138"/>
      <c r="D916" s="8"/>
    </row>
    <row r="917" spans="1:4" x14ac:dyDescent="0.2">
      <c r="A917" s="138"/>
      <c r="D917" s="8"/>
    </row>
    <row r="918" spans="1:4" x14ac:dyDescent="0.2">
      <c r="A918" s="138"/>
      <c r="D918" s="8"/>
    </row>
    <row r="919" spans="1:4" x14ac:dyDescent="0.2">
      <c r="A919" s="138"/>
      <c r="D919" s="8"/>
    </row>
    <row r="920" spans="1:4" x14ac:dyDescent="0.2">
      <c r="A920" s="138"/>
      <c r="D920" s="8"/>
    </row>
    <row r="921" spans="1:4" x14ac:dyDescent="0.2">
      <c r="A921" s="138"/>
      <c r="D921" s="8"/>
    </row>
    <row r="922" spans="1:4" x14ac:dyDescent="0.2">
      <c r="A922" s="138"/>
      <c r="D922" s="8"/>
    </row>
    <row r="923" spans="1:4" x14ac:dyDescent="0.2">
      <c r="A923" s="138"/>
      <c r="D923" s="8"/>
    </row>
    <row r="924" spans="1:4" x14ac:dyDescent="0.2">
      <c r="A924" s="138"/>
      <c r="D924" s="8"/>
    </row>
    <row r="925" spans="1:4" x14ac:dyDescent="0.2">
      <c r="A925" s="138"/>
      <c r="D925" s="8"/>
    </row>
    <row r="926" spans="1:4" x14ac:dyDescent="0.2">
      <c r="A926" s="138"/>
      <c r="D926" s="8"/>
    </row>
    <row r="927" spans="1:4" x14ac:dyDescent="0.2">
      <c r="A927" s="138"/>
      <c r="D927" s="8"/>
    </row>
    <row r="928" spans="1:4" x14ac:dyDescent="0.2">
      <c r="A928" s="138"/>
      <c r="D928" s="8"/>
    </row>
    <row r="929" spans="1:4" x14ac:dyDescent="0.2">
      <c r="A929" s="138"/>
      <c r="D929" s="8"/>
    </row>
    <row r="930" spans="1:4" x14ac:dyDescent="0.2">
      <c r="A930" s="138"/>
      <c r="D930" s="8"/>
    </row>
    <row r="931" spans="1:4" x14ac:dyDescent="0.2">
      <c r="A931" s="138"/>
      <c r="D931" s="8"/>
    </row>
    <row r="932" spans="1:4" x14ac:dyDescent="0.2">
      <c r="A932" s="138"/>
      <c r="D932" s="8"/>
    </row>
    <row r="933" spans="1:4" x14ac:dyDescent="0.2">
      <c r="A933" s="138"/>
      <c r="D933" s="8"/>
    </row>
    <row r="934" spans="1:4" x14ac:dyDescent="0.2">
      <c r="A934" s="138"/>
      <c r="D934" s="8"/>
    </row>
    <row r="935" spans="1:4" x14ac:dyDescent="0.2">
      <c r="A935" s="138"/>
      <c r="D935" s="8"/>
    </row>
    <row r="936" spans="1:4" x14ac:dyDescent="0.2">
      <c r="A936" s="138"/>
      <c r="D936" s="8"/>
    </row>
    <row r="937" spans="1:4" x14ac:dyDescent="0.2">
      <c r="A937" s="138"/>
      <c r="D937" s="8"/>
    </row>
    <row r="938" spans="1:4" x14ac:dyDescent="0.2">
      <c r="A938" s="138"/>
      <c r="D938" s="8"/>
    </row>
    <row r="939" spans="1:4" x14ac:dyDescent="0.2">
      <c r="A939" s="138"/>
      <c r="D939" s="8"/>
    </row>
    <row r="940" spans="1:4" x14ac:dyDescent="0.2">
      <c r="A940" s="138"/>
      <c r="D940" s="8"/>
    </row>
    <row r="941" spans="1:4" x14ac:dyDescent="0.2">
      <c r="A941" s="138"/>
      <c r="D941" s="8"/>
    </row>
    <row r="942" spans="1:4" x14ac:dyDescent="0.2">
      <c r="A942" s="138"/>
      <c r="D942" s="8"/>
    </row>
    <row r="943" spans="1:4" x14ac:dyDescent="0.2">
      <c r="A943" s="138"/>
      <c r="D943" s="8"/>
    </row>
    <row r="944" spans="1:4" x14ac:dyDescent="0.2">
      <c r="A944" s="138"/>
      <c r="D944" s="8"/>
    </row>
    <row r="945" spans="1:4" x14ac:dyDescent="0.2">
      <c r="A945" s="138"/>
      <c r="D945" s="8"/>
    </row>
    <row r="946" spans="1:4" x14ac:dyDescent="0.2">
      <c r="A946" s="138"/>
      <c r="D946" s="8"/>
    </row>
    <row r="947" spans="1:4" x14ac:dyDescent="0.2">
      <c r="A947" s="138"/>
      <c r="D947" s="8"/>
    </row>
    <row r="948" spans="1:4" x14ac:dyDescent="0.2">
      <c r="A948" s="138"/>
      <c r="D948" s="8"/>
    </row>
    <row r="949" spans="1:4" x14ac:dyDescent="0.2">
      <c r="A949" s="138"/>
      <c r="D949" s="8"/>
    </row>
    <row r="950" spans="1:4" x14ac:dyDescent="0.2">
      <c r="A950" s="138"/>
      <c r="D950" s="8"/>
    </row>
    <row r="951" spans="1:4" x14ac:dyDescent="0.2">
      <c r="A951" s="138"/>
      <c r="D951" s="8"/>
    </row>
    <row r="952" spans="1:4" x14ac:dyDescent="0.2">
      <c r="A952" s="138"/>
      <c r="D952" s="8"/>
    </row>
    <row r="953" spans="1:4" x14ac:dyDescent="0.2">
      <c r="A953" s="138"/>
      <c r="D953" s="8"/>
    </row>
    <row r="954" spans="1:4" x14ac:dyDescent="0.2">
      <c r="A954" s="138"/>
      <c r="D954" s="8"/>
    </row>
    <row r="955" spans="1:4" x14ac:dyDescent="0.2">
      <c r="A955" s="138"/>
      <c r="D955" s="8"/>
    </row>
    <row r="956" spans="1:4" x14ac:dyDescent="0.2">
      <c r="A956" s="138"/>
      <c r="D956" s="8"/>
    </row>
    <row r="957" spans="1:4" x14ac:dyDescent="0.2">
      <c r="A957" s="138"/>
      <c r="D957" s="8"/>
    </row>
    <row r="958" spans="1:4" x14ac:dyDescent="0.2">
      <c r="A958" s="138"/>
      <c r="D958" s="8"/>
    </row>
    <row r="959" spans="1:4" x14ac:dyDescent="0.2">
      <c r="A959" s="138"/>
      <c r="D959" s="8"/>
    </row>
    <row r="960" spans="1:4" x14ac:dyDescent="0.2">
      <c r="A960" s="138"/>
      <c r="D960" s="8"/>
    </row>
    <row r="961" spans="1:4" x14ac:dyDescent="0.2">
      <c r="A961" s="138"/>
      <c r="D961" s="8"/>
    </row>
    <row r="962" spans="1:4" x14ac:dyDescent="0.2">
      <c r="A962" s="138"/>
      <c r="D962" s="8"/>
    </row>
    <row r="963" spans="1:4" x14ac:dyDescent="0.2">
      <c r="A963" s="138"/>
      <c r="D963" s="8"/>
    </row>
    <row r="964" spans="1:4" x14ac:dyDescent="0.2">
      <c r="A964" s="138"/>
      <c r="D964" s="8"/>
    </row>
    <row r="965" spans="1:4" x14ac:dyDescent="0.2">
      <c r="A965" s="138"/>
      <c r="D965" s="8"/>
    </row>
    <row r="966" spans="1:4" x14ac:dyDescent="0.2">
      <c r="A966" s="138"/>
      <c r="D966" s="8"/>
    </row>
    <row r="967" spans="1:4" x14ac:dyDescent="0.2">
      <c r="A967" s="138"/>
      <c r="D967" s="8"/>
    </row>
    <row r="968" spans="1:4" x14ac:dyDescent="0.2">
      <c r="A968" s="138"/>
      <c r="D968" s="8"/>
    </row>
    <row r="969" spans="1:4" x14ac:dyDescent="0.2">
      <c r="A969" s="138"/>
      <c r="D969" s="8"/>
    </row>
    <row r="970" spans="1:4" x14ac:dyDescent="0.2">
      <c r="A970" s="138"/>
      <c r="D970" s="8"/>
    </row>
    <row r="971" spans="1:4" x14ac:dyDescent="0.2">
      <c r="A971" s="138"/>
      <c r="D971" s="8"/>
    </row>
    <row r="972" spans="1:4" x14ac:dyDescent="0.2">
      <c r="A972" s="138"/>
      <c r="D972" s="8"/>
    </row>
    <row r="973" spans="1:4" x14ac:dyDescent="0.2">
      <c r="A973" s="138"/>
      <c r="D973" s="8"/>
    </row>
    <row r="974" spans="1:4" x14ac:dyDescent="0.2">
      <c r="A974" s="138"/>
      <c r="D974" s="8"/>
    </row>
    <row r="975" spans="1:4" x14ac:dyDescent="0.2">
      <c r="A975" s="138"/>
      <c r="D975" s="8"/>
    </row>
    <row r="976" spans="1:4" x14ac:dyDescent="0.2">
      <c r="A976" s="138"/>
      <c r="D976" s="8"/>
    </row>
    <row r="977" spans="1:4" x14ac:dyDescent="0.2">
      <c r="A977" s="138"/>
      <c r="D977" s="8"/>
    </row>
    <row r="978" spans="1:4" x14ac:dyDescent="0.2">
      <c r="A978" s="138"/>
      <c r="D978" s="8"/>
    </row>
    <row r="979" spans="1:4" x14ac:dyDescent="0.2">
      <c r="A979" s="138"/>
      <c r="D979" s="8"/>
    </row>
    <row r="980" spans="1:4" x14ac:dyDescent="0.2">
      <c r="A980" s="138"/>
      <c r="D980" s="8"/>
    </row>
    <row r="981" spans="1:4" x14ac:dyDescent="0.2">
      <c r="A981" s="138"/>
      <c r="D981" s="8"/>
    </row>
    <row r="982" spans="1:4" x14ac:dyDescent="0.2">
      <c r="A982" s="138"/>
      <c r="D982" s="8"/>
    </row>
    <row r="983" spans="1:4" x14ac:dyDescent="0.2">
      <c r="A983" s="138"/>
      <c r="D983" s="8"/>
    </row>
    <row r="984" spans="1:4" x14ac:dyDescent="0.2">
      <c r="A984" s="138"/>
      <c r="D984" s="8"/>
    </row>
    <row r="985" spans="1:4" x14ac:dyDescent="0.2">
      <c r="A985" s="138"/>
      <c r="D985" s="8"/>
    </row>
    <row r="986" spans="1:4" x14ac:dyDescent="0.2">
      <c r="A986" s="138"/>
      <c r="D986" s="8"/>
    </row>
    <row r="987" spans="1:4" x14ac:dyDescent="0.2">
      <c r="A987" s="138"/>
      <c r="D987" s="8"/>
    </row>
    <row r="988" spans="1:4" x14ac:dyDescent="0.2">
      <c r="A988" s="138"/>
      <c r="D988" s="8"/>
    </row>
    <row r="989" spans="1:4" x14ac:dyDescent="0.2">
      <c r="A989" s="138"/>
      <c r="D989" s="8"/>
    </row>
    <row r="990" spans="1:4" x14ac:dyDescent="0.2">
      <c r="A990" s="138"/>
      <c r="D990" s="8"/>
    </row>
    <row r="991" spans="1:4" x14ac:dyDescent="0.2">
      <c r="A991" s="138"/>
      <c r="D991" s="8"/>
    </row>
    <row r="992" spans="1:4" x14ac:dyDescent="0.2">
      <c r="A992" s="138"/>
      <c r="D992" s="8"/>
    </row>
    <row r="993" spans="1:4" x14ac:dyDescent="0.2">
      <c r="A993" s="138"/>
      <c r="D993" s="8"/>
    </row>
    <row r="994" spans="1:4" x14ac:dyDescent="0.2">
      <c r="A994" s="138"/>
      <c r="D994" s="8"/>
    </row>
    <row r="995" spans="1:4" x14ac:dyDescent="0.2">
      <c r="A995" s="138"/>
      <c r="D995" s="8"/>
    </row>
    <row r="996" spans="1:4" x14ac:dyDescent="0.2">
      <c r="A996" s="138"/>
      <c r="D996" s="8"/>
    </row>
    <row r="997" spans="1:4" x14ac:dyDescent="0.2">
      <c r="A997" s="138"/>
      <c r="D997" s="8"/>
    </row>
    <row r="998" spans="1:4" x14ac:dyDescent="0.2">
      <c r="A998" s="138"/>
      <c r="D998" s="8"/>
    </row>
    <row r="999" spans="1:4" x14ac:dyDescent="0.2">
      <c r="A999" s="138"/>
      <c r="D999" s="8"/>
    </row>
    <row r="1000" spans="1:4" x14ac:dyDescent="0.2">
      <c r="A1000" s="138"/>
      <c r="D1000" s="8"/>
    </row>
    <row r="1001" spans="1:4" x14ac:dyDescent="0.2">
      <c r="A1001" s="138"/>
      <c r="D1001" s="8"/>
    </row>
    <row r="1002" spans="1:4" x14ac:dyDescent="0.2">
      <c r="A1002" s="138"/>
      <c r="D1002" s="8"/>
    </row>
    <row r="1003" spans="1:4" x14ac:dyDescent="0.2">
      <c r="A1003" s="138"/>
      <c r="D1003" s="8"/>
    </row>
    <row r="1004" spans="1:4" x14ac:dyDescent="0.2">
      <c r="A1004" s="138"/>
      <c r="D1004" s="8"/>
    </row>
    <row r="1005" spans="1:4" x14ac:dyDescent="0.2">
      <c r="A1005" s="138"/>
      <c r="D1005" s="8"/>
    </row>
    <row r="1006" spans="1:4" x14ac:dyDescent="0.2">
      <c r="A1006" s="138"/>
      <c r="D1006" s="8"/>
    </row>
    <row r="1007" spans="1:4" x14ac:dyDescent="0.2">
      <c r="A1007" s="138"/>
      <c r="D1007" s="8"/>
    </row>
    <row r="1008" spans="1:4" x14ac:dyDescent="0.2">
      <c r="A1008" s="138"/>
      <c r="D1008" s="8"/>
    </row>
    <row r="1009" spans="1:4" x14ac:dyDescent="0.2">
      <c r="A1009" s="138"/>
      <c r="D1009" s="8"/>
    </row>
    <row r="1010" spans="1:4" x14ac:dyDescent="0.2">
      <c r="A1010" s="138"/>
      <c r="D1010" s="8"/>
    </row>
    <row r="1011" spans="1:4" x14ac:dyDescent="0.2">
      <c r="A1011" s="138"/>
      <c r="D1011" s="8"/>
    </row>
    <row r="1012" spans="1:4" x14ac:dyDescent="0.2">
      <c r="A1012" s="138"/>
      <c r="D1012" s="8"/>
    </row>
    <row r="1013" spans="1:4" x14ac:dyDescent="0.2">
      <c r="A1013" s="138"/>
      <c r="D1013" s="8"/>
    </row>
    <row r="1014" spans="1:4" x14ac:dyDescent="0.2">
      <c r="A1014" s="138"/>
      <c r="D1014" s="8"/>
    </row>
    <row r="1015" spans="1:4" x14ac:dyDescent="0.2">
      <c r="A1015" s="138"/>
      <c r="D1015" s="8"/>
    </row>
    <row r="1016" spans="1:4" x14ac:dyDescent="0.2">
      <c r="A1016" s="138"/>
      <c r="D1016" s="8"/>
    </row>
    <row r="1017" spans="1:4" x14ac:dyDescent="0.2">
      <c r="A1017" s="138"/>
      <c r="D1017" s="8"/>
    </row>
    <row r="1018" spans="1:4" x14ac:dyDescent="0.2">
      <c r="A1018" s="138"/>
      <c r="D1018" s="8"/>
    </row>
    <row r="1019" spans="1:4" x14ac:dyDescent="0.2">
      <c r="A1019" s="138"/>
      <c r="D1019" s="8"/>
    </row>
    <row r="1020" spans="1:4" x14ac:dyDescent="0.2">
      <c r="A1020" s="138"/>
      <c r="D1020" s="8"/>
    </row>
    <row r="1021" spans="1:4" x14ac:dyDescent="0.2">
      <c r="A1021" s="138"/>
      <c r="D1021" s="8"/>
    </row>
    <row r="1022" spans="1:4" x14ac:dyDescent="0.2">
      <c r="A1022" s="138"/>
      <c r="D1022" s="8"/>
    </row>
    <row r="1023" spans="1:4" x14ac:dyDescent="0.2">
      <c r="A1023" s="138"/>
      <c r="D1023" s="8"/>
    </row>
    <row r="1024" spans="1:4" x14ac:dyDescent="0.2">
      <c r="A1024" s="138"/>
      <c r="D1024" s="8"/>
    </row>
    <row r="1025" spans="1:4" x14ac:dyDescent="0.2">
      <c r="A1025" s="138"/>
      <c r="D1025" s="8"/>
    </row>
    <row r="1026" spans="1:4" x14ac:dyDescent="0.2">
      <c r="A1026" s="138"/>
      <c r="D1026" s="8"/>
    </row>
    <row r="1027" spans="1:4" x14ac:dyDescent="0.2">
      <c r="A1027" s="138"/>
      <c r="D1027" s="8"/>
    </row>
    <row r="1028" spans="1:4" x14ac:dyDescent="0.2">
      <c r="A1028" s="138"/>
      <c r="D1028" s="8"/>
    </row>
    <row r="1029" spans="1:4" x14ac:dyDescent="0.2">
      <c r="A1029" s="138"/>
      <c r="D1029" s="8"/>
    </row>
    <row r="1030" spans="1:4" x14ac:dyDescent="0.2">
      <c r="A1030" s="138"/>
      <c r="D1030" s="8"/>
    </row>
    <row r="1031" spans="1:4" x14ac:dyDescent="0.2">
      <c r="A1031" s="138"/>
      <c r="D1031" s="8"/>
    </row>
    <row r="1032" spans="1:4" x14ac:dyDescent="0.2">
      <c r="A1032" s="138"/>
      <c r="D1032" s="8"/>
    </row>
    <row r="1033" spans="1:4" x14ac:dyDescent="0.2">
      <c r="A1033" s="138"/>
      <c r="D1033" s="8"/>
    </row>
    <row r="1034" spans="1:4" x14ac:dyDescent="0.2">
      <c r="A1034" s="138"/>
      <c r="D1034" s="8"/>
    </row>
    <row r="1035" spans="1:4" x14ac:dyDescent="0.2">
      <c r="A1035" s="138"/>
      <c r="D1035" s="8"/>
    </row>
    <row r="1036" spans="1:4" x14ac:dyDescent="0.2">
      <c r="A1036" s="138"/>
      <c r="D1036" s="8"/>
    </row>
    <row r="1037" spans="1:4" x14ac:dyDescent="0.2">
      <c r="A1037" s="138"/>
      <c r="D1037" s="8"/>
    </row>
    <row r="1038" spans="1:4" x14ac:dyDescent="0.2">
      <c r="A1038" s="138"/>
      <c r="D1038" s="8"/>
    </row>
    <row r="1039" spans="1:4" x14ac:dyDescent="0.2">
      <c r="A1039" s="138"/>
      <c r="D1039" s="8"/>
    </row>
    <row r="1040" spans="1:4" x14ac:dyDescent="0.2">
      <c r="A1040" s="138"/>
      <c r="D1040" s="8"/>
    </row>
    <row r="1041" spans="1:4" x14ac:dyDescent="0.2">
      <c r="A1041" s="138"/>
      <c r="D1041" s="8"/>
    </row>
    <row r="1042" spans="1:4" x14ac:dyDescent="0.2">
      <c r="A1042" s="138"/>
      <c r="D1042" s="8"/>
    </row>
    <row r="1043" spans="1:4" x14ac:dyDescent="0.2">
      <c r="A1043" s="138"/>
      <c r="D1043" s="8"/>
    </row>
    <row r="1044" spans="1:4" x14ac:dyDescent="0.2">
      <c r="A1044" s="138"/>
      <c r="D1044" s="8"/>
    </row>
    <row r="1045" spans="1:4" x14ac:dyDescent="0.2">
      <c r="A1045" s="138"/>
      <c r="D1045" s="8"/>
    </row>
    <row r="1046" spans="1:4" x14ac:dyDescent="0.2">
      <c r="A1046" s="138"/>
      <c r="D1046" s="8"/>
    </row>
    <row r="1047" spans="1:4" x14ac:dyDescent="0.2">
      <c r="A1047" s="138"/>
      <c r="D1047" s="8"/>
    </row>
    <row r="1048" spans="1:4" x14ac:dyDescent="0.2">
      <c r="A1048" s="138"/>
      <c r="D1048" s="8"/>
    </row>
    <row r="1049" spans="1:4" x14ac:dyDescent="0.2">
      <c r="A1049" s="138"/>
      <c r="D1049" s="8"/>
    </row>
    <row r="1050" spans="1:4" x14ac:dyDescent="0.2">
      <c r="A1050" s="138"/>
      <c r="D1050" s="8"/>
    </row>
    <row r="1051" spans="1:4" x14ac:dyDescent="0.2">
      <c r="A1051" s="138"/>
      <c r="D1051" s="8"/>
    </row>
    <row r="1052" spans="1:4" x14ac:dyDescent="0.2">
      <c r="A1052" s="138"/>
      <c r="D1052" s="8"/>
    </row>
    <row r="1053" spans="1:4" x14ac:dyDescent="0.2">
      <c r="A1053" s="138"/>
      <c r="D1053" s="8"/>
    </row>
    <row r="1054" spans="1:4" x14ac:dyDescent="0.2">
      <c r="A1054" s="138"/>
      <c r="D1054" s="8"/>
    </row>
    <row r="1055" spans="1:4" x14ac:dyDescent="0.2">
      <c r="A1055" s="138"/>
      <c r="D1055" s="8"/>
    </row>
    <row r="1056" spans="1:4" x14ac:dyDescent="0.2">
      <c r="A1056" s="138"/>
      <c r="D1056" s="8"/>
    </row>
    <row r="1057" spans="1:4" x14ac:dyDescent="0.2">
      <c r="A1057" s="138"/>
      <c r="D1057" s="8"/>
    </row>
    <row r="1058" spans="1:4" x14ac:dyDescent="0.2">
      <c r="A1058" s="138"/>
      <c r="D1058" s="8"/>
    </row>
    <row r="1059" spans="1:4" x14ac:dyDescent="0.2">
      <c r="A1059" s="138"/>
      <c r="D1059" s="8"/>
    </row>
    <row r="1060" spans="1:4" x14ac:dyDescent="0.2">
      <c r="A1060" s="138"/>
      <c r="D1060" s="8"/>
    </row>
    <row r="1061" spans="1:4" x14ac:dyDescent="0.2">
      <c r="A1061" s="138"/>
      <c r="D1061" s="8"/>
    </row>
    <row r="1062" spans="1:4" x14ac:dyDescent="0.2">
      <c r="A1062" s="138"/>
      <c r="D1062" s="8"/>
    </row>
    <row r="1063" spans="1:4" x14ac:dyDescent="0.2">
      <c r="A1063" s="138"/>
      <c r="D1063" s="8"/>
    </row>
    <row r="1064" spans="1:4" x14ac:dyDescent="0.2">
      <c r="A1064" s="138"/>
      <c r="D1064" s="8"/>
    </row>
    <row r="1065" spans="1:4" x14ac:dyDescent="0.2">
      <c r="A1065" s="138"/>
      <c r="D1065" s="8"/>
    </row>
    <row r="1066" spans="1:4" x14ac:dyDescent="0.2">
      <c r="A1066" s="138"/>
      <c r="D1066" s="8"/>
    </row>
    <row r="1067" spans="1:4" x14ac:dyDescent="0.2">
      <c r="A1067" s="138"/>
      <c r="D1067" s="8"/>
    </row>
    <row r="1068" spans="1:4" x14ac:dyDescent="0.2">
      <c r="A1068" s="138"/>
      <c r="D1068" s="8"/>
    </row>
    <row r="1069" spans="1:4" x14ac:dyDescent="0.2">
      <c r="A1069" s="138"/>
      <c r="D1069" s="8"/>
    </row>
    <row r="1070" spans="1:4" x14ac:dyDescent="0.2">
      <c r="A1070" s="138"/>
      <c r="D1070" s="8"/>
    </row>
    <row r="1071" spans="1:4" x14ac:dyDescent="0.2">
      <c r="A1071" s="138"/>
      <c r="D1071" s="8"/>
    </row>
    <row r="1072" spans="1:4" x14ac:dyDescent="0.2">
      <c r="A1072" s="138"/>
      <c r="D1072" s="8"/>
    </row>
    <row r="1073" spans="1:4" x14ac:dyDescent="0.2">
      <c r="A1073" s="138"/>
      <c r="D1073" s="8"/>
    </row>
    <row r="1074" spans="1:4" x14ac:dyDescent="0.2">
      <c r="A1074" s="138"/>
      <c r="D1074" s="8"/>
    </row>
    <row r="1075" spans="1:4" x14ac:dyDescent="0.2">
      <c r="A1075" s="138"/>
      <c r="D1075" s="8"/>
    </row>
    <row r="1076" spans="1:4" x14ac:dyDescent="0.2">
      <c r="A1076" s="138"/>
      <c r="D1076" s="8"/>
    </row>
    <row r="1077" spans="1:4" x14ac:dyDescent="0.2">
      <c r="A1077" s="138"/>
      <c r="D1077" s="8"/>
    </row>
    <row r="1078" spans="1:4" x14ac:dyDescent="0.2">
      <c r="A1078" s="138"/>
      <c r="D1078" s="8"/>
    </row>
    <row r="1079" spans="1:4" x14ac:dyDescent="0.2">
      <c r="A1079" s="138"/>
      <c r="D1079" s="8"/>
    </row>
    <row r="1080" spans="1:4" x14ac:dyDescent="0.2">
      <c r="A1080" s="138"/>
      <c r="D1080" s="8"/>
    </row>
    <row r="1081" spans="1:4" x14ac:dyDescent="0.2">
      <c r="A1081" s="138"/>
      <c r="D1081" s="8"/>
    </row>
    <row r="1082" spans="1:4" x14ac:dyDescent="0.2">
      <c r="A1082" s="138"/>
      <c r="D1082" s="8"/>
    </row>
    <row r="1083" spans="1:4" x14ac:dyDescent="0.2">
      <c r="A1083" s="138"/>
      <c r="D1083" s="8"/>
    </row>
    <row r="1084" spans="1:4" x14ac:dyDescent="0.2">
      <c r="A1084" s="138"/>
      <c r="D1084" s="8"/>
    </row>
    <row r="1085" spans="1:4" x14ac:dyDescent="0.2">
      <c r="A1085" s="138"/>
      <c r="D1085" s="8"/>
    </row>
    <row r="1086" spans="1:4" x14ac:dyDescent="0.2">
      <c r="A1086" s="138"/>
      <c r="D1086" s="8"/>
    </row>
    <row r="1087" spans="1:4" x14ac:dyDescent="0.2">
      <c r="A1087" s="138"/>
      <c r="D1087" s="8"/>
    </row>
    <row r="1088" spans="1:4" x14ac:dyDescent="0.2">
      <c r="A1088" s="138"/>
      <c r="D1088" s="8"/>
    </row>
    <row r="1089" spans="1:4" x14ac:dyDescent="0.2">
      <c r="A1089" s="138"/>
      <c r="D1089" s="8"/>
    </row>
    <row r="1090" spans="1:4" x14ac:dyDescent="0.2">
      <c r="A1090" s="138"/>
      <c r="D1090" s="8"/>
    </row>
    <row r="1091" spans="1:4" x14ac:dyDescent="0.2">
      <c r="A1091" s="138"/>
      <c r="D1091" s="8"/>
    </row>
    <row r="1092" spans="1:4" x14ac:dyDescent="0.2">
      <c r="A1092" s="138"/>
      <c r="D1092" s="8"/>
    </row>
    <row r="1093" spans="1:4" x14ac:dyDescent="0.2">
      <c r="A1093" s="138"/>
      <c r="D1093" s="8"/>
    </row>
    <row r="1094" spans="1:4" x14ac:dyDescent="0.2">
      <c r="A1094" s="138"/>
      <c r="D1094" s="8"/>
    </row>
    <row r="1095" spans="1:4" x14ac:dyDescent="0.2">
      <c r="A1095" s="138"/>
      <c r="D1095" s="8"/>
    </row>
    <row r="1096" spans="1:4" x14ac:dyDescent="0.2">
      <c r="A1096" s="138"/>
      <c r="D1096" s="8"/>
    </row>
    <row r="1097" spans="1:4" x14ac:dyDescent="0.2">
      <c r="A1097" s="138"/>
      <c r="D1097" s="8"/>
    </row>
    <row r="1098" spans="1:4" x14ac:dyDescent="0.2">
      <c r="A1098" s="138"/>
      <c r="D1098" s="8"/>
    </row>
    <row r="1099" spans="1:4" x14ac:dyDescent="0.2">
      <c r="A1099" s="138"/>
      <c r="D1099" s="8"/>
    </row>
    <row r="1100" spans="1:4" x14ac:dyDescent="0.2">
      <c r="A1100" s="138"/>
      <c r="D1100" s="8"/>
    </row>
    <row r="1101" spans="1:4" x14ac:dyDescent="0.2">
      <c r="A1101" s="138"/>
      <c r="D1101" s="8"/>
    </row>
    <row r="1102" spans="1:4" x14ac:dyDescent="0.2">
      <c r="A1102" s="138"/>
      <c r="D1102" s="8"/>
    </row>
    <row r="1103" spans="1:4" x14ac:dyDescent="0.2">
      <c r="A1103" s="138"/>
      <c r="D1103" s="8"/>
    </row>
    <row r="1104" spans="1:4" x14ac:dyDescent="0.2">
      <c r="A1104" s="138"/>
      <c r="D1104" s="8"/>
    </row>
    <row r="1105" spans="1:4" x14ac:dyDescent="0.2">
      <c r="A1105" s="138"/>
      <c r="D1105" s="8"/>
    </row>
    <row r="1106" spans="1:4" x14ac:dyDescent="0.2">
      <c r="A1106" s="138"/>
      <c r="D1106" s="8"/>
    </row>
    <row r="1107" spans="1:4" x14ac:dyDescent="0.2">
      <c r="A1107" s="138"/>
      <c r="D1107" s="8"/>
    </row>
    <row r="1108" spans="1:4" x14ac:dyDescent="0.2">
      <c r="A1108" s="138"/>
      <c r="D1108" s="8"/>
    </row>
    <row r="1109" spans="1:4" x14ac:dyDescent="0.2">
      <c r="A1109" s="138"/>
      <c r="D1109" s="8"/>
    </row>
    <row r="1110" spans="1:4" x14ac:dyDescent="0.2">
      <c r="A1110" s="138"/>
      <c r="D1110" s="8"/>
    </row>
    <row r="1111" spans="1:4" x14ac:dyDescent="0.2">
      <c r="A1111" s="138"/>
      <c r="D1111" s="8"/>
    </row>
    <row r="1112" spans="1:4" x14ac:dyDescent="0.2">
      <c r="A1112" s="138"/>
      <c r="D1112" s="8"/>
    </row>
    <row r="1113" spans="1:4" x14ac:dyDescent="0.2">
      <c r="A1113" s="138"/>
      <c r="D1113" s="8"/>
    </row>
    <row r="1114" spans="1:4" x14ac:dyDescent="0.2">
      <c r="A1114" s="138"/>
      <c r="D1114" s="8"/>
    </row>
    <row r="1115" spans="1:4" x14ac:dyDescent="0.2">
      <c r="A1115" s="138"/>
      <c r="D1115" s="8"/>
    </row>
    <row r="1116" spans="1:4" x14ac:dyDescent="0.2">
      <c r="A1116" s="138"/>
      <c r="D1116" s="8"/>
    </row>
    <row r="1117" spans="1:4" x14ac:dyDescent="0.2">
      <c r="A1117" s="138"/>
      <c r="D1117" s="8"/>
    </row>
    <row r="1118" spans="1:4" x14ac:dyDescent="0.2">
      <c r="A1118" s="138"/>
      <c r="D1118" s="8"/>
    </row>
    <row r="1119" spans="1:4" x14ac:dyDescent="0.2">
      <c r="A1119" s="138"/>
      <c r="D1119" s="8"/>
    </row>
    <row r="1120" spans="1:4" x14ac:dyDescent="0.2">
      <c r="A1120" s="138"/>
      <c r="D1120" s="8"/>
    </row>
    <row r="1121" spans="1:4" x14ac:dyDescent="0.2">
      <c r="A1121" s="138"/>
      <c r="D1121" s="8"/>
    </row>
    <row r="1122" spans="1:4" x14ac:dyDescent="0.2">
      <c r="A1122" s="138"/>
      <c r="D1122" s="8"/>
    </row>
    <row r="1123" spans="1:4" x14ac:dyDescent="0.2">
      <c r="A1123" s="138"/>
      <c r="D1123" s="8"/>
    </row>
    <row r="1124" spans="1:4" x14ac:dyDescent="0.2">
      <c r="A1124" s="138"/>
      <c r="D1124" s="8"/>
    </row>
    <row r="1125" spans="1:4" x14ac:dyDescent="0.2">
      <c r="A1125" s="138"/>
      <c r="D1125" s="8"/>
    </row>
    <row r="1126" spans="1:4" x14ac:dyDescent="0.2">
      <c r="A1126" s="138"/>
      <c r="D1126" s="8"/>
    </row>
    <row r="1127" spans="1:4" x14ac:dyDescent="0.2">
      <c r="A1127" s="138"/>
      <c r="D1127" s="8"/>
    </row>
    <row r="1128" spans="1:4" x14ac:dyDescent="0.2">
      <c r="A1128" s="138"/>
      <c r="D1128" s="8"/>
    </row>
    <row r="1129" spans="1:4" x14ac:dyDescent="0.2">
      <c r="A1129" s="138"/>
      <c r="D1129" s="8"/>
    </row>
    <row r="1130" spans="1:4" x14ac:dyDescent="0.2">
      <c r="A1130" s="138"/>
      <c r="D1130" s="8"/>
    </row>
    <row r="1131" spans="1:4" x14ac:dyDescent="0.2">
      <c r="A1131" s="138"/>
      <c r="D1131" s="8"/>
    </row>
    <row r="1132" spans="1:4" x14ac:dyDescent="0.2">
      <c r="A1132" s="138"/>
      <c r="D1132" s="8"/>
    </row>
    <row r="1133" spans="1:4" x14ac:dyDescent="0.2">
      <c r="A1133" s="138"/>
      <c r="D1133" s="8"/>
    </row>
    <row r="1134" spans="1:4" x14ac:dyDescent="0.2">
      <c r="A1134" s="138"/>
      <c r="D1134" s="8"/>
    </row>
    <row r="1135" spans="1:4" x14ac:dyDescent="0.2">
      <c r="A1135" s="138"/>
      <c r="D1135" s="8"/>
    </row>
    <row r="1136" spans="1:4" x14ac:dyDescent="0.2">
      <c r="A1136" s="138"/>
      <c r="D1136" s="8"/>
    </row>
    <row r="1137" spans="1:4" x14ac:dyDescent="0.2">
      <c r="A1137" s="138"/>
      <c r="D1137" s="8"/>
    </row>
    <row r="1138" spans="1:4" x14ac:dyDescent="0.2">
      <c r="A1138" s="138"/>
      <c r="D1138" s="8"/>
    </row>
    <row r="1139" spans="1:4" x14ac:dyDescent="0.2">
      <c r="A1139" s="138"/>
      <c r="D1139" s="8"/>
    </row>
    <row r="1140" spans="1:4" x14ac:dyDescent="0.2">
      <c r="A1140" s="138"/>
      <c r="D1140" s="8"/>
    </row>
    <row r="1141" spans="1:4" x14ac:dyDescent="0.2">
      <c r="A1141" s="138"/>
      <c r="D1141" s="8"/>
    </row>
    <row r="1142" spans="1:4" x14ac:dyDescent="0.2">
      <c r="A1142" s="138"/>
      <c r="D1142" s="8"/>
    </row>
    <row r="1143" spans="1:4" x14ac:dyDescent="0.2">
      <c r="A1143" s="138"/>
      <c r="D1143" s="8"/>
    </row>
    <row r="1144" spans="1:4" x14ac:dyDescent="0.2">
      <c r="A1144" s="138"/>
      <c r="D1144" s="8"/>
    </row>
    <row r="1145" spans="1:4" x14ac:dyDescent="0.2">
      <c r="A1145" s="138"/>
      <c r="D1145" s="8"/>
    </row>
    <row r="1146" spans="1:4" x14ac:dyDescent="0.2">
      <c r="A1146" s="138"/>
      <c r="D1146" s="8"/>
    </row>
    <row r="1147" spans="1:4" x14ac:dyDescent="0.2">
      <c r="A1147" s="138"/>
      <c r="D1147" s="8"/>
    </row>
    <row r="1148" spans="1:4" x14ac:dyDescent="0.2">
      <c r="A1148" s="138"/>
      <c r="D1148" s="8"/>
    </row>
    <row r="1149" spans="1:4" x14ac:dyDescent="0.2">
      <c r="A1149" s="138"/>
      <c r="D1149" s="8"/>
    </row>
    <row r="1150" spans="1:4" x14ac:dyDescent="0.2">
      <c r="A1150" s="138"/>
      <c r="D1150" s="8"/>
    </row>
    <row r="1151" spans="1:4" x14ac:dyDescent="0.2">
      <c r="A1151" s="138"/>
      <c r="D1151" s="8"/>
    </row>
    <row r="1152" spans="1:4" x14ac:dyDescent="0.2">
      <c r="A1152" s="138"/>
      <c r="D1152" s="8"/>
    </row>
    <row r="1153" spans="1:4" x14ac:dyDescent="0.2">
      <c r="A1153" s="138"/>
      <c r="D1153" s="8"/>
    </row>
    <row r="1154" spans="1:4" x14ac:dyDescent="0.2">
      <c r="A1154" s="138"/>
      <c r="D1154" s="8"/>
    </row>
    <row r="1155" spans="1:4" x14ac:dyDescent="0.2">
      <c r="A1155" s="138"/>
      <c r="D1155" s="8"/>
    </row>
    <row r="1156" spans="1:4" x14ac:dyDescent="0.2">
      <c r="A1156" s="138"/>
      <c r="D1156" s="8"/>
    </row>
    <row r="1157" spans="1:4" x14ac:dyDescent="0.2">
      <c r="A1157" s="138"/>
      <c r="D1157" s="8"/>
    </row>
    <row r="1158" spans="1:4" x14ac:dyDescent="0.2">
      <c r="A1158" s="138"/>
      <c r="D1158" s="8"/>
    </row>
    <row r="1159" spans="1:4" x14ac:dyDescent="0.2">
      <c r="A1159" s="138"/>
      <c r="D1159" s="8"/>
    </row>
    <row r="1160" spans="1:4" x14ac:dyDescent="0.2">
      <c r="A1160" s="138"/>
      <c r="D1160" s="8"/>
    </row>
    <row r="1161" spans="1:4" x14ac:dyDescent="0.2">
      <c r="A1161" s="138"/>
      <c r="D1161" s="8"/>
    </row>
    <row r="1162" spans="1:4" x14ac:dyDescent="0.2">
      <c r="A1162" s="138"/>
      <c r="D1162" s="8"/>
    </row>
    <row r="1163" spans="1:4" x14ac:dyDescent="0.2">
      <c r="A1163" s="138"/>
      <c r="D1163" s="8"/>
    </row>
    <row r="1164" spans="1:4" x14ac:dyDescent="0.2">
      <c r="A1164" s="138"/>
      <c r="D1164" s="8"/>
    </row>
    <row r="1165" spans="1:4" x14ac:dyDescent="0.2">
      <c r="A1165" s="138"/>
      <c r="D1165" s="8"/>
    </row>
    <row r="1166" spans="1:4" x14ac:dyDescent="0.2">
      <c r="A1166" s="138"/>
      <c r="D1166" s="8"/>
    </row>
    <row r="1167" spans="1:4" x14ac:dyDescent="0.2">
      <c r="A1167" s="138"/>
      <c r="D1167" s="8"/>
    </row>
    <row r="1168" spans="1:4" x14ac:dyDescent="0.2">
      <c r="A1168" s="138"/>
      <c r="D1168" s="8"/>
    </row>
    <row r="1169" spans="1:4" x14ac:dyDescent="0.2">
      <c r="A1169" s="138"/>
      <c r="D1169" s="8"/>
    </row>
    <row r="1170" spans="1:4" x14ac:dyDescent="0.2">
      <c r="A1170" s="138"/>
      <c r="D1170" s="8"/>
    </row>
    <row r="1171" spans="1:4" x14ac:dyDescent="0.2">
      <c r="A1171" s="138"/>
      <c r="D1171" s="8"/>
    </row>
    <row r="1172" spans="1:4" x14ac:dyDescent="0.2">
      <c r="A1172" s="138"/>
      <c r="D1172" s="8"/>
    </row>
    <row r="1173" spans="1:4" x14ac:dyDescent="0.2">
      <c r="A1173" s="138"/>
      <c r="D1173" s="8"/>
    </row>
    <row r="1174" spans="1:4" x14ac:dyDescent="0.2">
      <c r="A1174" s="138"/>
      <c r="D1174" s="8"/>
    </row>
    <row r="1175" spans="1:4" x14ac:dyDescent="0.2">
      <c r="A1175" s="138"/>
      <c r="D1175" s="8"/>
    </row>
    <row r="1176" spans="1:4" x14ac:dyDescent="0.2">
      <c r="A1176" s="138"/>
      <c r="D1176" s="8"/>
    </row>
    <row r="1177" spans="1:4" x14ac:dyDescent="0.2">
      <c r="A1177" s="138"/>
      <c r="D1177" s="8"/>
    </row>
    <row r="1178" spans="1:4" x14ac:dyDescent="0.2">
      <c r="A1178" s="138"/>
      <c r="D1178" s="8"/>
    </row>
    <row r="1179" spans="1:4" x14ac:dyDescent="0.2">
      <c r="A1179" s="138"/>
      <c r="D1179" s="8"/>
    </row>
    <row r="1180" spans="1:4" x14ac:dyDescent="0.2">
      <c r="A1180" s="138"/>
      <c r="D1180" s="8"/>
    </row>
    <row r="1181" spans="1:4" x14ac:dyDescent="0.2">
      <c r="A1181" s="138"/>
      <c r="D1181" s="8"/>
    </row>
    <row r="1182" spans="1:4" x14ac:dyDescent="0.2">
      <c r="A1182" s="138"/>
      <c r="D1182" s="8"/>
    </row>
    <row r="1183" spans="1:4" x14ac:dyDescent="0.2">
      <c r="A1183" s="138"/>
      <c r="D1183" s="8"/>
    </row>
    <row r="1184" spans="1:4" x14ac:dyDescent="0.2">
      <c r="A1184" s="138"/>
      <c r="D1184" s="8"/>
    </row>
    <row r="1185" spans="1:4" x14ac:dyDescent="0.2">
      <c r="A1185" s="138"/>
      <c r="D1185" s="8"/>
    </row>
    <row r="1186" spans="1:4" x14ac:dyDescent="0.2">
      <c r="A1186" s="138"/>
      <c r="D1186" s="8"/>
    </row>
    <row r="1187" spans="1:4" x14ac:dyDescent="0.2">
      <c r="A1187" s="138"/>
      <c r="D1187" s="8"/>
    </row>
    <row r="1188" spans="1:4" x14ac:dyDescent="0.2">
      <c r="A1188" s="138"/>
      <c r="D1188" s="8"/>
    </row>
    <row r="1189" spans="1:4" x14ac:dyDescent="0.2">
      <c r="A1189" s="138"/>
      <c r="D1189" s="8"/>
    </row>
    <row r="1190" spans="1:4" x14ac:dyDescent="0.2">
      <c r="A1190" s="138"/>
      <c r="D1190" s="8"/>
    </row>
    <row r="1191" spans="1:4" x14ac:dyDescent="0.2">
      <c r="A1191" s="138"/>
      <c r="D1191" s="8"/>
    </row>
    <row r="1192" spans="1:4" x14ac:dyDescent="0.2">
      <c r="A1192" s="138"/>
      <c r="D1192" s="8"/>
    </row>
    <row r="1193" spans="1:4" x14ac:dyDescent="0.2">
      <c r="A1193" s="138"/>
      <c r="D1193" s="8"/>
    </row>
    <row r="1194" spans="1:4" x14ac:dyDescent="0.2">
      <c r="A1194" s="138"/>
      <c r="D1194" s="8"/>
    </row>
    <row r="1195" spans="1:4" x14ac:dyDescent="0.2">
      <c r="A1195" s="138"/>
      <c r="D1195" s="8"/>
    </row>
    <row r="1196" spans="1:4" x14ac:dyDescent="0.2">
      <c r="A1196" s="138"/>
      <c r="D1196" s="8"/>
    </row>
    <row r="1197" spans="1:4" x14ac:dyDescent="0.2">
      <c r="A1197" s="138"/>
      <c r="D1197" s="8"/>
    </row>
    <row r="1198" spans="1:4" x14ac:dyDescent="0.2">
      <c r="A1198" s="138"/>
      <c r="D1198" s="8"/>
    </row>
    <row r="1199" spans="1:4" x14ac:dyDescent="0.2">
      <c r="A1199" s="138"/>
      <c r="D1199" s="8"/>
    </row>
    <row r="1200" spans="1:4" x14ac:dyDescent="0.2">
      <c r="A1200" s="138"/>
      <c r="D1200" s="8"/>
    </row>
    <row r="1201" spans="1:4" x14ac:dyDescent="0.2">
      <c r="A1201" s="138"/>
      <c r="D1201" s="8"/>
    </row>
    <row r="1202" spans="1:4" x14ac:dyDescent="0.2">
      <c r="A1202" s="138"/>
      <c r="D1202" s="8"/>
    </row>
    <row r="1203" spans="1:4" x14ac:dyDescent="0.2">
      <c r="A1203" s="138"/>
      <c r="D1203" s="8"/>
    </row>
    <row r="1204" spans="1:4" x14ac:dyDescent="0.2">
      <c r="A1204" s="138"/>
      <c r="D1204" s="8"/>
    </row>
    <row r="1205" spans="1:4" x14ac:dyDescent="0.2">
      <c r="A1205" s="138"/>
      <c r="D1205" s="8"/>
    </row>
    <row r="1206" spans="1:4" x14ac:dyDescent="0.2">
      <c r="A1206" s="138"/>
      <c r="D1206" s="8"/>
    </row>
    <row r="1207" spans="1:4" x14ac:dyDescent="0.2">
      <c r="A1207" s="138"/>
      <c r="D1207" s="8"/>
    </row>
    <row r="1208" spans="1:4" x14ac:dyDescent="0.2">
      <c r="A1208" s="138"/>
      <c r="D1208" s="8"/>
    </row>
    <row r="1209" spans="1:4" x14ac:dyDescent="0.2">
      <c r="A1209" s="138"/>
      <c r="D1209" s="8"/>
    </row>
    <row r="1210" spans="1:4" x14ac:dyDescent="0.2">
      <c r="A1210" s="138"/>
      <c r="D1210" s="8"/>
    </row>
    <row r="1211" spans="1:4" x14ac:dyDescent="0.2">
      <c r="A1211" s="138"/>
      <c r="D1211" s="8"/>
    </row>
    <row r="1212" spans="1:4" x14ac:dyDescent="0.2">
      <c r="A1212" s="138"/>
      <c r="D1212" s="8"/>
    </row>
    <row r="1213" spans="1:4" x14ac:dyDescent="0.2">
      <c r="A1213" s="138"/>
      <c r="D1213" s="8"/>
    </row>
    <row r="1214" spans="1:4" x14ac:dyDescent="0.2">
      <c r="A1214" s="138"/>
      <c r="D1214" s="8"/>
    </row>
    <row r="1215" spans="1:4" x14ac:dyDescent="0.2">
      <c r="A1215" s="138"/>
      <c r="D1215" s="8"/>
    </row>
    <row r="1216" spans="1:4" x14ac:dyDescent="0.2">
      <c r="A1216" s="138"/>
      <c r="D1216" s="8"/>
    </row>
    <row r="1217" spans="1:4" x14ac:dyDescent="0.2">
      <c r="A1217" s="138"/>
      <c r="D1217" s="8"/>
    </row>
    <row r="1218" spans="1:4" x14ac:dyDescent="0.2">
      <c r="A1218" s="138"/>
      <c r="D1218" s="8"/>
    </row>
    <row r="1219" spans="1:4" x14ac:dyDescent="0.2">
      <c r="A1219" s="138"/>
      <c r="D1219" s="8"/>
    </row>
    <row r="1220" spans="1:4" x14ac:dyDescent="0.2">
      <c r="A1220" s="138"/>
      <c r="D1220" s="8"/>
    </row>
    <row r="1221" spans="1:4" x14ac:dyDescent="0.2">
      <c r="A1221" s="138"/>
      <c r="D1221" s="8"/>
    </row>
    <row r="1222" spans="1:4" x14ac:dyDescent="0.2">
      <c r="A1222" s="138"/>
      <c r="D1222" s="8"/>
    </row>
    <row r="1223" spans="1:4" x14ac:dyDescent="0.2">
      <c r="A1223" s="138"/>
      <c r="D1223" s="8"/>
    </row>
    <row r="1224" spans="1:4" x14ac:dyDescent="0.2">
      <c r="A1224" s="138"/>
      <c r="D1224" s="8"/>
    </row>
    <row r="1225" spans="1:4" x14ac:dyDescent="0.2">
      <c r="A1225" s="138"/>
      <c r="D1225" s="8"/>
    </row>
    <row r="1226" spans="1:4" x14ac:dyDescent="0.2">
      <c r="A1226" s="138"/>
      <c r="D1226" s="8"/>
    </row>
    <row r="1227" spans="1:4" x14ac:dyDescent="0.2">
      <c r="A1227" s="138"/>
      <c r="D1227" s="8"/>
    </row>
    <row r="1228" spans="1:4" x14ac:dyDescent="0.2">
      <c r="A1228" s="138"/>
      <c r="D1228" s="8"/>
    </row>
    <row r="1229" spans="1:4" x14ac:dyDescent="0.2">
      <c r="A1229" s="138"/>
      <c r="D1229" s="8"/>
    </row>
    <row r="1230" spans="1:4" x14ac:dyDescent="0.2">
      <c r="A1230" s="138"/>
      <c r="D1230" s="8"/>
    </row>
    <row r="1231" spans="1:4" x14ac:dyDescent="0.2">
      <c r="A1231" s="138"/>
      <c r="D1231" s="8"/>
    </row>
    <row r="1232" spans="1:4" x14ac:dyDescent="0.2">
      <c r="A1232" s="138"/>
      <c r="D1232" s="8"/>
    </row>
    <row r="1233" spans="1:4" x14ac:dyDescent="0.2">
      <c r="A1233" s="138"/>
      <c r="D1233" s="8"/>
    </row>
    <row r="1234" spans="1:4" x14ac:dyDescent="0.2">
      <c r="A1234" s="138"/>
      <c r="D1234" s="8"/>
    </row>
    <row r="1235" spans="1:4" x14ac:dyDescent="0.2">
      <c r="A1235" s="138"/>
      <c r="D1235" s="8"/>
    </row>
    <row r="1236" spans="1:4" x14ac:dyDescent="0.2">
      <c r="A1236" s="138"/>
      <c r="D1236" s="8"/>
    </row>
    <row r="1237" spans="1:4" x14ac:dyDescent="0.2">
      <c r="A1237" s="138"/>
      <c r="D1237" s="8"/>
    </row>
    <row r="1238" spans="1:4" x14ac:dyDescent="0.2">
      <c r="A1238" s="138"/>
      <c r="D1238" s="8"/>
    </row>
    <row r="1239" spans="1:4" x14ac:dyDescent="0.2">
      <c r="A1239" s="138"/>
      <c r="D1239" s="8"/>
    </row>
    <row r="1240" spans="1:4" x14ac:dyDescent="0.2">
      <c r="A1240" s="138"/>
      <c r="D1240" s="8"/>
    </row>
    <row r="1241" spans="1:4" x14ac:dyDescent="0.2">
      <c r="A1241" s="138"/>
      <c r="D1241" s="8"/>
    </row>
    <row r="1242" spans="1:4" x14ac:dyDescent="0.2">
      <c r="A1242" s="138"/>
      <c r="D1242" s="8"/>
    </row>
    <row r="1243" spans="1:4" x14ac:dyDescent="0.2">
      <c r="A1243" s="138"/>
      <c r="D1243" s="8"/>
    </row>
    <row r="1244" spans="1:4" x14ac:dyDescent="0.2">
      <c r="A1244" s="138"/>
      <c r="D1244" s="8"/>
    </row>
    <row r="1245" spans="1:4" x14ac:dyDescent="0.2">
      <c r="A1245" s="138"/>
      <c r="D1245" s="8"/>
    </row>
    <row r="1246" spans="1:4" x14ac:dyDescent="0.2">
      <c r="A1246" s="138"/>
      <c r="D1246" s="8"/>
    </row>
    <row r="1247" spans="1:4" x14ac:dyDescent="0.2">
      <c r="A1247" s="138"/>
      <c r="D1247" s="8"/>
    </row>
    <row r="1248" spans="1:4" x14ac:dyDescent="0.2">
      <c r="A1248" s="138"/>
      <c r="D1248" s="8"/>
    </row>
    <row r="1249" spans="1:4" x14ac:dyDescent="0.2">
      <c r="A1249" s="138"/>
      <c r="D1249" s="8"/>
    </row>
    <row r="1250" spans="1:4" x14ac:dyDescent="0.2">
      <c r="A1250" s="138"/>
      <c r="D1250" s="8"/>
    </row>
    <row r="1251" spans="1:4" x14ac:dyDescent="0.2">
      <c r="A1251" s="138"/>
      <c r="D1251" s="8"/>
    </row>
    <row r="1252" spans="1:4" x14ac:dyDescent="0.2">
      <c r="A1252" s="138"/>
      <c r="D1252" s="8"/>
    </row>
    <row r="1253" spans="1:4" x14ac:dyDescent="0.2">
      <c r="A1253" s="138"/>
      <c r="D1253" s="8"/>
    </row>
    <row r="1254" spans="1:4" x14ac:dyDescent="0.2">
      <c r="A1254" s="138"/>
      <c r="D1254" s="8"/>
    </row>
    <row r="1255" spans="1:4" x14ac:dyDescent="0.2">
      <c r="A1255" s="138"/>
      <c r="D1255" s="8"/>
    </row>
    <row r="1256" spans="1:4" x14ac:dyDescent="0.2">
      <c r="A1256" s="138"/>
      <c r="D1256" s="8"/>
    </row>
    <row r="1257" spans="1:4" x14ac:dyDescent="0.2">
      <c r="A1257" s="138"/>
      <c r="D1257" s="8"/>
    </row>
    <row r="1258" spans="1:4" x14ac:dyDescent="0.2">
      <c r="A1258" s="138"/>
      <c r="D1258" s="8"/>
    </row>
    <row r="1259" spans="1:4" x14ac:dyDescent="0.2">
      <c r="A1259" s="138"/>
      <c r="D1259" s="8"/>
    </row>
    <row r="1260" spans="1:4" x14ac:dyDescent="0.2">
      <c r="A1260" s="138"/>
      <c r="D1260" s="8"/>
    </row>
    <row r="1261" spans="1:4" x14ac:dyDescent="0.2">
      <c r="A1261" s="138"/>
      <c r="D1261" s="8"/>
    </row>
    <row r="1262" spans="1:4" x14ac:dyDescent="0.2">
      <c r="A1262" s="138"/>
      <c r="D1262" s="8"/>
    </row>
    <row r="1263" spans="1:4" x14ac:dyDescent="0.2">
      <c r="A1263" s="138"/>
      <c r="D1263" s="8"/>
    </row>
    <row r="1264" spans="1:4" x14ac:dyDescent="0.2">
      <c r="A1264" s="138"/>
      <c r="D1264" s="8"/>
    </row>
    <row r="1265" spans="1:4" x14ac:dyDescent="0.2">
      <c r="A1265" s="138"/>
      <c r="D1265" s="8"/>
    </row>
    <row r="1266" spans="1:4" x14ac:dyDescent="0.2">
      <c r="A1266" s="138"/>
      <c r="D1266" s="8"/>
    </row>
    <row r="1267" spans="1:4" x14ac:dyDescent="0.2">
      <c r="A1267" s="138"/>
      <c r="D1267" s="8"/>
    </row>
    <row r="1268" spans="1:4" x14ac:dyDescent="0.2">
      <c r="A1268" s="138"/>
      <c r="D1268" s="8"/>
    </row>
    <row r="1269" spans="1:4" x14ac:dyDescent="0.2">
      <c r="A1269" s="138"/>
      <c r="D1269" s="8"/>
    </row>
    <row r="1270" spans="1:4" x14ac:dyDescent="0.2">
      <c r="A1270" s="138"/>
      <c r="D1270" s="8"/>
    </row>
    <row r="1271" spans="1:4" x14ac:dyDescent="0.2">
      <c r="A1271" s="138"/>
      <c r="D1271" s="8"/>
    </row>
    <row r="1272" spans="1:4" x14ac:dyDescent="0.2">
      <c r="A1272" s="138"/>
      <c r="D1272" s="8"/>
    </row>
    <row r="1273" spans="1:4" x14ac:dyDescent="0.2">
      <c r="A1273" s="138"/>
      <c r="D1273" s="8"/>
    </row>
    <row r="1274" spans="1:4" x14ac:dyDescent="0.2">
      <c r="A1274" s="138"/>
      <c r="D1274" s="8"/>
    </row>
    <row r="1275" spans="1:4" x14ac:dyDescent="0.2">
      <c r="A1275" s="138"/>
      <c r="D1275" s="8"/>
    </row>
    <row r="1276" spans="1:4" x14ac:dyDescent="0.2">
      <c r="A1276" s="138"/>
      <c r="D1276" s="8"/>
    </row>
    <row r="1277" spans="1:4" x14ac:dyDescent="0.2">
      <c r="A1277" s="138"/>
      <c r="D1277" s="8"/>
    </row>
    <row r="1278" spans="1:4" x14ac:dyDescent="0.2">
      <c r="A1278" s="138"/>
      <c r="D1278" s="8"/>
    </row>
    <row r="1279" spans="1:4" x14ac:dyDescent="0.2">
      <c r="A1279" s="138"/>
      <c r="D1279" s="8"/>
    </row>
    <row r="1280" spans="1:4" x14ac:dyDescent="0.2">
      <c r="A1280" s="138"/>
      <c r="D1280" s="8"/>
    </row>
    <row r="1281" spans="1:4" x14ac:dyDescent="0.2">
      <c r="A1281" s="138"/>
      <c r="D1281" s="8"/>
    </row>
    <row r="1282" spans="1:4" x14ac:dyDescent="0.2">
      <c r="A1282" s="138"/>
      <c r="D1282" s="8"/>
    </row>
    <row r="1283" spans="1:4" x14ac:dyDescent="0.2">
      <c r="A1283" s="138"/>
      <c r="D1283" s="8"/>
    </row>
    <row r="1284" spans="1:4" x14ac:dyDescent="0.2">
      <c r="A1284" s="138"/>
      <c r="D1284" s="8"/>
    </row>
    <row r="1285" spans="1:4" x14ac:dyDescent="0.2">
      <c r="A1285" s="138"/>
      <c r="D1285" s="8"/>
    </row>
    <row r="1286" spans="1:4" x14ac:dyDescent="0.2">
      <c r="A1286" s="138"/>
      <c r="D1286" s="8"/>
    </row>
    <row r="1287" spans="1:4" x14ac:dyDescent="0.2">
      <c r="A1287" s="138"/>
      <c r="D1287" s="8"/>
    </row>
    <row r="1288" spans="1:4" x14ac:dyDescent="0.2">
      <c r="A1288" s="138"/>
      <c r="D1288" s="8"/>
    </row>
    <row r="1289" spans="1:4" x14ac:dyDescent="0.2">
      <c r="A1289" s="138"/>
      <c r="D1289" s="8"/>
    </row>
    <row r="1290" spans="1:4" x14ac:dyDescent="0.2">
      <c r="A1290" s="138"/>
      <c r="D1290" s="8"/>
    </row>
    <row r="1291" spans="1:4" x14ac:dyDescent="0.2">
      <c r="A1291" s="138"/>
      <c r="D1291" s="8"/>
    </row>
    <row r="1292" spans="1:4" x14ac:dyDescent="0.2">
      <c r="A1292" s="138"/>
      <c r="D1292" s="8"/>
    </row>
    <row r="1293" spans="1:4" x14ac:dyDescent="0.2">
      <c r="A1293" s="138"/>
      <c r="D1293" s="8"/>
    </row>
    <row r="1294" spans="1:4" x14ac:dyDescent="0.2">
      <c r="A1294" s="138"/>
      <c r="D1294" s="8"/>
    </row>
    <row r="1295" spans="1:4" x14ac:dyDescent="0.2">
      <c r="A1295" s="138"/>
      <c r="D1295" s="8"/>
    </row>
    <row r="1296" spans="1:4" x14ac:dyDescent="0.2">
      <c r="A1296" s="138"/>
      <c r="D1296" s="8"/>
    </row>
    <row r="1297" spans="1:4" x14ac:dyDescent="0.2">
      <c r="A1297" s="138"/>
      <c r="D1297" s="8"/>
    </row>
    <row r="1298" spans="1:4" x14ac:dyDescent="0.2">
      <c r="A1298" s="138"/>
      <c r="D1298" s="8"/>
    </row>
    <row r="1299" spans="1:4" x14ac:dyDescent="0.2">
      <c r="A1299" s="138"/>
      <c r="D1299" s="8"/>
    </row>
    <row r="1300" spans="1:4" x14ac:dyDescent="0.2">
      <c r="A1300" s="138"/>
      <c r="D1300" s="8"/>
    </row>
    <row r="1301" spans="1:4" x14ac:dyDescent="0.2">
      <c r="A1301" s="138"/>
      <c r="D1301" s="8"/>
    </row>
    <row r="1302" spans="1:4" x14ac:dyDescent="0.2">
      <c r="A1302" s="138"/>
      <c r="D1302" s="8"/>
    </row>
    <row r="1303" spans="1:4" x14ac:dyDescent="0.2">
      <c r="A1303" s="138"/>
      <c r="D1303" s="8"/>
    </row>
    <row r="1304" spans="1:4" x14ac:dyDescent="0.2">
      <c r="A1304" s="138"/>
      <c r="D1304" s="8"/>
    </row>
    <row r="1305" spans="1:4" x14ac:dyDescent="0.2">
      <c r="A1305" s="138"/>
      <c r="D1305" s="8"/>
    </row>
    <row r="1306" spans="1:4" x14ac:dyDescent="0.2">
      <c r="A1306" s="138"/>
      <c r="D1306" s="8"/>
    </row>
    <row r="1307" spans="1:4" x14ac:dyDescent="0.2">
      <c r="A1307" s="138"/>
      <c r="D1307" s="8"/>
    </row>
    <row r="1308" spans="1:4" x14ac:dyDescent="0.2">
      <c r="A1308" s="138"/>
      <c r="D1308" s="8"/>
    </row>
    <row r="1309" spans="1:4" x14ac:dyDescent="0.2">
      <c r="A1309" s="138"/>
      <c r="D1309" s="8"/>
    </row>
    <row r="1310" spans="1:4" x14ac:dyDescent="0.2">
      <c r="A1310" s="138"/>
      <c r="D1310" s="8"/>
    </row>
    <row r="1311" spans="1:4" x14ac:dyDescent="0.2">
      <c r="A1311" s="138"/>
      <c r="D1311" s="8"/>
    </row>
    <row r="1312" spans="1:4" x14ac:dyDescent="0.2">
      <c r="A1312" s="138"/>
      <c r="D1312" s="8"/>
    </row>
    <row r="1313" spans="1:4" x14ac:dyDescent="0.2">
      <c r="A1313" s="138"/>
      <c r="D1313" s="8"/>
    </row>
    <row r="1314" spans="1:4" x14ac:dyDescent="0.2">
      <c r="A1314" s="138"/>
      <c r="D1314" s="8"/>
    </row>
    <row r="1315" spans="1:4" x14ac:dyDescent="0.2">
      <c r="A1315" s="138"/>
      <c r="D1315" s="8"/>
    </row>
    <row r="1316" spans="1:4" x14ac:dyDescent="0.2">
      <c r="A1316" s="138"/>
      <c r="D1316" s="8"/>
    </row>
    <row r="1317" spans="1:4" x14ac:dyDescent="0.2">
      <c r="A1317" s="138"/>
      <c r="D1317" s="8"/>
    </row>
    <row r="1318" spans="1:4" x14ac:dyDescent="0.2">
      <c r="A1318" s="138"/>
      <c r="D1318" s="8"/>
    </row>
    <row r="1319" spans="1:4" x14ac:dyDescent="0.2">
      <c r="A1319" s="138"/>
      <c r="D1319" s="8"/>
    </row>
    <row r="1320" spans="1:4" x14ac:dyDescent="0.2">
      <c r="A1320" s="138"/>
      <c r="D1320" s="8"/>
    </row>
    <row r="1321" spans="1:4" x14ac:dyDescent="0.2">
      <c r="A1321" s="138"/>
      <c r="D1321" s="8"/>
    </row>
    <row r="1322" spans="1:4" x14ac:dyDescent="0.2">
      <c r="A1322" s="138"/>
      <c r="D1322" s="8"/>
    </row>
    <row r="1323" spans="1:4" x14ac:dyDescent="0.2">
      <c r="A1323" s="138"/>
      <c r="D1323" s="8"/>
    </row>
    <row r="1324" spans="1:4" x14ac:dyDescent="0.2">
      <c r="A1324" s="138"/>
      <c r="D1324" s="8"/>
    </row>
    <row r="1325" spans="1:4" x14ac:dyDescent="0.2">
      <c r="A1325" s="138"/>
      <c r="D1325" s="8"/>
    </row>
    <row r="1326" spans="1:4" x14ac:dyDescent="0.2">
      <c r="A1326" s="138"/>
      <c r="D1326" s="8"/>
    </row>
    <row r="1327" spans="1:4" x14ac:dyDescent="0.2">
      <c r="A1327" s="138"/>
      <c r="D1327" s="8"/>
    </row>
    <row r="1328" spans="1:4" x14ac:dyDescent="0.2">
      <c r="A1328" s="138"/>
      <c r="D1328" s="8"/>
    </row>
    <row r="1329" spans="1:4" x14ac:dyDescent="0.2">
      <c r="A1329" s="138"/>
      <c r="D1329" s="8"/>
    </row>
    <row r="1330" spans="1:4" x14ac:dyDescent="0.2">
      <c r="A1330" s="138"/>
      <c r="D1330" s="8"/>
    </row>
    <row r="1331" spans="1:4" x14ac:dyDescent="0.2">
      <c r="A1331" s="138"/>
      <c r="D1331" s="8"/>
    </row>
    <row r="1332" spans="1:4" x14ac:dyDescent="0.2">
      <c r="A1332" s="138"/>
      <c r="D1332" s="8"/>
    </row>
    <row r="1333" spans="1:4" x14ac:dyDescent="0.2">
      <c r="A1333" s="138"/>
      <c r="D1333" s="8"/>
    </row>
    <row r="1334" spans="1:4" x14ac:dyDescent="0.2">
      <c r="A1334" s="138"/>
      <c r="D1334" s="8"/>
    </row>
    <row r="1335" spans="1:4" x14ac:dyDescent="0.2">
      <c r="A1335" s="138"/>
      <c r="D1335" s="8"/>
    </row>
    <row r="1336" spans="1:4" x14ac:dyDescent="0.2">
      <c r="A1336" s="138"/>
      <c r="D1336" s="8"/>
    </row>
    <row r="1337" spans="1:4" x14ac:dyDescent="0.2">
      <c r="A1337" s="138"/>
      <c r="D1337" s="8"/>
    </row>
    <row r="1338" spans="1:4" x14ac:dyDescent="0.2">
      <c r="A1338" s="138"/>
      <c r="D1338" s="8"/>
    </row>
    <row r="1339" spans="1:4" x14ac:dyDescent="0.2">
      <c r="A1339" s="138"/>
      <c r="D1339" s="8"/>
    </row>
    <row r="1340" spans="1:4" x14ac:dyDescent="0.2">
      <c r="A1340" s="138"/>
      <c r="D1340" s="8"/>
    </row>
    <row r="1341" spans="1:4" x14ac:dyDescent="0.2">
      <c r="A1341" s="138"/>
      <c r="D1341" s="8"/>
    </row>
    <row r="1342" spans="1:4" x14ac:dyDescent="0.2">
      <c r="A1342" s="138"/>
      <c r="D1342" s="8"/>
    </row>
    <row r="1343" spans="1:4" x14ac:dyDescent="0.2">
      <c r="A1343" s="138"/>
      <c r="D1343" s="8"/>
    </row>
    <row r="1344" spans="1:4" x14ac:dyDescent="0.2">
      <c r="A1344" s="138"/>
      <c r="D1344" s="8"/>
    </row>
    <row r="1345" spans="1:4" x14ac:dyDescent="0.2">
      <c r="A1345" s="138"/>
      <c r="D1345" s="8"/>
    </row>
    <row r="1346" spans="1:4" x14ac:dyDescent="0.2">
      <c r="A1346" s="138"/>
      <c r="D1346" s="8"/>
    </row>
    <row r="1347" spans="1:4" x14ac:dyDescent="0.2">
      <c r="A1347" s="138"/>
      <c r="D1347" s="8"/>
    </row>
    <row r="1348" spans="1:4" x14ac:dyDescent="0.2">
      <c r="A1348" s="138"/>
      <c r="D1348" s="8"/>
    </row>
    <row r="1349" spans="1:4" x14ac:dyDescent="0.2">
      <c r="A1349" s="138"/>
      <c r="D1349" s="8"/>
    </row>
    <row r="1350" spans="1:4" x14ac:dyDescent="0.2">
      <c r="A1350" s="138"/>
      <c r="D1350" s="8"/>
    </row>
    <row r="1351" spans="1:4" x14ac:dyDescent="0.2">
      <c r="A1351" s="138"/>
      <c r="D1351" s="8"/>
    </row>
    <row r="1352" spans="1:4" x14ac:dyDescent="0.2">
      <c r="A1352" s="138"/>
      <c r="D1352" s="8"/>
    </row>
    <row r="1353" spans="1:4" x14ac:dyDescent="0.2">
      <c r="A1353" s="138"/>
      <c r="D1353" s="8"/>
    </row>
    <row r="1354" spans="1:4" x14ac:dyDescent="0.2">
      <c r="A1354" s="138"/>
      <c r="D1354" s="8"/>
    </row>
    <row r="1355" spans="1:4" x14ac:dyDescent="0.2">
      <c r="A1355" s="138"/>
      <c r="D1355" s="8"/>
    </row>
    <row r="1356" spans="1:4" x14ac:dyDescent="0.2">
      <c r="A1356" s="138"/>
      <c r="D1356" s="8"/>
    </row>
    <row r="1357" spans="1:4" x14ac:dyDescent="0.2">
      <c r="A1357" s="138"/>
      <c r="D1357" s="8"/>
    </row>
    <row r="1358" spans="1:4" x14ac:dyDescent="0.2">
      <c r="A1358" s="138"/>
      <c r="D1358" s="8"/>
    </row>
    <row r="1359" spans="1:4" x14ac:dyDescent="0.2">
      <c r="A1359" s="138"/>
      <c r="D1359" s="8"/>
    </row>
    <row r="1360" spans="1:4" x14ac:dyDescent="0.2">
      <c r="A1360" s="138"/>
      <c r="D1360" s="8"/>
    </row>
    <row r="1361" spans="1:4" x14ac:dyDescent="0.2">
      <c r="A1361" s="138"/>
      <c r="D1361" s="8"/>
    </row>
    <row r="1362" spans="1:4" x14ac:dyDescent="0.2">
      <c r="A1362" s="138"/>
      <c r="D1362" s="8"/>
    </row>
    <row r="1363" spans="1:4" x14ac:dyDescent="0.2">
      <c r="A1363" s="138"/>
      <c r="D1363" s="8"/>
    </row>
    <row r="1364" spans="1:4" x14ac:dyDescent="0.2">
      <c r="A1364" s="138"/>
      <c r="D1364" s="8"/>
    </row>
    <row r="1365" spans="1:4" x14ac:dyDescent="0.2">
      <c r="A1365" s="138"/>
      <c r="D1365" s="8"/>
    </row>
    <row r="1366" spans="1:4" x14ac:dyDescent="0.2">
      <c r="A1366" s="138"/>
      <c r="D1366" s="8"/>
    </row>
    <row r="1367" spans="1:4" x14ac:dyDescent="0.2">
      <c r="A1367" s="138"/>
      <c r="D1367" s="8"/>
    </row>
    <row r="1368" spans="1:4" x14ac:dyDescent="0.2">
      <c r="A1368" s="138"/>
      <c r="D1368" s="8"/>
    </row>
    <row r="1369" spans="1:4" x14ac:dyDescent="0.2">
      <c r="A1369" s="138"/>
      <c r="D1369" s="8"/>
    </row>
    <row r="1370" spans="1:4" x14ac:dyDescent="0.2">
      <c r="A1370" s="138"/>
      <c r="D1370" s="8"/>
    </row>
    <row r="1371" spans="1:4" x14ac:dyDescent="0.2">
      <c r="A1371" s="138"/>
      <c r="D1371" s="8"/>
    </row>
    <row r="1372" spans="1:4" x14ac:dyDescent="0.2">
      <c r="A1372" s="138"/>
      <c r="D1372" s="8"/>
    </row>
    <row r="1373" spans="1:4" x14ac:dyDescent="0.2">
      <c r="A1373" s="138"/>
      <c r="D1373" s="8"/>
    </row>
    <row r="1374" spans="1:4" x14ac:dyDescent="0.2">
      <c r="A1374" s="138"/>
      <c r="D1374" s="8"/>
    </row>
    <row r="1375" spans="1:4" x14ac:dyDescent="0.2">
      <c r="A1375" s="138"/>
      <c r="D1375" s="8"/>
    </row>
    <row r="1376" spans="1:4" x14ac:dyDescent="0.2">
      <c r="A1376" s="138"/>
      <c r="D1376" s="8"/>
    </row>
    <row r="1377" spans="1:4" x14ac:dyDescent="0.2">
      <c r="A1377" s="138"/>
      <c r="D1377" s="8"/>
    </row>
    <row r="1378" spans="1:4" x14ac:dyDescent="0.2">
      <c r="A1378" s="138"/>
      <c r="D1378" s="8"/>
    </row>
    <row r="1379" spans="1:4" x14ac:dyDescent="0.2">
      <c r="A1379" s="138"/>
      <c r="D1379" s="8"/>
    </row>
    <row r="1380" spans="1:4" x14ac:dyDescent="0.2">
      <c r="A1380" s="138"/>
      <c r="D1380" s="8"/>
    </row>
    <row r="1381" spans="1:4" x14ac:dyDescent="0.2">
      <c r="A1381" s="138"/>
      <c r="D1381" s="8"/>
    </row>
    <row r="1382" spans="1:4" x14ac:dyDescent="0.2">
      <c r="A1382" s="138"/>
      <c r="D1382" s="8"/>
    </row>
    <row r="1383" spans="1:4" x14ac:dyDescent="0.2">
      <c r="A1383" s="138"/>
      <c r="D1383" s="8"/>
    </row>
    <row r="1384" spans="1:4" x14ac:dyDescent="0.2">
      <c r="A1384" s="138"/>
      <c r="D1384" s="8"/>
    </row>
    <row r="1385" spans="1:4" x14ac:dyDescent="0.2">
      <c r="A1385" s="138"/>
      <c r="D1385" s="8"/>
    </row>
    <row r="1386" spans="1:4" x14ac:dyDescent="0.2">
      <c r="A1386" s="138"/>
      <c r="D1386" s="8"/>
    </row>
    <row r="1387" spans="1:4" x14ac:dyDescent="0.2">
      <c r="A1387" s="138"/>
      <c r="D1387" s="8"/>
    </row>
    <row r="1388" spans="1:4" x14ac:dyDescent="0.2">
      <c r="A1388" s="138"/>
      <c r="D1388" s="8"/>
    </row>
    <row r="1389" spans="1:4" x14ac:dyDescent="0.2">
      <c r="A1389" s="138"/>
      <c r="D1389" s="8"/>
    </row>
    <row r="1390" spans="1:4" x14ac:dyDescent="0.2">
      <c r="A1390" s="138"/>
      <c r="D1390" s="8"/>
    </row>
    <row r="1391" spans="1:4" x14ac:dyDescent="0.2">
      <c r="A1391" s="138"/>
      <c r="D1391" s="8"/>
    </row>
    <row r="1392" spans="1:4" x14ac:dyDescent="0.2">
      <c r="A1392" s="138"/>
      <c r="D1392" s="8"/>
    </row>
    <row r="1393" spans="1:4" x14ac:dyDescent="0.2">
      <c r="A1393" s="138"/>
      <c r="D1393" s="8"/>
    </row>
    <row r="1394" spans="1:4" x14ac:dyDescent="0.2">
      <c r="A1394" s="138"/>
      <c r="D1394" s="8"/>
    </row>
    <row r="1395" spans="1:4" x14ac:dyDescent="0.2">
      <c r="A1395" s="138"/>
      <c r="D1395" s="8"/>
    </row>
    <row r="1396" spans="1:4" x14ac:dyDescent="0.2">
      <c r="A1396" s="138"/>
      <c r="D1396" s="8"/>
    </row>
    <row r="1397" spans="1:4" x14ac:dyDescent="0.2">
      <c r="A1397" s="138"/>
      <c r="D1397" s="8"/>
    </row>
    <row r="1398" spans="1:4" x14ac:dyDescent="0.2">
      <c r="A1398" s="138"/>
      <c r="D1398" s="8"/>
    </row>
    <row r="1399" spans="1:4" x14ac:dyDescent="0.2">
      <c r="A1399" s="138"/>
      <c r="D1399" s="8"/>
    </row>
    <row r="1400" spans="1:4" x14ac:dyDescent="0.2">
      <c r="A1400" s="138"/>
      <c r="D1400" s="8"/>
    </row>
    <row r="1401" spans="1:4" x14ac:dyDescent="0.2">
      <c r="A1401" s="138"/>
      <c r="D1401" s="8"/>
    </row>
    <row r="1402" spans="1:4" x14ac:dyDescent="0.2">
      <c r="A1402" s="138"/>
      <c r="D1402" s="8"/>
    </row>
    <row r="1403" spans="1:4" x14ac:dyDescent="0.2">
      <c r="A1403" s="138"/>
      <c r="D1403" s="8"/>
    </row>
    <row r="1404" spans="1:4" x14ac:dyDescent="0.2">
      <c r="A1404" s="138"/>
      <c r="D1404" s="8"/>
    </row>
    <row r="1405" spans="1:4" x14ac:dyDescent="0.2">
      <c r="A1405" s="138"/>
      <c r="D1405" s="8"/>
    </row>
    <row r="1406" spans="1:4" x14ac:dyDescent="0.2">
      <c r="A1406" s="138"/>
      <c r="D1406" s="8"/>
    </row>
    <row r="1407" spans="1:4" x14ac:dyDescent="0.2">
      <c r="A1407" s="138"/>
      <c r="D1407" s="8"/>
    </row>
    <row r="1408" spans="1:4" x14ac:dyDescent="0.2">
      <c r="A1408" s="138"/>
      <c r="D1408" s="8"/>
    </row>
    <row r="1409" spans="1:4" x14ac:dyDescent="0.2">
      <c r="A1409" s="138"/>
      <c r="D1409" s="8"/>
    </row>
    <row r="1410" spans="1:4" x14ac:dyDescent="0.2">
      <c r="A1410" s="138"/>
      <c r="D1410" s="8"/>
    </row>
    <row r="1411" spans="1:4" x14ac:dyDescent="0.2">
      <c r="A1411" s="138"/>
      <c r="D1411" s="8"/>
    </row>
    <row r="1412" spans="1:4" x14ac:dyDescent="0.2">
      <c r="A1412" s="138"/>
      <c r="D1412" s="8"/>
    </row>
    <row r="1413" spans="1:4" x14ac:dyDescent="0.2">
      <c r="A1413" s="138"/>
      <c r="D1413" s="8"/>
    </row>
    <row r="1414" spans="1:4" x14ac:dyDescent="0.2">
      <c r="A1414" s="138"/>
      <c r="D1414" s="8"/>
    </row>
    <row r="1415" spans="1:4" x14ac:dyDescent="0.2">
      <c r="A1415" s="138"/>
      <c r="D1415" s="8"/>
    </row>
    <row r="1416" spans="1:4" x14ac:dyDescent="0.2">
      <c r="A1416" s="138"/>
      <c r="D1416" s="8"/>
    </row>
    <row r="1417" spans="1:4" x14ac:dyDescent="0.2">
      <c r="A1417" s="138"/>
      <c r="D1417" s="8"/>
    </row>
    <row r="1418" spans="1:4" x14ac:dyDescent="0.2">
      <c r="A1418" s="138"/>
      <c r="D1418" s="8"/>
    </row>
    <row r="1419" spans="1:4" x14ac:dyDescent="0.2">
      <c r="A1419" s="138"/>
      <c r="D1419" s="8"/>
    </row>
    <row r="1420" spans="1:4" x14ac:dyDescent="0.2">
      <c r="A1420" s="138"/>
      <c r="D1420" s="8"/>
    </row>
    <row r="1421" spans="1:4" x14ac:dyDescent="0.2">
      <c r="A1421" s="138"/>
      <c r="D1421" s="8"/>
    </row>
    <row r="1422" spans="1:4" x14ac:dyDescent="0.2">
      <c r="A1422" s="138"/>
      <c r="D1422" s="8"/>
    </row>
    <row r="1423" spans="1:4" x14ac:dyDescent="0.2">
      <c r="A1423" s="138"/>
      <c r="D1423" s="8"/>
    </row>
    <row r="1424" spans="1:4" x14ac:dyDescent="0.2">
      <c r="A1424" s="138"/>
      <c r="D1424" s="8"/>
    </row>
    <row r="1425" spans="1:4" x14ac:dyDescent="0.2">
      <c r="A1425" s="138"/>
      <c r="D1425" s="8"/>
    </row>
    <row r="1426" spans="1:4" x14ac:dyDescent="0.2">
      <c r="A1426" s="138"/>
      <c r="D1426" s="8"/>
    </row>
    <row r="1427" spans="1:4" x14ac:dyDescent="0.2">
      <c r="A1427" s="138"/>
      <c r="D1427" s="8"/>
    </row>
    <row r="1428" spans="1:4" x14ac:dyDescent="0.2">
      <c r="A1428" s="138"/>
      <c r="D1428" s="8"/>
    </row>
    <row r="1429" spans="1:4" x14ac:dyDescent="0.2">
      <c r="A1429" s="138"/>
      <c r="D1429" s="8"/>
    </row>
    <row r="1430" spans="1:4" x14ac:dyDescent="0.2">
      <c r="A1430" s="138"/>
      <c r="D1430" s="8"/>
    </row>
    <row r="1431" spans="1:4" x14ac:dyDescent="0.2">
      <c r="A1431" s="138"/>
      <c r="D1431" s="8"/>
    </row>
    <row r="1432" spans="1:4" x14ac:dyDescent="0.2">
      <c r="A1432" s="138"/>
      <c r="D1432" s="8"/>
    </row>
    <row r="1433" spans="1:4" x14ac:dyDescent="0.2">
      <c r="A1433" s="138"/>
      <c r="D1433" s="8"/>
    </row>
    <row r="1434" spans="1:4" x14ac:dyDescent="0.2">
      <c r="A1434" s="138"/>
      <c r="D1434" s="8"/>
    </row>
    <row r="1435" spans="1:4" x14ac:dyDescent="0.2">
      <c r="A1435" s="138"/>
      <c r="D1435" s="8"/>
    </row>
    <row r="1436" spans="1:4" x14ac:dyDescent="0.2">
      <c r="A1436" s="138"/>
      <c r="D1436" s="8"/>
    </row>
    <row r="1437" spans="1:4" x14ac:dyDescent="0.2">
      <c r="A1437" s="138"/>
      <c r="D1437" s="8"/>
    </row>
    <row r="1438" spans="1:4" x14ac:dyDescent="0.2">
      <c r="A1438" s="138"/>
      <c r="D1438" s="8"/>
    </row>
    <row r="1439" spans="1:4" x14ac:dyDescent="0.2">
      <c r="A1439" s="138"/>
      <c r="D1439" s="8"/>
    </row>
    <row r="1440" spans="1:4" x14ac:dyDescent="0.2">
      <c r="A1440" s="138"/>
      <c r="D1440" s="8"/>
    </row>
    <row r="1441" spans="1:4" x14ac:dyDescent="0.2">
      <c r="A1441" s="138"/>
      <c r="D1441" s="8"/>
    </row>
    <row r="1442" spans="1:4" x14ac:dyDescent="0.2">
      <c r="A1442" s="138"/>
      <c r="D1442" s="8"/>
    </row>
    <row r="1443" spans="1:4" x14ac:dyDescent="0.2">
      <c r="A1443" s="138"/>
      <c r="D1443" s="8"/>
    </row>
    <row r="1444" spans="1:4" x14ac:dyDescent="0.2">
      <c r="A1444" s="138"/>
      <c r="D1444" s="8"/>
    </row>
    <row r="1445" spans="1:4" x14ac:dyDescent="0.2">
      <c r="A1445" s="138"/>
      <c r="D1445" s="8"/>
    </row>
    <row r="1446" spans="1:4" x14ac:dyDescent="0.2">
      <c r="A1446" s="138"/>
      <c r="D1446" s="8"/>
    </row>
    <row r="1447" spans="1:4" x14ac:dyDescent="0.2">
      <c r="A1447" s="138"/>
      <c r="D1447" s="8"/>
    </row>
    <row r="1448" spans="1:4" x14ac:dyDescent="0.2">
      <c r="A1448" s="138"/>
      <c r="D1448" s="8"/>
    </row>
    <row r="1449" spans="1:4" x14ac:dyDescent="0.2">
      <c r="A1449" s="138"/>
      <c r="D1449" s="8"/>
    </row>
    <row r="1450" spans="1:4" x14ac:dyDescent="0.2">
      <c r="A1450" s="138"/>
      <c r="D1450" s="8"/>
    </row>
    <row r="1451" spans="1:4" x14ac:dyDescent="0.2">
      <c r="A1451" s="138"/>
      <c r="D1451" s="8"/>
    </row>
    <row r="1452" spans="1:4" x14ac:dyDescent="0.2">
      <c r="A1452" s="138"/>
      <c r="D1452" s="8"/>
    </row>
    <row r="1453" spans="1:4" x14ac:dyDescent="0.2">
      <c r="A1453" s="138"/>
      <c r="D1453" s="8"/>
    </row>
    <row r="1454" spans="1:4" x14ac:dyDescent="0.2">
      <c r="A1454" s="138"/>
      <c r="D1454" s="8"/>
    </row>
    <row r="1455" spans="1:4" x14ac:dyDescent="0.2">
      <c r="A1455" s="138"/>
      <c r="D1455" s="8"/>
    </row>
    <row r="1456" spans="1:4" x14ac:dyDescent="0.2">
      <c r="A1456" s="138"/>
      <c r="D1456" s="8"/>
    </row>
    <row r="1457" spans="1:4" x14ac:dyDescent="0.2">
      <c r="A1457" s="138"/>
      <c r="D1457" s="8"/>
    </row>
    <row r="1458" spans="1:4" x14ac:dyDescent="0.2">
      <c r="A1458" s="138"/>
      <c r="D1458" s="8"/>
    </row>
    <row r="1459" spans="1:4" x14ac:dyDescent="0.2">
      <c r="A1459" s="138"/>
      <c r="D1459" s="8"/>
    </row>
    <row r="1460" spans="1:4" x14ac:dyDescent="0.2">
      <c r="A1460" s="138"/>
      <c r="D1460" s="8"/>
    </row>
    <row r="1461" spans="1:4" x14ac:dyDescent="0.2">
      <c r="A1461" s="138"/>
      <c r="D1461" s="8"/>
    </row>
    <row r="1462" spans="1:4" x14ac:dyDescent="0.2">
      <c r="A1462" s="138"/>
      <c r="D1462" s="8"/>
    </row>
    <row r="1463" spans="1:4" x14ac:dyDescent="0.2">
      <c r="A1463" s="138"/>
      <c r="D1463" s="8"/>
    </row>
    <row r="1464" spans="1:4" x14ac:dyDescent="0.2">
      <c r="A1464" s="138"/>
      <c r="D1464" s="8"/>
    </row>
    <row r="1465" spans="1:4" x14ac:dyDescent="0.2">
      <c r="A1465" s="138"/>
      <c r="D1465" s="8"/>
    </row>
    <row r="1466" spans="1:4" x14ac:dyDescent="0.2">
      <c r="A1466" s="138"/>
      <c r="D1466" s="8"/>
    </row>
    <row r="1467" spans="1:4" x14ac:dyDescent="0.2">
      <c r="A1467" s="138"/>
      <c r="D1467" s="8"/>
    </row>
    <row r="1468" spans="1:4" x14ac:dyDescent="0.2">
      <c r="A1468" s="138"/>
      <c r="D1468" s="8"/>
    </row>
    <row r="1469" spans="1:4" x14ac:dyDescent="0.2">
      <c r="A1469" s="138"/>
      <c r="D1469" s="8"/>
    </row>
    <row r="1470" spans="1:4" x14ac:dyDescent="0.2">
      <c r="A1470" s="138"/>
      <c r="D1470" s="8"/>
    </row>
    <row r="1471" spans="1:4" x14ac:dyDescent="0.2">
      <c r="A1471" s="138"/>
      <c r="D1471" s="8"/>
    </row>
    <row r="1472" spans="1:4" x14ac:dyDescent="0.2">
      <c r="A1472" s="138"/>
      <c r="D1472" s="8"/>
    </row>
    <row r="1473" spans="1:4" x14ac:dyDescent="0.2">
      <c r="A1473" s="138"/>
      <c r="D1473" s="8"/>
    </row>
    <row r="1474" spans="1:4" x14ac:dyDescent="0.2">
      <c r="A1474" s="138"/>
      <c r="D1474" s="8"/>
    </row>
    <row r="1475" spans="1:4" x14ac:dyDescent="0.2">
      <c r="A1475" s="138"/>
      <c r="D1475" s="8"/>
    </row>
    <row r="1476" spans="1:4" x14ac:dyDescent="0.2">
      <c r="A1476" s="138"/>
      <c r="D1476" s="8"/>
    </row>
    <row r="1477" spans="1:4" x14ac:dyDescent="0.2">
      <c r="A1477" s="138"/>
      <c r="D1477" s="8"/>
    </row>
    <row r="1478" spans="1:4" x14ac:dyDescent="0.2">
      <c r="A1478" s="138"/>
      <c r="D1478" s="8"/>
    </row>
    <row r="1479" spans="1:4" x14ac:dyDescent="0.2">
      <c r="A1479" s="138"/>
      <c r="D1479" s="8"/>
    </row>
    <row r="1480" spans="1:4" x14ac:dyDescent="0.2">
      <c r="A1480" s="138"/>
      <c r="D1480" s="8"/>
    </row>
    <row r="1481" spans="1:4" x14ac:dyDescent="0.2">
      <c r="A1481" s="138"/>
      <c r="D1481" s="8"/>
    </row>
    <row r="1482" spans="1:4" x14ac:dyDescent="0.2">
      <c r="A1482" s="138"/>
      <c r="D1482" s="8"/>
    </row>
    <row r="1483" spans="1:4" x14ac:dyDescent="0.2">
      <c r="A1483" s="138"/>
      <c r="D1483" s="8"/>
    </row>
    <row r="1484" spans="1:4" x14ac:dyDescent="0.2">
      <c r="A1484" s="138"/>
      <c r="D1484" s="8"/>
    </row>
    <row r="1485" spans="1:4" x14ac:dyDescent="0.2">
      <c r="A1485" s="138"/>
      <c r="D1485" s="8"/>
    </row>
    <row r="1486" spans="1:4" x14ac:dyDescent="0.2">
      <c r="A1486" s="138"/>
      <c r="D1486" s="8"/>
    </row>
    <row r="1487" spans="1:4" x14ac:dyDescent="0.2">
      <c r="A1487" s="138"/>
      <c r="D1487" s="8"/>
    </row>
    <row r="1488" spans="1:4" x14ac:dyDescent="0.2">
      <c r="A1488" s="138"/>
      <c r="D1488" s="8"/>
    </row>
    <row r="1489" spans="1:4" x14ac:dyDescent="0.2">
      <c r="A1489" s="138"/>
      <c r="D1489" s="8"/>
    </row>
    <row r="1490" spans="1:4" x14ac:dyDescent="0.2">
      <c r="A1490" s="138"/>
      <c r="D1490" s="8"/>
    </row>
    <row r="1491" spans="1:4" x14ac:dyDescent="0.2">
      <c r="A1491" s="138"/>
      <c r="D1491" s="8"/>
    </row>
    <row r="1492" spans="1:4" x14ac:dyDescent="0.2">
      <c r="A1492" s="138"/>
      <c r="D1492" s="8"/>
    </row>
    <row r="1493" spans="1:4" x14ac:dyDescent="0.2">
      <c r="A1493" s="138"/>
      <c r="D1493" s="8"/>
    </row>
    <row r="1494" spans="1:4" x14ac:dyDescent="0.2">
      <c r="A1494" s="138"/>
      <c r="D1494" s="8"/>
    </row>
    <row r="1495" spans="1:4" x14ac:dyDescent="0.2">
      <c r="A1495" s="138"/>
      <c r="D1495" s="8"/>
    </row>
    <row r="1496" spans="1:4" x14ac:dyDescent="0.2">
      <c r="A1496" s="138"/>
      <c r="D1496" s="8"/>
    </row>
    <row r="1497" spans="1:4" x14ac:dyDescent="0.2">
      <c r="A1497" s="138"/>
      <c r="D1497" s="8"/>
    </row>
    <row r="1498" spans="1:4" x14ac:dyDescent="0.2">
      <c r="A1498" s="138"/>
      <c r="D1498" s="8"/>
    </row>
    <row r="1499" spans="1:4" x14ac:dyDescent="0.2">
      <c r="A1499" s="138"/>
      <c r="D1499" s="8"/>
    </row>
    <row r="1500" spans="1:4" x14ac:dyDescent="0.2">
      <c r="A1500" s="138"/>
      <c r="D1500" s="8"/>
    </row>
    <row r="1501" spans="1:4" x14ac:dyDescent="0.2">
      <c r="A1501" s="138"/>
      <c r="D1501" s="8"/>
    </row>
    <row r="1502" spans="1:4" x14ac:dyDescent="0.2">
      <c r="A1502" s="138"/>
      <c r="D1502" s="8"/>
    </row>
    <row r="1503" spans="1:4" x14ac:dyDescent="0.2">
      <c r="A1503" s="138"/>
      <c r="D1503" s="8"/>
    </row>
    <row r="1504" spans="1:4" x14ac:dyDescent="0.2">
      <c r="A1504" s="138"/>
      <c r="D1504" s="8"/>
    </row>
    <row r="1505" spans="1:4" x14ac:dyDescent="0.2">
      <c r="A1505" s="138"/>
      <c r="D1505" s="8"/>
    </row>
    <row r="1506" spans="1:4" x14ac:dyDescent="0.2">
      <c r="A1506" s="138"/>
      <c r="D1506" s="8"/>
    </row>
    <row r="1507" spans="1:4" x14ac:dyDescent="0.2">
      <c r="A1507" s="138"/>
      <c r="D1507" s="8"/>
    </row>
    <row r="1508" spans="1:4" x14ac:dyDescent="0.2">
      <c r="A1508" s="138"/>
      <c r="D1508" s="8"/>
    </row>
    <row r="1509" spans="1:4" x14ac:dyDescent="0.2">
      <c r="A1509" s="138"/>
      <c r="D1509" s="8"/>
    </row>
    <row r="1510" spans="1:4" x14ac:dyDescent="0.2">
      <c r="A1510" s="138"/>
      <c r="D1510" s="8"/>
    </row>
    <row r="1511" spans="1:4" x14ac:dyDescent="0.2">
      <c r="A1511" s="138"/>
      <c r="D1511" s="8"/>
    </row>
    <row r="1512" spans="1:4" x14ac:dyDescent="0.2">
      <c r="A1512" s="138"/>
      <c r="D1512" s="8"/>
    </row>
    <row r="1513" spans="1:4" x14ac:dyDescent="0.2">
      <c r="A1513" s="138"/>
      <c r="D1513" s="8"/>
    </row>
    <row r="1514" spans="1:4" x14ac:dyDescent="0.2">
      <c r="A1514" s="138"/>
      <c r="D1514" s="8"/>
    </row>
    <row r="1515" spans="1:4" x14ac:dyDescent="0.2">
      <c r="A1515" s="138"/>
      <c r="D1515" s="8"/>
    </row>
    <row r="1516" spans="1:4" x14ac:dyDescent="0.2">
      <c r="A1516" s="138"/>
      <c r="D1516" s="8"/>
    </row>
    <row r="1517" spans="1:4" x14ac:dyDescent="0.2">
      <c r="A1517" s="138"/>
      <c r="D1517" s="8"/>
    </row>
    <row r="1518" spans="1:4" x14ac:dyDescent="0.2">
      <c r="A1518" s="138"/>
      <c r="D1518" s="8"/>
    </row>
    <row r="1519" spans="1:4" x14ac:dyDescent="0.2">
      <c r="A1519" s="138"/>
      <c r="D1519" s="8"/>
    </row>
    <row r="1520" spans="1:4" x14ac:dyDescent="0.2">
      <c r="A1520" s="138"/>
      <c r="D1520" s="8"/>
    </row>
    <row r="1521" spans="1:4" x14ac:dyDescent="0.2">
      <c r="A1521" s="138"/>
      <c r="D1521" s="8"/>
    </row>
    <row r="1522" spans="1:4" x14ac:dyDescent="0.2">
      <c r="A1522" s="138"/>
      <c r="D1522" s="8"/>
    </row>
    <row r="1523" spans="1:4" x14ac:dyDescent="0.2">
      <c r="A1523" s="138"/>
      <c r="D1523" s="8"/>
    </row>
    <row r="1524" spans="1:4" x14ac:dyDescent="0.2">
      <c r="A1524" s="138"/>
      <c r="D1524" s="8"/>
    </row>
    <row r="1525" spans="1:4" x14ac:dyDescent="0.2">
      <c r="A1525" s="138"/>
      <c r="D1525" s="8"/>
    </row>
    <row r="1526" spans="1:4" x14ac:dyDescent="0.2">
      <c r="A1526" s="138"/>
      <c r="D1526" s="8"/>
    </row>
    <row r="1527" spans="1:4" x14ac:dyDescent="0.2">
      <c r="A1527" s="138"/>
      <c r="D1527" s="8"/>
    </row>
    <row r="1528" spans="1:4" x14ac:dyDescent="0.2">
      <c r="A1528" s="138"/>
      <c r="D1528" s="8"/>
    </row>
    <row r="1529" spans="1:4" x14ac:dyDescent="0.2">
      <c r="A1529" s="138"/>
      <c r="D1529" s="8"/>
    </row>
    <row r="1530" spans="1:4" x14ac:dyDescent="0.2">
      <c r="A1530" s="138"/>
      <c r="D1530" s="8"/>
    </row>
    <row r="1531" spans="1:4" x14ac:dyDescent="0.2">
      <c r="A1531" s="138"/>
      <c r="D1531" s="8"/>
    </row>
    <row r="1532" spans="1:4" x14ac:dyDescent="0.2">
      <c r="A1532" s="138"/>
      <c r="D1532" s="8"/>
    </row>
    <row r="1533" spans="1:4" x14ac:dyDescent="0.2">
      <c r="A1533" s="138"/>
      <c r="D1533" s="8"/>
    </row>
    <row r="1534" spans="1:4" x14ac:dyDescent="0.2">
      <c r="A1534" s="138"/>
      <c r="D1534" s="8"/>
    </row>
    <row r="1535" spans="1:4" x14ac:dyDescent="0.2">
      <c r="A1535" s="138"/>
      <c r="D1535" s="8"/>
    </row>
    <row r="1536" spans="1:4" x14ac:dyDescent="0.2">
      <c r="A1536" s="138"/>
      <c r="D1536" s="8"/>
    </row>
    <row r="1537" spans="1:4" x14ac:dyDescent="0.2">
      <c r="A1537" s="138"/>
      <c r="D1537" s="8"/>
    </row>
    <row r="1538" spans="1:4" x14ac:dyDescent="0.2">
      <c r="A1538" s="138"/>
      <c r="D1538" s="8"/>
    </row>
    <row r="1539" spans="1:4" x14ac:dyDescent="0.2">
      <c r="A1539" s="138"/>
      <c r="D1539" s="8"/>
    </row>
    <row r="1540" spans="1:4" x14ac:dyDescent="0.2">
      <c r="A1540" s="138"/>
      <c r="D1540" s="8"/>
    </row>
    <row r="1541" spans="1:4" x14ac:dyDescent="0.2">
      <c r="A1541" s="138"/>
      <c r="D1541" s="8"/>
    </row>
    <row r="1542" spans="1:4" x14ac:dyDescent="0.2">
      <c r="A1542" s="138"/>
      <c r="D1542" s="8"/>
    </row>
    <row r="1543" spans="1:4" x14ac:dyDescent="0.2">
      <c r="A1543" s="138"/>
      <c r="D1543" s="8"/>
    </row>
    <row r="1544" spans="1:4" x14ac:dyDescent="0.2">
      <c r="A1544" s="138"/>
      <c r="D1544" s="8"/>
    </row>
    <row r="1545" spans="1:4" x14ac:dyDescent="0.2">
      <c r="A1545" s="138"/>
      <c r="D1545" s="8"/>
    </row>
    <row r="1546" spans="1:4" x14ac:dyDescent="0.2">
      <c r="A1546" s="138"/>
      <c r="D1546" s="8"/>
    </row>
    <row r="1547" spans="1:4" x14ac:dyDescent="0.2">
      <c r="A1547" s="138"/>
      <c r="D1547" s="8"/>
    </row>
    <row r="1548" spans="1:4" x14ac:dyDescent="0.2">
      <c r="A1548" s="138"/>
      <c r="D1548" s="8"/>
    </row>
    <row r="1549" spans="1:4" x14ac:dyDescent="0.2">
      <c r="A1549" s="138"/>
      <c r="D1549" s="8"/>
    </row>
    <row r="1550" spans="1:4" x14ac:dyDescent="0.2">
      <c r="A1550" s="138"/>
      <c r="D1550" s="8"/>
    </row>
    <row r="1551" spans="1:4" x14ac:dyDescent="0.2">
      <c r="A1551" s="138"/>
      <c r="D1551" s="8"/>
    </row>
    <row r="1552" spans="1:4" x14ac:dyDescent="0.2">
      <c r="A1552" s="138"/>
      <c r="D1552" s="8"/>
    </row>
    <row r="1553" spans="1:4" x14ac:dyDescent="0.2">
      <c r="A1553" s="138"/>
      <c r="D1553" s="8"/>
    </row>
    <row r="1554" spans="1:4" x14ac:dyDescent="0.2">
      <c r="A1554" s="138"/>
      <c r="D1554" s="8"/>
    </row>
    <row r="1555" spans="1:4" x14ac:dyDescent="0.2">
      <c r="A1555" s="138"/>
      <c r="D1555" s="8"/>
    </row>
    <row r="1556" spans="1:4" x14ac:dyDescent="0.2">
      <c r="A1556" s="138"/>
      <c r="D1556" s="8"/>
    </row>
    <row r="1557" spans="1:4" x14ac:dyDescent="0.2">
      <c r="A1557" s="138"/>
      <c r="D1557" s="8"/>
    </row>
    <row r="1558" spans="1:4" x14ac:dyDescent="0.2">
      <c r="A1558" s="138"/>
      <c r="D1558" s="8"/>
    </row>
    <row r="1559" spans="1:4" x14ac:dyDescent="0.2">
      <c r="A1559" s="138"/>
      <c r="D1559" s="8"/>
    </row>
    <row r="1560" spans="1:4" x14ac:dyDescent="0.2">
      <c r="A1560" s="138"/>
      <c r="D1560" s="8"/>
    </row>
    <row r="1561" spans="1:4" x14ac:dyDescent="0.2">
      <c r="A1561" s="138"/>
      <c r="D1561" s="8"/>
    </row>
    <row r="1562" spans="1:4" x14ac:dyDescent="0.2">
      <c r="A1562" s="138"/>
      <c r="D1562" s="8"/>
    </row>
    <row r="1563" spans="1:4" x14ac:dyDescent="0.2">
      <c r="A1563" s="138"/>
      <c r="D1563" s="8"/>
    </row>
    <row r="1564" spans="1:4" x14ac:dyDescent="0.2">
      <c r="A1564" s="138"/>
      <c r="D1564" s="8"/>
    </row>
    <row r="1565" spans="1:4" x14ac:dyDescent="0.2">
      <c r="A1565" s="138"/>
      <c r="D1565" s="8"/>
    </row>
    <row r="1566" spans="1:4" x14ac:dyDescent="0.2">
      <c r="A1566" s="138"/>
      <c r="D1566" s="8"/>
    </row>
    <row r="1567" spans="1:4" x14ac:dyDescent="0.2">
      <c r="A1567" s="138"/>
      <c r="D1567" s="8"/>
    </row>
    <row r="1568" spans="1:4" x14ac:dyDescent="0.2">
      <c r="A1568" s="138"/>
      <c r="D1568" s="8"/>
    </row>
    <row r="1569" spans="1:4" x14ac:dyDescent="0.2">
      <c r="A1569" s="138"/>
      <c r="D1569" s="8"/>
    </row>
    <row r="1570" spans="1:4" x14ac:dyDescent="0.2">
      <c r="A1570" s="138"/>
      <c r="D1570" s="8"/>
    </row>
    <row r="1571" spans="1:4" x14ac:dyDescent="0.2">
      <c r="A1571" s="138"/>
      <c r="D1571" s="8"/>
    </row>
    <row r="1572" spans="1:4" x14ac:dyDescent="0.2">
      <c r="A1572" s="138"/>
      <c r="D1572" s="8"/>
    </row>
    <row r="1573" spans="1:4" x14ac:dyDescent="0.2">
      <c r="A1573" s="138"/>
      <c r="D1573" s="8"/>
    </row>
    <row r="1574" spans="1:4" x14ac:dyDescent="0.2">
      <c r="A1574" s="138"/>
      <c r="D1574" s="8"/>
    </row>
    <row r="1575" spans="1:4" x14ac:dyDescent="0.2">
      <c r="A1575" s="138"/>
      <c r="D1575" s="8"/>
    </row>
    <row r="1576" spans="1:4" x14ac:dyDescent="0.2">
      <c r="A1576" s="138"/>
      <c r="D1576" s="8"/>
    </row>
    <row r="1577" spans="1:4" x14ac:dyDescent="0.2">
      <c r="A1577" s="138"/>
      <c r="D1577" s="8"/>
    </row>
    <row r="1578" spans="1:4" x14ac:dyDescent="0.2">
      <c r="A1578" s="138"/>
      <c r="D1578" s="8"/>
    </row>
    <row r="1579" spans="1:4" x14ac:dyDescent="0.2">
      <c r="A1579" s="138"/>
      <c r="D1579" s="8"/>
    </row>
    <row r="1580" spans="1:4" x14ac:dyDescent="0.2">
      <c r="A1580" s="138"/>
      <c r="D1580" s="8"/>
    </row>
    <row r="1581" spans="1:4" x14ac:dyDescent="0.2">
      <c r="A1581" s="138"/>
      <c r="D1581" s="8"/>
    </row>
    <row r="1582" spans="1:4" x14ac:dyDescent="0.2">
      <c r="A1582" s="138"/>
      <c r="D1582" s="8"/>
    </row>
    <row r="1583" spans="1:4" x14ac:dyDescent="0.2">
      <c r="A1583" s="138"/>
      <c r="D1583" s="8"/>
    </row>
    <row r="1584" spans="1:4" x14ac:dyDescent="0.2">
      <c r="A1584" s="138"/>
      <c r="D1584" s="8"/>
    </row>
    <row r="1585" spans="1:4" x14ac:dyDescent="0.2">
      <c r="A1585" s="138"/>
      <c r="D1585" s="8"/>
    </row>
    <row r="1586" spans="1:4" x14ac:dyDescent="0.2">
      <c r="A1586" s="138"/>
      <c r="D1586" s="8"/>
    </row>
    <row r="1587" spans="1:4" x14ac:dyDescent="0.2">
      <c r="A1587" s="138"/>
      <c r="D1587" s="8"/>
    </row>
    <row r="1588" spans="1:4" x14ac:dyDescent="0.2">
      <c r="A1588" s="138"/>
      <c r="D1588" s="8"/>
    </row>
    <row r="1589" spans="1:4" x14ac:dyDescent="0.2">
      <c r="A1589" s="138"/>
      <c r="D1589" s="8"/>
    </row>
    <row r="1590" spans="1:4" x14ac:dyDescent="0.2">
      <c r="A1590" s="138"/>
      <c r="D1590" s="8"/>
    </row>
    <row r="1591" spans="1:4" x14ac:dyDescent="0.2">
      <c r="A1591" s="138"/>
      <c r="D1591" s="8"/>
    </row>
    <row r="1592" spans="1:4" x14ac:dyDescent="0.2">
      <c r="A1592" s="138"/>
      <c r="D1592" s="8"/>
    </row>
    <row r="1593" spans="1:4" x14ac:dyDescent="0.2">
      <c r="A1593" s="138"/>
      <c r="D1593" s="8"/>
    </row>
    <row r="1594" spans="1:4" x14ac:dyDescent="0.2">
      <c r="A1594" s="138"/>
      <c r="D1594" s="8"/>
    </row>
    <row r="1595" spans="1:4" x14ac:dyDescent="0.2">
      <c r="A1595" s="138"/>
      <c r="D1595" s="8"/>
    </row>
    <row r="1596" spans="1:4" x14ac:dyDescent="0.2">
      <c r="A1596" s="138"/>
      <c r="D1596" s="8"/>
    </row>
    <row r="1597" spans="1:4" x14ac:dyDescent="0.2">
      <c r="A1597" s="138"/>
      <c r="D1597" s="8"/>
    </row>
    <row r="1598" spans="1:4" x14ac:dyDescent="0.2">
      <c r="A1598" s="138"/>
      <c r="D1598" s="8"/>
    </row>
    <row r="1599" spans="1:4" x14ac:dyDescent="0.2">
      <c r="A1599" s="138"/>
      <c r="D1599" s="8"/>
    </row>
    <row r="1600" spans="1:4" x14ac:dyDescent="0.2">
      <c r="A1600" s="138"/>
      <c r="D1600" s="8"/>
    </row>
    <row r="1601" spans="1:4" x14ac:dyDescent="0.2">
      <c r="A1601" s="138"/>
      <c r="D1601" s="8"/>
    </row>
    <row r="1602" spans="1:4" x14ac:dyDescent="0.2">
      <c r="A1602" s="138"/>
      <c r="D1602" s="8"/>
    </row>
    <row r="1603" spans="1:4" x14ac:dyDescent="0.2">
      <c r="A1603" s="138"/>
      <c r="D1603" s="8"/>
    </row>
    <row r="1604" spans="1:4" x14ac:dyDescent="0.2">
      <c r="A1604" s="138"/>
      <c r="D1604" s="8"/>
    </row>
    <row r="1605" spans="1:4" x14ac:dyDescent="0.2">
      <c r="A1605" s="138"/>
      <c r="D1605" s="8"/>
    </row>
    <row r="1606" spans="1:4" x14ac:dyDescent="0.2">
      <c r="A1606" s="138"/>
      <c r="D1606" s="8"/>
    </row>
    <row r="1607" spans="1:4" x14ac:dyDescent="0.2">
      <c r="A1607" s="138"/>
      <c r="D1607" s="8"/>
    </row>
    <row r="1608" spans="1:4" x14ac:dyDescent="0.2">
      <c r="A1608" s="138"/>
      <c r="D1608" s="8"/>
    </row>
    <row r="1609" spans="1:4" x14ac:dyDescent="0.2">
      <c r="A1609" s="138"/>
      <c r="D1609" s="8"/>
    </row>
    <row r="1610" spans="1:4" x14ac:dyDescent="0.2">
      <c r="A1610" s="138"/>
      <c r="D1610" s="8"/>
    </row>
    <row r="1611" spans="1:4" x14ac:dyDescent="0.2">
      <c r="A1611" s="138"/>
      <c r="D1611" s="8"/>
    </row>
    <row r="1612" spans="1:4" x14ac:dyDescent="0.2">
      <c r="A1612" s="138"/>
      <c r="D1612" s="8"/>
    </row>
    <row r="1613" spans="1:4" x14ac:dyDescent="0.2">
      <c r="A1613" s="138"/>
      <c r="D1613" s="8"/>
    </row>
    <row r="1614" spans="1:4" x14ac:dyDescent="0.2">
      <c r="A1614" s="138"/>
      <c r="D1614" s="8"/>
    </row>
    <row r="1615" spans="1:4" x14ac:dyDescent="0.2">
      <c r="A1615" s="138"/>
      <c r="D1615" s="8"/>
    </row>
    <row r="1616" spans="1:4" x14ac:dyDescent="0.2">
      <c r="A1616" s="138"/>
      <c r="D1616" s="8"/>
    </row>
    <row r="1617" spans="1:4" x14ac:dyDescent="0.2">
      <c r="A1617" s="138"/>
      <c r="D1617" s="8"/>
    </row>
    <row r="1618" spans="1:4" x14ac:dyDescent="0.2">
      <c r="A1618" s="138"/>
      <c r="D1618" s="8"/>
    </row>
    <row r="1619" spans="1:4" x14ac:dyDescent="0.2">
      <c r="A1619" s="138"/>
      <c r="D1619" s="8"/>
    </row>
    <row r="1620" spans="1:4" x14ac:dyDescent="0.2">
      <c r="A1620" s="138"/>
      <c r="D1620" s="8"/>
    </row>
    <row r="1621" spans="1:4" x14ac:dyDescent="0.2">
      <c r="A1621" s="138"/>
      <c r="D1621" s="8"/>
    </row>
    <row r="1622" spans="1:4" x14ac:dyDescent="0.2">
      <c r="A1622" s="138"/>
      <c r="D1622" s="8"/>
    </row>
    <row r="1623" spans="1:4" x14ac:dyDescent="0.2">
      <c r="A1623" s="138"/>
      <c r="D1623" s="8"/>
    </row>
    <row r="1624" spans="1:4" x14ac:dyDescent="0.2">
      <c r="A1624" s="138"/>
      <c r="D1624" s="8"/>
    </row>
    <row r="1625" spans="1:4" x14ac:dyDescent="0.2">
      <c r="A1625" s="138"/>
      <c r="D1625" s="8"/>
    </row>
    <row r="1626" spans="1:4" x14ac:dyDescent="0.2">
      <c r="A1626" s="138"/>
      <c r="D1626" s="8"/>
    </row>
    <row r="1627" spans="1:4" x14ac:dyDescent="0.2">
      <c r="A1627" s="138"/>
      <c r="D1627" s="8"/>
    </row>
    <row r="1628" spans="1:4" x14ac:dyDescent="0.2">
      <c r="A1628" s="138"/>
      <c r="D1628" s="8"/>
    </row>
    <row r="1629" spans="1:4" x14ac:dyDescent="0.2">
      <c r="A1629" s="138"/>
      <c r="D1629" s="8"/>
    </row>
    <row r="1630" spans="1:4" x14ac:dyDescent="0.2">
      <c r="A1630" s="138"/>
      <c r="D1630" s="8"/>
    </row>
    <row r="1631" spans="1:4" x14ac:dyDescent="0.2">
      <c r="A1631" s="138"/>
      <c r="D1631" s="8"/>
    </row>
    <row r="1632" spans="1:4" x14ac:dyDescent="0.2">
      <c r="A1632" s="138"/>
      <c r="D1632" s="8"/>
    </row>
    <row r="1633" spans="1:4" x14ac:dyDescent="0.2">
      <c r="A1633" s="138"/>
      <c r="D1633" s="8"/>
    </row>
    <row r="1634" spans="1:4" x14ac:dyDescent="0.2">
      <c r="A1634" s="138"/>
      <c r="D1634" s="8"/>
    </row>
    <row r="1635" spans="1:4" x14ac:dyDescent="0.2">
      <c r="A1635" s="138"/>
      <c r="D1635" s="8"/>
    </row>
    <row r="1636" spans="1:4" x14ac:dyDescent="0.2">
      <c r="A1636" s="138"/>
      <c r="D1636" s="8"/>
    </row>
    <row r="1637" spans="1:4" x14ac:dyDescent="0.2">
      <c r="A1637" s="138"/>
      <c r="D1637" s="8"/>
    </row>
    <row r="1638" spans="1:4" x14ac:dyDescent="0.2">
      <c r="A1638" s="138"/>
      <c r="D1638" s="8"/>
    </row>
    <row r="1639" spans="1:4" x14ac:dyDescent="0.2">
      <c r="A1639" s="138"/>
      <c r="D1639" s="8"/>
    </row>
    <row r="1640" spans="1:4" x14ac:dyDescent="0.2">
      <c r="A1640" s="138"/>
      <c r="D1640" s="8"/>
    </row>
    <row r="1641" spans="1:4" x14ac:dyDescent="0.2">
      <c r="A1641" s="138"/>
      <c r="D1641" s="8"/>
    </row>
    <row r="1642" spans="1:4" x14ac:dyDescent="0.2">
      <c r="A1642" s="138"/>
      <c r="D1642" s="8"/>
    </row>
    <row r="1643" spans="1:4" x14ac:dyDescent="0.2">
      <c r="A1643" s="138"/>
      <c r="D1643" s="8"/>
    </row>
    <row r="1644" spans="1:4" x14ac:dyDescent="0.2">
      <c r="A1644" s="138"/>
      <c r="D1644" s="8"/>
    </row>
    <row r="1645" spans="1:4" x14ac:dyDescent="0.2">
      <c r="A1645" s="138"/>
      <c r="D1645" s="8"/>
    </row>
    <row r="1646" spans="1:4" x14ac:dyDescent="0.2">
      <c r="A1646" s="138"/>
      <c r="D1646" s="8"/>
    </row>
    <row r="1647" spans="1:4" x14ac:dyDescent="0.2">
      <c r="A1647" s="138"/>
      <c r="D1647" s="8"/>
    </row>
    <row r="1648" spans="1:4" x14ac:dyDescent="0.2">
      <c r="A1648" s="138"/>
      <c r="D1648" s="8"/>
    </row>
    <row r="1649" spans="1:4" x14ac:dyDescent="0.2">
      <c r="A1649" s="138"/>
      <c r="D1649" s="8"/>
    </row>
    <row r="1650" spans="1:4" x14ac:dyDescent="0.2">
      <c r="A1650" s="138"/>
      <c r="D1650" s="8"/>
    </row>
    <row r="1651" spans="1:4" x14ac:dyDescent="0.2">
      <c r="A1651" s="138"/>
      <c r="D1651" s="8"/>
    </row>
    <row r="1652" spans="1:4" x14ac:dyDescent="0.2">
      <c r="A1652" s="138"/>
      <c r="D1652" s="8"/>
    </row>
    <row r="1653" spans="1:4" x14ac:dyDescent="0.2">
      <c r="A1653" s="138"/>
      <c r="D1653" s="8"/>
    </row>
    <row r="1654" spans="1:4" x14ac:dyDescent="0.2">
      <c r="A1654" s="138"/>
      <c r="D1654" s="8"/>
    </row>
    <row r="1655" spans="1:4" x14ac:dyDescent="0.2">
      <c r="A1655" s="138"/>
      <c r="D1655" s="8"/>
    </row>
    <row r="1656" spans="1:4" x14ac:dyDescent="0.2">
      <c r="A1656" s="138"/>
      <c r="D1656" s="8"/>
    </row>
    <row r="1657" spans="1:4" x14ac:dyDescent="0.2">
      <c r="A1657" s="138"/>
      <c r="D1657" s="8"/>
    </row>
    <row r="1658" spans="1:4" x14ac:dyDescent="0.2">
      <c r="A1658" s="138"/>
      <c r="D1658" s="8"/>
    </row>
    <row r="1659" spans="1:4" x14ac:dyDescent="0.2">
      <c r="A1659" s="138"/>
      <c r="D1659" s="8"/>
    </row>
    <row r="1660" spans="1:4" x14ac:dyDescent="0.2">
      <c r="A1660" s="138"/>
      <c r="D1660" s="8"/>
    </row>
    <row r="1661" spans="1:4" x14ac:dyDescent="0.2">
      <c r="A1661" s="138"/>
      <c r="D1661" s="8"/>
    </row>
    <row r="1662" spans="1:4" x14ac:dyDescent="0.2">
      <c r="A1662" s="138"/>
      <c r="D1662" s="8"/>
    </row>
    <row r="1663" spans="1:4" x14ac:dyDescent="0.2">
      <c r="A1663" s="138"/>
      <c r="D1663" s="8"/>
    </row>
    <row r="1664" spans="1:4" x14ac:dyDescent="0.2">
      <c r="A1664" s="138"/>
      <c r="D1664" s="8"/>
    </row>
    <row r="1665" spans="1:4" x14ac:dyDescent="0.2">
      <c r="A1665" s="138"/>
      <c r="D1665" s="8"/>
    </row>
    <row r="1666" spans="1:4" x14ac:dyDescent="0.2">
      <c r="A1666" s="138"/>
      <c r="D1666" s="8"/>
    </row>
    <row r="1667" spans="1:4" x14ac:dyDescent="0.2">
      <c r="A1667" s="138"/>
      <c r="D1667" s="8"/>
    </row>
    <row r="1668" spans="1:4" x14ac:dyDescent="0.2">
      <c r="A1668" s="138"/>
      <c r="D1668" s="8"/>
    </row>
    <row r="1669" spans="1:4" x14ac:dyDescent="0.2">
      <c r="A1669" s="138"/>
      <c r="D1669" s="8"/>
    </row>
    <row r="1670" spans="1:4" x14ac:dyDescent="0.2">
      <c r="A1670" s="138"/>
      <c r="D1670" s="8"/>
    </row>
    <row r="1671" spans="1:4" x14ac:dyDescent="0.2">
      <c r="A1671" s="138"/>
      <c r="D1671" s="8"/>
    </row>
    <row r="1672" spans="1:4" x14ac:dyDescent="0.2">
      <c r="A1672" s="138"/>
      <c r="D1672" s="8"/>
    </row>
    <row r="1673" spans="1:4" x14ac:dyDescent="0.2">
      <c r="A1673" s="138"/>
      <c r="D1673" s="8"/>
    </row>
    <row r="1674" spans="1:4" x14ac:dyDescent="0.2">
      <c r="A1674" s="138"/>
      <c r="D1674" s="8"/>
    </row>
    <row r="1675" spans="1:4" x14ac:dyDescent="0.2">
      <c r="A1675" s="138"/>
      <c r="D1675" s="8"/>
    </row>
    <row r="1676" spans="1:4" x14ac:dyDescent="0.2">
      <c r="A1676" s="138"/>
      <c r="D1676" s="8"/>
    </row>
    <row r="1677" spans="1:4" x14ac:dyDescent="0.2">
      <c r="A1677" s="138"/>
      <c r="D1677" s="8"/>
    </row>
    <row r="1678" spans="1:4" x14ac:dyDescent="0.2">
      <c r="A1678" s="138"/>
      <c r="D1678" s="8"/>
    </row>
    <row r="1679" spans="1:4" x14ac:dyDescent="0.2">
      <c r="A1679" s="138"/>
      <c r="D1679" s="8"/>
    </row>
    <row r="1680" spans="1:4" x14ac:dyDescent="0.2">
      <c r="A1680" s="138"/>
      <c r="D1680" s="8"/>
    </row>
    <row r="1681" spans="1:4" x14ac:dyDescent="0.2">
      <c r="A1681" s="138"/>
      <c r="D1681" s="8"/>
    </row>
    <row r="1682" spans="1:4" x14ac:dyDescent="0.2">
      <c r="A1682" s="138"/>
      <c r="D1682" s="8"/>
    </row>
    <row r="1683" spans="1:4" x14ac:dyDescent="0.2">
      <c r="A1683" s="138"/>
      <c r="D1683" s="8"/>
    </row>
    <row r="1684" spans="1:4" x14ac:dyDescent="0.2">
      <c r="A1684" s="138"/>
      <c r="D1684" s="8"/>
    </row>
    <row r="1685" spans="1:4" x14ac:dyDescent="0.2">
      <c r="A1685" s="138"/>
      <c r="D1685" s="8"/>
    </row>
    <row r="1686" spans="1:4" x14ac:dyDescent="0.2">
      <c r="A1686" s="138"/>
      <c r="D1686" s="8"/>
    </row>
    <row r="1687" spans="1:4" x14ac:dyDescent="0.2">
      <c r="A1687" s="138"/>
      <c r="D1687" s="8"/>
    </row>
    <row r="1688" spans="1:4" x14ac:dyDescent="0.2">
      <c r="A1688" s="138"/>
      <c r="D1688" s="8"/>
    </row>
    <row r="1689" spans="1:4" x14ac:dyDescent="0.2">
      <c r="A1689" s="138"/>
      <c r="D1689" s="8"/>
    </row>
    <row r="1690" spans="1:4" x14ac:dyDescent="0.2">
      <c r="A1690" s="138"/>
      <c r="D1690" s="8"/>
    </row>
    <row r="1691" spans="1:4" x14ac:dyDescent="0.2">
      <c r="A1691" s="138"/>
      <c r="D1691" s="8"/>
    </row>
    <row r="1692" spans="1:4" x14ac:dyDescent="0.2">
      <c r="A1692" s="138"/>
      <c r="D1692" s="8"/>
    </row>
    <row r="1693" spans="1:4" x14ac:dyDescent="0.2">
      <c r="A1693" s="138"/>
      <c r="D1693" s="8"/>
    </row>
    <row r="1694" spans="1:4" x14ac:dyDescent="0.2">
      <c r="A1694" s="138"/>
      <c r="D1694" s="8"/>
    </row>
    <row r="1695" spans="1:4" x14ac:dyDescent="0.2">
      <c r="A1695" s="138"/>
      <c r="D1695" s="8"/>
    </row>
    <row r="1696" spans="1:4" x14ac:dyDescent="0.2">
      <c r="A1696" s="138"/>
      <c r="D1696" s="8"/>
    </row>
    <row r="1697" spans="1:4" x14ac:dyDescent="0.2">
      <c r="A1697" s="138"/>
      <c r="D1697" s="8"/>
    </row>
    <row r="1698" spans="1:4" x14ac:dyDescent="0.2">
      <c r="A1698" s="138"/>
      <c r="D1698" s="8"/>
    </row>
    <row r="1699" spans="1:4" x14ac:dyDescent="0.2">
      <c r="A1699" s="138"/>
      <c r="D1699" s="8"/>
    </row>
    <row r="1700" spans="1:4" x14ac:dyDescent="0.2">
      <c r="A1700" s="138"/>
      <c r="D1700" s="8"/>
    </row>
    <row r="1701" spans="1:4" x14ac:dyDescent="0.2">
      <c r="A1701" s="138"/>
      <c r="D1701" s="8"/>
    </row>
    <row r="1702" spans="1:4" x14ac:dyDescent="0.2">
      <c r="A1702" s="138"/>
      <c r="D1702" s="8"/>
    </row>
    <row r="1703" spans="1:4" x14ac:dyDescent="0.2">
      <c r="A1703" s="138"/>
      <c r="D1703" s="8"/>
    </row>
    <row r="1704" spans="1:4" x14ac:dyDescent="0.2">
      <c r="A1704" s="138"/>
      <c r="D1704" s="8"/>
    </row>
    <row r="1705" spans="1:4" x14ac:dyDescent="0.2">
      <c r="A1705" s="138"/>
      <c r="D1705" s="8"/>
    </row>
    <row r="1706" spans="1:4" x14ac:dyDescent="0.2">
      <c r="A1706" s="138"/>
      <c r="D1706" s="8"/>
    </row>
    <row r="1707" spans="1:4" x14ac:dyDescent="0.2">
      <c r="A1707" s="138"/>
      <c r="D1707" s="8"/>
    </row>
    <row r="1708" spans="1:4" x14ac:dyDescent="0.2">
      <c r="A1708" s="138"/>
      <c r="D1708" s="8"/>
    </row>
    <row r="1709" spans="1:4" x14ac:dyDescent="0.2">
      <c r="A1709" s="138"/>
      <c r="D1709" s="8"/>
    </row>
    <row r="1710" spans="1:4" x14ac:dyDescent="0.2">
      <c r="A1710" s="138"/>
      <c r="D1710" s="8"/>
    </row>
    <row r="1711" spans="1:4" x14ac:dyDescent="0.2">
      <c r="A1711" s="138"/>
      <c r="D1711" s="8"/>
    </row>
    <row r="1712" spans="1:4" x14ac:dyDescent="0.2">
      <c r="A1712" s="138"/>
      <c r="D1712" s="8"/>
    </row>
    <row r="1713" spans="1:4" x14ac:dyDescent="0.2">
      <c r="A1713" s="138"/>
      <c r="D1713" s="8"/>
    </row>
    <row r="1714" spans="1:4" x14ac:dyDescent="0.2">
      <c r="A1714" s="138"/>
      <c r="D1714" s="8"/>
    </row>
    <row r="1715" spans="1:4" x14ac:dyDescent="0.2">
      <c r="A1715" s="138"/>
      <c r="D1715" s="8"/>
    </row>
    <row r="1716" spans="1:4" x14ac:dyDescent="0.2">
      <c r="A1716" s="138"/>
      <c r="D1716" s="8"/>
    </row>
    <row r="1717" spans="1:4" x14ac:dyDescent="0.2">
      <c r="A1717" s="138"/>
      <c r="D1717" s="8"/>
    </row>
    <row r="1718" spans="1:4" x14ac:dyDescent="0.2">
      <c r="A1718" s="138"/>
      <c r="D1718" s="8"/>
    </row>
    <row r="1719" spans="1:4" x14ac:dyDescent="0.2">
      <c r="A1719" s="138"/>
      <c r="D1719" s="8"/>
    </row>
    <row r="1720" spans="1:4" x14ac:dyDescent="0.2">
      <c r="A1720" s="138"/>
      <c r="D1720" s="8"/>
    </row>
    <row r="1721" spans="1:4" x14ac:dyDescent="0.2">
      <c r="A1721" s="138"/>
      <c r="D1721" s="8"/>
    </row>
    <row r="1722" spans="1:4" x14ac:dyDescent="0.2">
      <c r="A1722" s="138"/>
      <c r="D1722" s="8"/>
    </row>
    <row r="1723" spans="1:4" x14ac:dyDescent="0.2">
      <c r="A1723" s="138"/>
      <c r="D1723" s="8"/>
    </row>
    <row r="1724" spans="1:4" x14ac:dyDescent="0.2">
      <c r="A1724" s="138"/>
      <c r="D1724" s="8"/>
    </row>
    <row r="1725" spans="1:4" x14ac:dyDescent="0.2">
      <c r="A1725" s="138"/>
      <c r="D1725" s="8"/>
    </row>
    <row r="1726" spans="1:4" x14ac:dyDescent="0.2">
      <c r="A1726" s="138"/>
      <c r="D1726" s="8"/>
    </row>
    <row r="1727" spans="1:4" x14ac:dyDescent="0.2">
      <c r="A1727" s="138"/>
      <c r="D1727" s="8"/>
    </row>
    <row r="1728" spans="1:4" x14ac:dyDescent="0.2">
      <c r="A1728" s="138"/>
      <c r="D1728" s="8"/>
    </row>
    <row r="1729" spans="1:4" x14ac:dyDescent="0.2">
      <c r="A1729" s="138"/>
      <c r="D1729" s="8"/>
    </row>
    <row r="1730" spans="1:4" x14ac:dyDescent="0.2">
      <c r="A1730" s="138"/>
      <c r="D1730" s="8"/>
    </row>
    <row r="1731" spans="1:4" x14ac:dyDescent="0.2">
      <c r="A1731" s="138"/>
      <c r="D1731" s="8"/>
    </row>
    <row r="1732" spans="1:4" x14ac:dyDescent="0.2">
      <c r="A1732" s="138"/>
      <c r="D1732" s="8"/>
    </row>
    <row r="1733" spans="1:4" x14ac:dyDescent="0.2">
      <c r="A1733" s="138"/>
      <c r="D1733" s="8"/>
    </row>
    <row r="1734" spans="1:4" x14ac:dyDescent="0.2">
      <c r="A1734" s="138"/>
      <c r="D1734" s="8"/>
    </row>
    <row r="1735" spans="1:4" x14ac:dyDescent="0.2">
      <c r="A1735" s="138"/>
      <c r="D1735" s="8"/>
    </row>
    <row r="1736" spans="1:4" x14ac:dyDescent="0.2">
      <c r="A1736" s="138"/>
      <c r="D1736" s="8"/>
    </row>
    <row r="1737" spans="1:4" x14ac:dyDescent="0.2">
      <c r="A1737" s="138"/>
      <c r="D1737" s="8"/>
    </row>
    <row r="1738" spans="1:4" x14ac:dyDescent="0.2">
      <c r="A1738" s="138"/>
      <c r="D1738" s="8"/>
    </row>
    <row r="1739" spans="1:4" x14ac:dyDescent="0.2">
      <c r="A1739" s="138"/>
      <c r="D1739" s="8"/>
    </row>
    <row r="1740" spans="1:4" x14ac:dyDescent="0.2">
      <c r="A1740" s="138"/>
      <c r="D1740" s="8"/>
    </row>
    <row r="1741" spans="1:4" x14ac:dyDescent="0.2">
      <c r="A1741" s="138"/>
      <c r="D1741" s="8"/>
    </row>
    <row r="1742" spans="1:4" x14ac:dyDescent="0.2">
      <c r="A1742" s="138"/>
      <c r="D1742" s="8"/>
    </row>
    <row r="1743" spans="1:4" x14ac:dyDescent="0.2">
      <c r="A1743" s="138"/>
      <c r="D1743" s="8"/>
    </row>
    <row r="1744" spans="1:4" x14ac:dyDescent="0.2">
      <c r="A1744" s="138"/>
      <c r="D1744" s="8"/>
    </row>
    <row r="1745" spans="1:4" x14ac:dyDescent="0.2">
      <c r="A1745" s="138"/>
      <c r="D1745" s="8"/>
    </row>
    <row r="1746" spans="1:4" x14ac:dyDescent="0.2">
      <c r="A1746" s="138"/>
      <c r="D1746" s="8"/>
    </row>
    <row r="1747" spans="1:4" x14ac:dyDescent="0.2">
      <c r="A1747" s="138"/>
      <c r="D1747" s="8"/>
    </row>
    <row r="1748" spans="1:4" x14ac:dyDescent="0.2">
      <c r="A1748" s="138"/>
      <c r="D1748" s="8"/>
    </row>
    <row r="1749" spans="1:4" x14ac:dyDescent="0.2">
      <c r="A1749" s="138"/>
      <c r="D1749" s="8"/>
    </row>
    <row r="1750" spans="1:4" x14ac:dyDescent="0.2">
      <c r="A1750" s="138"/>
      <c r="D1750" s="8"/>
    </row>
    <row r="1751" spans="1:4" x14ac:dyDescent="0.2">
      <c r="A1751" s="138"/>
      <c r="D1751" s="8"/>
    </row>
    <row r="1752" spans="1:4" x14ac:dyDescent="0.2">
      <c r="A1752" s="138"/>
      <c r="D1752" s="8"/>
    </row>
    <row r="1753" spans="1:4" x14ac:dyDescent="0.2">
      <c r="A1753" s="138"/>
      <c r="D1753" s="8"/>
    </row>
    <row r="1754" spans="1:4" x14ac:dyDescent="0.2">
      <c r="A1754" s="138"/>
      <c r="D1754" s="8"/>
    </row>
    <row r="1755" spans="1:4" x14ac:dyDescent="0.2">
      <c r="A1755" s="138"/>
      <c r="D1755" s="8"/>
    </row>
    <row r="1756" spans="1:4" x14ac:dyDescent="0.2">
      <c r="A1756" s="138"/>
      <c r="D1756" s="8"/>
    </row>
    <row r="1757" spans="1:4" x14ac:dyDescent="0.2">
      <c r="A1757" s="138"/>
      <c r="D1757" s="8"/>
    </row>
    <row r="1758" spans="1:4" x14ac:dyDescent="0.2">
      <c r="A1758" s="138"/>
      <c r="D1758" s="8"/>
    </row>
    <row r="1759" spans="1:4" x14ac:dyDescent="0.2">
      <c r="A1759" s="138"/>
      <c r="D1759" s="8"/>
    </row>
    <row r="1760" spans="1:4" x14ac:dyDescent="0.2">
      <c r="A1760" s="138"/>
      <c r="D1760" s="8"/>
    </row>
    <row r="1761" spans="1:4" x14ac:dyDescent="0.2">
      <c r="A1761" s="138"/>
      <c r="D1761" s="8"/>
    </row>
    <row r="1762" spans="1:4" x14ac:dyDescent="0.2">
      <c r="A1762" s="138"/>
      <c r="D1762" s="8"/>
    </row>
    <row r="1763" spans="1:4" x14ac:dyDescent="0.2">
      <c r="A1763" s="138"/>
      <c r="D1763" s="8"/>
    </row>
    <row r="1764" spans="1:4" x14ac:dyDescent="0.2">
      <c r="A1764" s="138"/>
      <c r="D1764" s="8"/>
    </row>
    <row r="1765" spans="1:4" x14ac:dyDescent="0.2">
      <c r="A1765" s="138"/>
      <c r="D1765" s="8"/>
    </row>
    <row r="1766" spans="1:4" x14ac:dyDescent="0.2">
      <c r="A1766" s="138"/>
      <c r="D1766" s="8"/>
    </row>
    <row r="1767" spans="1:4" x14ac:dyDescent="0.2">
      <c r="A1767" s="138"/>
      <c r="D1767" s="8"/>
    </row>
    <row r="1768" spans="1:4" x14ac:dyDescent="0.2">
      <c r="A1768" s="138"/>
      <c r="D1768" s="8"/>
    </row>
    <row r="1769" spans="1:4" x14ac:dyDescent="0.2">
      <c r="A1769" s="138"/>
      <c r="D1769" s="8"/>
    </row>
    <row r="1770" spans="1:4" x14ac:dyDescent="0.2">
      <c r="A1770" s="138"/>
      <c r="D1770" s="8"/>
    </row>
    <row r="1771" spans="1:4" x14ac:dyDescent="0.2">
      <c r="A1771" s="138"/>
      <c r="D1771" s="8"/>
    </row>
    <row r="1772" spans="1:4" x14ac:dyDescent="0.2">
      <c r="A1772" s="138"/>
      <c r="D1772" s="8"/>
    </row>
    <row r="1773" spans="1:4" x14ac:dyDescent="0.2">
      <c r="A1773" s="138"/>
      <c r="D1773" s="8"/>
    </row>
    <row r="1774" spans="1:4" x14ac:dyDescent="0.2">
      <c r="A1774" s="138"/>
      <c r="D1774" s="8"/>
    </row>
    <row r="1775" spans="1:4" x14ac:dyDescent="0.2">
      <c r="A1775" s="138"/>
      <c r="D1775" s="8"/>
    </row>
    <row r="1776" spans="1:4" x14ac:dyDescent="0.2">
      <c r="A1776" s="138"/>
      <c r="D1776" s="8"/>
    </row>
    <row r="1777" spans="1:4" x14ac:dyDescent="0.2">
      <c r="A1777" s="138"/>
      <c r="D1777" s="8"/>
    </row>
    <row r="1778" spans="1:4" x14ac:dyDescent="0.2">
      <c r="A1778" s="138"/>
      <c r="D1778" s="8"/>
    </row>
    <row r="1779" spans="1:4" x14ac:dyDescent="0.2">
      <c r="A1779" s="138"/>
      <c r="D1779" s="8"/>
    </row>
    <row r="1780" spans="1:4" x14ac:dyDescent="0.2">
      <c r="A1780" s="138"/>
      <c r="D1780" s="8"/>
    </row>
    <row r="1781" spans="1:4" x14ac:dyDescent="0.2">
      <c r="A1781" s="138"/>
      <c r="D1781" s="8"/>
    </row>
    <row r="1782" spans="1:4" x14ac:dyDescent="0.2">
      <c r="A1782" s="138"/>
      <c r="D1782" s="8"/>
    </row>
    <row r="1783" spans="1:4" x14ac:dyDescent="0.2">
      <c r="A1783" s="138"/>
      <c r="D1783" s="8"/>
    </row>
    <row r="1784" spans="1:4" x14ac:dyDescent="0.2">
      <c r="A1784" s="138"/>
      <c r="D1784" s="8"/>
    </row>
    <row r="1785" spans="1:4" x14ac:dyDescent="0.2">
      <c r="A1785" s="138"/>
      <c r="D1785" s="8"/>
    </row>
    <row r="1786" spans="1:4" x14ac:dyDescent="0.2">
      <c r="A1786" s="138"/>
      <c r="D1786" s="8"/>
    </row>
    <row r="1787" spans="1:4" x14ac:dyDescent="0.2">
      <c r="A1787" s="138"/>
      <c r="D1787" s="8"/>
    </row>
    <row r="1788" spans="1:4" x14ac:dyDescent="0.2">
      <c r="A1788" s="138"/>
      <c r="D1788" s="8"/>
    </row>
    <row r="1789" spans="1:4" x14ac:dyDescent="0.2">
      <c r="A1789" s="138"/>
      <c r="D1789" s="8"/>
    </row>
    <row r="1790" spans="1:4" x14ac:dyDescent="0.2">
      <c r="A1790" s="138"/>
      <c r="D1790" s="8"/>
    </row>
    <row r="1791" spans="1:4" x14ac:dyDescent="0.2">
      <c r="A1791" s="138"/>
      <c r="D1791" s="8"/>
    </row>
    <row r="1792" spans="1:4" x14ac:dyDescent="0.2">
      <c r="A1792" s="138"/>
      <c r="D1792" s="8"/>
    </row>
    <row r="1793" spans="1:4" x14ac:dyDescent="0.2">
      <c r="A1793" s="138"/>
      <c r="D1793" s="8"/>
    </row>
    <row r="1794" spans="1:4" x14ac:dyDescent="0.2">
      <c r="A1794" s="138"/>
      <c r="D1794" s="8"/>
    </row>
    <row r="1795" spans="1:4" x14ac:dyDescent="0.2">
      <c r="A1795" s="138"/>
      <c r="D1795" s="8"/>
    </row>
    <row r="1796" spans="1:4" x14ac:dyDescent="0.2">
      <c r="A1796" s="138"/>
      <c r="D1796" s="8"/>
    </row>
    <row r="1797" spans="1:4" x14ac:dyDescent="0.2">
      <c r="A1797" s="138"/>
      <c r="D1797" s="8"/>
    </row>
    <row r="1798" spans="1:4" x14ac:dyDescent="0.2">
      <c r="A1798" s="138"/>
      <c r="D1798" s="8"/>
    </row>
    <row r="1799" spans="1:4" x14ac:dyDescent="0.2">
      <c r="A1799" s="138"/>
      <c r="D1799" s="8"/>
    </row>
    <row r="1800" spans="1:4" x14ac:dyDescent="0.2">
      <c r="A1800" s="138"/>
      <c r="D1800" s="8"/>
    </row>
    <row r="1801" spans="1:4" x14ac:dyDescent="0.2">
      <c r="A1801" s="138"/>
      <c r="D1801" s="8"/>
    </row>
    <row r="1802" spans="1:4" x14ac:dyDescent="0.2">
      <c r="A1802" s="138"/>
      <c r="D1802" s="8"/>
    </row>
    <row r="1803" spans="1:4" x14ac:dyDescent="0.2">
      <c r="A1803" s="138"/>
      <c r="D1803" s="8"/>
    </row>
    <row r="1804" spans="1:4" x14ac:dyDescent="0.2">
      <c r="A1804" s="138"/>
      <c r="D1804" s="8"/>
    </row>
    <row r="1805" spans="1:4" x14ac:dyDescent="0.2">
      <c r="A1805" s="138"/>
      <c r="D1805" s="8"/>
    </row>
    <row r="1806" spans="1:4" x14ac:dyDescent="0.2">
      <c r="A1806" s="138"/>
      <c r="D1806" s="8"/>
    </row>
    <row r="1807" spans="1:4" x14ac:dyDescent="0.2">
      <c r="A1807" s="138"/>
      <c r="D1807" s="8"/>
    </row>
    <row r="1808" spans="1:4" x14ac:dyDescent="0.2">
      <c r="A1808" s="138"/>
      <c r="D1808" s="8"/>
    </row>
    <row r="1809" spans="1:4" x14ac:dyDescent="0.2">
      <c r="A1809" s="138"/>
      <c r="D1809" s="8"/>
    </row>
    <row r="1810" spans="1:4" x14ac:dyDescent="0.2">
      <c r="A1810" s="138"/>
      <c r="D1810" s="8"/>
    </row>
    <row r="1811" spans="1:4" x14ac:dyDescent="0.2">
      <c r="A1811" s="138"/>
      <c r="D1811" s="8"/>
    </row>
    <row r="1812" spans="1:4" x14ac:dyDescent="0.2">
      <c r="A1812" s="138"/>
      <c r="D1812" s="8"/>
    </row>
    <row r="1813" spans="1:4" x14ac:dyDescent="0.2">
      <c r="A1813" s="138"/>
      <c r="D1813" s="8"/>
    </row>
    <row r="1814" spans="1:4" x14ac:dyDescent="0.2">
      <c r="A1814" s="138"/>
      <c r="D1814" s="8"/>
    </row>
    <row r="1815" spans="1:4" x14ac:dyDescent="0.2">
      <c r="A1815" s="138"/>
      <c r="D1815" s="8"/>
    </row>
    <row r="1816" spans="1:4" x14ac:dyDescent="0.2">
      <c r="A1816" s="138"/>
      <c r="D1816" s="8"/>
    </row>
    <row r="1817" spans="1:4" x14ac:dyDescent="0.2">
      <c r="A1817" s="138"/>
      <c r="D1817" s="8"/>
    </row>
    <row r="1818" spans="1:4" x14ac:dyDescent="0.2">
      <c r="A1818" s="138"/>
      <c r="D1818" s="8"/>
    </row>
    <row r="1819" spans="1:4" x14ac:dyDescent="0.2">
      <c r="A1819" s="138"/>
      <c r="D1819" s="8"/>
    </row>
    <row r="1820" spans="1:4" x14ac:dyDescent="0.2">
      <c r="A1820" s="138"/>
      <c r="D1820" s="8"/>
    </row>
    <row r="1821" spans="1:4" x14ac:dyDescent="0.2">
      <c r="A1821" s="138"/>
      <c r="D1821" s="8"/>
    </row>
    <row r="1822" spans="1:4" x14ac:dyDescent="0.2">
      <c r="A1822" s="138"/>
      <c r="D1822" s="8"/>
    </row>
    <row r="1823" spans="1:4" x14ac:dyDescent="0.2">
      <c r="A1823" s="138"/>
      <c r="D1823" s="8"/>
    </row>
    <row r="1824" spans="1:4" x14ac:dyDescent="0.2">
      <c r="A1824" s="138"/>
      <c r="D1824" s="8"/>
    </row>
    <row r="1825" spans="1:4" x14ac:dyDescent="0.2">
      <c r="A1825" s="138"/>
      <c r="D1825" s="8"/>
    </row>
    <row r="1826" spans="1:4" x14ac:dyDescent="0.2">
      <c r="A1826" s="138"/>
      <c r="D1826" s="8"/>
    </row>
    <row r="1827" spans="1:4" x14ac:dyDescent="0.2">
      <c r="A1827" s="138"/>
      <c r="D1827" s="8"/>
    </row>
    <row r="1828" spans="1:4" x14ac:dyDescent="0.2">
      <c r="A1828" s="138"/>
      <c r="D1828" s="8"/>
    </row>
    <row r="1829" spans="1:4" x14ac:dyDescent="0.2">
      <c r="A1829" s="138"/>
      <c r="D1829" s="8"/>
    </row>
    <row r="1830" spans="1:4" x14ac:dyDescent="0.2">
      <c r="A1830" s="138"/>
      <c r="D1830" s="8"/>
    </row>
    <row r="1831" spans="1:4" x14ac:dyDescent="0.2">
      <c r="A1831" s="138"/>
      <c r="D1831" s="8"/>
    </row>
    <row r="1832" spans="1:4" x14ac:dyDescent="0.2">
      <c r="A1832" s="138"/>
      <c r="D1832" s="8"/>
    </row>
    <row r="1833" spans="1:4" x14ac:dyDescent="0.2">
      <c r="A1833" s="138"/>
      <c r="D1833" s="8"/>
    </row>
    <row r="1834" spans="1:4" x14ac:dyDescent="0.2">
      <c r="A1834" s="138"/>
      <c r="D1834" s="8"/>
    </row>
    <row r="1835" spans="1:4" x14ac:dyDescent="0.2">
      <c r="A1835" s="138"/>
      <c r="D1835" s="8"/>
    </row>
    <row r="1836" spans="1:4" x14ac:dyDescent="0.2">
      <c r="A1836" s="138"/>
      <c r="D1836" s="8"/>
    </row>
    <row r="1837" spans="1:4" x14ac:dyDescent="0.2">
      <c r="A1837" s="138"/>
      <c r="D1837" s="8"/>
    </row>
    <row r="1838" spans="1:4" x14ac:dyDescent="0.2">
      <c r="A1838" s="138"/>
      <c r="D1838" s="8"/>
    </row>
    <row r="1839" spans="1:4" x14ac:dyDescent="0.2">
      <c r="A1839" s="138"/>
      <c r="D1839" s="8"/>
    </row>
    <row r="1840" spans="1:4" x14ac:dyDescent="0.2">
      <c r="A1840" s="138"/>
      <c r="D1840" s="8"/>
    </row>
    <row r="1841" spans="1:4" x14ac:dyDescent="0.2">
      <c r="A1841" s="138"/>
      <c r="D1841" s="8"/>
    </row>
    <row r="1842" spans="1:4" x14ac:dyDescent="0.2">
      <c r="A1842" s="138"/>
      <c r="D1842" s="8"/>
    </row>
    <row r="1843" spans="1:4" x14ac:dyDescent="0.2">
      <c r="A1843" s="138"/>
      <c r="D1843" s="8"/>
    </row>
    <row r="1844" spans="1:4" x14ac:dyDescent="0.2">
      <c r="A1844" s="138"/>
      <c r="D1844" s="8"/>
    </row>
    <row r="1845" spans="1:4" x14ac:dyDescent="0.2">
      <c r="A1845" s="138"/>
      <c r="D1845" s="8"/>
    </row>
    <row r="1846" spans="1:4" x14ac:dyDescent="0.2">
      <c r="A1846" s="138"/>
      <c r="D1846" s="8"/>
    </row>
    <row r="1847" spans="1:4" x14ac:dyDescent="0.2">
      <c r="A1847" s="138"/>
      <c r="D1847" s="8"/>
    </row>
    <row r="1848" spans="1:4" x14ac:dyDescent="0.2">
      <c r="A1848" s="138"/>
      <c r="D1848" s="8"/>
    </row>
    <row r="1849" spans="1:4" x14ac:dyDescent="0.2">
      <c r="A1849" s="138"/>
      <c r="D1849" s="8"/>
    </row>
    <row r="1850" spans="1:4" x14ac:dyDescent="0.2">
      <c r="A1850" s="138"/>
      <c r="D1850" s="8"/>
    </row>
    <row r="1851" spans="1:4" x14ac:dyDescent="0.2">
      <c r="A1851" s="138"/>
      <c r="D1851" s="8"/>
    </row>
    <row r="1852" spans="1:4" x14ac:dyDescent="0.2">
      <c r="A1852" s="138"/>
      <c r="D1852" s="8"/>
    </row>
    <row r="1853" spans="1:4" x14ac:dyDescent="0.2">
      <c r="A1853" s="138"/>
      <c r="D1853" s="8"/>
    </row>
    <row r="1854" spans="1:4" x14ac:dyDescent="0.2">
      <c r="A1854" s="138"/>
      <c r="D1854" s="8"/>
    </row>
    <row r="1855" spans="1:4" x14ac:dyDescent="0.2">
      <c r="A1855" s="138"/>
      <c r="D1855" s="8"/>
    </row>
    <row r="1856" spans="1:4" x14ac:dyDescent="0.2">
      <c r="A1856" s="138"/>
      <c r="D1856" s="8"/>
    </row>
    <row r="1857" spans="1:4" x14ac:dyDescent="0.2">
      <c r="A1857" s="138"/>
      <c r="D1857" s="8"/>
    </row>
    <row r="1858" spans="1:4" x14ac:dyDescent="0.2">
      <c r="A1858" s="138"/>
      <c r="D1858" s="8"/>
    </row>
    <row r="1859" spans="1:4" x14ac:dyDescent="0.2">
      <c r="A1859" s="138"/>
      <c r="D1859" s="8"/>
    </row>
    <row r="1860" spans="1:4" x14ac:dyDescent="0.2">
      <c r="A1860" s="138"/>
      <c r="D1860" s="8"/>
    </row>
    <row r="1861" spans="1:4" x14ac:dyDescent="0.2">
      <c r="A1861" s="138"/>
      <c r="D1861" s="8"/>
    </row>
    <row r="1862" spans="1:4" x14ac:dyDescent="0.2">
      <c r="A1862" s="138"/>
      <c r="D1862" s="8"/>
    </row>
    <row r="1863" spans="1:4" x14ac:dyDescent="0.2">
      <c r="A1863" s="138"/>
      <c r="D1863" s="8"/>
    </row>
    <row r="1864" spans="1:4" x14ac:dyDescent="0.2">
      <c r="A1864" s="138"/>
      <c r="D1864" s="8"/>
    </row>
    <row r="1865" spans="1:4" x14ac:dyDescent="0.2">
      <c r="A1865" s="138"/>
      <c r="D1865" s="8"/>
    </row>
    <row r="1866" spans="1:4" x14ac:dyDescent="0.2">
      <c r="A1866" s="138"/>
      <c r="D1866" s="8"/>
    </row>
    <row r="1867" spans="1:4" x14ac:dyDescent="0.2">
      <c r="A1867" s="138"/>
      <c r="D1867" s="8"/>
    </row>
    <row r="1868" spans="1:4" x14ac:dyDescent="0.2">
      <c r="A1868" s="138"/>
      <c r="D1868" s="8"/>
    </row>
    <row r="1869" spans="1:4" x14ac:dyDescent="0.2">
      <c r="A1869" s="138"/>
      <c r="D1869" s="8"/>
    </row>
    <row r="1870" spans="1:4" x14ac:dyDescent="0.2">
      <c r="A1870" s="138"/>
      <c r="D1870" s="8"/>
    </row>
    <row r="1871" spans="1:4" x14ac:dyDescent="0.2">
      <c r="A1871" s="138"/>
      <c r="D1871" s="8"/>
    </row>
    <row r="1872" spans="1:4" x14ac:dyDescent="0.2">
      <c r="A1872" s="138"/>
      <c r="D1872" s="8"/>
    </row>
    <row r="1873" spans="1:4" x14ac:dyDescent="0.2">
      <c r="A1873" s="138"/>
      <c r="D1873" s="8"/>
    </row>
    <row r="1874" spans="1:4" x14ac:dyDescent="0.2">
      <c r="A1874" s="138"/>
      <c r="D1874" s="8"/>
    </row>
    <row r="1875" spans="1:4" x14ac:dyDescent="0.2">
      <c r="A1875" s="138"/>
      <c r="D1875" s="8"/>
    </row>
    <row r="1876" spans="1:4" x14ac:dyDescent="0.2">
      <c r="A1876" s="138"/>
      <c r="D1876" s="8"/>
    </row>
    <row r="1877" spans="1:4" x14ac:dyDescent="0.2">
      <c r="A1877" s="138"/>
      <c r="D1877" s="8"/>
    </row>
    <row r="1878" spans="1:4" x14ac:dyDescent="0.2">
      <c r="A1878" s="138"/>
      <c r="D1878" s="8"/>
    </row>
    <row r="1879" spans="1:4" x14ac:dyDescent="0.2">
      <c r="A1879" s="138"/>
      <c r="D1879" s="8"/>
    </row>
    <row r="1880" spans="1:4" x14ac:dyDescent="0.2">
      <c r="A1880" s="138"/>
      <c r="D1880" s="8"/>
    </row>
    <row r="1881" spans="1:4" x14ac:dyDescent="0.2">
      <c r="A1881" s="138"/>
      <c r="D1881" s="8"/>
    </row>
    <row r="1882" spans="1:4" x14ac:dyDescent="0.2">
      <c r="A1882" s="138"/>
      <c r="D1882" s="8"/>
    </row>
    <row r="1883" spans="1:4" x14ac:dyDescent="0.2">
      <c r="A1883" s="138"/>
      <c r="D1883" s="8"/>
    </row>
    <row r="1884" spans="1:4" x14ac:dyDescent="0.2">
      <c r="A1884" s="138"/>
      <c r="D1884" s="8"/>
    </row>
    <row r="1885" spans="1:4" x14ac:dyDescent="0.2">
      <c r="A1885" s="138"/>
      <c r="D1885" s="8"/>
    </row>
    <row r="1886" spans="1:4" x14ac:dyDescent="0.2">
      <c r="A1886" s="138"/>
      <c r="D1886" s="8"/>
    </row>
    <row r="1887" spans="1:4" x14ac:dyDescent="0.2">
      <c r="A1887" s="138"/>
      <c r="D1887" s="8"/>
    </row>
    <row r="1888" spans="1:4" x14ac:dyDescent="0.2">
      <c r="A1888" s="138"/>
      <c r="D1888" s="8"/>
    </row>
    <row r="1889" spans="1:4" x14ac:dyDescent="0.2">
      <c r="A1889" s="138"/>
      <c r="D1889" s="8"/>
    </row>
    <row r="1890" spans="1:4" x14ac:dyDescent="0.2">
      <c r="A1890" s="138"/>
      <c r="D1890" s="8"/>
    </row>
    <row r="1891" spans="1:4" x14ac:dyDescent="0.2">
      <c r="A1891" s="138"/>
      <c r="D1891" s="8"/>
    </row>
    <row r="1892" spans="1:4" x14ac:dyDescent="0.2">
      <c r="A1892" s="138"/>
      <c r="D1892" s="8"/>
    </row>
    <row r="1893" spans="1:4" x14ac:dyDescent="0.2">
      <c r="A1893" s="138"/>
      <c r="D1893" s="8"/>
    </row>
    <row r="1894" spans="1:4" x14ac:dyDescent="0.2">
      <c r="A1894" s="138"/>
      <c r="D1894" s="8"/>
    </row>
    <row r="1895" spans="1:4" x14ac:dyDescent="0.2">
      <c r="A1895" s="138"/>
      <c r="D1895" s="8"/>
    </row>
    <row r="1896" spans="1:4" x14ac:dyDescent="0.2">
      <c r="A1896" s="138"/>
      <c r="D1896" s="8"/>
    </row>
    <row r="1897" spans="1:4" x14ac:dyDescent="0.2">
      <c r="A1897" s="138"/>
      <c r="D1897" s="8"/>
    </row>
    <row r="1898" spans="1:4" x14ac:dyDescent="0.2">
      <c r="A1898" s="138"/>
      <c r="D1898" s="8"/>
    </row>
    <row r="1899" spans="1:4" x14ac:dyDescent="0.2">
      <c r="A1899" s="138"/>
      <c r="D1899" s="8"/>
    </row>
    <row r="1900" spans="1:4" x14ac:dyDescent="0.2">
      <c r="A1900" s="138"/>
      <c r="D1900" s="8"/>
    </row>
    <row r="1901" spans="1:4" x14ac:dyDescent="0.2">
      <c r="A1901" s="138"/>
      <c r="D1901" s="8"/>
    </row>
    <row r="1902" spans="1:4" x14ac:dyDescent="0.2">
      <c r="A1902" s="138"/>
      <c r="D1902" s="8"/>
    </row>
    <row r="1903" spans="1:4" x14ac:dyDescent="0.2">
      <c r="A1903" s="138"/>
      <c r="D1903" s="8"/>
    </row>
    <row r="1904" spans="1:4" x14ac:dyDescent="0.2">
      <c r="A1904" s="138"/>
      <c r="D1904" s="8"/>
    </row>
    <row r="1905" spans="1:4" x14ac:dyDescent="0.2">
      <c r="A1905" s="138"/>
      <c r="D1905" s="8"/>
    </row>
    <row r="1906" spans="1:4" x14ac:dyDescent="0.2">
      <c r="A1906" s="138"/>
      <c r="D1906" s="8"/>
    </row>
    <row r="1907" spans="1:4" x14ac:dyDescent="0.2">
      <c r="A1907" s="138"/>
      <c r="D1907" s="8"/>
    </row>
    <row r="1908" spans="1:4" x14ac:dyDescent="0.2">
      <c r="A1908" s="138"/>
      <c r="D1908" s="8"/>
    </row>
    <row r="1909" spans="1:4" x14ac:dyDescent="0.2">
      <c r="A1909" s="138"/>
      <c r="D1909" s="8"/>
    </row>
    <row r="1910" spans="1:4" x14ac:dyDescent="0.2">
      <c r="A1910" s="138"/>
      <c r="D1910" s="8"/>
    </row>
    <row r="1911" spans="1:4" x14ac:dyDescent="0.2">
      <c r="A1911" s="138"/>
      <c r="D1911" s="8"/>
    </row>
    <row r="1912" spans="1:4" x14ac:dyDescent="0.2">
      <c r="A1912" s="138"/>
      <c r="D1912" s="8"/>
    </row>
    <row r="1913" spans="1:4" x14ac:dyDescent="0.2">
      <c r="A1913" s="138"/>
      <c r="D1913" s="8"/>
    </row>
    <row r="1914" spans="1:4" x14ac:dyDescent="0.2">
      <c r="A1914" s="138"/>
      <c r="D1914" s="8"/>
    </row>
    <row r="1915" spans="1:4" x14ac:dyDescent="0.2">
      <c r="A1915" s="138"/>
      <c r="D1915" s="8"/>
    </row>
    <row r="1916" spans="1:4" x14ac:dyDescent="0.2">
      <c r="A1916" s="138"/>
      <c r="D1916" s="8"/>
    </row>
    <row r="1917" spans="1:4" x14ac:dyDescent="0.2">
      <c r="A1917" s="138"/>
      <c r="D1917" s="8"/>
    </row>
    <row r="1918" spans="1:4" x14ac:dyDescent="0.2">
      <c r="A1918" s="138"/>
      <c r="D1918" s="8"/>
    </row>
    <row r="1919" spans="1:4" x14ac:dyDescent="0.2">
      <c r="A1919" s="138"/>
      <c r="D1919" s="8"/>
    </row>
    <row r="1920" spans="1:4" x14ac:dyDescent="0.2">
      <c r="A1920" s="138"/>
      <c r="D1920" s="8"/>
    </row>
    <row r="1921" spans="1:4" x14ac:dyDescent="0.2">
      <c r="A1921" s="138"/>
      <c r="D1921" s="8"/>
    </row>
    <row r="1922" spans="1:4" x14ac:dyDescent="0.2">
      <c r="A1922" s="138"/>
      <c r="D1922" s="8"/>
    </row>
    <row r="1923" spans="1:4" x14ac:dyDescent="0.2">
      <c r="A1923" s="138"/>
      <c r="D1923" s="8"/>
    </row>
    <row r="1924" spans="1:4" x14ac:dyDescent="0.2">
      <c r="A1924" s="138"/>
      <c r="D1924" s="8"/>
    </row>
    <row r="1925" spans="1:4" x14ac:dyDescent="0.2">
      <c r="A1925" s="138"/>
      <c r="D1925" s="8"/>
    </row>
    <row r="1926" spans="1:4" x14ac:dyDescent="0.2">
      <c r="A1926" s="138"/>
      <c r="D1926" s="8"/>
    </row>
    <row r="1927" spans="1:4" x14ac:dyDescent="0.2">
      <c r="A1927" s="138"/>
      <c r="D1927" s="8"/>
    </row>
    <row r="1928" spans="1:4" x14ac:dyDescent="0.2">
      <c r="A1928" s="138"/>
      <c r="D1928" s="8"/>
    </row>
    <row r="1929" spans="1:4" x14ac:dyDescent="0.2">
      <c r="A1929" s="138"/>
      <c r="D1929" s="8"/>
    </row>
    <row r="1930" spans="1:4" x14ac:dyDescent="0.2">
      <c r="A1930" s="138"/>
      <c r="D1930" s="8"/>
    </row>
    <row r="1931" spans="1:4" x14ac:dyDescent="0.2">
      <c r="A1931" s="138"/>
      <c r="D1931" s="8"/>
    </row>
    <row r="1932" spans="1:4" x14ac:dyDescent="0.2">
      <c r="A1932" s="138"/>
      <c r="D1932" s="8"/>
    </row>
    <row r="1933" spans="1:4" x14ac:dyDescent="0.2">
      <c r="A1933" s="138"/>
      <c r="D1933" s="8"/>
    </row>
    <row r="1934" spans="1:4" x14ac:dyDescent="0.2">
      <c r="A1934" s="138"/>
      <c r="D1934" s="8"/>
    </row>
    <row r="1935" spans="1:4" x14ac:dyDescent="0.2">
      <c r="A1935" s="138"/>
      <c r="D1935" s="8"/>
    </row>
    <row r="1936" spans="1:4" x14ac:dyDescent="0.2">
      <c r="A1936" s="138"/>
      <c r="D1936" s="8"/>
    </row>
    <row r="1937" spans="1:4" x14ac:dyDescent="0.2">
      <c r="A1937" s="138"/>
      <c r="D1937" s="8"/>
    </row>
    <row r="1938" spans="1:4" x14ac:dyDescent="0.2">
      <c r="A1938" s="138"/>
      <c r="D1938" s="8"/>
    </row>
    <row r="1939" spans="1:4" x14ac:dyDescent="0.2">
      <c r="A1939" s="138"/>
      <c r="D1939" s="8"/>
    </row>
    <row r="1940" spans="1:4" x14ac:dyDescent="0.2">
      <c r="A1940" s="138"/>
      <c r="D1940" s="8"/>
    </row>
    <row r="1941" spans="1:4" x14ac:dyDescent="0.2">
      <c r="A1941" s="138"/>
      <c r="D1941" s="8"/>
    </row>
    <row r="1942" spans="1:4" x14ac:dyDescent="0.2">
      <c r="A1942" s="138"/>
      <c r="D1942" s="8"/>
    </row>
    <row r="1943" spans="1:4" x14ac:dyDescent="0.2">
      <c r="A1943" s="138"/>
      <c r="D1943" s="8"/>
    </row>
    <row r="1944" spans="1:4" x14ac:dyDescent="0.2">
      <c r="A1944" s="138"/>
      <c r="D1944" s="8"/>
    </row>
    <row r="1945" spans="1:4" x14ac:dyDescent="0.2">
      <c r="A1945" s="138"/>
      <c r="D1945" s="8"/>
    </row>
    <row r="1946" spans="1:4" x14ac:dyDescent="0.2">
      <c r="A1946" s="138"/>
      <c r="D1946" s="8"/>
    </row>
    <row r="1947" spans="1:4" x14ac:dyDescent="0.2">
      <c r="A1947" s="138"/>
      <c r="D1947" s="8"/>
    </row>
    <row r="1948" spans="1:4" x14ac:dyDescent="0.2">
      <c r="A1948" s="138"/>
      <c r="D1948" s="8"/>
    </row>
    <row r="1949" spans="1:4" x14ac:dyDescent="0.2">
      <c r="A1949" s="138"/>
      <c r="D1949" s="8"/>
    </row>
    <row r="1950" spans="1:4" x14ac:dyDescent="0.2">
      <c r="A1950" s="138"/>
      <c r="D1950" s="8"/>
    </row>
    <row r="1951" spans="1:4" x14ac:dyDescent="0.2">
      <c r="A1951" s="138"/>
      <c r="D1951" s="8"/>
    </row>
    <row r="1952" spans="1:4" x14ac:dyDescent="0.2">
      <c r="A1952" s="138"/>
      <c r="D1952" s="8"/>
    </row>
    <row r="1953" spans="1:4" x14ac:dyDescent="0.2">
      <c r="A1953" s="138"/>
      <c r="D1953" s="8"/>
    </row>
    <row r="1954" spans="1:4" x14ac:dyDescent="0.2">
      <c r="A1954" s="138"/>
      <c r="D1954" s="8"/>
    </row>
    <row r="1955" spans="1:4" x14ac:dyDescent="0.2">
      <c r="A1955" s="138"/>
      <c r="D1955" s="8"/>
    </row>
    <row r="1956" spans="1:4" x14ac:dyDescent="0.2">
      <c r="A1956" s="138"/>
      <c r="D1956" s="8"/>
    </row>
    <row r="1957" spans="1:4" x14ac:dyDescent="0.2">
      <c r="A1957" s="138"/>
      <c r="D1957" s="8"/>
    </row>
    <row r="1958" spans="1:4" x14ac:dyDescent="0.2">
      <c r="A1958" s="138"/>
      <c r="D1958" s="8"/>
    </row>
    <row r="1959" spans="1:4" x14ac:dyDescent="0.2">
      <c r="A1959" s="138"/>
      <c r="D1959" s="8"/>
    </row>
    <row r="1960" spans="1:4" x14ac:dyDescent="0.2">
      <c r="A1960" s="138"/>
      <c r="D1960" s="8"/>
    </row>
    <row r="1961" spans="1:4" x14ac:dyDescent="0.2">
      <c r="A1961" s="138"/>
      <c r="D1961" s="8"/>
    </row>
    <row r="1962" spans="1:4" x14ac:dyDescent="0.2">
      <c r="A1962" s="138"/>
      <c r="D1962" s="8"/>
    </row>
    <row r="1963" spans="1:4" x14ac:dyDescent="0.2">
      <c r="A1963" s="138"/>
      <c r="D1963" s="8"/>
    </row>
    <row r="1964" spans="1:4" x14ac:dyDescent="0.2">
      <c r="A1964" s="138"/>
      <c r="D1964" s="8"/>
    </row>
    <row r="1965" spans="1:4" x14ac:dyDescent="0.2">
      <c r="A1965" s="138"/>
      <c r="D1965" s="8"/>
    </row>
    <row r="1966" spans="1:4" x14ac:dyDescent="0.2">
      <c r="A1966" s="138"/>
      <c r="D1966" s="8"/>
    </row>
    <row r="1967" spans="1:4" x14ac:dyDescent="0.2">
      <c r="A1967" s="138"/>
      <c r="D1967" s="8"/>
    </row>
    <row r="1968" spans="1:4" x14ac:dyDescent="0.2">
      <c r="A1968" s="138"/>
      <c r="D1968" s="8"/>
    </row>
    <row r="1969" spans="1:4" x14ac:dyDescent="0.2">
      <c r="A1969" s="138"/>
      <c r="D1969" s="8"/>
    </row>
    <row r="1970" spans="1:4" x14ac:dyDescent="0.2">
      <c r="A1970" s="138"/>
      <c r="D1970" s="8"/>
    </row>
    <row r="1971" spans="1:4" x14ac:dyDescent="0.2">
      <c r="A1971" s="138"/>
      <c r="D1971" s="8"/>
    </row>
    <row r="1972" spans="1:4" x14ac:dyDescent="0.2">
      <c r="A1972" s="138"/>
      <c r="D1972" s="8"/>
    </row>
    <row r="1973" spans="1:4" x14ac:dyDescent="0.2">
      <c r="A1973" s="138"/>
      <c r="D1973" s="8"/>
    </row>
    <row r="1974" spans="1:4" x14ac:dyDescent="0.2">
      <c r="A1974" s="138"/>
      <c r="D1974" s="8"/>
    </row>
    <row r="1975" spans="1:4" x14ac:dyDescent="0.2">
      <c r="A1975" s="138"/>
      <c r="D1975" s="8"/>
    </row>
    <row r="1976" spans="1:4" x14ac:dyDescent="0.2">
      <c r="A1976" s="138"/>
      <c r="D1976" s="8"/>
    </row>
    <row r="1977" spans="1:4" x14ac:dyDescent="0.2">
      <c r="A1977" s="138"/>
      <c r="D1977" s="8"/>
    </row>
    <row r="1978" spans="1:4" x14ac:dyDescent="0.2">
      <c r="A1978" s="138"/>
      <c r="D1978" s="8"/>
    </row>
    <row r="1979" spans="1:4" x14ac:dyDescent="0.2">
      <c r="A1979" s="138"/>
      <c r="D1979" s="8"/>
    </row>
    <row r="1980" spans="1:4" x14ac:dyDescent="0.2">
      <c r="A1980" s="138"/>
      <c r="D1980" s="8"/>
    </row>
    <row r="1981" spans="1:4" x14ac:dyDescent="0.2">
      <c r="A1981" s="138"/>
      <c r="D1981" s="8"/>
    </row>
    <row r="1982" spans="1:4" x14ac:dyDescent="0.2">
      <c r="A1982" s="138"/>
      <c r="D1982" s="8"/>
    </row>
    <row r="1983" spans="1:4" x14ac:dyDescent="0.2">
      <c r="A1983" s="138"/>
      <c r="D1983" s="8"/>
    </row>
    <row r="1984" spans="1:4" x14ac:dyDescent="0.2">
      <c r="A1984" s="138"/>
      <c r="D1984" s="8"/>
    </row>
    <row r="1985" spans="1:4" x14ac:dyDescent="0.2">
      <c r="A1985" s="138"/>
      <c r="D1985" s="8"/>
    </row>
    <row r="1986" spans="1:4" x14ac:dyDescent="0.2">
      <c r="A1986" s="138"/>
      <c r="D1986" s="8"/>
    </row>
    <row r="1987" spans="1:4" x14ac:dyDescent="0.2">
      <c r="A1987" s="138"/>
      <c r="D1987" s="8"/>
    </row>
    <row r="1988" spans="1:4" x14ac:dyDescent="0.2">
      <c r="A1988" s="138"/>
      <c r="D1988" s="8"/>
    </row>
    <row r="1989" spans="1:4" x14ac:dyDescent="0.2">
      <c r="A1989" s="138"/>
      <c r="D1989" s="8"/>
    </row>
    <row r="1990" spans="1:4" x14ac:dyDescent="0.2">
      <c r="A1990" s="138"/>
      <c r="D1990" s="8"/>
    </row>
    <row r="1991" spans="1:4" x14ac:dyDescent="0.2">
      <c r="A1991" s="138"/>
      <c r="D1991" s="8"/>
    </row>
    <row r="1992" spans="1:4" x14ac:dyDescent="0.2">
      <c r="A1992" s="138"/>
      <c r="D1992" s="8"/>
    </row>
    <row r="1993" spans="1:4" x14ac:dyDescent="0.2">
      <c r="A1993" s="138"/>
      <c r="D1993" s="8"/>
    </row>
    <row r="1994" spans="1:4" x14ac:dyDescent="0.2">
      <c r="A1994" s="138"/>
      <c r="D1994" s="8"/>
    </row>
    <row r="1995" spans="1:4" x14ac:dyDescent="0.2">
      <c r="A1995" s="138"/>
      <c r="D1995" s="8"/>
    </row>
    <row r="1996" spans="1:4" x14ac:dyDescent="0.2">
      <c r="A1996" s="138"/>
      <c r="D1996" s="8"/>
    </row>
    <row r="1997" spans="1:4" x14ac:dyDescent="0.2">
      <c r="A1997" s="138"/>
      <c r="D1997" s="8"/>
    </row>
    <row r="1998" spans="1:4" x14ac:dyDescent="0.2">
      <c r="A1998" s="138"/>
      <c r="D1998" s="8"/>
    </row>
    <row r="1999" spans="1:4" x14ac:dyDescent="0.2">
      <c r="A1999" s="138"/>
      <c r="D1999" s="8"/>
    </row>
    <row r="2000" spans="1:4" x14ac:dyDescent="0.2">
      <c r="A2000" s="138"/>
      <c r="D2000" s="8"/>
    </row>
    <row r="2001" spans="1:4" x14ac:dyDescent="0.2">
      <c r="A2001" s="138"/>
      <c r="D2001" s="8"/>
    </row>
    <row r="2002" spans="1:4" x14ac:dyDescent="0.2">
      <c r="A2002" s="138"/>
      <c r="D2002" s="8"/>
    </row>
    <row r="2003" spans="1:4" x14ac:dyDescent="0.2">
      <c r="A2003" s="138"/>
      <c r="D2003" s="8"/>
    </row>
    <row r="2004" spans="1:4" x14ac:dyDescent="0.2">
      <c r="A2004" s="138"/>
      <c r="D2004" s="8"/>
    </row>
    <row r="2005" spans="1:4" x14ac:dyDescent="0.2">
      <c r="A2005" s="138"/>
      <c r="D2005" s="8"/>
    </row>
    <row r="2006" spans="1:4" x14ac:dyDescent="0.2">
      <c r="A2006" s="138"/>
      <c r="D2006" s="8"/>
    </row>
    <row r="2007" spans="1:4" x14ac:dyDescent="0.2">
      <c r="A2007" s="138"/>
      <c r="D2007" s="8"/>
    </row>
    <row r="2008" spans="1:4" x14ac:dyDescent="0.2">
      <c r="A2008" s="138"/>
      <c r="D2008" s="8"/>
    </row>
    <row r="2009" spans="1:4" x14ac:dyDescent="0.2">
      <c r="A2009" s="138"/>
      <c r="D2009" s="8"/>
    </row>
    <row r="2010" spans="1:4" x14ac:dyDescent="0.2">
      <c r="A2010" s="138"/>
      <c r="D2010" s="8"/>
    </row>
    <row r="2011" spans="1:4" x14ac:dyDescent="0.2">
      <c r="A2011" s="138"/>
      <c r="D2011" s="8"/>
    </row>
    <row r="2012" spans="1:4" x14ac:dyDescent="0.2">
      <c r="A2012" s="138"/>
      <c r="D2012" s="8"/>
    </row>
    <row r="2013" spans="1:4" x14ac:dyDescent="0.2">
      <c r="A2013" s="138"/>
      <c r="D2013" s="8"/>
    </row>
    <row r="2014" spans="1:4" x14ac:dyDescent="0.2">
      <c r="A2014" s="138"/>
      <c r="D2014" s="8"/>
    </row>
    <row r="2015" spans="1:4" x14ac:dyDescent="0.2">
      <c r="A2015" s="138"/>
      <c r="D2015" s="8"/>
    </row>
    <row r="2016" spans="1:4" x14ac:dyDescent="0.2">
      <c r="A2016" s="138"/>
      <c r="D2016" s="8"/>
    </row>
    <row r="2017" spans="1:4" x14ac:dyDescent="0.2">
      <c r="A2017" s="138"/>
      <c r="D2017" s="8"/>
    </row>
    <row r="2018" spans="1:4" x14ac:dyDescent="0.2">
      <c r="A2018" s="138"/>
      <c r="D2018" s="8"/>
    </row>
    <row r="2019" spans="1:4" x14ac:dyDescent="0.2">
      <c r="A2019" s="138"/>
      <c r="D2019" s="8"/>
    </row>
    <row r="2020" spans="1:4" x14ac:dyDescent="0.2">
      <c r="A2020" s="138"/>
      <c r="D2020" s="8"/>
    </row>
    <row r="2021" spans="1:4" x14ac:dyDescent="0.2">
      <c r="A2021" s="138"/>
      <c r="D2021" s="8"/>
    </row>
    <row r="2022" spans="1:4" x14ac:dyDescent="0.2">
      <c r="A2022" s="138"/>
      <c r="D2022" s="8"/>
    </row>
    <row r="2023" spans="1:4" x14ac:dyDescent="0.2">
      <c r="A2023" s="138"/>
      <c r="D2023" s="8"/>
    </row>
    <row r="2024" spans="1:4" x14ac:dyDescent="0.2">
      <c r="A2024" s="138"/>
      <c r="D2024" s="8"/>
    </row>
    <row r="2025" spans="1:4" x14ac:dyDescent="0.2">
      <c r="A2025" s="138"/>
      <c r="D2025" s="8"/>
    </row>
    <row r="2026" spans="1:4" x14ac:dyDescent="0.2">
      <c r="A2026" s="138"/>
      <c r="D2026" s="8"/>
    </row>
    <row r="2027" spans="1:4" x14ac:dyDescent="0.2">
      <c r="A2027" s="138"/>
      <c r="D2027" s="8"/>
    </row>
    <row r="2028" spans="1:4" x14ac:dyDescent="0.2">
      <c r="A2028" s="138"/>
      <c r="D2028" s="8"/>
    </row>
    <row r="2029" spans="1:4" x14ac:dyDescent="0.2">
      <c r="A2029" s="138"/>
      <c r="D2029" s="8"/>
    </row>
    <row r="2030" spans="1:4" x14ac:dyDescent="0.2">
      <c r="A2030" s="138"/>
      <c r="D2030" s="8"/>
    </row>
    <row r="2031" spans="1:4" x14ac:dyDescent="0.2">
      <c r="A2031" s="138"/>
      <c r="D2031" s="8"/>
    </row>
    <row r="2032" spans="1:4" x14ac:dyDescent="0.2">
      <c r="A2032" s="138"/>
      <c r="D2032" s="8"/>
    </row>
    <row r="2033" spans="1:4" x14ac:dyDescent="0.2">
      <c r="A2033" s="138"/>
      <c r="D2033" s="8"/>
    </row>
    <row r="2034" spans="1:4" x14ac:dyDescent="0.2">
      <c r="A2034" s="138"/>
      <c r="D2034" s="8"/>
    </row>
    <row r="2035" spans="1:4" x14ac:dyDescent="0.2">
      <c r="A2035" s="138"/>
      <c r="D2035" s="8"/>
    </row>
    <row r="2036" spans="1:4" x14ac:dyDescent="0.2">
      <c r="A2036" s="138"/>
      <c r="D2036" s="8"/>
    </row>
    <row r="2037" spans="1:4" x14ac:dyDescent="0.2">
      <c r="A2037" s="138"/>
      <c r="D2037" s="8"/>
    </row>
    <row r="2038" spans="1:4" x14ac:dyDescent="0.2">
      <c r="A2038" s="138"/>
      <c r="D2038" s="8"/>
    </row>
    <row r="2039" spans="1:4" x14ac:dyDescent="0.2">
      <c r="A2039" s="138"/>
      <c r="D2039" s="8"/>
    </row>
    <row r="2040" spans="1:4" x14ac:dyDescent="0.2">
      <c r="A2040" s="138"/>
      <c r="D2040" s="8"/>
    </row>
    <row r="2041" spans="1:4" x14ac:dyDescent="0.2">
      <c r="A2041" s="138"/>
      <c r="D2041" s="8"/>
    </row>
    <row r="2042" spans="1:4" x14ac:dyDescent="0.2">
      <c r="A2042" s="138"/>
      <c r="D2042" s="8"/>
    </row>
    <row r="2043" spans="1:4" x14ac:dyDescent="0.2">
      <c r="A2043" s="138"/>
      <c r="D2043" s="8"/>
    </row>
    <row r="2044" spans="1:4" x14ac:dyDescent="0.2">
      <c r="A2044" s="138"/>
      <c r="D2044" s="8"/>
    </row>
    <row r="2045" spans="1:4" x14ac:dyDescent="0.2">
      <c r="A2045" s="138"/>
      <c r="D2045" s="8"/>
    </row>
    <row r="2046" spans="1:4" x14ac:dyDescent="0.2">
      <c r="A2046" s="138"/>
      <c r="D2046" s="8"/>
    </row>
    <row r="2047" spans="1:4" x14ac:dyDescent="0.2">
      <c r="A2047" s="138"/>
      <c r="D2047" s="8"/>
    </row>
    <row r="2048" spans="1:4" x14ac:dyDescent="0.2">
      <c r="A2048" s="138"/>
      <c r="D2048" s="8"/>
    </row>
    <row r="2049" spans="1:4" x14ac:dyDescent="0.2">
      <c r="A2049" s="138"/>
      <c r="D2049" s="8"/>
    </row>
    <row r="2050" spans="1:4" x14ac:dyDescent="0.2">
      <c r="A2050" s="138"/>
      <c r="D2050" s="8"/>
    </row>
    <row r="2051" spans="1:4" x14ac:dyDescent="0.2">
      <c r="A2051" s="138"/>
      <c r="D2051" s="8"/>
    </row>
    <row r="2052" spans="1:4" x14ac:dyDescent="0.2">
      <c r="A2052" s="138"/>
      <c r="D2052" s="8"/>
    </row>
    <row r="2053" spans="1:4" x14ac:dyDescent="0.2">
      <c r="A2053" s="138"/>
      <c r="D2053" s="8"/>
    </row>
    <row r="2054" spans="1:4" x14ac:dyDescent="0.2">
      <c r="A2054" s="138"/>
      <c r="D2054" s="8"/>
    </row>
    <row r="2055" spans="1:4" x14ac:dyDescent="0.2">
      <c r="A2055" s="138"/>
      <c r="D2055" s="8"/>
    </row>
    <row r="2056" spans="1:4" x14ac:dyDescent="0.2">
      <c r="A2056" s="138"/>
      <c r="D2056" s="8"/>
    </row>
    <row r="2057" spans="1:4" x14ac:dyDescent="0.2">
      <c r="A2057" s="138"/>
      <c r="D2057" s="8"/>
    </row>
    <row r="2058" spans="1:4" x14ac:dyDescent="0.2">
      <c r="A2058" s="138"/>
      <c r="D2058" s="8"/>
    </row>
    <row r="2059" spans="1:4" x14ac:dyDescent="0.2">
      <c r="A2059" s="138"/>
      <c r="D2059" s="8"/>
    </row>
    <row r="2060" spans="1:4" x14ac:dyDescent="0.2">
      <c r="A2060" s="138"/>
      <c r="D2060" s="8"/>
    </row>
    <row r="2061" spans="1:4" x14ac:dyDescent="0.2">
      <c r="A2061" s="138"/>
      <c r="D2061" s="8"/>
    </row>
    <row r="2062" spans="1:4" x14ac:dyDescent="0.2">
      <c r="A2062" s="138"/>
      <c r="D2062" s="8"/>
    </row>
    <row r="2063" spans="1:4" x14ac:dyDescent="0.2">
      <c r="A2063" s="138"/>
      <c r="D2063" s="8"/>
    </row>
    <row r="2064" spans="1:4" x14ac:dyDescent="0.2">
      <c r="A2064" s="138"/>
      <c r="D2064" s="8"/>
    </row>
    <row r="2065" spans="1:4" x14ac:dyDescent="0.2">
      <c r="A2065" s="138"/>
      <c r="D2065" s="8"/>
    </row>
    <row r="2066" spans="1:4" x14ac:dyDescent="0.2">
      <c r="A2066" s="138"/>
      <c r="D2066" s="8"/>
    </row>
    <row r="2067" spans="1:4" x14ac:dyDescent="0.2">
      <c r="A2067" s="138"/>
      <c r="D2067" s="8"/>
    </row>
    <row r="2068" spans="1:4" x14ac:dyDescent="0.2">
      <c r="A2068" s="138"/>
      <c r="D2068" s="8"/>
    </row>
    <row r="2069" spans="1:4" x14ac:dyDescent="0.2">
      <c r="A2069" s="138"/>
      <c r="D2069" s="8"/>
    </row>
    <row r="2070" spans="1:4" x14ac:dyDescent="0.2">
      <c r="A2070" s="138"/>
      <c r="D2070" s="8"/>
    </row>
    <row r="2071" spans="1:4" x14ac:dyDescent="0.2">
      <c r="A2071" s="138"/>
      <c r="D2071" s="8"/>
    </row>
    <row r="2072" spans="1:4" x14ac:dyDescent="0.2">
      <c r="A2072" s="138"/>
      <c r="D2072" s="8"/>
    </row>
    <row r="2073" spans="1:4" x14ac:dyDescent="0.2">
      <c r="A2073" s="138"/>
      <c r="D2073" s="8"/>
    </row>
    <row r="2074" spans="1:4" x14ac:dyDescent="0.2">
      <c r="A2074" s="138"/>
      <c r="D2074" s="8"/>
    </row>
    <row r="2075" spans="1:4" x14ac:dyDescent="0.2">
      <c r="A2075" s="138"/>
      <c r="D2075" s="8"/>
    </row>
    <row r="2076" spans="1:4" x14ac:dyDescent="0.2">
      <c r="A2076" s="138"/>
      <c r="D2076" s="8"/>
    </row>
    <row r="2077" spans="1:4" x14ac:dyDescent="0.2">
      <c r="A2077" s="138"/>
      <c r="D2077" s="8"/>
    </row>
    <row r="2078" spans="1:4" x14ac:dyDescent="0.2">
      <c r="A2078" s="138"/>
      <c r="D2078" s="8"/>
    </row>
    <row r="2079" spans="1:4" x14ac:dyDescent="0.2">
      <c r="A2079" s="138"/>
      <c r="D2079" s="8"/>
    </row>
    <row r="2080" spans="1:4" x14ac:dyDescent="0.2">
      <c r="A2080" s="138"/>
      <c r="D2080" s="8"/>
    </row>
    <row r="2081" spans="1:4" x14ac:dyDescent="0.2">
      <c r="A2081" s="138"/>
      <c r="D2081" s="8"/>
    </row>
    <row r="2082" spans="1:4" x14ac:dyDescent="0.2">
      <c r="A2082" s="138"/>
      <c r="D2082" s="8"/>
    </row>
    <row r="2083" spans="1:4" x14ac:dyDescent="0.2">
      <c r="A2083" s="138"/>
      <c r="D2083" s="8"/>
    </row>
    <row r="2084" spans="1:4" x14ac:dyDescent="0.2">
      <c r="A2084" s="138"/>
      <c r="D2084" s="8"/>
    </row>
    <row r="2085" spans="1:4" x14ac:dyDescent="0.2">
      <c r="A2085" s="138"/>
      <c r="D2085" s="8"/>
    </row>
    <row r="2086" spans="1:4" x14ac:dyDescent="0.2">
      <c r="A2086" s="138"/>
      <c r="D2086" s="8"/>
    </row>
    <row r="2087" spans="1:4" x14ac:dyDescent="0.2">
      <c r="A2087" s="138"/>
      <c r="D2087" s="8"/>
    </row>
    <row r="2088" spans="1:4" x14ac:dyDescent="0.2">
      <c r="A2088" s="138"/>
      <c r="D2088" s="8"/>
    </row>
    <row r="2089" spans="1:4" x14ac:dyDescent="0.2">
      <c r="A2089" s="138"/>
      <c r="D2089" s="8"/>
    </row>
    <row r="2090" spans="1:4" x14ac:dyDescent="0.2">
      <c r="A2090" s="138"/>
      <c r="D2090" s="8"/>
    </row>
    <row r="2091" spans="1:4" x14ac:dyDescent="0.2">
      <c r="A2091" s="138"/>
      <c r="D2091" s="8"/>
    </row>
    <row r="2092" spans="1:4" x14ac:dyDescent="0.2">
      <c r="A2092" s="138"/>
      <c r="D2092" s="8"/>
    </row>
    <row r="2093" spans="1:4" x14ac:dyDescent="0.2">
      <c r="A2093" s="138"/>
      <c r="D2093" s="8"/>
    </row>
    <row r="2094" spans="1:4" x14ac:dyDescent="0.2">
      <c r="A2094" s="138"/>
      <c r="D2094" s="8"/>
    </row>
    <row r="2095" spans="1:4" x14ac:dyDescent="0.2">
      <c r="A2095" s="138"/>
      <c r="D2095" s="8"/>
    </row>
    <row r="2096" spans="1:4" x14ac:dyDescent="0.2">
      <c r="A2096" s="138"/>
      <c r="D2096" s="8"/>
    </row>
    <row r="2097" spans="1:4" x14ac:dyDescent="0.2">
      <c r="A2097" s="138"/>
      <c r="D2097" s="8"/>
    </row>
    <row r="2098" spans="1:4" x14ac:dyDescent="0.2">
      <c r="A2098" s="138"/>
      <c r="D2098" s="8"/>
    </row>
    <row r="2099" spans="1:4" x14ac:dyDescent="0.2">
      <c r="A2099" s="138"/>
      <c r="D2099" s="8"/>
    </row>
    <row r="2100" spans="1:4" x14ac:dyDescent="0.2">
      <c r="A2100" s="138"/>
      <c r="D2100" s="8"/>
    </row>
    <row r="2101" spans="1:4" x14ac:dyDescent="0.2">
      <c r="A2101" s="138"/>
      <c r="D2101" s="8"/>
    </row>
    <row r="2102" spans="1:4" x14ac:dyDescent="0.2">
      <c r="A2102" s="138"/>
      <c r="D2102" s="8"/>
    </row>
    <row r="2103" spans="1:4" x14ac:dyDescent="0.2">
      <c r="A2103" s="138"/>
      <c r="D2103" s="8"/>
    </row>
    <row r="2104" spans="1:4" x14ac:dyDescent="0.2">
      <c r="A2104" s="138"/>
      <c r="D2104" s="8"/>
    </row>
    <row r="2105" spans="1:4" x14ac:dyDescent="0.2">
      <c r="A2105" s="138"/>
      <c r="D2105" s="8"/>
    </row>
    <row r="2106" spans="1:4" x14ac:dyDescent="0.2">
      <c r="A2106" s="138"/>
      <c r="D2106" s="8"/>
    </row>
    <row r="2107" spans="1:4" x14ac:dyDescent="0.2">
      <c r="A2107" s="138"/>
      <c r="D2107" s="8"/>
    </row>
    <row r="2108" spans="1:4" x14ac:dyDescent="0.2">
      <c r="A2108" s="138"/>
      <c r="D2108" s="8"/>
    </row>
    <row r="2109" spans="1:4" x14ac:dyDescent="0.2">
      <c r="A2109" s="138"/>
      <c r="D2109" s="8"/>
    </row>
    <row r="2110" spans="1:4" x14ac:dyDescent="0.2">
      <c r="A2110" s="138"/>
      <c r="D2110" s="8"/>
    </row>
    <row r="2111" spans="1:4" x14ac:dyDescent="0.2">
      <c r="A2111" s="138"/>
      <c r="D2111" s="8"/>
    </row>
    <row r="2112" spans="1:4" x14ac:dyDescent="0.2">
      <c r="A2112" s="138"/>
      <c r="D2112" s="8"/>
    </row>
    <row r="2113" spans="1:4" x14ac:dyDescent="0.2">
      <c r="A2113" s="138"/>
      <c r="D2113" s="8"/>
    </row>
    <row r="2114" spans="1:4" x14ac:dyDescent="0.2">
      <c r="A2114" s="138"/>
      <c r="D2114" s="8"/>
    </row>
    <row r="2115" spans="1:4" x14ac:dyDescent="0.2">
      <c r="A2115" s="138"/>
      <c r="D2115" s="8"/>
    </row>
    <row r="2116" spans="1:4" x14ac:dyDescent="0.2">
      <c r="A2116" s="138"/>
      <c r="D2116" s="8"/>
    </row>
    <row r="2117" spans="1:4" x14ac:dyDescent="0.2">
      <c r="A2117" s="138"/>
      <c r="D2117" s="8"/>
    </row>
    <row r="2118" spans="1:4" x14ac:dyDescent="0.2">
      <c r="A2118" s="138"/>
      <c r="D2118" s="8"/>
    </row>
    <row r="2119" spans="1:4" x14ac:dyDescent="0.2">
      <c r="A2119" s="138"/>
      <c r="D2119" s="8"/>
    </row>
    <row r="2120" spans="1:4" x14ac:dyDescent="0.2">
      <c r="A2120" s="138"/>
      <c r="D2120" s="8"/>
    </row>
    <row r="2121" spans="1:4" x14ac:dyDescent="0.2">
      <c r="A2121" s="138"/>
      <c r="D2121" s="8"/>
    </row>
    <row r="2122" spans="1:4" x14ac:dyDescent="0.2">
      <c r="A2122" s="138"/>
      <c r="D2122" s="8"/>
    </row>
    <row r="2123" spans="1:4" x14ac:dyDescent="0.2">
      <c r="A2123" s="138"/>
      <c r="D2123" s="8"/>
    </row>
    <row r="2124" spans="1:4" x14ac:dyDescent="0.2">
      <c r="A2124" s="138"/>
      <c r="D2124" s="8"/>
    </row>
    <row r="2125" spans="1:4" x14ac:dyDescent="0.2">
      <c r="A2125" s="138"/>
      <c r="D2125" s="8"/>
    </row>
    <row r="2126" spans="1:4" x14ac:dyDescent="0.2">
      <c r="A2126" s="138"/>
      <c r="D2126" s="8"/>
    </row>
    <row r="2127" spans="1:4" x14ac:dyDescent="0.2">
      <c r="A2127" s="138"/>
      <c r="D2127" s="8"/>
    </row>
    <row r="2128" spans="1:4" x14ac:dyDescent="0.2">
      <c r="A2128" s="138"/>
      <c r="D2128" s="8"/>
    </row>
    <row r="2129" spans="1:4" x14ac:dyDescent="0.2">
      <c r="A2129" s="138"/>
      <c r="D2129" s="8"/>
    </row>
    <row r="2130" spans="1:4" x14ac:dyDescent="0.2">
      <c r="A2130" s="138"/>
      <c r="D2130" s="8"/>
    </row>
    <row r="2131" spans="1:4" x14ac:dyDescent="0.2">
      <c r="A2131" s="138"/>
      <c r="D2131" s="8"/>
    </row>
    <row r="2132" spans="1:4" x14ac:dyDescent="0.2">
      <c r="A2132" s="138"/>
      <c r="D2132" s="8"/>
    </row>
    <row r="2133" spans="1:4" x14ac:dyDescent="0.2">
      <c r="A2133" s="138"/>
      <c r="D2133" s="8"/>
    </row>
    <row r="2134" spans="1:4" x14ac:dyDescent="0.2">
      <c r="A2134" s="138"/>
      <c r="D2134" s="8"/>
    </row>
    <row r="2135" spans="1:4" x14ac:dyDescent="0.2">
      <c r="A2135" s="138"/>
      <c r="D2135" s="8"/>
    </row>
    <row r="2136" spans="1:4" x14ac:dyDescent="0.2">
      <c r="A2136" s="138"/>
      <c r="D2136" s="8"/>
    </row>
    <row r="2137" spans="1:4" x14ac:dyDescent="0.2">
      <c r="A2137" s="138"/>
      <c r="D2137" s="8"/>
    </row>
    <row r="2138" spans="1:4" x14ac:dyDescent="0.2">
      <c r="A2138" s="138"/>
      <c r="D2138" s="8"/>
    </row>
    <row r="2139" spans="1:4" x14ac:dyDescent="0.2">
      <c r="A2139" s="138"/>
      <c r="D2139" s="8"/>
    </row>
    <row r="2140" spans="1:4" x14ac:dyDescent="0.2">
      <c r="A2140" s="138"/>
      <c r="D2140" s="8"/>
    </row>
    <row r="2141" spans="1:4" x14ac:dyDescent="0.2">
      <c r="A2141" s="138"/>
      <c r="D2141" s="8"/>
    </row>
    <row r="2142" spans="1:4" x14ac:dyDescent="0.2">
      <c r="A2142" s="138"/>
      <c r="D2142" s="8"/>
    </row>
    <row r="2143" spans="1:4" x14ac:dyDescent="0.2">
      <c r="A2143" s="138"/>
      <c r="D2143" s="8"/>
    </row>
    <row r="2144" spans="1:4" x14ac:dyDescent="0.2">
      <c r="A2144" s="138"/>
      <c r="D2144" s="8"/>
    </row>
    <row r="2145" spans="1:4" x14ac:dyDescent="0.2">
      <c r="A2145" s="138"/>
      <c r="D2145" s="8"/>
    </row>
    <row r="2146" spans="1:4" x14ac:dyDescent="0.2">
      <c r="A2146" s="138"/>
      <c r="D2146" s="8"/>
    </row>
    <row r="2147" spans="1:4" x14ac:dyDescent="0.2">
      <c r="A2147" s="138"/>
      <c r="D2147" s="8"/>
    </row>
    <row r="2148" spans="1:4" x14ac:dyDescent="0.2">
      <c r="A2148" s="138"/>
      <c r="D2148" s="8"/>
    </row>
    <row r="2149" spans="1:4" x14ac:dyDescent="0.2">
      <c r="A2149" s="138"/>
      <c r="D2149" s="8"/>
    </row>
    <row r="2150" spans="1:4" x14ac:dyDescent="0.2">
      <c r="A2150" s="138"/>
      <c r="D2150" s="8"/>
    </row>
    <row r="2151" spans="1:4" x14ac:dyDescent="0.2">
      <c r="A2151" s="138"/>
      <c r="D2151" s="8"/>
    </row>
    <row r="2152" spans="1:4" x14ac:dyDescent="0.2">
      <c r="A2152" s="138"/>
      <c r="D2152" s="8"/>
    </row>
    <row r="2153" spans="1:4" x14ac:dyDescent="0.2">
      <c r="A2153" s="138"/>
      <c r="D2153" s="8"/>
    </row>
    <row r="2154" spans="1:4" x14ac:dyDescent="0.2">
      <c r="A2154" s="138"/>
      <c r="D2154" s="8"/>
    </row>
    <row r="2155" spans="1:4" x14ac:dyDescent="0.2">
      <c r="A2155" s="138"/>
      <c r="D2155" s="8"/>
    </row>
    <row r="2156" spans="1:4" x14ac:dyDescent="0.2">
      <c r="A2156" s="138"/>
      <c r="D2156" s="8"/>
    </row>
    <row r="2157" spans="1:4" x14ac:dyDescent="0.2">
      <c r="A2157" s="138"/>
      <c r="D2157" s="8"/>
    </row>
    <row r="2158" spans="1:4" x14ac:dyDescent="0.2">
      <c r="A2158" s="138"/>
      <c r="D2158" s="8"/>
    </row>
    <row r="2159" spans="1:4" x14ac:dyDescent="0.2">
      <c r="A2159" s="138"/>
      <c r="D2159" s="8"/>
    </row>
    <row r="2160" spans="1:4" x14ac:dyDescent="0.2">
      <c r="A2160" s="138"/>
      <c r="D2160" s="8"/>
    </row>
    <row r="2161" spans="1:4" x14ac:dyDescent="0.2">
      <c r="A2161" s="138"/>
      <c r="D2161" s="8"/>
    </row>
    <row r="2162" spans="1:4" x14ac:dyDescent="0.2">
      <c r="A2162" s="138"/>
      <c r="D2162" s="8"/>
    </row>
    <row r="2163" spans="1:4" x14ac:dyDescent="0.2">
      <c r="A2163" s="138"/>
      <c r="D2163" s="8"/>
    </row>
    <row r="2164" spans="1:4" x14ac:dyDescent="0.2">
      <c r="A2164" s="138"/>
      <c r="D2164" s="8"/>
    </row>
    <row r="2165" spans="1:4" x14ac:dyDescent="0.2">
      <c r="A2165" s="138"/>
      <c r="D2165" s="8"/>
    </row>
    <row r="2166" spans="1:4" x14ac:dyDescent="0.2">
      <c r="A2166" s="138"/>
      <c r="D2166" s="8"/>
    </row>
    <row r="2167" spans="1:4" x14ac:dyDescent="0.2">
      <c r="A2167" s="138"/>
      <c r="D2167" s="8"/>
    </row>
    <row r="2168" spans="1:4" x14ac:dyDescent="0.2">
      <c r="A2168" s="138"/>
      <c r="D2168" s="8"/>
    </row>
    <row r="2169" spans="1:4" x14ac:dyDescent="0.2">
      <c r="A2169" s="138"/>
      <c r="D2169" s="8"/>
    </row>
    <row r="2170" spans="1:4" x14ac:dyDescent="0.2">
      <c r="A2170" s="138"/>
      <c r="D2170" s="8"/>
    </row>
    <row r="2171" spans="1:4" x14ac:dyDescent="0.2">
      <c r="A2171" s="138"/>
      <c r="D2171" s="8"/>
    </row>
    <row r="2172" spans="1:4" x14ac:dyDescent="0.2">
      <c r="A2172" s="138"/>
      <c r="D2172" s="8"/>
    </row>
    <row r="2173" spans="1:4" x14ac:dyDescent="0.2">
      <c r="A2173" s="138"/>
      <c r="D2173" s="8"/>
    </row>
    <row r="2174" spans="1:4" x14ac:dyDescent="0.2">
      <c r="A2174" s="138"/>
      <c r="D2174" s="8"/>
    </row>
    <row r="2175" spans="1:4" x14ac:dyDescent="0.2">
      <c r="A2175" s="138"/>
      <c r="D2175" s="8"/>
    </row>
    <row r="2176" spans="1:4" x14ac:dyDescent="0.2">
      <c r="A2176" s="138"/>
      <c r="D2176" s="8"/>
    </row>
    <row r="2177" spans="1:4" x14ac:dyDescent="0.2">
      <c r="A2177" s="138"/>
      <c r="D2177" s="8"/>
    </row>
    <row r="2178" spans="1:4" x14ac:dyDescent="0.2">
      <c r="A2178" s="138"/>
      <c r="D2178" s="8"/>
    </row>
    <row r="2179" spans="1:4" x14ac:dyDescent="0.2">
      <c r="A2179" s="138"/>
      <c r="D2179" s="8"/>
    </row>
    <row r="2180" spans="1:4" x14ac:dyDescent="0.2">
      <c r="A2180" s="138"/>
      <c r="D2180" s="8"/>
    </row>
    <row r="2181" spans="1:4" x14ac:dyDescent="0.2">
      <c r="A2181" s="138"/>
      <c r="D2181" s="8"/>
    </row>
    <row r="2182" spans="1:4" x14ac:dyDescent="0.2">
      <c r="A2182" s="138"/>
      <c r="D2182" s="8"/>
    </row>
    <row r="2183" spans="1:4" x14ac:dyDescent="0.2">
      <c r="A2183" s="138"/>
      <c r="D2183" s="8"/>
    </row>
    <row r="2184" spans="1:4" x14ac:dyDescent="0.2">
      <c r="A2184" s="138"/>
      <c r="D2184" s="8"/>
    </row>
    <row r="2185" spans="1:4" x14ac:dyDescent="0.2">
      <c r="A2185" s="138"/>
      <c r="D2185" s="8"/>
    </row>
    <row r="2186" spans="1:4" x14ac:dyDescent="0.2">
      <c r="A2186" s="138"/>
      <c r="D2186" s="8"/>
    </row>
    <row r="2187" spans="1:4" x14ac:dyDescent="0.2">
      <c r="A2187" s="138"/>
      <c r="D2187" s="8"/>
    </row>
    <row r="2188" spans="1:4" x14ac:dyDescent="0.2">
      <c r="A2188" s="138"/>
      <c r="D2188" s="8"/>
    </row>
    <row r="2189" spans="1:4" x14ac:dyDescent="0.2">
      <c r="A2189" s="138"/>
      <c r="D2189" s="8"/>
    </row>
    <row r="2190" spans="1:4" x14ac:dyDescent="0.2">
      <c r="A2190" s="138"/>
      <c r="D2190" s="8"/>
    </row>
    <row r="2191" spans="1:4" x14ac:dyDescent="0.2">
      <c r="A2191" s="138"/>
      <c r="D2191" s="8"/>
    </row>
    <row r="2192" spans="1:4" x14ac:dyDescent="0.2">
      <c r="A2192" s="138"/>
      <c r="D2192" s="8"/>
    </row>
    <row r="2193" spans="1:4" x14ac:dyDescent="0.2">
      <c r="A2193" s="138"/>
      <c r="D2193" s="8"/>
    </row>
    <row r="2194" spans="1:4" x14ac:dyDescent="0.2">
      <c r="A2194" s="138"/>
      <c r="D2194" s="8"/>
    </row>
    <row r="2195" spans="1:4" x14ac:dyDescent="0.2">
      <c r="A2195" s="138"/>
      <c r="D2195" s="8"/>
    </row>
    <row r="2196" spans="1:4" x14ac:dyDescent="0.2">
      <c r="A2196" s="138"/>
      <c r="D2196" s="8"/>
    </row>
    <row r="2197" spans="1:4" x14ac:dyDescent="0.2">
      <c r="A2197" s="138"/>
      <c r="D2197" s="8"/>
    </row>
    <row r="2198" spans="1:4" x14ac:dyDescent="0.2">
      <c r="A2198" s="138"/>
      <c r="D2198" s="8"/>
    </row>
    <row r="2199" spans="1:4" x14ac:dyDescent="0.2">
      <c r="A2199" s="138"/>
      <c r="D2199" s="8"/>
    </row>
    <row r="2200" spans="1:4" x14ac:dyDescent="0.2">
      <c r="A2200" s="138"/>
      <c r="D2200" s="8"/>
    </row>
    <row r="2201" spans="1:4" x14ac:dyDescent="0.2">
      <c r="A2201" s="138"/>
      <c r="D2201" s="8"/>
    </row>
    <row r="2202" spans="1:4" x14ac:dyDescent="0.2">
      <c r="A2202" s="138"/>
      <c r="D2202" s="8"/>
    </row>
    <row r="2203" spans="1:4" x14ac:dyDescent="0.2">
      <c r="A2203" s="138"/>
      <c r="D2203" s="8"/>
    </row>
    <row r="2204" spans="1:4" x14ac:dyDescent="0.2">
      <c r="A2204" s="138"/>
      <c r="D2204" s="8"/>
    </row>
    <row r="2205" spans="1:4" x14ac:dyDescent="0.2">
      <c r="A2205" s="138"/>
      <c r="D2205" s="8"/>
    </row>
    <row r="2206" spans="1:4" x14ac:dyDescent="0.2">
      <c r="A2206" s="138"/>
      <c r="D2206" s="8"/>
    </row>
    <row r="2207" spans="1:4" x14ac:dyDescent="0.2">
      <c r="A2207" s="138"/>
      <c r="D2207" s="8"/>
    </row>
    <row r="2208" spans="1:4" x14ac:dyDescent="0.2">
      <c r="A2208" s="138"/>
      <c r="D2208" s="8"/>
    </row>
    <row r="2209" spans="1:4" x14ac:dyDescent="0.2">
      <c r="A2209" s="138"/>
      <c r="D2209" s="8"/>
    </row>
    <row r="2210" spans="1:4" x14ac:dyDescent="0.2">
      <c r="A2210" s="138"/>
      <c r="D2210" s="8"/>
    </row>
    <row r="2211" spans="1:4" x14ac:dyDescent="0.2">
      <c r="A2211" s="138"/>
      <c r="D2211" s="8"/>
    </row>
    <row r="2212" spans="1:4" x14ac:dyDescent="0.2">
      <c r="A2212" s="138"/>
      <c r="D2212" s="8"/>
    </row>
    <row r="2213" spans="1:4" x14ac:dyDescent="0.2">
      <c r="A2213" s="138"/>
      <c r="D2213" s="8"/>
    </row>
    <row r="2214" spans="1:4" x14ac:dyDescent="0.2">
      <c r="A2214" s="138"/>
      <c r="D2214" s="8"/>
    </row>
    <row r="2215" spans="1:4" x14ac:dyDescent="0.2">
      <c r="A2215" s="138"/>
      <c r="D2215" s="8"/>
    </row>
    <row r="2216" spans="1:4" x14ac:dyDescent="0.2">
      <c r="A2216" s="138"/>
      <c r="D2216" s="8"/>
    </row>
    <row r="2217" spans="1:4" x14ac:dyDescent="0.2">
      <c r="A2217" s="138"/>
      <c r="D2217" s="8"/>
    </row>
    <row r="2218" spans="1:4" x14ac:dyDescent="0.2">
      <c r="A2218" s="138"/>
      <c r="D2218" s="8"/>
    </row>
    <row r="2219" spans="1:4" x14ac:dyDescent="0.2">
      <c r="A2219" s="138"/>
      <c r="D2219" s="8"/>
    </row>
    <row r="2220" spans="1:4" x14ac:dyDescent="0.2">
      <c r="A2220" s="138"/>
      <c r="D2220" s="8"/>
    </row>
    <row r="2221" spans="1:4" x14ac:dyDescent="0.2">
      <c r="A2221" s="138"/>
      <c r="D2221" s="8"/>
    </row>
    <row r="2222" spans="1:4" x14ac:dyDescent="0.2">
      <c r="A2222" s="138"/>
      <c r="D2222" s="8"/>
    </row>
    <row r="2223" spans="1:4" x14ac:dyDescent="0.2">
      <c r="A2223" s="138"/>
      <c r="D2223" s="8"/>
    </row>
    <row r="2224" spans="1:4" x14ac:dyDescent="0.2">
      <c r="A2224" s="138"/>
      <c r="D2224" s="8"/>
    </row>
    <row r="2225" spans="1:4" x14ac:dyDescent="0.2">
      <c r="A2225" s="138"/>
      <c r="D2225" s="8"/>
    </row>
    <row r="2226" spans="1:4" x14ac:dyDescent="0.2">
      <c r="A2226" s="138"/>
      <c r="D2226" s="8"/>
    </row>
    <row r="2227" spans="1:4" x14ac:dyDescent="0.2">
      <c r="A2227" s="138"/>
      <c r="D2227" s="8"/>
    </row>
    <row r="2228" spans="1:4" x14ac:dyDescent="0.2">
      <c r="A2228" s="138"/>
      <c r="D2228" s="8"/>
    </row>
    <row r="2229" spans="1:4" x14ac:dyDescent="0.2">
      <c r="A2229" s="138"/>
      <c r="D2229" s="8"/>
    </row>
    <row r="2230" spans="1:4" x14ac:dyDescent="0.2">
      <c r="A2230" s="138"/>
      <c r="D2230" s="8"/>
    </row>
    <row r="2231" spans="1:4" x14ac:dyDescent="0.2">
      <c r="A2231" s="138"/>
      <c r="D2231" s="8"/>
    </row>
    <row r="2232" spans="1:4" x14ac:dyDescent="0.2">
      <c r="A2232" s="138"/>
      <c r="D2232" s="8"/>
    </row>
    <row r="2233" spans="1:4" x14ac:dyDescent="0.2">
      <c r="A2233" s="138"/>
      <c r="D2233" s="8"/>
    </row>
    <row r="2234" spans="1:4" x14ac:dyDescent="0.2">
      <c r="A2234" s="138"/>
      <c r="D2234" s="8"/>
    </row>
    <row r="2235" spans="1:4" x14ac:dyDescent="0.2">
      <c r="A2235" s="138"/>
      <c r="D2235" s="8"/>
    </row>
    <row r="2236" spans="1:4" x14ac:dyDescent="0.2">
      <c r="A2236" s="138"/>
      <c r="D2236" s="8"/>
    </row>
    <row r="2237" spans="1:4" x14ac:dyDescent="0.2">
      <c r="A2237" s="138"/>
      <c r="D2237" s="8"/>
    </row>
    <row r="2238" spans="1:4" x14ac:dyDescent="0.2">
      <c r="A2238" s="138"/>
      <c r="D2238" s="8"/>
    </row>
    <row r="2239" spans="1:4" x14ac:dyDescent="0.2">
      <c r="A2239" s="138"/>
      <c r="D2239" s="8"/>
    </row>
    <row r="2240" spans="1:4" x14ac:dyDescent="0.2">
      <c r="A2240" s="138"/>
      <c r="D2240" s="8"/>
    </row>
    <row r="2241" spans="1:4" x14ac:dyDescent="0.2">
      <c r="A2241" s="138"/>
      <c r="D2241" s="8"/>
    </row>
    <row r="2242" spans="1:4" x14ac:dyDescent="0.2">
      <c r="A2242" s="138"/>
      <c r="D2242" s="8"/>
    </row>
    <row r="2243" spans="1:4" x14ac:dyDescent="0.2">
      <c r="A2243" s="138"/>
      <c r="D2243" s="8"/>
    </row>
    <row r="2244" spans="1:4" x14ac:dyDescent="0.2">
      <c r="A2244" s="138"/>
      <c r="D2244" s="8"/>
    </row>
    <row r="2245" spans="1:4" x14ac:dyDescent="0.2">
      <c r="A2245" s="138"/>
      <c r="D2245" s="8"/>
    </row>
    <row r="2246" spans="1:4" x14ac:dyDescent="0.2">
      <c r="A2246" s="138"/>
      <c r="D2246" s="8"/>
    </row>
    <row r="2247" spans="1:4" x14ac:dyDescent="0.2">
      <c r="A2247" s="138"/>
      <c r="D2247" s="8"/>
    </row>
    <row r="2248" spans="1:4" x14ac:dyDescent="0.2">
      <c r="A2248" s="138"/>
      <c r="D2248" s="8"/>
    </row>
    <row r="2249" spans="1:4" x14ac:dyDescent="0.2">
      <c r="A2249" s="138"/>
      <c r="D2249" s="8"/>
    </row>
    <row r="2250" spans="1:4" x14ac:dyDescent="0.2">
      <c r="A2250" s="138"/>
      <c r="D2250" s="8"/>
    </row>
    <row r="2251" spans="1:4" x14ac:dyDescent="0.2">
      <c r="A2251" s="138"/>
      <c r="D2251" s="8"/>
    </row>
    <row r="2252" spans="1:4" x14ac:dyDescent="0.2">
      <c r="A2252" s="138"/>
      <c r="D2252" s="8"/>
    </row>
    <row r="2253" spans="1:4" x14ac:dyDescent="0.2">
      <c r="A2253" s="138"/>
      <c r="D2253" s="8"/>
    </row>
    <row r="2254" spans="1:4" x14ac:dyDescent="0.2">
      <c r="A2254" s="138"/>
      <c r="D2254" s="8"/>
    </row>
    <row r="2255" spans="1:4" x14ac:dyDescent="0.2">
      <c r="A2255" s="138"/>
      <c r="D2255" s="8"/>
    </row>
    <row r="2256" spans="1:4" x14ac:dyDescent="0.2">
      <c r="A2256" s="138"/>
      <c r="D2256" s="8"/>
    </row>
    <row r="2257" spans="1:4" x14ac:dyDescent="0.2">
      <c r="A2257" s="138"/>
      <c r="D2257" s="8"/>
    </row>
    <row r="2258" spans="1:4" x14ac:dyDescent="0.2">
      <c r="A2258" s="138"/>
      <c r="D2258" s="8"/>
    </row>
    <row r="2259" spans="1:4" x14ac:dyDescent="0.2">
      <c r="A2259" s="138"/>
      <c r="D2259" s="8"/>
    </row>
    <row r="2260" spans="1:4" x14ac:dyDescent="0.2">
      <c r="A2260" s="138"/>
      <c r="D2260" s="8"/>
    </row>
    <row r="2261" spans="1:4" x14ac:dyDescent="0.2">
      <c r="A2261" s="138"/>
      <c r="D2261" s="8"/>
    </row>
    <row r="2262" spans="1:4" x14ac:dyDescent="0.2">
      <c r="A2262" s="138"/>
      <c r="D2262" s="8"/>
    </row>
    <row r="2263" spans="1:4" x14ac:dyDescent="0.2">
      <c r="A2263" s="138"/>
      <c r="D2263" s="8"/>
    </row>
    <row r="2264" spans="1:4" x14ac:dyDescent="0.2">
      <c r="A2264" s="138"/>
      <c r="D2264" s="8"/>
    </row>
    <row r="2265" spans="1:4" x14ac:dyDescent="0.2">
      <c r="A2265" s="138"/>
      <c r="D2265" s="8"/>
    </row>
    <row r="2266" spans="1:4" x14ac:dyDescent="0.2">
      <c r="A2266" s="138"/>
      <c r="D2266" s="8"/>
    </row>
    <row r="2267" spans="1:4" x14ac:dyDescent="0.2">
      <c r="A2267" s="138"/>
      <c r="D2267" s="8"/>
    </row>
    <row r="2268" spans="1:4" x14ac:dyDescent="0.2">
      <c r="A2268" s="138"/>
      <c r="D2268" s="8"/>
    </row>
    <row r="2269" spans="1:4" x14ac:dyDescent="0.2">
      <c r="A2269" s="138"/>
      <c r="D2269" s="8"/>
    </row>
    <row r="2270" spans="1:4" x14ac:dyDescent="0.2">
      <c r="A2270" s="138"/>
      <c r="D2270" s="8"/>
    </row>
    <row r="2271" spans="1:4" x14ac:dyDescent="0.2">
      <c r="A2271" s="138"/>
      <c r="D2271" s="8"/>
    </row>
    <row r="2272" spans="1:4" x14ac:dyDescent="0.2">
      <c r="A2272" s="138"/>
      <c r="D2272" s="8"/>
    </row>
    <row r="2273" spans="1:4" x14ac:dyDescent="0.2">
      <c r="A2273" s="138"/>
      <c r="D2273" s="8"/>
    </row>
    <row r="2274" spans="1:4" x14ac:dyDescent="0.2">
      <c r="A2274" s="138"/>
      <c r="D2274" s="8"/>
    </row>
    <row r="2275" spans="1:4" x14ac:dyDescent="0.2">
      <c r="A2275" s="138"/>
      <c r="D2275" s="8"/>
    </row>
    <row r="2276" spans="1:4" x14ac:dyDescent="0.2">
      <c r="A2276" s="138"/>
      <c r="D2276" s="8"/>
    </row>
    <row r="2277" spans="1:4" x14ac:dyDescent="0.2">
      <c r="A2277" s="138"/>
      <c r="D2277" s="8"/>
    </row>
    <row r="2278" spans="1:4" x14ac:dyDescent="0.2">
      <c r="A2278" s="138"/>
      <c r="D2278" s="8"/>
    </row>
    <row r="2279" spans="1:4" x14ac:dyDescent="0.2">
      <c r="A2279" s="138"/>
      <c r="D2279" s="8"/>
    </row>
    <row r="2280" spans="1:4" x14ac:dyDescent="0.2">
      <c r="A2280" s="138"/>
      <c r="D2280" s="8"/>
    </row>
    <row r="2281" spans="1:4" x14ac:dyDescent="0.2">
      <c r="A2281" s="138"/>
      <c r="D2281" s="8"/>
    </row>
    <row r="2282" spans="1:4" x14ac:dyDescent="0.2">
      <c r="A2282" s="138"/>
      <c r="D2282" s="8"/>
    </row>
    <row r="2283" spans="1:4" x14ac:dyDescent="0.2">
      <c r="A2283" s="138"/>
      <c r="D2283" s="8"/>
    </row>
    <row r="2284" spans="1:4" x14ac:dyDescent="0.2">
      <c r="A2284" s="138"/>
      <c r="D2284" s="8"/>
    </row>
    <row r="2285" spans="1:4" x14ac:dyDescent="0.2">
      <c r="A2285" s="138"/>
      <c r="D2285" s="8"/>
    </row>
    <row r="2286" spans="1:4" x14ac:dyDescent="0.2">
      <c r="A2286" s="138"/>
      <c r="D2286" s="8"/>
    </row>
    <row r="2287" spans="1:4" x14ac:dyDescent="0.2">
      <c r="A2287" s="138"/>
      <c r="D2287" s="8"/>
    </row>
    <row r="2288" spans="1:4" x14ac:dyDescent="0.2">
      <c r="A2288" s="138"/>
      <c r="D2288" s="8"/>
    </row>
    <row r="2289" spans="1:4" x14ac:dyDescent="0.2">
      <c r="A2289" s="138"/>
      <c r="D2289" s="8"/>
    </row>
    <row r="2290" spans="1:4" x14ac:dyDescent="0.2">
      <c r="A2290" s="138"/>
      <c r="D2290" s="8"/>
    </row>
    <row r="2291" spans="1:4" x14ac:dyDescent="0.2">
      <c r="A2291" s="138"/>
      <c r="D2291" s="8"/>
    </row>
    <row r="2292" spans="1:4" x14ac:dyDescent="0.2">
      <c r="A2292" s="138"/>
      <c r="D2292" s="8"/>
    </row>
    <row r="2293" spans="1:4" x14ac:dyDescent="0.2">
      <c r="A2293" s="138"/>
      <c r="D2293" s="8"/>
    </row>
    <row r="2294" spans="1:4" x14ac:dyDescent="0.2">
      <c r="A2294" s="138"/>
      <c r="D2294" s="8"/>
    </row>
    <row r="2295" spans="1:4" x14ac:dyDescent="0.2">
      <c r="A2295" s="138"/>
      <c r="D2295" s="8"/>
    </row>
    <row r="2296" spans="1:4" x14ac:dyDescent="0.2">
      <c r="A2296" s="138"/>
      <c r="D2296" s="8"/>
    </row>
    <row r="2297" spans="1:4" x14ac:dyDescent="0.2">
      <c r="A2297" s="138"/>
      <c r="D2297" s="8"/>
    </row>
    <row r="2298" spans="1:4" x14ac:dyDescent="0.2">
      <c r="A2298" s="138"/>
      <c r="D2298" s="8"/>
    </row>
    <row r="2299" spans="1:4" x14ac:dyDescent="0.2">
      <c r="A2299" s="138"/>
      <c r="D2299" s="8"/>
    </row>
    <row r="2300" spans="1:4" x14ac:dyDescent="0.2">
      <c r="A2300" s="138"/>
      <c r="D2300" s="8"/>
    </row>
    <row r="2301" spans="1:4" x14ac:dyDescent="0.2">
      <c r="A2301" s="138"/>
      <c r="D2301" s="8"/>
    </row>
    <row r="2302" spans="1:4" x14ac:dyDescent="0.2">
      <c r="A2302" s="138"/>
      <c r="D2302" s="8"/>
    </row>
    <row r="2303" spans="1:4" x14ac:dyDescent="0.2">
      <c r="A2303" s="138"/>
      <c r="D2303" s="8"/>
    </row>
    <row r="2304" spans="1:4" x14ac:dyDescent="0.2">
      <c r="A2304" s="138"/>
      <c r="D2304" s="8"/>
    </row>
    <row r="2305" spans="1:4" x14ac:dyDescent="0.2">
      <c r="A2305" s="138"/>
      <c r="D2305" s="8"/>
    </row>
    <row r="2306" spans="1:4" x14ac:dyDescent="0.2">
      <c r="A2306" s="138"/>
      <c r="D2306" s="8"/>
    </row>
    <row r="2307" spans="1:4" x14ac:dyDescent="0.2">
      <c r="A2307" s="138"/>
      <c r="D2307" s="8"/>
    </row>
    <row r="2308" spans="1:4" x14ac:dyDescent="0.2">
      <c r="A2308" s="138"/>
      <c r="D2308" s="8"/>
    </row>
    <row r="2309" spans="1:4" x14ac:dyDescent="0.2">
      <c r="A2309" s="138"/>
      <c r="D2309" s="8"/>
    </row>
    <row r="2310" spans="1:4" x14ac:dyDescent="0.2">
      <c r="A2310" s="138"/>
      <c r="D2310" s="8"/>
    </row>
    <row r="2311" spans="1:4" x14ac:dyDescent="0.2">
      <c r="A2311" s="138"/>
      <c r="D2311" s="8"/>
    </row>
    <row r="2312" spans="1:4" x14ac:dyDescent="0.2">
      <c r="A2312" s="138"/>
      <c r="D2312" s="8"/>
    </row>
    <row r="2313" spans="1:4" x14ac:dyDescent="0.2">
      <c r="A2313" s="138"/>
      <c r="D2313" s="8"/>
    </row>
    <row r="2314" spans="1:4" x14ac:dyDescent="0.2">
      <c r="A2314" s="138"/>
      <c r="D2314" s="8"/>
    </row>
    <row r="2315" spans="1:4" x14ac:dyDescent="0.2">
      <c r="A2315" s="138"/>
      <c r="D2315" s="8"/>
    </row>
    <row r="2316" spans="1:4" x14ac:dyDescent="0.2">
      <c r="A2316" s="138"/>
      <c r="D2316" s="8"/>
    </row>
    <row r="2317" spans="1:4" x14ac:dyDescent="0.2">
      <c r="A2317" s="138"/>
      <c r="D2317" s="8"/>
    </row>
    <row r="2318" spans="1:4" x14ac:dyDescent="0.2">
      <c r="A2318" s="138"/>
      <c r="D2318" s="8"/>
    </row>
    <row r="2319" spans="1:4" x14ac:dyDescent="0.2">
      <c r="A2319" s="138"/>
      <c r="D2319" s="8"/>
    </row>
    <row r="2320" spans="1:4" x14ac:dyDescent="0.2">
      <c r="A2320" s="138"/>
      <c r="D2320" s="8"/>
    </row>
    <row r="2321" spans="1:4" x14ac:dyDescent="0.2">
      <c r="A2321" s="138"/>
      <c r="D2321" s="8"/>
    </row>
    <row r="2322" spans="1:4" x14ac:dyDescent="0.2">
      <c r="A2322" s="138"/>
      <c r="D2322" s="8"/>
    </row>
    <row r="2323" spans="1:4" x14ac:dyDescent="0.2">
      <c r="A2323" s="138"/>
      <c r="D2323" s="8"/>
    </row>
    <row r="2324" spans="1:4" x14ac:dyDescent="0.2">
      <c r="A2324" s="138"/>
      <c r="D2324" s="8"/>
    </row>
    <row r="2325" spans="1:4" x14ac:dyDescent="0.2">
      <c r="A2325" s="138"/>
      <c r="D2325" s="8"/>
    </row>
    <row r="2326" spans="1:4" x14ac:dyDescent="0.2">
      <c r="A2326" s="138"/>
      <c r="D2326" s="8"/>
    </row>
    <row r="2327" spans="1:4" x14ac:dyDescent="0.2">
      <c r="A2327" s="138"/>
      <c r="D2327" s="8"/>
    </row>
    <row r="2328" spans="1:4" x14ac:dyDescent="0.2">
      <c r="A2328" s="138"/>
      <c r="D2328" s="8"/>
    </row>
    <row r="2329" spans="1:4" x14ac:dyDescent="0.2">
      <c r="A2329" s="138"/>
      <c r="D2329" s="8"/>
    </row>
    <row r="2330" spans="1:4" x14ac:dyDescent="0.2">
      <c r="A2330" s="138"/>
      <c r="D2330" s="8"/>
    </row>
    <row r="2331" spans="1:4" x14ac:dyDescent="0.2">
      <c r="A2331" s="138"/>
      <c r="D2331" s="8"/>
    </row>
    <row r="2332" spans="1:4" x14ac:dyDescent="0.2">
      <c r="A2332" s="138"/>
      <c r="D2332" s="8"/>
    </row>
    <row r="2333" spans="1:4" x14ac:dyDescent="0.2">
      <c r="A2333" s="138"/>
      <c r="D2333" s="8"/>
    </row>
    <row r="2334" spans="1:4" x14ac:dyDescent="0.2">
      <c r="A2334" s="138"/>
      <c r="D2334" s="8"/>
    </row>
    <row r="2335" spans="1:4" x14ac:dyDescent="0.2">
      <c r="A2335" s="138"/>
      <c r="D2335" s="8"/>
    </row>
    <row r="2336" spans="1:4" x14ac:dyDescent="0.2">
      <c r="A2336" s="138"/>
      <c r="D2336" s="8"/>
    </row>
    <row r="2337" spans="1:4" x14ac:dyDescent="0.2">
      <c r="A2337" s="138"/>
      <c r="D2337" s="8"/>
    </row>
    <row r="2338" spans="1:4" x14ac:dyDescent="0.2">
      <c r="A2338" s="138"/>
      <c r="D2338" s="8"/>
    </row>
    <row r="2339" spans="1:4" x14ac:dyDescent="0.2">
      <c r="A2339" s="138"/>
      <c r="D2339" s="8"/>
    </row>
    <row r="2340" spans="1:4" x14ac:dyDescent="0.2">
      <c r="A2340" s="138"/>
      <c r="D2340" s="8"/>
    </row>
    <row r="2341" spans="1:4" x14ac:dyDescent="0.2">
      <c r="A2341" s="138"/>
      <c r="D2341" s="8"/>
    </row>
    <row r="2342" spans="1:4" x14ac:dyDescent="0.2">
      <c r="A2342" s="138"/>
      <c r="D2342" s="8"/>
    </row>
    <row r="2343" spans="1:4" x14ac:dyDescent="0.2">
      <c r="A2343" s="138"/>
      <c r="D2343" s="8"/>
    </row>
    <row r="2344" spans="1:4" x14ac:dyDescent="0.2">
      <c r="A2344" s="138"/>
      <c r="D2344" s="8"/>
    </row>
    <row r="2345" spans="1:4" x14ac:dyDescent="0.2">
      <c r="A2345" s="138"/>
      <c r="D2345" s="8"/>
    </row>
    <row r="2346" spans="1:4" x14ac:dyDescent="0.2">
      <c r="A2346" s="138"/>
      <c r="D2346" s="8"/>
    </row>
    <row r="2347" spans="1:4" x14ac:dyDescent="0.2">
      <c r="A2347" s="138"/>
      <c r="D2347" s="8"/>
    </row>
    <row r="2348" spans="1:4" x14ac:dyDescent="0.2">
      <c r="A2348" s="138"/>
      <c r="D2348" s="8"/>
    </row>
    <row r="2349" spans="1:4" x14ac:dyDescent="0.2">
      <c r="A2349" s="138"/>
      <c r="D2349" s="8"/>
    </row>
    <row r="2350" spans="1:4" x14ac:dyDescent="0.2">
      <c r="A2350" s="138"/>
      <c r="D2350" s="8"/>
    </row>
    <row r="2351" spans="1:4" x14ac:dyDescent="0.2">
      <c r="A2351" s="138"/>
      <c r="D2351" s="8"/>
    </row>
    <row r="2352" spans="1:4" x14ac:dyDescent="0.2">
      <c r="A2352" s="138"/>
      <c r="D2352" s="8"/>
    </row>
    <row r="2353" spans="1:4" x14ac:dyDescent="0.2">
      <c r="A2353" s="138"/>
      <c r="D2353" s="8"/>
    </row>
    <row r="2354" spans="1:4" x14ac:dyDescent="0.2">
      <c r="A2354" s="138"/>
      <c r="D2354" s="8"/>
    </row>
    <row r="2355" spans="1:4" x14ac:dyDescent="0.2">
      <c r="A2355" s="138"/>
      <c r="D2355" s="8"/>
    </row>
    <row r="2356" spans="1:4" x14ac:dyDescent="0.2">
      <c r="A2356" s="138"/>
      <c r="D2356" s="8"/>
    </row>
    <row r="2357" spans="1:4" x14ac:dyDescent="0.2">
      <c r="A2357" s="138"/>
      <c r="D2357" s="8"/>
    </row>
    <row r="2358" spans="1:4" x14ac:dyDescent="0.2">
      <c r="A2358" s="138"/>
      <c r="D2358" s="8"/>
    </row>
    <row r="2359" spans="1:4" x14ac:dyDescent="0.2">
      <c r="A2359" s="138"/>
      <c r="D2359" s="8"/>
    </row>
    <row r="2360" spans="1:4" x14ac:dyDescent="0.2">
      <c r="A2360" s="138"/>
      <c r="D2360" s="8"/>
    </row>
    <row r="2361" spans="1:4" x14ac:dyDescent="0.2">
      <c r="A2361" s="138"/>
      <c r="D2361" s="8"/>
    </row>
    <row r="2362" spans="1:4" x14ac:dyDescent="0.2">
      <c r="A2362" s="138"/>
      <c r="D2362" s="8"/>
    </row>
    <row r="2363" spans="1:4" x14ac:dyDescent="0.2">
      <c r="A2363" s="138"/>
      <c r="D2363" s="8"/>
    </row>
    <row r="2364" spans="1:4" x14ac:dyDescent="0.2">
      <c r="A2364" s="138"/>
      <c r="D2364" s="8"/>
    </row>
    <row r="2365" spans="1:4" x14ac:dyDescent="0.2">
      <c r="A2365" s="138"/>
      <c r="D2365" s="8"/>
    </row>
    <row r="2366" spans="1:4" x14ac:dyDescent="0.2">
      <c r="A2366" s="138"/>
      <c r="D2366" s="8"/>
    </row>
    <row r="2367" spans="1:4" x14ac:dyDescent="0.2">
      <c r="A2367" s="138"/>
      <c r="D2367" s="8"/>
    </row>
    <row r="2368" spans="1:4" x14ac:dyDescent="0.2">
      <c r="A2368" s="138"/>
      <c r="D2368" s="8"/>
    </row>
    <row r="2369" spans="1:4" x14ac:dyDescent="0.2">
      <c r="A2369" s="138"/>
      <c r="D2369" s="8"/>
    </row>
    <row r="2370" spans="1:4" x14ac:dyDescent="0.2">
      <c r="A2370" s="138"/>
      <c r="D2370" s="8"/>
    </row>
    <row r="2371" spans="1:4" x14ac:dyDescent="0.2">
      <c r="A2371" s="138"/>
      <c r="D2371" s="8"/>
    </row>
    <row r="2372" spans="1:4" x14ac:dyDescent="0.2">
      <c r="A2372" s="138"/>
      <c r="D2372" s="8"/>
    </row>
    <row r="2373" spans="1:4" x14ac:dyDescent="0.2">
      <c r="A2373" s="138"/>
      <c r="D2373" s="8"/>
    </row>
    <row r="2374" spans="1:4" x14ac:dyDescent="0.2">
      <c r="A2374" s="138"/>
      <c r="D2374" s="8"/>
    </row>
    <row r="2375" spans="1:4" x14ac:dyDescent="0.2">
      <c r="A2375" s="138"/>
      <c r="D2375" s="8"/>
    </row>
    <row r="2376" spans="1:4" x14ac:dyDescent="0.2">
      <c r="A2376" s="138"/>
      <c r="D2376" s="8"/>
    </row>
    <row r="2377" spans="1:4" x14ac:dyDescent="0.2">
      <c r="A2377" s="138"/>
      <c r="D2377" s="8"/>
    </row>
    <row r="2378" spans="1:4" x14ac:dyDescent="0.2">
      <c r="A2378" s="138"/>
      <c r="D2378" s="8"/>
    </row>
    <row r="2379" spans="1:4" x14ac:dyDescent="0.2">
      <c r="A2379" s="138"/>
      <c r="D2379" s="8"/>
    </row>
    <row r="2380" spans="1:4" x14ac:dyDescent="0.2">
      <c r="A2380" s="138"/>
      <c r="D2380" s="8"/>
    </row>
    <row r="2381" spans="1:4" x14ac:dyDescent="0.2">
      <c r="A2381" s="138"/>
      <c r="D2381" s="8"/>
    </row>
    <row r="2382" spans="1:4" x14ac:dyDescent="0.2">
      <c r="A2382" s="138"/>
      <c r="D2382" s="8"/>
    </row>
    <row r="2383" spans="1:4" x14ac:dyDescent="0.2">
      <c r="A2383" s="138"/>
      <c r="D2383" s="8"/>
    </row>
    <row r="2384" spans="1:4" x14ac:dyDescent="0.2">
      <c r="A2384" s="138"/>
      <c r="D2384" s="8"/>
    </row>
    <row r="2385" spans="1:4" x14ac:dyDescent="0.2">
      <c r="A2385" s="138"/>
      <c r="D2385" s="8"/>
    </row>
    <row r="2386" spans="1:4" x14ac:dyDescent="0.2">
      <c r="A2386" s="138"/>
      <c r="D2386" s="8"/>
    </row>
    <row r="2387" spans="1:4" x14ac:dyDescent="0.2">
      <c r="A2387" s="138"/>
      <c r="D2387" s="8"/>
    </row>
    <row r="2388" spans="1:4" x14ac:dyDescent="0.2">
      <c r="A2388" s="138"/>
      <c r="D2388" s="8"/>
    </row>
    <row r="2389" spans="1:4" x14ac:dyDescent="0.2">
      <c r="A2389" s="138"/>
      <c r="D2389" s="8"/>
    </row>
    <row r="2390" spans="1:4" x14ac:dyDescent="0.2">
      <c r="A2390" s="138"/>
      <c r="D2390" s="8"/>
    </row>
    <row r="2391" spans="1:4" x14ac:dyDescent="0.2">
      <c r="A2391" s="138"/>
      <c r="D2391" s="8"/>
    </row>
    <row r="2392" spans="1:4" x14ac:dyDescent="0.2">
      <c r="A2392" s="138"/>
      <c r="D2392" s="8"/>
    </row>
    <row r="2393" spans="1:4" x14ac:dyDescent="0.2">
      <c r="A2393" s="138"/>
      <c r="D2393" s="8"/>
    </row>
    <row r="2394" spans="1:4" x14ac:dyDescent="0.2">
      <c r="A2394" s="138"/>
      <c r="D2394" s="8"/>
    </row>
    <row r="2395" spans="1:4" x14ac:dyDescent="0.2">
      <c r="A2395" s="138"/>
      <c r="D2395" s="8"/>
    </row>
    <row r="2396" spans="1:4" x14ac:dyDescent="0.2">
      <c r="A2396" s="138"/>
      <c r="D2396" s="8"/>
    </row>
    <row r="2397" spans="1:4" x14ac:dyDescent="0.2">
      <c r="A2397" s="138"/>
      <c r="D2397" s="8"/>
    </row>
    <row r="2398" spans="1:4" x14ac:dyDescent="0.2">
      <c r="A2398" s="138"/>
      <c r="D2398" s="8"/>
    </row>
    <row r="2399" spans="1:4" x14ac:dyDescent="0.2">
      <c r="A2399" s="138"/>
      <c r="D2399" s="8"/>
    </row>
    <row r="2400" spans="1:4" x14ac:dyDescent="0.2">
      <c r="A2400" s="138"/>
      <c r="D2400" s="8"/>
    </row>
    <row r="2401" spans="1:4" x14ac:dyDescent="0.2">
      <c r="A2401" s="138"/>
      <c r="D2401" s="8"/>
    </row>
    <row r="2402" spans="1:4" x14ac:dyDescent="0.2">
      <c r="A2402" s="138"/>
      <c r="D2402" s="8"/>
    </row>
    <row r="2403" spans="1:4" x14ac:dyDescent="0.2">
      <c r="A2403" s="138"/>
      <c r="D2403" s="8"/>
    </row>
    <row r="2404" spans="1:4" x14ac:dyDescent="0.2">
      <c r="A2404" s="138"/>
      <c r="D2404" s="8"/>
    </row>
    <row r="2405" spans="1:4" x14ac:dyDescent="0.2">
      <c r="A2405" s="138"/>
      <c r="D2405" s="8"/>
    </row>
    <row r="2406" spans="1:4" x14ac:dyDescent="0.2">
      <c r="A2406" s="138"/>
      <c r="D2406" s="8"/>
    </row>
    <row r="2407" spans="1:4" x14ac:dyDescent="0.2">
      <c r="A2407" s="138"/>
      <c r="D2407" s="8"/>
    </row>
    <row r="2408" spans="1:4" x14ac:dyDescent="0.2">
      <c r="A2408" s="138"/>
      <c r="D2408" s="8"/>
    </row>
    <row r="2409" spans="1:4" x14ac:dyDescent="0.2">
      <c r="A2409" s="138"/>
      <c r="D2409" s="8"/>
    </row>
    <row r="2410" spans="1:4" x14ac:dyDescent="0.2">
      <c r="A2410" s="138"/>
      <c r="D2410" s="8"/>
    </row>
    <row r="2411" spans="1:4" x14ac:dyDescent="0.2">
      <c r="A2411" s="138"/>
      <c r="D2411" s="8"/>
    </row>
    <row r="2412" spans="1:4" x14ac:dyDescent="0.2">
      <c r="A2412" s="138"/>
      <c r="D2412" s="8"/>
    </row>
    <row r="2413" spans="1:4" x14ac:dyDescent="0.2">
      <c r="A2413" s="138"/>
      <c r="D2413" s="8"/>
    </row>
    <row r="2414" spans="1:4" x14ac:dyDescent="0.2">
      <c r="A2414" s="138"/>
      <c r="D2414" s="8"/>
    </row>
    <row r="2415" spans="1:4" x14ac:dyDescent="0.2">
      <c r="A2415" s="138"/>
      <c r="D2415" s="8"/>
    </row>
    <row r="2416" spans="1:4" x14ac:dyDescent="0.2">
      <c r="A2416" s="138"/>
      <c r="D2416" s="8"/>
    </row>
    <row r="2417" spans="1:4" x14ac:dyDescent="0.2">
      <c r="A2417" s="138"/>
      <c r="D2417" s="8"/>
    </row>
    <row r="2418" spans="1:4" x14ac:dyDescent="0.2">
      <c r="A2418" s="138"/>
      <c r="D2418" s="8"/>
    </row>
    <row r="2419" spans="1:4" x14ac:dyDescent="0.2">
      <c r="A2419" s="138"/>
      <c r="D2419" s="8"/>
    </row>
    <row r="2420" spans="1:4" x14ac:dyDescent="0.2">
      <c r="A2420" s="138"/>
      <c r="D2420" s="8"/>
    </row>
    <row r="2421" spans="1:4" x14ac:dyDescent="0.2">
      <c r="A2421" s="138"/>
      <c r="D2421" s="8"/>
    </row>
    <row r="2422" spans="1:4" x14ac:dyDescent="0.2">
      <c r="A2422" s="138"/>
      <c r="D2422" s="8"/>
    </row>
    <row r="2423" spans="1:4" x14ac:dyDescent="0.2">
      <c r="A2423" s="138"/>
      <c r="D2423" s="8"/>
    </row>
    <row r="2424" spans="1:4" x14ac:dyDescent="0.2">
      <c r="A2424" s="138"/>
      <c r="D2424" s="8"/>
    </row>
    <row r="2425" spans="1:4" x14ac:dyDescent="0.2">
      <c r="A2425" s="138"/>
      <c r="D2425" s="8"/>
    </row>
    <row r="2426" spans="1:4" x14ac:dyDescent="0.2">
      <c r="A2426" s="138"/>
      <c r="D2426" s="8"/>
    </row>
    <row r="2427" spans="1:4" x14ac:dyDescent="0.2">
      <c r="A2427" s="138"/>
      <c r="D2427" s="8"/>
    </row>
    <row r="2428" spans="1:4" x14ac:dyDescent="0.2">
      <c r="A2428" s="138"/>
      <c r="D2428" s="8"/>
    </row>
    <row r="2429" spans="1:4" x14ac:dyDescent="0.2">
      <c r="A2429" s="138"/>
      <c r="D2429" s="8"/>
    </row>
    <row r="2430" spans="1:4" x14ac:dyDescent="0.2">
      <c r="A2430" s="138"/>
      <c r="D2430" s="8"/>
    </row>
    <row r="2431" spans="1:4" x14ac:dyDescent="0.2">
      <c r="A2431" s="138"/>
      <c r="D2431" s="8"/>
    </row>
    <row r="2432" spans="1:4" x14ac:dyDescent="0.2">
      <c r="A2432" s="138"/>
      <c r="D2432" s="8"/>
    </row>
    <row r="2433" spans="1:4" x14ac:dyDescent="0.2">
      <c r="A2433" s="138"/>
      <c r="D2433" s="8"/>
    </row>
    <row r="2434" spans="1:4" x14ac:dyDescent="0.2">
      <c r="A2434" s="138"/>
      <c r="D2434" s="8"/>
    </row>
    <row r="2435" spans="1:4" x14ac:dyDescent="0.2">
      <c r="A2435" s="138"/>
      <c r="D2435" s="8"/>
    </row>
    <row r="2436" spans="1:4" x14ac:dyDescent="0.2">
      <c r="A2436" s="138"/>
      <c r="D2436" s="8"/>
    </row>
    <row r="2437" spans="1:4" x14ac:dyDescent="0.2">
      <c r="A2437" s="138"/>
      <c r="D2437" s="8"/>
    </row>
    <row r="2438" spans="1:4" x14ac:dyDescent="0.2">
      <c r="A2438" s="138"/>
      <c r="D2438" s="8"/>
    </row>
    <row r="2439" spans="1:4" x14ac:dyDescent="0.2">
      <c r="A2439" s="138"/>
      <c r="D2439" s="8"/>
    </row>
    <row r="2440" spans="1:4" x14ac:dyDescent="0.2">
      <c r="A2440" s="138"/>
      <c r="D2440" s="8"/>
    </row>
    <row r="2441" spans="1:4" x14ac:dyDescent="0.2">
      <c r="A2441" s="138"/>
      <c r="D2441" s="8"/>
    </row>
    <row r="2442" spans="1:4" x14ac:dyDescent="0.2">
      <c r="A2442" s="138"/>
      <c r="D2442" s="8"/>
    </row>
    <row r="2443" spans="1:4" x14ac:dyDescent="0.2">
      <c r="A2443" s="138"/>
      <c r="D2443" s="8"/>
    </row>
    <row r="2444" spans="1:4" x14ac:dyDescent="0.2">
      <c r="A2444" s="138"/>
      <c r="D2444" s="8"/>
    </row>
    <row r="2445" spans="1:4" x14ac:dyDescent="0.2">
      <c r="A2445" s="138"/>
      <c r="D2445" s="8"/>
    </row>
    <row r="2446" spans="1:4" x14ac:dyDescent="0.2">
      <c r="A2446" s="138"/>
      <c r="D2446" s="8"/>
    </row>
    <row r="2447" spans="1:4" x14ac:dyDescent="0.2">
      <c r="A2447" s="138"/>
      <c r="D2447" s="8"/>
    </row>
    <row r="2448" spans="1:4" x14ac:dyDescent="0.2">
      <c r="A2448" s="138"/>
      <c r="D2448" s="8"/>
    </row>
    <row r="2449" spans="1:4" x14ac:dyDescent="0.2">
      <c r="A2449" s="138"/>
      <c r="D2449" s="8"/>
    </row>
    <row r="2450" spans="1:4" x14ac:dyDescent="0.2">
      <c r="A2450" s="138"/>
      <c r="D2450" s="8"/>
    </row>
    <row r="2451" spans="1:4" x14ac:dyDescent="0.2">
      <c r="A2451" s="138"/>
      <c r="D2451" s="8"/>
    </row>
    <row r="2452" spans="1:4" x14ac:dyDescent="0.2">
      <c r="A2452" s="138"/>
      <c r="D2452" s="8"/>
    </row>
    <row r="2453" spans="1:4" x14ac:dyDescent="0.2">
      <c r="A2453" s="138"/>
      <c r="D2453" s="8"/>
    </row>
    <row r="2454" spans="1:4" x14ac:dyDescent="0.2">
      <c r="A2454" s="138"/>
      <c r="D2454" s="8"/>
    </row>
    <row r="2455" spans="1:4" x14ac:dyDescent="0.2">
      <c r="A2455" s="138"/>
      <c r="D2455" s="8"/>
    </row>
    <row r="2456" spans="1:4" x14ac:dyDescent="0.2">
      <c r="A2456" s="138"/>
      <c r="D2456" s="8"/>
    </row>
    <row r="2457" spans="1:4" x14ac:dyDescent="0.2">
      <c r="A2457" s="138"/>
      <c r="D2457" s="8"/>
    </row>
    <row r="2458" spans="1:4" x14ac:dyDescent="0.2">
      <c r="A2458" s="138"/>
      <c r="D2458" s="8"/>
    </row>
    <row r="2459" spans="1:4" x14ac:dyDescent="0.2">
      <c r="A2459" s="138"/>
      <c r="D2459" s="8"/>
    </row>
    <row r="2460" spans="1:4" x14ac:dyDescent="0.2">
      <c r="A2460" s="138"/>
      <c r="D2460" s="8"/>
    </row>
    <row r="2461" spans="1:4" x14ac:dyDescent="0.2">
      <c r="A2461" s="138"/>
      <c r="D2461" s="8"/>
    </row>
    <row r="2462" spans="1:4" x14ac:dyDescent="0.2">
      <c r="A2462" s="138"/>
      <c r="D2462" s="8"/>
    </row>
    <row r="2463" spans="1:4" x14ac:dyDescent="0.2">
      <c r="A2463" s="138"/>
      <c r="D2463" s="8"/>
    </row>
    <row r="2464" spans="1:4" x14ac:dyDescent="0.2">
      <c r="A2464" s="138"/>
      <c r="D2464" s="8"/>
    </row>
    <row r="2465" spans="1:4" x14ac:dyDescent="0.2">
      <c r="A2465" s="138"/>
      <c r="D2465" s="8"/>
    </row>
    <row r="2466" spans="1:4" x14ac:dyDescent="0.2">
      <c r="A2466" s="138"/>
      <c r="D2466" s="8"/>
    </row>
    <row r="2467" spans="1:4" x14ac:dyDescent="0.2">
      <c r="A2467" s="138"/>
      <c r="D2467" s="8"/>
    </row>
    <row r="2468" spans="1:4" x14ac:dyDescent="0.2">
      <c r="A2468" s="138"/>
      <c r="D2468" s="8"/>
    </row>
    <row r="2469" spans="1:4" x14ac:dyDescent="0.2">
      <c r="A2469" s="138"/>
      <c r="D2469" s="8"/>
    </row>
    <row r="2470" spans="1:4" x14ac:dyDescent="0.2">
      <c r="A2470" s="138"/>
      <c r="D2470" s="8"/>
    </row>
    <row r="2471" spans="1:4" x14ac:dyDescent="0.2">
      <c r="A2471" s="138"/>
      <c r="D2471" s="8"/>
    </row>
    <row r="2472" spans="1:4" x14ac:dyDescent="0.2">
      <c r="A2472" s="138"/>
      <c r="D2472" s="8"/>
    </row>
    <row r="2473" spans="1:4" x14ac:dyDescent="0.2">
      <c r="A2473" s="138"/>
      <c r="D2473" s="8"/>
    </row>
    <row r="2474" spans="1:4" x14ac:dyDescent="0.2">
      <c r="A2474" s="138"/>
      <c r="D2474" s="8"/>
    </row>
    <row r="2475" spans="1:4" x14ac:dyDescent="0.2">
      <c r="A2475" s="138"/>
      <c r="D2475" s="8"/>
    </row>
    <row r="2476" spans="1:4" x14ac:dyDescent="0.2">
      <c r="A2476" s="138"/>
      <c r="D2476" s="8"/>
    </row>
    <row r="2477" spans="1:4" x14ac:dyDescent="0.2">
      <c r="A2477" s="138"/>
      <c r="D2477" s="8"/>
    </row>
    <row r="2478" spans="1:4" x14ac:dyDescent="0.2">
      <c r="A2478" s="138"/>
      <c r="D2478" s="8"/>
    </row>
    <row r="2479" spans="1:4" x14ac:dyDescent="0.2">
      <c r="A2479" s="138"/>
      <c r="D2479" s="8"/>
    </row>
    <row r="2480" spans="1:4" x14ac:dyDescent="0.2">
      <c r="A2480" s="138"/>
      <c r="D2480" s="8"/>
    </row>
    <row r="2481" spans="1:4" x14ac:dyDescent="0.2">
      <c r="A2481" s="138"/>
      <c r="D2481" s="8"/>
    </row>
    <row r="2482" spans="1:4" x14ac:dyDescent="0.2">
      <c r="A2482" s="138"/>
      <c r="D2482" s="8"/>
    </row>
    <row r="2483" spans="1:4" x14ac:dyDescent="0.2">
      <c r="A2483" s="138"/>
      <c r="D2483" s="8"/>
    </row>
    <row r="2484" spans="1:4" x14ac:dyDescent="0.2">
      <c r="A2484" s="138"/>
      <c r="D2484" s="8"/>
    </row>
    <row r="2485" spans="1:4" x14ac:dyDescent="0.2">
      <c r="A2485" s="138"/>
      <c r="D2485" s="8"/>
    </row>
    <row r="2486" spans="1:4" x14ac:dyDescent="0.2">
      <c r="A2486" s="138"/>
      <c r="D2486" s="8"/>
    </row>
    <row r="2487" spans="1:4" x14ac:dyDescent="0.2">
      <c r="A2487" s="138"/>
      <c r="D2487" s="8"/>
    </row>
    <row r="2488" spans="1:4" x14ac:dyDescent="0.2">
      <c r="A2488" s="138"/>
      <c r="D2488" s="8"/>
    </row>
    <row r="2489" spans="1:4" x14ac:dyDescent="0.2">
      <c r="A2489" s="138"/>
      <c r="D2489" s="8"/>
    </row>
    <row r="2490" spans="1:4" x14ac:dyDescent="0.2">
      <c r="A2490" s="138"/>
      <c r="D2490" s="8"/>
    </row>
    <row r="2491" spans="1:4" x14ac:dyDescent="0.2">
      <c r="A2491" s="138"/>
      <c r="D2491" s="8"/>
    </row>
    <row r="2492" spans="1:4" x14ac:dyDescent="0.2">
      <c r="A2492" s="138"/>
      <c r="D2492" s="8"/>
    </row>
    <row r="2493" spans="1:4" x14ac:dyDescent="0.2">
      <c r="A2493" s="138"/>
      <c r="D2493" s="8"/>
    </row>
    <row r="2494" spans="1:4" x14ac:dyDescent="0.2">
      <c r="A2494" s="138"/>
      <c r="D2494" s="8"/>
    </row>
    <row r="2495" spans="1:4" x14ac:dyDescent="0.2">
      <c r="A2495" s="138"/>
      <c r="D2495" s="8"/>
    </row>
    <row r="2496" spans="1:4" x14ac:dyDescent="0.2">
      <c r="A2496" s="138"/>
      <c r="D2496" s="8"/>
    </row>
    <row r="2497" spans="1:4" x14ac:dyDescent="0.2">
      <c r="A2497" s="138"/>
      <c r="D2497" s="8"/>
    </row>
    <row r="2498" spans="1:4" x14ac:dyDescent="0.2">
      <c r="A2498" s="138"/>
      <c r="D2498" s="8"/>
    </row>
    <row r="2499" spans="1:4" x14ac:dyDescent="0.2">
      <c r="A2499" s="138"/>
      <c r="D2499" s="8"/>
    </row>
    <row r="2500" spans="1:4" x14ac:dyDescent="0.2">
      <c r="A2500" s="138"/>
      <c r="D2500" s="8"/>
    </row>
    <row r="2501" spans="1:4" x14ac:dyDescent="0.2">
      <c r="A2501" s="138"/>
      <c r="D2501" s="8"/>
    </row>
    <row r="2502" spans="1:4" x14ac:dyDescent="0.2">
      <c r="A2502" s="138"/>
      <c r="D2502" s="8"/>
    </row>
    <row r="2503" spans="1:4" x14ac:dyDescent="0.2">
      <c r="A2503" s="138"/>
      <c r="D2503" s="8"/>
    </row>
    <row r="2504" spans="1:4" x14ac:dyDescent="0.2">
      <c r="A2504" s="138"/>
      <c r="D2504" s="8"/>
    </row>
    <row r="2505" spans="1:4" x14ac:dyDescent="0.2">
      <c r="A2505" s="138"/>
      <c r="D2505" s="8"/>
    </row>
    <row r="2506" spans="1:4" x14ac:dyDescent="0.2">
      <c r="A2506" s="138"/>
      <c r="D2506" s="8"/>
    </row>
    <row r="2507" spans="1:4" x14ac:dyDescent="0.2">
      <c r="A2507" s="138"/>
      <c r="D2507" s="8"/>
    </row>
    <row r="2508" spans="1:4" x14ac:dyDescent="0.2">
      <c r="A2508" s="138"/>
      <c r="D2508" s="8"/>
    </row>
    <row r="2509" spans="1:4" x14ac:dyDescent="0.2">
      <c r="A2509" s="138"/>
      <c r="D2509" s="8"/>
    </row>
    <row r="2510" spans="1:4" x14ac:dyDescent="0.2">
      <c r="A2510" s="138"/>
      <c r="D2510" s="8"/>
    </row>
    <row r="2511" spans="1:4" x14ac:dyDescent="0.2">
      <c r="A2511" s="138"/>
      <c r="D2511" s="8"/>
    </row>
    <row r="2512" spans="1:4" x14ac:dyDescent="0.2">
      <c r="A2512" s="138"/>
      <c r="D2512" s="8"/>
    </row>
    <row r="2513" spans="1:4" x14ac:dyDescent="0.2">
      <c r="A2513" s="138"/>
      <c r="D2513" s="8"/>
    </row>
    <row r="2514" spans="1:4" x14ac:dyDescent="0.2">
      <c r="A2514" s="138"/>
      <c r="D2514" s="8"/>
    </row>
    <row r="2515" spans="1:4" x14ac:dyDescent="0.2">
      <c r="A2515" s="138"/>
      <c r="D2515" s="8"/>
    </row>
    <row r="2516" spans="1:4" x14ac:dyDescent="0.2">
      <c r="A2516" s="138"/>
      <c r="D2516" s="8"/>
    </row>
    <row r="2517" spans="1:4" x14ac:dyDescent="0.2">
      <c r="A2517" s="138"/>
      <c r="D2517" s="8"/>
    </row>
    <row r="2518" spans="1:4" x14ac:dyDescent="0.2">
      <c r="A2518" s="138"/>
      <c r="D2518" s="8"/>
    </row>
    <row r="2519" spans="1:4" x14ac:dyDescent="0.2">
      <c r="A2519" s="138"/>
      <c r="D2519" s="8"/>
    </row>
    <row r="2520" spans="1:4" x14ac:dyDescent="0.2">
      <c r="A2520" s="138"/>
      <c r="D2520" s="8"/>
    </row>
    <row r="2521" spans="1:4" x14ac:dyDescent="0.2">
      <c r="A2521" s="138"/>
      <c r="D2521" s="8"/>
    </row>
    <row r="2522" spans="1:4" x14ac:dyDescent="0.2">
      <c r="A2522" s="138"/>
      <c r="D2522" s="8"/>
    </row>
    <row r="2523" spans="1:4" x14ac:dyDescent="0.2">
      <c r="A2523" s="138"/>
      <c r="D2523" s="8"/>
    </row>
    <row r="2524" spans="1:4" x14ac:dyDescent="0.2">
      <c r="A2524" s="138"/>
      <c r="D2524" s="8"/>
    </row>
    <row r="2525" spans="1:4" x14ac:dyDescent="0.2">
      <c r="A2525" s="138"/>
      <c r="D2525" s="8"/>
    </row>
    <row r="2526" spans="1:4" x14ac:dyDescent="0.2">
      <c r="A2526" s="138"/>
      <c r="D2526" s="8"/>
    </row>
    <row r="2527" spans="1:4" x14ac:dyDescent="0.2">
      <c r="A2527" s="138"/>
      <c r="D2527" s="8"/>
    </row>
    <row r="2528" spans="1:4" x14ac:dyDescent="0.2">
      <c r="A2528" s="138"/>
      <c r="D2528" s="8"/>
    </row>
    <row r="2529" spans="1:4" x14ac:dyDescent="0.2">
      <c r="A2529" s="138"/>
      <c r="D2529" s="8"/>
    </row>
    <row r="2530" spans="1:4" x14ac:dyDescent="0.2">
      <c r="A2530" s="138"/>
      <c r="D2530" s="8"/>
    </row>
    <row r="2531" spans="1:4" x14ac:dyDescent="0.2">
      <c r="A2531" s="138"/>
      <c r="D2531" s="8"/>
    </row>
    <row r="2532" spans="1:4" x14ac:dyDescent="0.2">
      <c r="A2532" s="138"/>
      <c r="D2532" s="8"/>
    </row>
    <row r="2533" spans="1:4" x14ac:dyDescent="0.2">
      <c r="A2533" s="138"/>
      <c r="D2533" s="8"/>
    </row>
    <row r="2534" spans="1:4" x14ac:dyDescent="0.2">
      <c r="A2534" s="138"/>
      <c r="D2534" s="8"/>
    </row>
    <row r="2535" spans="1:4" x14ac:dyDescent="0.2">
      <c r="A2535" s="138"/>
      <c r="D2535" s="8"/>
    </row>
    <row r="2536" spans="1:4" x14ac:dyDescent="0.2">
      <c r="A2536" s="138"/>
      <c r="D2536" s="8"/>
    </row>
    <row r="2537" spans="1:4" x14ac:dyDescent="0.2">
      <c r="A2537" s="138"/>
      <c r="D2537" s="8"/>
    </row>
    <row r="2538" spans="1:4" x14ac:dyDescent="0.2">
      <c r="A2538" s="138"/>
      <c r="D2538" s="8"/>
    </row>
    <row r="2539" spans="1:4" x14ac:dyDescent="0.2">
      <c r="A2539" s="138"/>
      <c r="D2539" s="8"/>
    </row>
    <row r="2540" spans="1:4" x14ac:dyDescent="0.2">
      <c r="A2540" s="138"/>
      <c r="D2540" s="8"/>
    </row>
    <row r="2541" spans="1:4" x14ac:dyDescent="0.2">
      <c r="A2541" s="138"/>
      <c r="D2541" s="8"/>
    </row>
    <row r="2542" spans="1:4" x14ac:dyDescent="0.2">
      <c r="A2542" s="138"/>
      <c r="D2542" s="8"/>
    </row>
    <row r="2543" spans="1:4" x14ac:dyDescent="0.2">
      <c r="A2543" s="138"/>
      <c r="D2543" s="8"/>
    </row>
    <row r="2544" spans="1:4" x14ac:dyDescent="0.2">
      <c r="A2544" s="138"/>
      <c r="D2544" s="8"/>
    </row>
    <row r="2545" spans="1:4" x14ac:dyDescent="0.2">
      <c r="A2545" s="138"/>
      <c r="D2545" s="8"/>
    </row>
    <row r="2546" spans="1:4" x14ac:dyDescent="0.2">
      <c r="A2546" s="138"/>
      <c r="D2546" s="8"/>
    </row>
    <row r="2547" spans="1:4" x14ac:dyDescent="0.2">
      <c r="A2547" s="138"/>
      <c r="D2547" s="8"/>
    </row>
    <row r="2548" spans="1:4" x14ac:dyDescent="0.2">
      <c r="A2548" s="138"/>
      <c r="D2548" s="8"/>
    </row>
    <row r="2549" spans="1:4" x14ac:dyDescent="0.2">
      <c r="A2549" s="138"/>
      <c r="D2549" s="8"/>
    </row>
    <row r="2550" spans="1:4" x14ac:dyDescent="0.2">
      <c r="A2550" s="138"/>
      <c r="D2550" s="8"/>
    </row>
    <row r="2551" spans="1:4" x14ac:dyDescent="0.2">
      <c r="A2551" s="138"/>
      <c r="D2551" s="8"/>
    </row>
    <row r="2552" spans="1:4" x14ac:dyDescent="0.2">
      <c r="A2552" s="138"/>
      <c r="D2552" s="8"/>
    </row>
    <row r="2553" spans="1:4" x14ac:dyDescent="0.2">
      <c r="A2553" s="138"/>
      <c r="D2553" s="8"/>
    </row>
    <row r="2554" spans="1:4" x14ac:dyDescent="0.2">
      <c r="A2554" s="138"/>
      <c r="D2554" s="8"/>
    </row>
    <row r="2555" spans="1:4" x14ac:dyDescent="0.2">
      <c r="A2555" s="138"/>
      <c r="D2555" s="8"/>
    </row>
    <row r="2556" spans="1:4" x14ac:dyDescent="0.2">
      <c r="A2556" s="138"/>
      <c r="D2556" s="8"/>
    </row>
    <row r="2557" spans="1:4" x14ac:dyDescent="0.2">
      <c r="A2557" s="138"/>
      <c r="D2557" s="8"/>
    </row>
    <row r="2558" spans="1:4" x14ac:dyDescent="0.2">
      <c r="A2558" s="138"/>
      <c r="D2558" s="8"/>
    </row>
    <row r="2559" spans="1:4" x14ac:dyDescent="0.2">
      <c r="A2559" s="138"/>
      <c r="D2559" s="8"/>
    </row>
    <row r="2560" spans="1:4" x14ac:dyDescent="0.2">
      <c r="A2560" s="138"/>
      <c r="D2560" s="8"/>
    </row>
    <row r="2561" spans="1:4" x14ac:dyDescent="0.2">
      <c r="A2561" s="138"/>
      <c r="D2561" s="8"/>
    </row>
    <row r="2562" spans="1:4" x14ac:dyDescent="0.2">
      <c r="A2562" s="138"/>
      <c r="D2562" s="8"/>
    </row>
    <row r="2563" spans="1:4" x14ac:dyDescent="0.2">
      <c r="A2563" s="138"/>
      <c r="D2563" s="8"/>
    </row>
    <row r="2564" spans="1:4" x14ac:dyDescent="0.2">
      <c r="A2564" s="138"/>
      <c r="D2564" s="8"/>
    </row>
    <row r="2565" spans="1:4" x14ac:dyDescent="0.2">
      <c r="A2565" s="138"/>
      <c r="D2565" s="8"/>
    </row>
    <row r="2566" spans="1:4" x14ac:dyDescent="0.2">
      <c r="A2566" s="138"/>
      <c r="D2566" s="8"/>
    </row>
    <row r="2567" spans="1:4" x14ac:dyDescent="0.2">
      <c r="A2567" s="138"/>
      <c r="D2567" s="8"/>
    </row>
    <row r="2568" spans="1:4" x14ac:dyDescent="0.2">
      <c r="A2568" s="138"/>
      <c r="D2568" s="8"/>
    </row>
    <row r="2569" spans="1:4" x14ac:dyDescent="0.2">
      <c r="A2569" s="138"/>
      <c r="D2569" s="8"/>
    </row>
    <row r="2570" spans="1:4" x14ac:dyDescent="0.2">
      <c r="A2570" s="138"/>
      <c r="D2570" s="8"/>
    </row>
    <row r="2571" spans="1:4" x14ac:dyDescent="0.2">
      <c r="A2571" s="138"/>
      <c r="D2571" s="8"/>
    </row>
    <row r="2572" spans="1:4" x14ac:dyDescent="0.2">
      <c r="A2572" s="138"/>
      <c r="D2572" s="8"/>
    </row>
    <row r="2573" spans="1:4" x14ac:dyDescent="0.2">
      <c r="A2573" s="138"/>
      <c r="D2573" s="8"/>
    </row>
    <row r="2574" spans="1:4" x14ac:dyDescent="0.2">
      <c r="A2574" s="138"/>
      <c r="D2574" s="8"/>
    </row>
    <row r="2575" spans="1:4" x14ac:dyDescent="0.2">
      <c r="A2575" s="138"/>
      <c r="D2575" s="8"/>
    </row>
    <row r="2576" spans="1:4" x14ac:dyDescent="0.2">
      <c r="A2576" s="138"/>
      <c r="D2576" s="8"/>
    </row>
    <row r="2577" spans="1:4" x14ac:dyDescent="0.2">
      <c r="A2577" s="138"/>
      <c r="D2577" s="8"/>
    </row>
    <row r="2578" spans="1:4" x14ac:dyDescent="0.2">
      <c r="A2578" s="138"/>
      <c r="D2578" s="8"/>
    </row>
    <row r="2579" spans="1:4" x14ac:dyDescent="0.2">
      <c r="A2579" s="138"/>
      <c r="D2579" s="8"/>
    </row>
    <row r="2580" spans="1:4" x14ac:dyDescent="0.2">
      <c r="A2580" s="138"/>
      <c r="D2580" s="8"/>
    </row>
    <row r="2581" spans="1:4" x14ac:dyDescent="0.2">
      <c r="A2581" s="138"/>
      <c r="D2581" s="8"/>
    </row>
    <row r="2582" spans="1:4" x14ac:dyDescent="0.2">
      <c r="A2582" s="138"/>
      <c r="D2582" s="8"/>
    </row>
    <row r="2583" spans="1:4" x14ac:dyDescent="0.2">
      <c r="A2583" s="138"/>
      <c r="D2583" s="8"/>
    </row>
    <row r="2584" spans="1:4" x14ac:dyDescent="0.2">
      <c r="A2584" s="138"/>
      <c r="D2584" s="8"/>
    </row>
    <row r="2585" spans="1:4" x14ac:dyDescent="0.2">
      <c r="A2585" s="138"/>
      <c r="D2585" s="8"/>
    </row>
    <row r="2586" spans="1:4" x14ac:dyDescent="0.2">
      <c r="A2586" s="138"/>
      <c r="D2586" s="8"/>
    </row>
    <row r="2587" spans="1:4" x14ac:dyDescent="0.2">
      <c r="A2587" s="138"/>
      <c r="D2587" s="8"/>
    </row>
    <row r="2588" spans="1:4" x14ac:dyDescent="0.2">
      <c r="A2588" s="138"/>
      <c r="D2588" s="8"/>
    </row>
    <row r="2589" spans="1:4" x14ac:dyDescent="0.2">
      <c r="A2589" s="138"/>
      <c r="D2589" s="8"/>
    </row>
    <row r="2590" spans="1:4" x14ac:dyDescent="0.2">
      <c r="A2590" s="138"/>
      <c r="D2590" s="8"/>
    </row>
    <row r="2591" spans="1:4" x14ac:dyDescent="0.2">
      <c r="A2591" s="138"/>
      <c r="D2591" s="8"/>
    </row>
    <row r="2592" spans="1:4" x14ac:dyDescent="0.2">
      <c r="A2592" s="138"/>
      <c r="D2592" s="8"/>
    </row>
    <row r="2593" spans="1:4" x14ac:dyDescent="0.2">
      <c r="A2593" s="138"/>
      <c r="D2593" s="8"/>
    </row>
    <row r="2594" spans="1:4" x14ac:dyDescent="0.2">
      <c r="A2594" s="138"/>
      <c r="D2594" s="8"/>
    </row>
    <row r="2595" spans="1:4" x14ac:dyDescent="0.2">
      <c r="A2595" s="138"/>
      <c r="D2595" s="8"/>
    </row>
    <row r="2596" spans="1:4" x14ac:dyDescent="0.2">
      <c r="A2596" s="138"/>
      <c r="D2596" s="8"/>
    </row>
    <row r="2597" spans="1:4" x14ac:dyDescent="0.2">
      <c r="A2597" s="138"/>
      <c r="D2597" s="8"/>
    </row>
    <row r="2598" spans="1:4" x14ac:dyDescent="0.2">
      <c r="A2598" s="138"/>
      <c r="D2598" s="8"/>
    </row>
    <row r="2599" spans="1:4" x14ac:dyDescent="0.2">
      <c r="A2599" s="138"/>
      <c r="D2599" s="8"/>
    </row>
    <row r="2600" spans="1:4" x14ac:dyDescent="0.2">
      <c r="A2600" s="138"/>
      <c r="D2600" s="8"/>
    </row>
    <row r="2601" spans="1:4" x14ac:dyDescent="0.2">
      <c r="A2601" s="138"/>
      <c r="D2601" s="8"/>
    </row>
    <row r="2602" spans="1:4" x14ac:dyDescent="0.2">
      <c r="A2602" s="138"/>
      <c r="D2602" s="8"/>
    </row>
    <row r="2603" spans="1:4" x14ac:dyDescent="0.2">
      <c r="A2603" s="138"/>
      <c r="D2603" s="8"/>
    </row>
    <row r="2604" spans="1:4" x14ac:dyDescent="0.2">
      <c r="A2604" s="138"/>
      <c r="D2604" s="8"/>
    </row>
    <row r="2605" spans="1:4" x14ac:dyDescent="0.2">
      <c r="A2605" s="138"/>
      <c r="D2605" s="8"/>
    </row>
    <row r="2606" spans="1:4" x14ac:dyDescent="0.2">
      <c r="A2606" s="138"/>
      <c r="D2606" s="8"/>
    </row>
    <row r="2607" spans="1:4" x14ac:dyDescent="0.2">
      <c r="A2607" s="138"/>
      <c r="D2607" s="8"/>
    </row>
    <row r="2608" spans="1:4" x14ac:dyDescent="0.2">
      <c r="A2608" s="138"/>
      <c r="D2608" s="8"/>
    </row>
    <row r="2609" spans="1:4" x14ac:dyDescent="0.2">
      <c r="A2609" s="138"/>
      <c r="D2609" s="8"/>
    </row>
    <row r="2610" spans="1:4" x14ac:dyDescent="0.2">
      <c r="A2610" s="138"/>
      <c r="D2610" s="8"/>
    </row>
    <row r="2611" spans="1:4" x14ac:dyDescent="0.2">
      <c r="A2611" s="138"/>
      <c r="D2611" s="8"/>
    </row>
    <row r="2612" spans="1:4" x14ac:dyDescent="0.2">
      <c r="A2612" s="138"/>
      <c r="D2612" s="8"/>
    </row>
    <row r="2613" spans="1:4" x14ac:dyDescent="0.2">
      <c r="A2613" s="138"/>
      <c r="D2613" s="8"/>
    </row>
    <row r="2614" spans="1:4" x14ac:dyDescent="0.2">
      <c r="A2614" s="138"/>
      <c r="D2614" s="8"/>
    </row>
    <row r="2615" spans="1:4" x14ac:dyDescent="0.2">
      <c r="A2615" s="138"/>
      <c r="D2615" s="8"/>
    </row>
    <row r="2616" spans="1:4" x14ac:dyDescent="0.2">
      <c r="A2616" s="138"/>
      <c r="D2616" s="8"/>
    </row>
    <row r="2617" spans="1:4" x14ac:dyDescent="0.2">
      <c r="A2617" s="138"/>
      <c r="D2617" s="8"/>
    </row>
    <row r="2618" spans="1:4" x14ac:dyDescent="0.2">
      <c r="A2618" s="138"/>
      <c r="D2618" s="8"/>
    </row>
    <row r="2619" spans="1:4" x14ac:dyDescent="0.2">
      <c r="A2619" s="138"/>
      <c r="D2619" s="8"/>
    </row>
    <row r="2620" spans="1:4" x14ac:dyDescent="0.2">
      <c r="A2620" s="138"/>
      <c r="D2620" s="8"/>
    </row>
    <row r="2621" spans="1:4" x14ac:dyDescent="0.2">
      <c r="A2621" s="138"/>
      <c r="D2621" s="8"/>
    </row>
    <row r="2622" spans="1:4" x14ac:dyDescent="0.2">
      <c r="A2622" s="138"/>
      <c r="D2622" s="8"/>
    </row>
    <row r="2623" spans="1:4" x14ac:dyDescent="0.2">
      <c r="A2623" s="138"/>
      <c r="D2623" s="8"/>
    </row>
    <row r="2624" spans="1:4" x14ac:dyDescent="0.2">
      <c r="A2624" s="138"/>
      <c r="D2624" s="8"/>
    </row>
    <row r="2625" spans="1:4" x14ac:dyDescent="0.2">
      <c r="A2625" s="138"/>
      <c r="D2625" s="8"/>
    </row>
    <row r="2626" spans="1:4" x14ac:dyDescent="0.2">
      <c r="A2626" s="138"/>
      <c r="D2626" s="8"/>
    </row>
    <row r="2627" spans="1:4" x14ac:dyDescent="0.2">
      <c r="A2627" s="138"/>
      <c r="D2627" s="8"/>
    </row>
    <row r="2628" spans="1:4" x14ac:dyDescent="0.2">
      <c r="A2628" s="138"/>
      <c r="D2628" s="8"/>
    </row>
    <row r="2629" spans="1:4" x14ac:dyDescent="0.2">
      <c r="A2629" s="138"/>
      <c r="D2629" s="8"/>
    </row>
    <row r="2630" spans="1:4" x14ac:dyDescent="0.2">
      <c r="A2630" s="138"/>
      <c r="D2630" s="8"/>
    </row>
    <row r="2631" spans="1:4" x14ac:dyDescent="0.2">
      <c r="A2631" s="138"/>
      <c r="D2631" s="8"/>
    </row>
    <row r="2632" spans="1:4" x14ac:dyDescent="0.2">
      <c r="A2632" s="138"/>
      <c r="D2632" s="8"/>
    </row>
    <row r="2633" spans="1:4" x14ac:dyDescent="0.2">
      <c r="A2633" s="138"/>
      <c r="D2633" s="8"/>
    </row>
    <row r="2634" spans="1:4" x14ac:dyDescent="0.2">
      <c r="A2634" s="138"/>
      <c r="D2634" s="8"/>
    </row>
    <row r="2635" spans="1:4" x14ac:dyDescent="0.2">
      <c r="A2635" s="138"/>
      <c r="D2635" s="8"/>
    </row>
    <row r="2636" spans="1:4" x14ac:dyDescent="0.2">
      <c r="A2636" s="138"/>
      <c r="D2636" s="8"/>
    </row>
    <row r="2637" spans="1:4" x14ac:dyDescent="0.2">
      <c r="A2637" s="138"/>
      <c r="D2637" s="8"/>
    </row>
    <row r="2638" spans="1:4" x14ac:dyDescent="0.2">
      <c r="A2638" s="138"/>
      <c r="D2638" s="8"/>
    </row>
    <row r="2639" spans="1:4" x14ac:dyDescent="0.2">
      <c r="A2639" s="138"/>
      <c r="D2639" s="8"/>
    </row>
    <row r="2640" spans="1:4" x14ac:dyDescent="0.2">
      <c r="A2640" s="138"/>
      <c r="D2640" s="8"/>
    </row>
    <row r="2641" spans="1:4" x14ac:dyDescent="0.2">
      <c r="A2641" s="138"/>
      <c r="D2641" s="8"/>
    </row>
    <row r="2642" spans="1:4" x14ac:dyDescent="0.2">
      <c r="A2642" s="138"/>
      <c r="D2642" s="8"/>
    </row>
    <row r="2643" spans="1:4" x14ac:dyDescent="0.2">
      <c r="A2643" s="138"/>
      <c r="D2643" s="8"/>
    </row>
    <row r="2644" spans="1:4" x14ac:dyDescent="0.2">
      <c r="A2644" s="138"/>
      <c r="D2644" s="8"/>
    </row>
    <row r="2645" spans="1:4" x14ac:dyDescent="0.2">
      <c r="A2645" s="138"/>
      <c r="D2645" s="8"/>
    </row>
    <row r="2646" spans="1:4" x14ac:dyDescent="0.2">
      <c r="A2646" s="138"/>
      <c r="D2646" s="8"/>
    </row>
    <row r="2647" spans="1:4" x14ac:dyDescent="0.2">
      <c r="A2647" s="138"/>
      <c r="D2647" s="8"/>
    </row>
    <row r="2648" spans="1:4" x14ac:dyDescent="0.2">
      <c r="A2648" s="138"/>
      <c r="D2648" s="8"/>
    </row>
    <row r="2649" spans="1:4" x14ac:dyDescent="0.2">
      <c r="A2649" s="138"/>
      <c r="D2649" s="8"/>
    </row>
    <row r="2650" spans="1:4" x14ac:dyDescent="0.2">
      <c r="A2650" s="138"/>
      <c r="D2650" s="8"/>
    </row>
    <row r="2651" spans="1:4" x14ac:dyDescent="0.2">
      <c r="A2651" s="138"/>
      <c r="D2651" s="8"/>
    </row>
    <row r="2652" spans="1:4" x14ac:dyDescent="0.2">
      <c r="A2652" s="138"/>
      <c r="D2652" s="8"/>
    </row>
    <row r="2653" spans="1:4" x14ac:dyDescent="0.2">
      <c r="A2653" s="138"/>
      <c r="D2653" s="8"/>
    </row>
    <row r="2654" spans="1:4" x14ac:dyDescent="0.2">
      <c r="A2654" s="138"/>
      <c r="D2654" s="8"/>
    </row>
    <row r="2655" spans="1:4" x14ac:dyDescent="0.2">
      <c r="A2655" s="138"/>
      <c r="D2655" s="8"/>
    </row>
    <row r="2656" spans="1:4" x14ac:dyDescent="0.2">
      <c r="A2656" s="138"/>
      <c r="D2656" s="8"/>
    </row>
    <row r="2657" spans="1:4" x14ac:dyDescent="0.2">
      <c r="A2657" s="138"/>
      <c r="D2657" s="8"/>
    </row>
    <row r="2658" spans="1:4" x14ac:dyDescent="0.2">
      <c r="A2658" s="138"/>
      <c r="D2658" s="8"/>
    </row>
    <row r="2659" spans="1:4" x14ac:dyDescent="0.2">
      <c r="A2659" s="138"/>
      <c r="D2659" s="8"/>
    </row>
    <row r="2660" spans="1:4" x14ac:dyDescent="0.2">
      <c r="A2660" s="138"/>
      <c r="D2660" s="8"/>
    </row>
    <row r="2661" spans="1:4" x14ac:dyDescent="0.2">
      <c r="A2661" s="138"/>
      <c r="D2661" s="8"/>
    </row>
    <row r="2662" spans="1:4" x14ac:dyDescent="0.2">
      <c r="A2662" s="138"/>
      <c r="D2662" s="8"/>
    </row>
    <row r="2663" spans="1:4" x14ac:dyDescent="0.2">
      <c r="A2663" s="138"/>
      <c r="D2663" s="8"/>
    </row>
    <row r="2664" spans="1:4" x14ac:dyDescent="0.2">
      <c r="A2664" s="138"/>
      <c r="D2664" s="8"/>
    </row>
    <row r="2665" spans="1:4" x14ac:dyDescent="0.2">
      <c r="A2665" s="138"/>
      <c r="D2665" s="8"/>
    </row>
    <row r="2666" spans="1:4" x14ac:dyDescent="0.2">
      <c r="A2666" s="138"/>
      <c r="D2666" s="8"/>
    </row>
    <row r="2667" spans="1:4" x14ac:dyDescent="0.2">
      <c r="A2667" s="138"/>
      <c r="D2667" s="8"/>
    </row>
    <row r="2668" spans="1:4" x14ac:dyDescent="0.2">
      <c r="A2668" s="138"/>
      <c r="D2668" s="8"/>
    </row>
    <row r="2669" spans="1:4" x14ac:dyDescent="0.2">
      <c r="A2669" s="138"/>
      <c r="D2669" s="8"/>
    </row>
    <row r="2670" spans="1:4" x14ac:dyDescent="0.2">
      <c r="A2670" s="138"/>
      <c r="D2670" s="8"/>
    </row>
    <row r="2671" spans="1:4" x14ac:dyDescent="0.2">
      <c r="A2671" s="138"/>
      <c r="D2671" s="8"/>
    </row>
    <row r="2672" spans="1:4" x14ac:dyDescent="0.2">
      <c r="A2672" s="138"/>
      <c r="D2672" s="8"/>
    </row>
    <row r="2673" spans="1:4" x14ac:dyDescent="0.2">
      <c r="A2673" s="138"/>
      <c r="D2673" s="8"/>
    </row>
    <row r="2674" spans="1:4" x14ac:dyDescent="0.2">
      <c r="A2674" s="138"/>
      <c r="D2674" s="8"/>
    </row>
    <row r="2675" spans="1:4" x14ac:dyDescent="0.2">
      <c r="A2675" s="138"/>
      <c r="D2675" s="8"/>
    </row>
    <row r="2676" spans="1:4" x14ac:dyDescent="0.2">
      <c r="A2676" s="138"/>
      <c r="D2676" s="8"/>
    </row>
    <row r="2677" spans="1:4" x14ac:dyDescent="0.2">
      <c r="A2677" s="138"/>
      <c r="D2677" s="8"/>
    </row>
    <row r="2678" spans="1:4" x14ac:dyDescent="0.2">
      <c r="A2678" s="138"/>
      <c r="D2678" s="8"/>
    </row>
    <row r="2679" spans="1:4" x14ac:dyDescent="0.2">
      <c r="A2679" s="138"/>
      <c r="D2679" s="8"/>
    </row>
    <row r="2680" spans="1:4" x14ac:dyDescent="0.2">
      <c r="A2680" s="138"/>
      <c r="D2680" s="8"/>
    </row>
    <row r="2681" spans="1:4" x14ac:dyDescent="0.2">
      <c r="A2681" s="138"/>
      <c r="D2681" s="8"/>
    </row>
    <row r="2682" spans="1:4" x14ac:dyDescent="0.2">
      <c r="A2682" s="138"/>
      <c r="D2682" s="8"/>
    </row>
    <row r="2683" spans="1:4" x14ac:dyDescent="0.2">
      <c r="A2683" s="138"/>
      <c r="D2683" s="8"/>
    </row>
    <row r="2684" spans="1:4" x14ac:dyDescent="0.2">
      <c r="A2684" s="138"/>
      <c r="D2684" s="8"/>
    </row>
    <row r="2685" spans="1:4" x14ac:dyDescent="0.2">
      <c r="A2685" s="138"/>
      <c r="D2685" s="8"/>
    </row>
    <row r="2686" spans="1:4" x14ac:dyDescent="0.2">
      <c r="A2686" s="138"/>
      <c r="D2686" s="8"/>
    </row>
    <row r="2687" spans="1:4" x14ac:dyDescent="0.2">
      <c r="A2687" s="138"/>
      <c r="D2687" s="8"/>
    </row>
    <row r="2688" spans="1:4" x14ac:dyDescent="0.2">
      <c r="A2688" s="138"/>
      <c r="D2688" s="8"/>
    </row>
    <row r="2689" spans="1:4" x14ac:dyDescent="0.2">
      <c r="A2689" s="138"/>
      <c r="D2689" s="8"/>
    </row>
    <row r="2690" spans="1:4" x14ac:dyDescent="0.2">
      <c r="A2690" s="138"/>
      <c r="D2690" s="8"/>
    </row>
    <row r="2691" spans="1:4" x14ac:dyDescent="0.2">
      <c r="A2691" s="138"/>
      <c r="D2691" s="8"/>
    </row>
    <row r="2692" spans="1:4" x14ac:dyDescent="0.2">
      <c r="A2692" s="138"/>
      <c r="D2692" s="8"/>
    </row>
    <row r="2693" spans="1:4" x14ac:dyDescent="0.2">
      <c r="A2693" s="138"/>
      <c r="D2693" s="8"/>
    </row>
    <row r="2694" spans="1:4" x14ac:dyDescent="0.2">
      <c r="A2694" s="138"/>
      <c r="D2694" s="8"/>
    </row>
    <row r="2695" spans="1:4" x14ac:dyDescent="0.2">
      <c r="A2695" s="138"/>
      <c r="D2695" s="8"/>
    </row>
    <row r="2696" spans="1:4" x14ac:dyDescent="0.2">
      <c r="A2696" s="138"/>
      <c r="D2696" s="8"/>
    </row>
    <row r="2697" spans="1:4" x14ac:dyDescent="0.2">
      <c r="A2697" s="138"/>
      <c r="D2697" s="8"/>
    </row>
    <row r="2698" spans="1:4" x14ac:dyDescent="0.2">
      <c r="A2698" s="138"/>
      <c r="D2698" s="8"/>
    </row>
    <row r="2699" spans="1:4" x14ac:dyDescent="0.2">
      <c r="A2699" s="138"/>
      <c r="D2699" s="8"/>
    </row>
    <row r="2700" spans="1:4" x14ac:dyDescent="0.2">
      <c r="A2700" s="138"/>
      <c r="D2700" s="8"/>
    </row>
    <row r="2701" spans="1:4" x14ac:dyDescent="0.2">
      <c r="A2701" s="138"/>
      <c r="D2701" s="8"/>
    </row>
    <row r="2702" spans="1:4" x14ac:dyDescent="0.2">
      <c r="A2702" s="138"/>
      <c r="D2702" s="8"/>
    </row>
    <row r="2703" spans="1:4" x14ac:dyDescent="0.2">
      <c r="A2703" s="138"/>
      <c r="D2703" s="8"/>
    </row>
    <row r="2704" spans="1:4" x14ac:dyDescent="0.2">
      <c r="A2704" s="138"/>
      <c r="D2704" s="8"/>
    </row>
    <row r="2705" spans="1:4" x14ac:dyDescent="0.2">
      <c r="A2705" s="138"/>
      <c r="D2705" s="8"/>
    </row>
    <row r="2706" spans="1:4" x14ac:dyDescent="0.2">
      <c r="A2706" s="138"/>
      <c r="D2706" s="8"/>
    </row>
    <row r="2707" spans="1:4" x14ac:dyDescent="0.2">
      <c r="A2707" s="138"/>
      <c r="D2707" s="8"/>
    </row>
    <row r="2708" spans="1:4" x14ac:dyDescent="0.2">
      <c r="A2708" s="138"/>
      <c r="D2708" s="8"/>
    </row>
    <row r="2709" spans="1:4" x14ac:dyDescent="0.2">
      <c r="A2709" s="138"/>
      <c r="D2709" s="8"/>
    </row>
    <row r="2710" spans="1:4" x14ac:dyDescent="0.2">
      <c r="A2710" s="138"/>
      <c r="D2710" s="8"/>
    </row>
    <row r="2711" spans="1:4" x14ac:dyDescent="0.2">
      <c r="A2711" s="138"/>
      <c r="D2711" s="8"/>
    </row>
    <row r="2712" spans="1:4" x14ac:dyDescent="0.2">
      <c r="A2712" s="138"/>
      <c r="D2712" s="8"/>
    </row>
    <row r="2713" spans="1:4" x14ac:dyDescent="0.2">
      <c r="A2713" s="138"/>
      <c r="D2713" s="8"/>
    </row>
    <row r="2714" spans="1:4" x14ac:dyDescent="0.2">
      <c r="A2714" s="138"/>
      <c r="D2714" s="8"/>
    </row>
    <row r="2715" spans="1:4" x14ac:dyDescent="0.2">
      <c r="A2715" s="138"/>
      <c r="D2715" s="8"/>
    </row>
    <row r="2716" spans="1:4" x14ac:dyDescent="0.2">
      <c r="A2716" s="138"/>
      <c r="D2716" s="8"/>
    </row>
    <row r="2717" spans="1:4" x14ac:dyDescent="0.2">
      <c r="A2717" s="138"/>
      <c r="D2717" s="8"/>
    </row>
    <row r="2718" spans="1:4" x14ac:dyDescent="0.2">
      <c r="A2718" s="138"/>
      <c r="D2718" s="8"/>
    </row>
    <row r="2719" spans="1:4" x14ac:dyDescent="0.2">
      <c r="A2719" s="138"/>
      <c r="D2719" s="8"/>
    </row>
    <row r="2720" spans="1:4" x14ac:dyDescent="0.2">
      <c r="A2720" s="138"/>
      <c r="D2720" s="8"/>
    </row>
    <row r="2721" spans="1:4" x14ac:dyDescent="0.2">
      <c r="A2721" s="138"/>
      <c r="D2721" s="8"/>
    </row>
    <row r="2722" spans="1:4" x14ac:dyDescent="0.2">
      <c r="A2722" s="138"/>
      <c r="D2722" s="8"/>
    </row>
    <row r="2723" spans="1:4" x14ac:dyDescent="0.2">
      <c r="A2723" s="138"/>
      <c r="D2723" s="8"/>
    </row>
    <row r="2724" spans="1:4" x14ac:dyDescent="0.2">
      <c r="A2724" s="138"/>
      <c r="D2724" s="8"/>
    </row>
    <row r="2725" spans="1:4" x14ac:dyDescent="0.2">
      <c r="A2725" s="138"/>
      <c r="D2725" s="8"/>
    </row>
    <row r="2726" spans="1:4" x14ac:dyDescent="0.2">
      <c r="A2726" s="138"/>
      <c r="D2726" s="8"/>
    </row>
    <row r="2727" spans="1:4" x14ac:dyDescent="0.2">
      <c r="A2727" s="138"/>
      <c r="D2727" s="8"/>
    </row>
    <row r="2728" spans="1:4" x14ac:dyDescent="0.2">
      <c r="A2728" s="138"/>
      <c r="D2728" s="8"/>
    </row>
    <row r="2729" spans="1:4" x14ac:dyDescent="0.2">
      <c r="A2729" s="138"/>
      <c r="D2729" s="8"/>
    </row>
    <row r="2730" spans="1:4" x14ac:dyDescent="0.2">
      <c r="A2730" s="138"/>
      <c r="D2730" s="8"/>
    </row>
    <row r="2731" spans="1:4" x14ac:dyDescent="0.2">
      <c r="A2731" s="138"/>
      <c r="D2731" s="8"/>
    </row>
    <row r="2732" spans="1:4" x14ac:dyDescent="0.2">
      <c r="A2732" s="138"/>
      <c r="D2732" s="8"/>
    </row>
    <row r="2733" spans="1:4" x14ac:dyDescent="0.2">
      <c r="A2733" s="138"/>
      <c r="D2733" s="8"/>
    </row>
    <row r="2734" spans="1:4" x14ac:dyDescent="0.2">
      <c r="A2734" s="138"/>
      <c r="D2734" s="8"/>
    </row>
    <row r="2735" spans="1:4" x14ac:dyDescent="0.2">
      <c r="A2735" s="138"/>
      <c r="D2735" s="8"/>
    </row>
    <row r="2736" spans="1:4" x14ac:dyDescent="0.2">
      <c r="A2736" s="138"/>
      <c r="D2736" s="8"/>
    </row>
    <row r="2737" spans="1:4" x14ac:dyDescent="0.2">
      <c r="A2737" s="138"/>
      <c r="D2737" s="8"/>
    </row>
    <row r="2738" spans="1:4" x14ac:dyDescent="0.2">
      <c r="A2738" s="138"/>
      <c r="D2738" s="8"/>
    </row>
    <row r="2739" spans="1:4" x14ac:dyDescent="0.2">
      <c r="A2739" s="138"/>
      <c r="D2739" s="8"/>
    </row>
    <row r="2740" spans="1:4" x14ac:dyDescent="0.2">
      <c r="A2740" s="138"/>
      <c r="D2740" s="8"/>
    </row>
    <row r="2741" spans="1:4" x14ac:dyDescent="0.2">
      <c r="A2741" s="138"/>
      <c r="D2741" s="8"/>
    </row>
    <row r="2742" spans="1:4" x14ac:dyDescent="0.2">
      <c r="A2742" s="138"/>
      <c r="D2742" s="8"/>
    </row>
    <row r="2743" spans="1:4" x14ac:dyDescent="0.2">
      <c r="A2743" s="138"/>
      <c r="D2743" s="8"/>
    </row>
    <row r="2744" spans="1:4" x14ac:dyDescent="0.2">
      <c r="A2744" s="138"/>
      <c r="D2744" s="8"/>
    </row>
    <row r="2745" spans="1:4" x14ac:dyDescent="0.2">
      <c r="A2745" s="138"/>
      <c r="D2745" s="8"/>
    </row>
    <row r="2746" spans="1:4" x14ac:dyDescent="0.2">
      <c r="A2746" s="138"/>
      <c r="D2746" s="8"/>
    </row>
    <row r="2747" spans="1:4" x14ac:dyDescent="0.2">
      <c r="A2747" s="138"/>
      <c r="D2747" s="8"/>
    </row>
    <row r="2748" spans="1:4" x14ac:dyDescent="0.2">
      <c r="A2748" s="138"/>
      <c r="D2748" s="8"/>
    </row>
    <row r="2749" spans="1:4" x14ac:dyDescent="0.2">
      <c r="A2749" s="138"/>
      <c r="D2749" s="8"/>
    </row>
    <row r="2750" spans="1:4" x14ac:dyDescent="0.2">
      <c r="A2750" s="138"/>
      <c r="D2750" s="8"/>
    </row>
    <row r="2751" spans="1:4" x14ac:dyDescent="0.2">
      <c r="A2751" s="138"/>
      <c r="D2751" s="8"/>
    </row>
    <row r="2752" spans="1:4" x14ac:dyDescent="0.2">
      <c r="A2752" s="138"/>
      <c r="D2752" s="8"/>
    </row>
    <row r="2753" spans="1:4" x14ac:dyDescent="0.2">
      <c r="A2753" s="138"/>
      <c r="D2753" s="8"/>
    </row>
    <row r="2754" spans="1:4" x14ac:dyDescent="0.2">
      <c r="A2754" s="138"/>
      <c r="D2754" s="8"/>
    </row>
    <row r="2755" spans="1:4" x14ac:dyDescent="0.2">
      <c r="A2755" s="138"/>
      <c r="D2755" s="8"/>
    </row>
    <row r="2756" spans="1:4" x14ac:dyDescent="0.2">
      <c r="A2756" s="138"/>
      <c r="D2756" s="8"/>
    </row>
    <row r="2757" spans="1:4" x14ac:dyDescent="0.2">
      <c r="A2757" s="138"/>
      <c r="D2757" s="8"/>
    </row>
    <row r="2758" spans="1:4" x14ac:dyDescent="0.2">
      <c r="A2758" s="138"/>
      <c r="D2758" s="8"/>
    </row>
    <row r="2759" spans="1:4" x14ac:dyDescent="0.2">
      <c r="A2759" s="138"/>
      <c r="D2759" s="8"/>
    </row>
    <row r="2760" spans="1:4" x14ac:dyDescent="0.2">
      <c r="A2760" s="138"/>
      <c r="D2760" s="8"/>
    </row>
    <row r="2761" spans="1:4" x14ac:dyDescent="0.2">
      <c r="A2761" s="138"/>
      <c r="D2761" s="8"/>
    </row>
    <row r="2762" spans="1:4" x14ac:dyDescent="0.2">
      <c r="A2762" s="138"/>
      <c r="D2762" s="8"/>
    </row>
    <row r="2763" spans="1:4" x14ac:dyDescent="0.2">
      <c r="A2763" s="138"/>
      <c r="D2763" s="8"/>
    </row>
    <row r="2764" spans="1:4" x14ac:dyDescent="0.2">
      <c r="A2764" s="138"/>
      <c r="D2764" s="8"/>
    </row>
    <row r="2765" spans="1:4" x14ac:dyDescent="0.2">
      <c r="A2765" s="138"/>
      <c r="D2765" s="8"/>
    </row>
    <row r="2766" spans="1:4" x14ac:dyDescent="0.2">
      <c r="A2766" s="138"/>
      <c r="D2766" s="8"/>
    </row>
    <row r="2767" spans="1:4" x14ac:dyDescent="0.2">
      <c r="A2767" s="138"/>
      <c r="D2767" s="8"/>
    </row>
    <row r="2768" spans="1:4" x14ac:dyDescent="0.2">
      <c r="A2768" s="138"/>
      <c r="D2768" s="8"/>
    </row>
    <row r="2769" spans="1:4" x14ac:dyDescent="0.2">
      <c r="A2769" s="138"/>
      <c r="D2769" s="8"/>
    </row>
    <row r="2770" spans="1:4" x14ac:dyDescent="0.2">
      <c r="A2770" s="138"/>
      <c r="D2770" s="8"/>
    </row>
    <row r="2771" spans="1:4" x14ac:dyDescent="0.2">
      <c r="A2771" s="138"/>
      <c r="D2771" s="8"/>
    </row>
    <row r="2772" spans="1:4" x14ac:dyDescent="0.2">
      <c r="A2772" s="138"/>
      <c r="D2772" s="8"/>
    </row>
    <row r="2773" spans="1:4" x14ac:dyDescent="0.2">
      <c r="A2773" s="138"/>
      <c r="D2773" s="8"/>
    </row>
    <row r="2774" spans="1:4" x14ac:dyDescent="0.2">
      <c r="A2774" s="138"/>
      <c r="D2774" s="8"/>
    </row>
    <row r="2775" spans="1:4" x14ac:dyDescent="0.2">
      <c r="A2775" s="138"/>
      <c r="D2775" s="8"/>
    </row>
    <row r="2776" spans="1:4" x14ac:dyDescent="0.2">
      <c r="A2776" s="138"/>
      <c r="D2776" s="8"/>
    </row>
    <row r="2777" spans="1:4" x14ac:dyDescent="0.2">
      <c r="A2777" s="138"/>
      <c r="D2777" s="8"/>
    </row>
    <row r="2778" spans="1:4" x14ac:dyDescent="0.2">
      <c r="A2778" s="138"/>
      <c r="D2778" s="8"/>
    </row>
    <row r="2779" spans="1:4" x14ac:dyDescent="0.2">
      <c r="A2779" s="138"/>
      <c r="D2779" s="8"/>
    </row>
    <row r="2780" spans="1:4" x14ac:dyDescent="0.2">
      <c r="A2780" s="138"/>
      <c r="D2780" s="8"/>
    </row>
    <row r="2781" spans="1:4" x14ac:dyDescent="0.2">
      <c r="A2781" s="138"/>
      <c r="D2781" s="8"/>
    </row>
    <row r="2782" spans="1:4" x14ac:dyDescent="0.2">
      <c r="A2782" s="138"/>
      <c r="D2782" s="8"/>
    </row>
    <row r="2783" spans="1:4" x14ac:dyDescent="0.2">
      <c r="A2783" s="138"/>
      <c r="D2783" s="8"/>
    </row>
    <row r="2784" spans="1:4" x14ac:dyDescent="0.2">
      <c r="A2784" s="138"/>
      <c r="D2784" s="8"/>
    </row>
    <row r="2785" spans="1:4" x14ac:dyDescent="0.2">
      <c r="A2785" s="138"/>
      <c r="D2785" s="8"/>
    </row>
    <row r="2786" spans="1:4" x14ac:dyDescent="0.2">
      <c r="A2786" s="138"/>
      <c r="D2786" s="8"/>
    </row>
    <row r="2787" spans="1:4" x14ac:dyDescent="0.2">
      <c r="A2787" s="138"/>
      <c r="D2787" s="8"/>
    </row>
    <row r="2788" spans="1:4" x14ac:dyDescent="0.2">
      <c r="A2788" s="138"/>
      <c r="D2788" s="8"/>
    </row>
    <row r="2789" spans="1:4" x14ac:dyDescent="0.2">
      <c r="A2789" s="138"/>
      <c r="D2789" s="8"/>
    </row>
    <row r="2790" spans="1:4" x14ac:dyDescent="0.2">
      <c r="A2790" s="138"/>
      <c r="D2790" s="8"/>
    </row>
    <row r="2791" spans="1:4" x14ac:dyDescent="0.2">
      <c r="A2791" s="138"/>
      <c r="D2791" s="8"/>
    </row>
    <row r="2792" spans="1:4" x14ac:dyDescent="0.2">
      <c r="A2792" s="138"/>
      <c r="D2792" s="8"/>
    </row>
    <row r="2793" spans="1:4" x14ac:dyDescent="0.2">
      <c r="A2793" s="138"/>
      <c r="D2793" s="8"/>
    </row>
    <row r="2794" spans="1:4" x14ac:dyDescent="0.2">
      <c r="A2794" s="138"/>
      <c r="D2794" s="8"/>
    </row>
    <row r="2795" spans="1:4" x14ac:dyDescent="0.2">
      <c r="A2795" s="138"/>
      <c r="D2795" s="8"/>
    </row>
    <row r="2796" spans="1:4" x14ac:dyDescent="0.2">
      <c r="A2796" s="138"/>
      <c r="D2796" s="8"/>
    </row>
    <row r="2797" spans="1:4" x14ac:dyDescent="0.2">
      <c r="A2797" s="138"/>
      <c r="D2797" s="8"/>
    </row>
    <row r="2798" spans="1:4" x14ac:dyDescent="0.2">
      <c r="A2798" s="138"/>
      <c r="D2798" s="8"/>
    </row>
    <row r="2799" spans="1:4" x14ac:dyDescent="0.2">
      <c r="A2799" s="138"/>
      <c r="D2799" s="8"/>
    </row>
    <row r="2800" spans="1:4" x14ac:dyDescent="0.2">
      <c r="A2800" s="138"/>
      <c r="D2800" s="8"/>
    </row>
    <row r="2801" spans="1:4" x14ac:dyDescent="0.2">
      <c r="A2801" s="138"/>
      <c r="D2801" s="8"/>
    </row>
    <row r="2802" spans="1:4" x14ac:dyDescent="0.2">
      <c r="A2802" s="138"/>
      <c r="D2802" s="8"/>
    </row>
    <row r="2803" spans="1:4" x14ac:dyDescent="0.2">
      <c r="A2803" s="138"/>
      <c r="D2803" s="8"/>
    </row>
    <row r="2804" spans="1:4" x14ac:dyDescent="0.2">
      <c r="A2804" s="138"/>
      <c r="D2804" s="8"/>
    </row>
    <row r="2805" spans="1:4" x14ac:dyDescent="0.2">
      <c r="A2805" s="138"/>
      <c r="D2805" s="8"/>
    </row>
    <row r="2806" spans="1:4" x14ac:dyDescent="0.2">
      <c r="A2806" s="138"/>
      <c r="D2806" s="8"/>
    </row>
    <row r="2807" spans="1:4" x14ac:dyDescent="0.2">
      <c r="A2807" s="138"/>
      <c r="D2807" s="8"/>
    </row>
    <row r="2808" spans="1:4" x14ac:dyDescent="0.2">
      <c r="A2808" s="138"/>
      <c r="D2808" s="8"/>
    </row>
    <row r="2809" spans="1:4" x14ac:dyDescent="0.2">
      <c r="A2809" s="138"/>
      <c r="D2809" s="8"/>
    </row>
    <row r="2810" spans="1:4" x14ac:dyDescent="0.2">
      <c r="A2810" s="138"/>
      <c r="D2810" s="8"/>
    </row>
    <row r="2811" spans="1:4" x14ac:dyDescent="0.2">
      <c r="A2811" s="138"/>
      <c r="D2811" s="8"/>
    </row>
    <row r="2812" spans="1:4" x14ac:dyDescent="0.2">
      <c r="A2812" s="138"/>
      <c r="D2812" s="8"/>
    </row>
    <row r="2813" spans="1:4" x14ac:dyDescent="0.2">
      <c r="A2813" s="138"/>
      <c r="D2813" s="8"/>
    </row>
    <row r="2814" spans="1:4" x14ac:dyDescent="0.2">
      <c r="A2814" s="138"/>
      <c r="D2814" s="8"/>
    </row>
    <row r="2815" spans="1:4" x14ac:dyDescent="0.2">
      <c r="A2815" s="138"/>
      <c r="D2815" s="8"/>
    </row>
    <row r="2816" spans="1:4" x14ac:dyDescent="0.2">
      <c r="A2816" s="138"/>
      <c r="D2816" s="8"/>
    </row>
    <row r="2817" spans="1:4" x14ac:dyDescent="0.2">
      <c r="A2817" s="138"/>
      <c r="D2817" s="8"/>
    </row>
    <row r="2818" spans="1:4" x14ac:dyDescent="0.2">
      <c r="A2818" s="138"/>
      <c r="D2818" s="8"/>
    </row>
    <row r="2819" spans="1:4" x14ac:dyDescent="0.2">
      <c r="A2819" s="138"/>
      <c r="D2819" s="8"/>
    </row>
    <row r="2820" spans="1:4" x14ac:dyDescent="0.2">
      <c r="A2820" s="138"/>
      <c r="D2820" s="8"/>
    </row>
    <row r="2821" spans="1:4" x14ac:dyDescent="0.2">
      <c r="A2821" s="138"/>
      <c r="D2821" s="8"/>
    </row>
    <row r="2822" spans="1:4" x14ac:dyDescent="0.2">
      <c r="A2822" s="138"/>
      <c r="D2822" s="8"/>
    </row>
    <row r="2823" spans="1:4" x14ac:dyDescent="0.2">
      <c r="A2823" s="138"/>
      <c r="D2823" s="8"/>
    </row>
    <row r="2824" spans="1:4" x14ac:dyDescent="0.2">
      <c r="A2824" s="138"/>
      <c r="D2824" s="8"/>
    </row>
    <row r="2825" spans="1:4" x14ac:dyDescent="0.2">
      <c r="A2825" s="138"/>
      <c r="D2825" s="8"/>
    </row>
    <row r="2826" spans="1:4" x14ac:dyDescent="0.2">
      <c r="A2826" s="138"/>
      <c r="D2826" s="8"/>
    </row>
    <row r="2827" spans="1:4" x14ac:dyDescent="0.2">
      <c r="A2827" s="138"/>
      <c r="D2827" s="8"/>
    </row>
    <row r="2828" spans="1:4" x14ac:dyDescent="0.2">
      <c r="A2828" s="138"/>
      <c r="D2828" s="8"/>
    </row>
    <row r="2829" spans="1:4" x14ac:dyDescent="0.2">
      <c r="A2829" s="138"/>
      <c r="D2829" s="8"/>
    </row>
    <row r="2830" spans="1:4" x14ac:dyDescent="0.2">
      <c r="A2830" s="138"/>
      <c r="D2830" s="8"/>
    </row>
    <row r="2831" spans="1:4" x14ac:dyDescent="0.2">
      <c r="A2831" s="138"/>
      <c r="D2831" s="8"/>
    </row>
    <row r="2832" spans="1:4" x14ac:dyDescent="0.2">
      <c r="A2832" s="138"/>
      <c r="D2832" s="8"/>
    </row>
    <row r="2833" spans="1:4" x14ac:dyDescent="0.2">
      <c r="A2833" s="138"/>
      <c r="D2833" s="8"/>
    </row>
    <row r="2834" spans="1:4" x14ac:dyDescent="0.2">
      <c r="A2834" s="138"/>
      <c r="D2834" s="8"/>
    </row>
    <row r="2835" spans="1:4" x14ac:dyDescent="0.2">
      <c r="A2835" s="138"/>
      <c r="D2835" s="8"/>
    </row>
    <row r="2836" spans="1:4" x14ac:dyDescent="0.2">
      <c r="A2836" s="138"/>
      <c r="D2836" s="8"/>
    </row>
    <row r="2837" spans="1:4" x14ac:dyDescent="0.2">
      <c r="A2837" s="138"/>
      <c r="D2837" s="8"/>
    </row>
    <row r="2838" spans="1:4" x14ac:dyDescent="0.2">
      <c r="A2838" s="138"/>
      <c r="D2838" s="8"/>
    </row>
    <row r="2839" spans="1:4" x14ac:dyDescent="0.2">
      <c r="A2839" s="138"/>
      <c r="D2839" s="8"/>
    </row>
    <row r="2840" spans="1:4" x14ac:dyDescent="0.2">
      <c r="A2840" s="138"/>
      <c r="D2840" s="8"/>
    </row>
    <row r="2841" spans="1:4" x14ac:dyDescent="0.2">
      <c r="A2841" s="138"/>
      <c r="D2841" s="8"/>
    </row>
    <row r="2842" spans="1:4" x14ac:dyDescent="0.2">
      <c r="A2842" s="138"/>
      <c r="D2842" s="8"/>
    </row>
    <row r="2843" spans="1:4" x14ac:dyDescent="0.2">
      <c r="A2843" s="138"/>
      <c r="D2843" s="8"/>
    </row>
    <row r="2844" spans="1:4" x14ac:dyDescent="0.2">
      <c r="A2844" s="138"/>
      <c r="D2844" s="8"/>
    </row>
    <row r="2845" spans="1:4" x14ac:dyDescent="0.2">
      <c r="A2845" s="138"/>
      <c r="D2845" s="8"/>
    </row>
    <row r="2846" spans="1:4" x14ac:dyDescent="0.2">
      <c r="A2846" s="138"/>
      <c r="D2846" s="8"/>
    </row>
    <row r="2847" spans="1:4" x14ac:dyDescent="0.2">
      <c r="A2847" s="138"/>
      <c r="D2847" s="8"/>
    </row>
    <row r="2848" spans="1:4" x14ac:dyDescent="0.2">
      <c r="A2848" s="138"/>
      <c r="D2848" s="8"/>
    </row>
    <row r="2849" spans="1:4" x14ac:dyDescent="0.2">
      <c r="A2849" s="138"/>
      <c r="D2849" s="8"/>
    </row>
    <row r="2850" spans="1:4" x14ac:dyDescent="0.2">
      <c r="A2850" s="138"/>
      <c r="D2850" s="8"/>
    </row>
    <row r="2851" spans="1:4" x14ac:dyDescent="0.2">
      <c r="A2851" s="138"/>
      <c r="D2851" s="8"/>
    </row>
    <row r="2852" spans="1:4" x14ac:dyDescent="0.2">
      <c r="A2852" s="138"/>
      <c r="D2852" s="8"/>
    </row>
    <row r="2853" spans="1:4" x14ac:dyDescent="0.2">
      <c r="A2853" s="138"/>
      <c r="D2853" s="8"/>
    </row>
    <row r="2854" spans="1:4" x14ac:dyDescent="0.2">
      <c r="A2854" s="138"/>
      <c r="D2854" s="8"/>
    </row>
    <row r="2855" spans="1:4" x14ac:dyDescent="0.2">
      <c r="A2855" s="138"/>
      <c r="D2855" s="8"/>
    </row>
    <row r="2856" spans="1:4" x14ac:dyDescent="0.2">
      <c r="A2856" s="138"/>
      <c r="D2856" s="8"/>
    </row>
    <row r="2857" spans="1:4" x14ac:dyDescent="0.2">
      <c r="A2857" s="138"/>
      <c r="D2857" s="8"/>
    </row>
    <row r="2858" spans="1:4" x14ac:dyDescent="0.2">
      <c r="A2858" s="138"/>
      <c r="D2858" s="8"/>
    </row>
    <row r="2859" spans="1:4" x14ac:dyDescent="0.2">
      <c r="A2859" s="138"/>
      <c r="D2859" s="8"/>
    </row>
    <row r="2860" spans="1:4" x14ac:dyDescent="0.2">
      <c r="A2860" s="138"/>
      <c r="D2860" s="8"/>
    </row>
    <row r="2861" spans="1:4" x14ac:dyDescent="0.2">
      <c r="A2861" s="138"/>
      <c r="D2861" s="8"/>
    </row>
    <row r="2862" spans="1:4" x14ac:dyDescent="0.2">
      <c r="A2862" s="138"/>
      <c r="D2862" s="8"/>
    </row>
    <row r="2863" spans="1:4" x14ac:dyDescent="0.2">
      <c r="A2863" s="138"/>
      <c r="D2863" s="8"/>
    </row>
    <row r="2864" spans="1:4" x14ac:dyDescent="0.2">
      <c r="A2864" s="138"/>
      <c r="D2864" s="8"/>
    </row>
    <row r="2865" spans="1:4" x14ac:dyDescent="0.2">
      <c r="A2865" s="138"/>
      <c r="D2865" s="8"/>
    </row>
    <row r="2866" spans="1:4" x14ac:dyDescent="0.2">
      <c r="A2866" s="138"/>
      <c r="D2866" s="8"/>
    </row>
    <row r="2867" spans="1:4" x14ac:dyDescent="0.2">
      <c r="A2867" s="138"/>
      <c r="D2867" s="8"/>
    </row>
    <row r="2868" spans="1:4" x14ac:dyDescent="0.2">
      <c r="A2868" s="138"/>
      <c r="D2868" s="8"/>
    </row>
    <row r="2869" spans="1:4" x14ac:dyDescent="0.2">
      <c r="A2869" s="138"/>
      <c r="D2869" s="8"/>
    </row>
    <row r="2870" spans="1:4" x14ac:dyDescent="0.2">
      <c r="A2870" s="138"/>
      <c r="D2870" s="8"/>
    </row>
    <row r="2871" spans="1:4" x14ac:dyDescent="0.2">
      <c r="A2871" s="138"/>
      <c r="D2871" s="8"/>
    </row>
    <row r="2872" spans="1:4" x14ac:dyDescent="0.2">
      <c r="A2872" s="138"/>
      <c r="D2872" s="8"/>
    </row>
    <row r="2873" spans="1:4" x14ac:dyDescent="0.2">
      <c r="A2873" s="138"/>
      <c r="D2873" s="8"/>
    </row>
    <row r="2874" spans="1:4" x14ac:dyDescent="0.2">
      <c r="A2874" s="138"/>
      <c r="D2874" s="8"/>
    </row>
    <row r="2875" spans="1:4" x14ac:dyDescent="0.2">
      <c r="A2875" s="138"/>
      <c r="D2875" s="8"/>
    </row>
    <row r="2876" spans="1:4" x14ac:dyDescent="0.2">
      <c r="A2876" s="138"/>
      <c r="D2876" s="8"/>
    </row>
    <row r="2877" spans="1:4" x14ac:dyDescent="0.2">
      <c r="A2877" s="138"/>
      <c r="D2877" s="8"/>
    </row>
    <row r="2878" spans="1:4" x14ac:dyDescent="0.2">
      <c r="A2878" s="138"/>
      <c r="D2878" s="8"/>
    </row>
    <row r="2879" spans="1:4" x14ac:dyDescent="0.2">
      <c r="A2879" s="138"/>
      <c r="D2879" s="8"/>
    </row>
    <row r="2880" spans="1:4" x14ac:dyDescent="0.2">
      <c r="A2880" s="138"/>
      <c r="D2880" s="8"/>
    </row>
    <row r="2881" spans="1:4" x14ac:dyDescent="0.2">
      <c r="A2881" s="138"/>
      <c r="D2881" s="8"/>
    </row>
    <row r="2882" spans="1:4" x14ac:dyDescent="0.2">
      <c r="A2882" s="138"/>
      <c r="D2882" s="8"/>
    </row>
    <row r="2883" spans="1:4" x14ac:dyDescent="0.2">
      <c r="A2883" s="138"/>
      <c r="D2883" s="8"/>
    </row>
    <row r="2884" spans="1:4" x14ac:dyDescent="0.2">
      <c r="A2884" s="138"/>
      <c r="D2884" s="8"/>
    </row>
    <row r="2885" spans="1:4" x14ac:dyDescent="0.2">
      <c r="A2885" s="138"/>
      <c r="D2885" s="8"/>
    </row>
    <row r="2886" spans="1:4" x14ac:dyDescent="0.2">
      <c r="A2886" s="138"/>
      <c r="D2886" s="8"/>
    </row>
    <row r="2887" spans="1:4" x14ac:dyDescent="0.2">
      <c r="A2887" s="138"/>
      <c r="D2887" s="8"/>
    </row>
    <row r="2888" spans="1:4" x14ac:dyDescent="0.2">
      <c r="A2888" s="138"/>
      <c r="D2888" s="8"/>
    </row>
    <row r="2889" spans="1:4" x14ac:dyDescent="0.2">
      <c r="A2889" s="138"/>
      <c r="D2889" s="8"/>
    </row>
    <row r="2890" spans="1:4" x14ac:dyDescent="0.2">
      <c r="A2890" s="138"/>
      <c r="D2890" s="8"/>
    </row>
    <row r="2891" spans="1:4" x14ac:dyDescent="0.2">
      <c r="A2891" s="138"/>
      <c r="D2891" s="8"/>
    </row>
    <row r="2892" spans="1:4" x14ac:dyDescent="0.2">
      <c r="A2892" s="138"/>
      <c r="D2892" s="8"/>
    </row>
    <row r="2893" spans="1:4" x14ac:dyDescent="0.2">
      <c r="A2893" s="138"/>
      <c r="D2893" s="8"/>
    </row>
    <row r="2894" spans="1:4" x14ac:dyDescent="0.2">
      <c r="A2894" s="138"/>
      <c r="D2894" s="8"/>
    </row>
    <row r="2895" spans="1:4" x14ac:dyDescent="0.2">
      <c r="A2895" s="138"/>
      <c r="D2895" s="8"/>
    </row>
    <row r="2896" spans="1:4" x14ac:dyDescent="0.2">
      <c r="A2896" s="138"/>
      <c r="D2896" s="8"/>
    </row>
    <row r="2897" spans="1:4" x14ac:dyDescent="0.2">
      <c r="A2897" s="138"/>
      <c r="D2897" s="8"/>
    </row>
    <row r="2898" spans="1:4" x14ac:dyDescent="0.2">
      <c r="A2898" s="138"/>
      <c r="D2898" s="8"/>
    </row>
    <row r="2899" spans="1:4" x14ac:dyDescent="0.2">
      <c r="A2899" s="138"/>
      <c r="D2899" s="8"/>
    </row>
    <row r="2900" spans="1:4" x14ac:dyDescent="0.2">
      <c r="A2900" s="138"/>
      <c r="D2900" s="8"/>
    </row>
    <row r="2901" spans="1:4" x14ac:dyDescent="0.2">
      <c r="A2901" s="138"/>
      <c r="D2901" s="8"/>
    </row>
    <row r="2902" spans="1:4" x14ac:dyDescent="0.2">
      <c r="A2902" s="138"/>
      <c r="D2902" s="8"/>
    </row>
    <row r="2903" spans="1:4" x14ac:dyDescent="0.2">
      <c r="A2903" s="138"/>
      <c r="D2903" s="8"/>
    </row>
    <row r="2904" spans="1:4" x14ac:dyDescent="0.2">
      <c r="A2904" s="138"/>
      <c r="D2904" s="8"/>
    </row>
    <row r="2905" spans="1:4" x14ac:dyDescent="0.2">
      <c r="A2905" s="138"/>
      <c r="D2905" s="8"/>
    </row>
    <row r="2906" spans="1:4" x14ac:dyDescent="0.2">
      <c r="A2906" s="138"/>
      <c r="D2906" s="8"/>
    </row>
    <row r="2907" spans="1:4" x14ac:dyDescent="0.2">
      <c r="A2907" s="138"/>
      <c r="D2907" s="8"/>
    </row>
    <row r="2908" spans="1:4" x14ac:dyDescent="0.2">
      <c r="A2908" s="138"/>
      <c r="D2908" s="8"/>
    </row>
    <row r="2909" spans="1:4" x14ac:dyDescent="0.2">
      <c r="A2909" s="138"/>
      <c r="D2909" s="8"/>
    </row>
    <row r="2910" spans="1:4" x14ac:dyDescent="0.2">
      <c r="A2910" s="138"/>
      <c r="D2910" s="8"/>
    </row>
    <row r="2911" spans="1:4" x14ac:dyDescent="0.2">
      <c r="A2911" s="138"/>
      <c r="D2911" s="8"/>
    </row>
    <row r="2912" spans="1:4" x14ac:dyDescent="0.2">
      <c r="A2912" s="138"/>
      <c r="D2912" s="8"/>
    </row>
    <row r="2913" spans="1:4" x14ac:dyDescent="0.2">
      <c r="A2913" s="138"/>
      <c r="D2913" s="8"/>
    </row>
    <row r="2914" spans="1:4" x14ac:dyDescent="0.2">
      <c r="A2914" s="138"/>
      <c r="D2914" s="8"/>
    </row>
    <row r="2915" spans="1:4" x14ac:dyDescent="0.2">
      <c r="A2915" s="138"/>
      <c r="D2915" s="8"/>
    </row>
    <row r="2916" spans="1:4" x14ac:dyDescent="0.2">
      <c r="A2916" s="138"/>
      <c r="D2916" s="8"/>
    </row>
    <row r="2917" spans="1:4" x14ac:dyDescent="0.2">
      <c r="A2917" s="138"/>
      <c r="D2917" s="8"/>
    </row>
    <row r="2918" spans="1:4" x14ac:dyDescent="0.2">
      <c r="A2918" s="138"/>
      <c r="D2918" s="8"/>
    </row>
    <row r="2919" spans="1:4" x14ac:dyDescent="0.2">
      <c r="A2919" s="138"/>
      <c r="D2919" s="8"/>
    </row>
    <row r="2920" spans="1:4" x14ac:dyDescent="0.2">
      <c r="A2920" s="138"/>
      <c r="D2920" s="8"/>
    </row>
    <row r="2921" spans="1:4" x14ac:dyDescent="0.2">
      <c r="A2921" s="138"/>
      <c r="D2921" s="8"/>
    </row>
    <row r="2922" spans="1:4" x14ac:dyDescent="0.2">
      <c r="A2922" s="138"/>
      <c r="D2922" s="8"/>
    </row>
    <row r="2923" spans="1:4" x14ac:dyDescent="0.2">
      <c r="A2923" s="138"/>
      <c r="D2923" s="8"/>
    </row>
    <row r="2924" spans="1:4" x14ac:dyDescent="0.2">
      <c r="A2924" s="138"/>
      <c r="D2924" s="8"/>
    </row>
    <row r="2925" spans="1:4" x14ac:dyDescent="0.2">
      <c r="A2925" s="138"/>
      <c r="D2925" s="8"/>
    </row>
    <row r="2926" spans="1:4" x14ac:dyDescent="0.2">
      <c r="A2926" s="138"/>
      <c r="D2926" s="8"/>
    </row>
    <row r="2927" spans="1:4" x14ac:dyDescent="0.2">
      <c r="A2927" s="138"/>
      <c r="D2927" s="8"/>
    </row>
    <row r="2928" spans="1:4" x14ac:dyDescent="0.2">
      <c r="A2928" s="138"/>
      <c r="D2928" s="8"/>
    </row>
    <row r="2929" spans="1:4" x14ac:dyDescent="0.2">
      <c r="A2929" s="138"/>
      <c r="D2929" s="8"/>
    </row>
    <row r="2930" spans="1:4" x14ac:dyDescent="0.2">
      <c r="A2930" s="138"/>
      <c r="D2930" s="8"/>
    </row>
    <row r="2931" spans="1:4" x14ac:dyDescent="0.2">
      <c r="A2931" s="138"/>
      <c r="D2931" s="8"/>
    </row>
    <row r="2932" spans="1:4" x14ac:dyDescent="0.2">
      <c r="A2932" s="138"/>
      <c r="D2932" s="8"/>
    </row>
    <row r="2933" spans="1:4" x14ac:dyDescent="0.2">
      <c r="A2933" s="138"/>
      <c r="D2933" s="8"/>
    </row>
    <row r="2934" spans="1:4" x14ac:dyDescent="0.2">
      <c r="A2934" s="138"/>
      <c r="D2934" s="8"/>
    </row>
    <row r="2935" spans="1:4" x14ac:dyDescent="0.2">
      <c r="A2935" s="138"/>
      <c r="D2935" s="8"/>
    </row>
    <row r="2936" spans="1:4" x14ac:dyDescent="0.2">
      <c r="A2936" s="138"/>
      <c r="D2936" s="8"/>
    </row>
    <row r="2937" spans="1:4" x14ac:dyDescent="0.2">
      <c r="A2937" s="138"/>
      <c r="D2937" s="8"/>
    </row>
    <row r="2938" spans="1:4" x14ac:dyDescent="0.2">
      <c r="A2938" s="138"/>
      <c r="D2938" s="8"/>
    </row>
    <row r="2939" spans="1:4" x14ac:dyDescent="0.2">
      <c r="A2939" s="138"/>
      <c r="D2939" s="8"/>
    </row>
    <row r="2940" spans="1:4" x14ac:dyDescent="0.2">
      <c r="A2940" s="138"/>
      <c r="D2940" s="8"/>
    </row>
    <row r="2941" spans="1:4" x14ac:dyDescent="0.2">
      <c r="A2941" s="138"/>
      <c r="D2941" s="8"/>
    </row>
    <row r="2942" spans="1:4" x14ac:dyDescent="0.2">
      <c r="A2942" s="138"/>
      <c r="D2942" s="8"/>
    </row>
    <row r="2943" spans="1:4" x14ac:dyDescent="0.2">
      <c r="A2943" s="138"/>
      <c r="D2943" s="8"/>
    </row>
    <row r="2944" spans="1:4" x14ac:dyDescent="0.2">
      <c r="A2944" s="138"/>
      <c r="D2944" s="8"/>
    </row>
    <row r="2945" spans="1:4" x14ac:dyDescent="0.2">
      <c r="A2945" s="138"/>
      <c r="D2945" s="8"/>
    </row>
    <row r="2946" spans="1:4" x14ac:dyDescent="0.2">
      <c r="A2946" s="138"/>
      <c r="D2946" s="8"/>
    </row>
    <row r="2947" spans="1:4" x14ac:dyDescent="0.2">
      <c r="A2947" s="138"/>
      <c r="D2947" s="8"/>
    </row>
    <row r="2948" spans="1:4" x14ac:dyDescent="0.2">
      <c r="A2948" s="138"/>
      <c r="D2948" s="8"/>
    </row>
    <row r="2949" spans="1:4" x14ac:dyDescent="0.2">
      <c r="A2949" s="138"/>
      <c r="D2949" s="8"/>
    </row>
    <row r="2950" spans="1:4" x14ac:dyDescent="0.2">
      <c r="A2950" s="138"/>
      <c r="D2950" s="8"/>
    </row>
    <row r="2951" spans="1:4" x14ac:dyDescent="0.2">
      <c r="A2951" s="138"/>
      <c r="D2951" s="8"/>
    </row>
    <row r="2952" spans="1:4" x14ac:dyDescent="0.2">
      <c r="A2952" s="138"/>
      <c r="D2952" s="8"/>
    </row>
    <row r="2953" spans="1:4" x14ac:dyDescent="0.2">
      <c r="A2953" s="138"/>
      <c r="D2953" s="8"/>
    </row>
    <row r="2954" spans="1:4" x14ac:dyDescent="0.2">
      <c r="A2954" s="138"/>
      <c r="D2954" s="8"/>
    </row>
    <row r="2955" spans="1:4" x14ac:dyDescent="0.2">
      <c r="A2955" s="138"/>
      <c r="D2955" s="8"/>
    </row>
    <row r="2956" spans="1:4" x14ac:dyDescent="0.2">
      <c r="A2956" s="138"/>
      <c r="D2956" s="8"/>
    </row>
    <row r="2957" spans="1:4" x14ac:dyDescent="0.2">
      <c r="A2957" s="138"/>
      <c r="D2957" s="8"/>
    </row>
    <row r="2958" spans="1:4" x14ac:dyDescent="0.2">
      <c r="A2958" s="138"/>
      <c r="D2958" s="8"/>
    </row>
    <row r="2959" spans="1:4" x14ac:dyDescent="0.2">
      <c r="A2959" s="138"/>
      <c r="D2959" s="8"/>
    </row>
    <row r="2960" spans="1:4" x14ac:dyDescent="0.2">
      <c r="A2960" s="138"/>
      <c r="D2960" s="8"/>
    </row>
    <row r="2961" spans="1:4" x14ac:dyDescent="0.2">
      <c r="A2961" s="138"/>
      <c r="D2961" s="8"/>
    </row>
    <row r="2962" spans="1:4" x14ac:dyDescent="0.2">
      <c r="A2962" s="138"/>
      <c r="D2962" s="8"/>
    </row>
    <row r="2963" spans="1:4" x14ac:dyDescent="0.2">
      <c r="A2963" s="138"/>
      <c r="D2963" s="8"/>
    </row>
    <row r="2964" spans="1:4" x14ac:dyDescent="0.2">
      <c r="A2964" s="138"/>
      <c r="D2964" s="8"/>
    </row>
    <row r="2965" spans="1:4" x14ac:dyDescent="0.2">
      <c r="A2965" s="138"/>
      <c r="D2965" s="8"/>
    </row>
    <row r="2966" spans="1:4" x14ac:dyDescent="0.2">
      <c r="A2966" s="138"/>
      <c r="D2966" s="8"/>
    </row>
    <row r="2967" spans="1:4" x14ac:dyDescent="0.2">
      <c r="A2967" s="138"/>
      <c r="D2967" s="8"/>
    </row>
    <row r="2968" spans="1:4" x14ac:dyDescent="0.2">
      <c r="A2968" s="138"/>
      <c r="D2968" s="8"/>
    </row>
    <row r="2969" spans="1:4" x14ac:dyDescent="0.2">
      <c r="A2969" s="138"/>
      <c r="D2969" s="8"/>
    </row>
    <row r="2970" spans="1:4" x14ac:dyDescent="0.2">
      <c r="A2970" s="138"/>
      <c r="D2970" s="8"/>
    </row>
    <row r="2971" spans="1:4" x14ac:dyDescent="0.2">
      <c r="A2971" s="138"/>
      <c r="D2971" s="8"/>
    </row>
    <row r="2972" spans="1:4" x14ac:dyDescent="0.2">
      <c r="A2972" s="138"/>
      <c r="D2972" s="8"/>
    </row>
    <row r="2973" spans="1:4" x14ac:dyDescent="0.2">
      <c r="A2973" s="138"/>
      <c r="D2973" s="8"/>
    </row>
    <row r="2974" spans="1:4" x14ac:dyDescent="0.2">
      <c r="A2974" s="138"/>
      <c r="D2974" s="8"/>
    </row>
    <row r="2975" spans="1:4" x14ac:dyDescent="0.2">
      <c r="A2975" s="138"/>
      <c r="D2975" s="8"/>
    </row>
    <row r="2976" spans="1:4" x14ac:dyDescent="0.2">
      <c r="A2976" s="138"/>
      <c r="D2976" s="8"/>
    </row>
    <row r="2977" spans="1:4" x14ac:dyDescent="0.2">
      <c r="A2977" s="138"/>
      <c r="D2977" s="8"/>
    </row>
    <row r="2978" spans="1:4" x14ac:dyDescent="0.2">
      <c r="A2978" s="138"/>
      <c r="D2978" s="8"/>
    </row>
    <row r="2979" spans="1:4" x14ac:dyDescent="0.2">
      <c r="A2979" s="138"/>
      <c r="D2979" s="8"/>
    </row>
    <row r="2980" spans="1:4" x14ac:dyDescent="0.2">
      <c r="A2980" s="138"/>
      <c r="D2980" s="8"/>
    </row>
    <row r="2981" spans="1:4" x14ac:dyDescent="0.2">
      <c r="A2981" s="138"/>
      <c r="D2981" s="8"/>
    </row>
    <row r="2982" spans="1:4" x14ac:dyDescent="0.2">
      <c r="A2982" s="138"/>
      <c r="D2982" s="8"/>
    </row>
    <row r="2983" spans="1:4" x14ac:dyDescent="0.2">
      <c r="A2983" s="138"/>
      <c r="D2983" s="8"/>
    </row>
    <row r="2984" spans="1:4" x14ac:dyDescent="0.2">
      <c r="A2984" s="138"/>
      <c r="D2984" s="8"/>
    </row>
    <row r="2985" spans="1:4" x14ac:dyDescent="0.2">
      <c r="A2985" s="138"/>
      <c r="D2985" s="8"/>
    </row>
    <row r="2986" spans="1:4" x14ac:dyDescent="0.2">
      <c r="A2986" s="138"/>
      <c r="D2986" s="8"/>
    </row>
    <row r="2987" spans="1:4" x14ac:dyDescent="0.2">
      <c r="A2987" s="138"/>
      <c r="D2987" s="8"/>
    </row>
    <row r="2988" spans="1:4" x14ac:dyDescent="0.2">
      <c r="A2988" s="138"/>
      <c r="D2988" s="8"/>
    </row>
    <row r="2989" spans="1:4" x14ac:dyDescent="0.2">
      <c r="A2989" s="138"/>
      <c r="D2989" s="8"/>
    </row>
    <row r="2990" spans="1:4" x14ac:dyDescent="0.2">
      <c r="A2990" s="138"/>
      <c r="D2990" s="8"/>
    </row>
    <row r="2991" spans="1:4" x14ac:dyDescent="0.2">
      <c r="A2991" s="138"/>
      <c r="D2991" s="8"/>
    </row>
    <row r="2992" spans="1:4" x14ac:dyDescent="0.2">
      <c r="A2992" s="138"/>
      <c r="D2992" s="8"/>
    </row>
    <row r="2993" spans="1:4" x14ac:dyDescent="0.2">
      <c r="A2993" s="138"/>
      <c r="D2993" s="8"/>
    </row>
    <row r="2994" spans="1:4" x14ac:dyDescent="0.2">
      <c r="A2994" s="138"/>
      <c r="D2994" s="8"/>
    </row>
    <row r="2995" spans="1:4" x14ac:dyDescent="0.2">
      <c r="A2995" s="138"/>
      <c r="D2995" s="8"/>
    </row>
    <row r="2996" spans="1:4" x14ac:dyDescent="0.2">
      <c r="A2996" s="138"/>
      <c r="D2996" s="8"/>
    </row>
    <row r="2997" spans="1:4" x14ac:dyDescent="0.2">
      <c r="A2997" s="138"/>
      <c r="D2997" s="8"/>
    </row>
    <row r="2998" spans="1:4" x14ac:dyDescent="0.2">
      <c r="A2998" s="138"/>
      <c r="D2998" s="8"/>
    </row>
    <row r="2999" spans="1:4" x14ac:dyDescent="0.2">
      <c r="A2999" s="138"/>
      <c r="D2999" s="8"/>
    </row>
    <row r="3000" spans="1:4" x14ac:dyDescent="0.2">
      <c r="A3000" s="138"/>
      <c r="D3000" s="8"/>
    </row>
    <row r="3001" spans="1:4" x14ac:dyDescent="0.2">
      <c r="A3001" s="138"/>
      <c r="D3001" s="8"/>
    </row>
    <row r="3002" spans="1:4" x14ac:dyDescent="0.2">
      <c r="A3002" s="138"/>
      <c r="D3002" s="8"/>
    </row>
    <row r="3003" spans="1:4" x14ac:dyDescent="0.2">
      <c r="A3003" s="138"/>
      <c r="D3003" s="8"/>
    </row>
    <row r="3004" spans="1:4" x14ac:dyDescent="0.2">
      <c r="A3004" s="138"/>
      <c r="D3004" s="8"/>
    </row>
    <row r="3005" spans="1:4" x14ac:dyDescent="0.2">
      <c r="A3005" s="138"/>
      <c r="D3005" s="8"/>
    </row>
    <row r="3006" spans="1:4" x14ac:dyDescent="0.2">
      <c r="A3006" s="138"/>
      <c r="D3006" s="8"/>
    </row>
    <row r="3007" spans="1:4" x14ac:dyDescent="0.2">
      <c r="A3007" s="138"/>
      <c r="D3007" s="8"/>
    </row>
    <row r="3008" spans="1:4" x14ac:dyDescent="0.2">
      <c r="A3008" s="138"/>
      <c r="D3008" s="8"/>
    </row>
    <row r="3009" spans="1:4" x14ac:dyDescent="0.2">
      <c r="A3009" s="138"/>
      <c r="D3009" s="8"/>
    </row>
    <row r="3010" spans="1:4" x14ac:dyDescent="0.2">
      <c r="A3010" s="138"/>
      <c r="D3010" s="8"/>
    </row>
    <row r="3011" spans="1:4" x14ac:dyDescent="0.2">
      <c r="A3011" s="138"/>
      <c r="D3011" s="8"/>
    </row>
    <row r="3012" spans="1:4" x14ac:dyDescent="0.2">
      <c r="A3012" s="138"/>
      <c r="D3012" s="8"/>
    </row>
    <row r="3013" spans="1:4" x14ac:dyDescent="0.2">
      <c r="A3013" s="138"/>
      <c r="D3013" s="8"/>
    </row>
    <row r="3014" spans="1:4" x14ac:dyDescent="0.2">
      <c r="A3014" s="138"/>
      <c r="D3014" s="8"/>
    </row>
    <row r="3015" spans="1:4" x14ac:dyDescent="0.2">
      <c r="A3015" s="138"/>
      <c r="D3015" s="8"/>
    </row>
    <row r="3016" spans="1:4" x14ac:dyDescent="0.2">
      <c r="A3016" s="138"/>
      <c r="D3016" s="8"/>
    </row>
    <row r="3017" spans="1:4" x14ac:dyDescent="0.2">
      <c r="A3017" s="138"/>
      <c r="D3017" s="8"/>
    </row>
    <row r="3018" spans="1:4" x14ac:dyDescent="0.2">
      <c r="A3018" s="138"/>
      <c r="D3018" s="8"/>
    </row>
    <row r="3019" spans="1:4" x14ac:dyDescent="0.2">
      <c r="A3019" s="138"/>
      <c r="D3019" s="8"/>
    </row>
    <row r="3020" spans="1:4" x14ac:dyDescent="0.2">
      <c r="A3020" s="138"/>
      <c r="D3020" s="8"/>
    </row>
    <row r="3021" spans="1:4" x14ac:dyDescent="0.2">
      <c r="A3021" s="138"/>
      <c r="D3021" s="8"/>
    </row>
    <row r="3022" spans="1:4" x14ac:dyDescent="0.2">
      <c r="A3022" s="138"/>
      <c r="D3022" s="8"/>
    </row>
    <row r="3023" spans="1:4" x14ac:dyDescent="0.2">
      <c r="A3023" s="138"/>
      <c r="D3023" s="8"/>
    </row>
    <row r="3024" spans="1:4" x14ac:dyDescent="0.2">
      <c r="A3024" s="138"/>
      <c r="D3024" s="8"/>
    </row>
    <row r="3025" spans="1:4" x14ac:dyDescent="0.2">
      <c r="A3025" s="138"/>
      <c r="D3025" s="8"/>
    </row>
    <row r="3026" spans="1:4" x14ac:dyDescent="0.2">
      <c r="A3026" s="138"/>
      <c r="D3026" s="8"/>
    </row>
    <row r="3027" spans="1:4" x14ac:dyDescent="0.2">
      <c r="A3027" s="138"/>
      <c r="D3027" s="8"/>
    </row>
    <row r="3028" spans="1:4" x14ac:dyDescent="0.2">
      <c r="A3028" s="138"/>
      <c r="D3028" s="8"/>
    </row>
    <row r="3029" spans="1:4" x14ac:dyDescent="0.2">
      <c r="A3029" s="138"/>
      <c r="D3029" s="8"/>
    </row>
    <row r="3030" spans="1:4" x14ac:dyDescent="0.2">
      <c r="A3030" s="138"/>
      <c r="D3030" s="8"/>
    </row>
    <row r="3031" spans="1:4" x14ac:dyDescent="0.2">
      <c r="A3031" s="138"/>
      <c r="D3031" s="8"/>
    </row>
    <row r="3032" spans="1:4" x14ac:dyDescent="0.2">
      <c r="A3032" s="138"/>
      <c r="D3032" s="8"/>
    </row>
    <row r="3033" spans="1:4" x14ac:dyDescent="0.2">
      <c r="A3033" s="138"/>
      <c r="D3033" s="8"/>
    </row>
    <row r="3034" spans="1:4" x14ac:dyDescent="0.2">
      <c r="A3034" s="138"/>
      <c r="D3034" s="8"/>
    </row>
    <row r="3035" spans="1:4" x14ac:dyDescent="0.2">
      <c r="A3035" s="138"/>
      <c r="D3035" s="8"/>
    </row>
    <row r="3036" spans="1:4" x14ac:dyDescent="0.2">
      <c r="A3036" s="138"/>
      <c r="D3036" s="8"/>
    </row>
    <row r="3037" spans="1:4" x14ac:dyDescent="0.2">
      <c r="A3037" s="138"/>
      <c r="D3037" s="8"/>
    </row>
    <row r="3038" spans="1:4" x14ac:dyDescent="0.2">
      <c r="A3038" s="138"/>
      <c r="D3038" s="8"/>
    </row>
    <row r="3039" spans="1:4" x14ac:dyDescent="0.2">
      <c r="A3039" s="138"/>
      <c r="D3039" s="8"/>
    </row>
    <row r="3040" spans="1:4" x14ac:dyDescent="0.2">
      <c r="A3040" s="138"/>
      <c r="D3040" s="8"/>
    </row>
    <row r="3041" spans="1:4" x14ac:dyDescent="0.2">
      <c r="A3041" s="138"/>
      <c r="D3041" s="8"/>
    </row>
    <row r="3042" spans="1:4" x14ac:dyDescent="0.2">
      <c r="A3042" s="138"/>
      <c r="D3042" s="8"/>
    </row>
    <row r="3043" spans="1:4" x14ac:dyDescent="0.2">
      <c r="A3043" s="138"/>
      <c r="D3043" s="8"/>
    </row>
    <row r="3044" spans="1:4" x14ac:dyDescent="0.2">
      <c r="A3044" s="138"/>
      <c r="D3044" s="8"/>
    </row>
    <row r="3045" spans="1:4" x14ac:dyDescent="0.2">
      <c r="A3045" s="138"/>
      <c r="D3045" s="8"/>
    </row>
    <row r="3046" spans="1:4" x14ac:dyDescent="0.2">
      <c r="A3046" s="138"/>
      <c r="D3046" s="8"/>
    </row>
    <row r="3047" spans="1:4" x14ac:dyDescent="0.2">
      <c r="A3047" s="138"/>
      <c r="D3047" s="8"/>
    </row>
    <row r="3048" spans="1:4" x14ac:dyDescent="0.2">
      <c r="A3048" s="138"/>
      <c r="D3048" s="8"/>
    </row>
    <row r="3049" spans="1:4" x14ac:dyDescent="0.2">
      <c r="A3049" s="138"/>
      <c r="D3049" s="8"/>
    </row>
    <row r="3050" spans="1:4" x14ac:dyDescent="0.2">
      <c r="A3050" s="138"/>
      <c r="D3050" s="8"/>
    </row>
    <row r="3051" spans="1:4" x14ac:dyDescent="0.2">
      <c r="A3051" s="138"/>
      <c r="D3051" s="8"/>
    </row>
    <row r="3052" spans="1:4" x14ac:dyDescent="0.2">
      <c r="A3052" s="138"/>
      <c r="D3052" s="8"/>
    </row>
    <row r="3053" spans="1:4" x14ac:dyDescent="0.2">
      <c r="A3053" s="138"/>
      <c r="D3053" s="8"/>
    </row>
    <row r="3054" spans="1:4" x14ac:dyDescent="0.2">
      <c r="A3054" s="138"/>
      <c r="D3054" s="8"/>
    </row>
    <row r="3055" spans="1:4" x14ac:dyDescent="0.2">
      <c r="A3055" s="138"/>
      <c r="D3055" s="8"/>
    </row>
    <row r="3056" spans="1:4" x14ac:dyDescent="0.2">
      <c r="A3056" s="138"/>
      <c r="D3056" s="8"/>
    </row>
    <row r="3057" spans="1:4" x14ac:dyDescent="0.2">
      <c r="A3057" s="138"/>
      <c r="D3057" s="8"/>
    </row>
    <row r="3058" spans="1:4" x14ac:dyDescent="0.2">
      <c r="A3058" s="138"/>
      <c r="D3058" s="8"/>
    </row>
    <row r="3059" spans="1:4" x14ac:dyDescent="0.2">
      <c r="A3059" s="138"/>
      <c r="D3059" s="8"/>
    </row>
    <row r="3060" spans="1:4" x14ac:dyDescent="0.2">
      <c r="A3060" s="138"/>
      <c r="D3060" s="8"/>
    </row>
    <row r="3061" spans="1:4" x14ac:dyDescent="0.2">
      <c r="A3061" s="138"/>
      <c r="D3061" s="8"/>
    </row>
    <row r="3062" spans="1:4" x14ac:dyDescent="0.2">
      <c r="A3062" s="138"/>
      <c r="D3062" s="8"/>
    </row>
    <row r="3063" spans="1:4" x14ac:dyDescent="0.2">
      <c r="A3063" s="138"/>
      <c r="D3063" s="8"/>
    </row>
    <row r="3064" spans="1:4" x14ac:dyDescent="0.2">
      <c r="A3064" s="138"/>
      <c r="D3064" s="8"/>
    </row>
    <row r="3065" spans="1:4" x14ac:dyDescent="0.2">
      <c r="A3065" s="138"/>
      <c r="D3065" s="8"/>
    </row>
    <row r="3066" spans="1:4" x14ac:dyDescent="0.2">
      <c r="A3066" s="138"/>
      <c r="D3066" s="8"/>
    </row>
    <row r="3067" spans="1:4" x14ac:dyDescent="0.2">
      <c r="A3067" s="138"/>
      <c r="D3067" s="8"/>
    </row>
    <row r="3068" spans="1:4" x14ac:dyDescent="0.2">
      <c r="A3068" s="138"/>
      <c r="D3068" s="8"/>
    </row>
    <row r="3069" spans="1:4" x14ac:dyDescent="0.2">
      <c r="A3069" s="138"/>
      <c r="D3069" s="8"/>
    </row>
    <row r="3070" spans="1:4" x14ac:dyDescent="0.2">
      <c r="A3070" s="138"/>
      <c r="D3070" s="8"/>
    </row>
    <row r="3071" spans="1:4" x14ac:dyDescent="0.2">
      <c r="A3071" s="138"/>
      <c r="D3071" s="8"/>
    </row>
    <row r="3072" spans="1:4" x14ac:dyDescent="0.2">
      <c r="A3072" s="138"/>
      <c r="D3072" s="8"/>
    </row>
    <row r="3073" spans="1:4" x14ac:dyDescent="0.2">
      <c r="A3073" s="138"/>
      <c r="D3073" s="8"/>
    </row>
    <row r="3074" spans="1:4" x14ac:dyDescent="0.2">
      <c r="A3074" s="138"/>
      <c r="D3074" s="8"/>
    </row>
    <row r="3075" spans="1:4" x14ac:dyDescent="0.2">
      <c r="A3075" s="138"/>
      <c r="D3075" s="8"/>
    </row>
    <row r="3076" spans="1:4" x14ac:dyDescent="0.2">
      <c r="A3076" s="138"/>
      <c r="D3076" s="8"/>
    </row>
    <row r="3077" spans="1:4" x14ac:dyDescent="0.2">
      <c r="A3077" s="138"/>
      <c r="D3077" s="8"/>
    </row>
    <row r="3078" spans="1:4" x14ac:dyDescent="0.2">
      <c r="A3078" s="138"/>
      <c r="D3078" s="8"/>
    </row>
    <row r="3079" spans="1:4" x14ac:dyDescent="0.2">
      <c r="A3079" s="138"/>
      <c r="D3079" s="8"/>
    </row>
    <row r="3080" spans="1:4" x14ac:dyDescent="0.2">
      <c r="A3080" s="138"/>
      <c r="D3080" s="8"/>
    </row>
    <row r="3081" spans="1:4" x14ac:dyDescent="0.2">
      <c r="A3081" s="138"/>
      <c r="D3081" s="8"/>
    </row>
    <row r="3082" spans="1:4" x14ac:dyDescent="0.2">
      <c r="A3082" s="138"/>
      <c r="D3082" s="8"/>
    </row>
    <row r="3083" spans="1:4" x14ac:dyDescent="0.2">
      <c r="A3083" s="138"/>
      <c r="D3083" s="8"/>
    </row>
    <row r="3084" spans="1:4" x14ac:dyDescent="0.2">
      <c r="A3084" s="138"/>
      <c r="D3084" s="8"/>
    </row>
    <row r="3085" spans="1:4" x14ac:dyDescent="0.2">
      <c r="A3085" s="138"/>
      <c r="D3085" s="8"/>
    </row>
    <row r="3086" spans="1:4" x14ac:dyDescent="0.2">
      <c r="A3086" s="138"/>
      <c r="D3086" s="8"/>
    </row>
    <row r="3087" spans="1:4" x14ac:dyDescent="0.2">
      <c r="A3087" s="138"/>
      <c r="D3087" s="8"/>
    </row>
    <row r="3088" spans="1:4" x14ac:dyDescent="0.2">
      <c r="A3088" s="138"/>
      <c r="D3088" s="8"/>
    </row>
    <row r="3089" spans="1:4" x14ac:dyDescent="0.2">
      <c r="A3089" s="138"/>
      <c r="D3089" s="8"/>
    </row>
    <row r="3090" spans="1:4" x14ac:dyDescent="0.2">
      <c r="A3090" s="138"/>
      <c r="D3090" s="8"/>
    </row>
    <row r="3091" spans="1:4" x14ac:dyDescent="0.2">
      <c r="A3091" s="138"/>
      <c r="D3091" s="8"/>
    </row>
    <row r="3092" spans="1:4" x14ac:dyDescent="0.2">
      <c r="A3092" s="138"/>
      <c r="D3092" s="8"/>
    </row>
    <row r="3093" spans="1:4" x14ac:dyDescent="0.2">
      <c r="A3093" s="138"/>
      <c r="D3093" s="8"/>
    </row>
    <row r="3094" spans="1:4" x14ac:dyDescent="0.2">
      <c r="A3094" s="138"/>
      <c r="D3094" s="8"/>
    </row>
    <row r="3095" spans="1:4" x14ac:dyDescent="0.2">
      <c r="A3095" s="138"/>
      <c r="D3095" s="8"/>
    </row>
    <row r="3096" spans="1:4" x14ac:dyDescent="0.2">
      <c r="A3096" s="138"/>
      <c r="D3096" s="8"/>
    </row>
    <row r="3097" spans="1:4" x14ac:dyDescent="0.2">
      <c r="A3097" s="138"/>
      <c r="D3097" s="8"/>
    </row>
    <row r="3098" spans="1:4" x14ac:dyDescent="0.2">
      <c r="A3098" s="138"/>
      <c r="D3098" s="8"/>
    </row>
    <row r="3099" spans="1:4" x14ac:dyDescent="0.2">
      <c r="A3099" s="138"/>
      <c r="D3099" s="8"/>
    </row>
    <row r="3100" spans="1:4" x14ac:dyDescent="0.2">
      <c r="A3100" s="138"/>
      <c r="D3100" s="8"/>
    </row>
    <row r="3101" spans="1:4" x14ac:dyDescent="0.2">
      <c r="A3101" s="138"/>
      <c r="D3101" s="8"/>
    </row>
    <row r="3102" spans="1:4" x14ac:dyDescent="0.2">
      <c r="A3102" s="138"/>
      <c r="D3102" s="8"/>
    </row>
    <row r="3103" spans="1:4" x14ac:dyDescent="0.2">
      <c r="A3103" s="138"/>
      <c r="D3103" s="8"/>
    </row>
    <row r="3104" spans="1:4" x14ac:dyDescent="0.2">
      <c r="A3104" s="138"/>
      <c r="D3104" s="8"/>
    </row>
    <row r="3105" spans="1:4" x14ac:dyDescent="0.2">
      <c r="A3105" s="138"/>
      <c r="D3105" s="8"/>
    </row>
    <row r="3106" spans="1:4" x14ac:dyDescent="0.2">
      <c r="A3106" s="138"/>
      <c r="D3106" s="8"/>
    </row>
    <row r="3107" spans="1:4" x14ac:dyDescent="0.2">
      <c r="A3107" s="138"/>
      <c r="D3107" s="8"/>
    </row>
    <row r="3108" spans="1:4" x14ac:dyDescent="0.2">
      <c r="A3108" s="138"/>
      <c r="D3108" s="8"/>
    </row>
    <row r="3109" spans="1:4" x14ac:dyDescent="0.2">
      <c r="A3109" s="138"/>
      <c r="D3109" s="8"/>
    </row>
    <row r="3110" spans="1:4" x14ac:dyDescent="0.2">
      <c r="A3110" s="138"/>
      <c r="D3110" s="8"/>
    </row>
    <row r="3111" spans="1:4" x14ac:dyDescent="0.2">
      <c r="A3111" s="138"/>
      <c r="D3111" s="8"/>
    </row>
    <row r="3112" spans="1:4" x14ac:dyDescent="0.2">
      <c r="A3112" s="138"/>
      <c r="D3112" s="8"/>
    </row>
    <row r="3113" spans="1:4" x14ac:dyDescent="0.2">
      <c r="A3113" s="138"/>
      <c r="D3113" s="8"/>
    </row>
    <row r="3114" spans="1:4" x14ac:dyDescent="0.2">
      <c r="A3114" s="138"/>
      <c r="D3114" s="8"/>
    </row>
    <row r="3115" spans="1:4" x14ac:dyDescent="0.2">
      <c r="A3115" s="138"/>
      <c r="D3115" s="8"/>
    </row>
    <row r="3116" spans="1:4" x14ac:dyDescent="0.2">
      <c r="A3116" s="138"/>
      <c r="D3116" s="8"/>
    </row>
    <row r="3117" spans="1:4" x14ac:dyDescent="0.2">
      <c r="A3117" s="138"/>
      <c r="D3117" s="8"/>
    </row>
    <row r="3118" spans="1:4" x14ac:dyDescent="0.2">
      <c r="A3118" s="138"/>
      <c r="D3118" s="8"/>
    </row>
    <row r="3119" spans="1:4" x14ac:dyDescent="0.2">
      <c r="A3119" s="138"/>
      <c r="D3119" s="8"/>
    </row>
    <row r="3120" spans="1:4" x14ac:dyDescent="0.2">
      <c r="A3120" s="138"/>
      <c r="D3120" s="8"/>
    </row>
    <row r="3121" spans="1:4" x14ac:dyDescent="0.2">
      <c r="A3121" s="138"/>
      <c r="D3121" s="8"/>
    </row>
    <row r="3122" spans="1:4" x14ac:dyDescent="0.2">
      <c r="A3122" s="138"/>
      <c r="D3122" s="8"/>
    </row>
    <row r="3123" spans="1:4" x14ac:dyDescent="0.2">
      <c r="A3123" s="138"/>
      <c r="D3123" s="8"/>
    </row>
    <row r="3124" spans="1:4" x14ac:dyDescent="0.2">
      <c r="A3124" s="138"/>
      <c r="D3124" s="8"/>
    </row>
    <row r="3125" spans="1:4" x14ac:dyDescent="0.2">
      <c r="A3125" s="138"/>
      <c r="D3125" s="8"/>
    </row>
    <row r="3126" spans="1:4" x14ac:dyDescent="0.2">
      <c r="A3126" s="138"/>
      <c r="D3126" s="8"/>
    </row>
    <row r="3127" spans="1:4" x14ac:dyDescent="0.2">
      <c r="A3127" s="138"/>
      <c r="D3127" s="8"/>
    </row>
    <row r="3128" spans="1:4" x14ac:dyDescent="0.2">
      <c r="A3128" s="138"/>
      <c r="D3128" s="8"/>
    </row>
    <row r="3129" spans="1:4" x14ac:dyDescent="0.2">
      <c r="A3129" s="138"/>
      <c r="D3129" s="8"/>
    </row>
    <row r="3130" spans="1:4" x14ac:dyDescent="0.2">
      <c r="A3130" s="138"/>
      <c r="D3130" s="8"/>
    </row>
    <row r="3131" spans="1:4" x14ac:dyDescent="0.2">
      <c r="A3131" s="138"/>
      <c r="D3131" s="8"/>
    </row>
    <row r="3132" spans="1:4" x14ac:dyDescent="0.2">
      <c r="A3132" s="138"/>
      <c r="D3132" s="8"/>
    </row>
    <row r="3133" spans="1:4" x14ac:dyDescent="0.2">
      <c r="A3133" s="138"/>
      <c r="D3133" s="8"/>
    </row>
    <row r="3134" spans="1:4" x14ac:dyDescent="0.2">
      <c r="A3134" s="138"/>
      <c r="D3134" s="8"/>
    </row>
    <row r="3135" spans="1:4" x14ac:dyDescent="0.2">
      <c r="A3135" s="138"/>
      <c r="D3135" s="8"/>
    </row>
    <row r="3136" spans="1:4" x14ac:dyDescent="0.2">
      <c r="A3136" s="138"/>
      <c r="D3136" s="8"/>
    </row>
    <row r="3137" spans="1:4" x14ac:dyDescent="0.2">
      <c r="A3137" s="138"/>
      <c r="D3137" s="8"/>
    </row>
    <row r="3138" spans="1:4" x14ac:dyDescent="0.2">
      <c r="A3138" s="138"/>
      <c r="D3138" s="8"/>
    </row>
    <row r="3139" spans="1:4" x14ac:dyDescent="0.2">
      <c r="A3139" s="138"/>
      <c r="D3139" s="8"/>
    </row>
    <row r="3140" spans="1:4" x14ac:dyDescent="0.2">
      <c r="A3140" s="138"/>
      <c r="D3140" s="8"/>
    </row>
    <row r="3141" spans="1:4" x14ac:dyDescent="0.2">
      <c r="A3141" s="138"/>
      <c r="D3141" s="8"/>
    </row>
    <row r="3142" spans="1:4" x14ac:dyDescent="0.2">
      <c r="A3142" s="138"/>
      <c r="D3142" s="8"/>
    </row>
    <row r="3143" spans="1:4" x14ac:dyDescent="0.2">
      <c r="A3143" s="138"/>
      <c r="D3143" s="8"/>
    </row>
    <row r="3144" spans="1:4" x14ac:dyDescent="0.2">
      <c r="A3144" s="138"/>
      <c r="D3144" s="8"/>
    </row>
    <row r="3145" spans="1:4" x14ac:dyDescent="0.2">
      <c r="A3145" s="138"/>
      <c r="D3145" s="8"/>
    </row>
    <row r="3146" spans="1:4" x14ac:dyDescent="0.2">
      <c r="A3146" s="138"/>
      <c r="D3146" s="8"/>
    </row>
    <row r="3147" spans="1:4" x14ac:dyDescent="0.2">
      <c r="A3147" s="138"/>
      <c r="D3147" s="8"/>
    </row>
    <row r="3148" spans="1:4" x14ac:dyDescent="0.2">
      <c r="A3148" s="138"/>
      <c r="D3148" s="8"/>
    </row>
    <row r="3149" spans="1:4" x14ac:dyDescent="0.2">
      <c r="A3149" s="138"/>
      <c r="D3149" s="8"/>
    </row>
    <row r="3150" spans="1:4" x14ac:dyDescent="0.2">
      <c r="A3150" s="138"/>
      <c r="D3150" s="8"/>
    </row>
    <row r="3151" spans="1:4" x14ac:dyDescent="0.2">
      <c r="A3151" s="138"/>
      <c r="D3151" s="8"/>
    </row>
    <row r="3152" spans="1:4" x14ac:dyDescent="0.2">
      <c r="A3152" s="138"/>
      <c r="D3152" s="8"/>
    </row>
    <row r="3153" spans="1:4" x14ac:dyDescent="0.2">
      <c r="A3153" s="138"/>
      <c r="D3153" s="8"/>
    </row>
    <row r="3154" spans="1:4" x14ac:dyDescent="0.2">
      <c r="A3154" s="138"/>
      <c r="D3154" s="8"/>
    </row>
    <row r="3155" spans="1:4" x14ac:dyDescent="0.2">
      <c r="A3155" s="138"/>
      <c r="D3155" s="8"/>
    </row>
    <row r="3156" spans="1:4" x14ac:dyDescent="0.2">
      <c r="A3156" s="138"/>
      <c r="D3156" s="8"/>
    </row>
    <row r="3157" spans="1:4" x14ac:dyDescent="0.2">
      <c r="A3157" s="138"/>
      <c r="D3157" s="8"/>
    </row>
    <row r="3158" spans="1:4" x14ac:dyDescent="0.2">
      <c r="A3158" s="138"/>
      <c r="D3158" s="8"/>
    </row>
    <row r="3159" spans="1:4" x14ac:dyDescent="0.2">
      <c r="A3159" s="138"/>
      <c r="D3159" s="8"/>
    </row>
    <row r="3160" spans="1:4" x14ac:dyDescent="0.2">
      <c r="A3160" s="138"/>
      <c r="D3160" s="8"/>
    </row>
    <row r="3161" spans="1:4" x14ac:dyDescent="0.2">
      <c r="A3161" s="138"/>
      <c r="D3161" s="8"/>
    </row>
    <row r="3162" spans="1:4" x14ac:dyDescent="0.2">
      <c r="A3162" s="138"/>
      <c r="D3162" s="8"/>
    </row>
    <row r="3163" spans="1:4" x14ac:dyDescent="0.2">
      <c r="A3163" s="138"/>
      <c r="D3163" s="8"/>
    </row>
    <row r="3164" spans="1:4" x14ac:dyDescent="0.2">
      <c r="A3164" s="138"/>
      <c r="D3164" s="8"/>
    </row>
    <row r="3165" spans="1:4" x14ac:dyDescent="0.2">
      <c r="A3165" s="138"/>
      <c r="D3165" s="8"/>
    </row>
    <row r="3166" spans="1:4" x14ac:dyDescent="0.2">
      <c r="A3166" s="138"/>
      <c r="D3166" s="8"/>
    </row>
    <row r="3167" spans="1:4" x14ac:dyDescent="0.2">
      <c r="A3167" s="138"/>
      <c r="D3167" s="8"/>
    </row>
    <row r="3168" spans="1:4" x14ac:dyDescent="0.2">
      <c r="A3168" s="138"/>
      <c r="D3168" s="8"/>
    </row>
    <row r="3169" spans="1:4" x14ac:dyDescent="0.2">
      <c r="A3169" s="138"/>
      <c r="D3169" s="8"/>
    </row>
    <row r="3170" spans="1:4" x14ac:dyDescent="0.2">
      <c r="A3170" s="138"/>
      <c r="D3170" s="8"/>
    </row>
    <row r="3171" spans="1:4" x14ac:dyDescent="0.2">
      <c r="A3171" s="138"/>
      <c r="D3171" s="8"/>
    </row>
    <row r="3172" spans="1:4" x14ac:dyDescent="0.2">
      <c r="A3172" s="138"/>
      <c r="D3172" s="8"/>
    </row>
    <row r="3173" spans="1:4" x14ac:dyDescent="0.2">
      <c r="A3173" s="138"/>
      <c r="D3173" s="8"/>
    </row>
    <row r="3174" spans="1:4" x14ac:dyDescent="0.2">
      <c r="A3174" s="138"/>
      <c r="D3174" s="8"/>
    </row>
    <row r="3175" spans="1:4" x14ac:dyDescent="0.2">
      <c r="A3175" s="138"/>
      <c r="D3175" s="8"/>
    </row>
    <row r="3176" spans="1:4" x14ac:dyDescent="0.2">
      <c r="A3176" s="138"/>
      <c r="D3176" s="8"/>
    </row>
    <row r="3177" spans="1:4" x14ac:dyDescent="0.2">
      <c r="A3177" s="138"/>
      <c r="D3177" s="8"/>
    </row>
    <row r="3178" spans="1:4" x14ac:dyDescent="0.2">
      <c r="A3178" s="138"/>
      <c r="D3178" s="8"/>
    </row>
    <row r="3179" spans="1:4" x14ac:dyDescent="0.2">
      <c r="A3179" s="138"/>
      <c r="D3179" s="8"/>
    </row>
    <row r="3180" spans="1:4" x14ac:dyDescent="0.2">
      <c r="A3180" s="138"/>
      <c r="D3180" s="8"/>
    </row>
    <row r="3181" spans="1:4" x14ac:dyDescent="0.2">
      <c r="A3181" s="138"/>
      <c r="D3181" s="8"/>
    </row>
    <row r="3182" spans="1:4" x14ac:dyDescent="0.2">
      <c r="A3182" s="138"/>
      <c r="D3182" s="8"/>
    </row>
    <row r="3183" spans="1:4" x14ac:dyDescent="0.2">
      <c r="A3183" s="138"/>
      <c r="D3183" s="8"/>
    </row>
    <row r="3184" spans="1:4" x14ac:dyDescent="0.2">
      <c r="A3184" s="138"/>
      <c r="D3184" s="8"/>
    </row>
    <row r="3185" spans="1:4" x14ac:dyDescent="0.2">
      <c r="A3185" s="138"/>
      <c r="D3185" s="8"/>
    </row>
    <row r="3186" spans="1:4" x14ac:dyDescent="0.2">
      <c r="A3186" s="138"/>
      <c r="D3186" s="8"/>
    </row>
    <row r="3187" spans="1:4" x14ac:dyDescent="0.2">
      <c r="A3187" s="138"/>
      <c r="D3187" s="8"/>
    </row>
    <row r="3188" spans="1:4" x14ac:dyDescent="0.2">
      <c r="A3188" s="138"/>
      <c r="D3188" s="8"/>
    </row>
    <row r="3189" spans="1:4" x14ac:dyDescent="0.2">
      <c r="A3189" s="138"/>
      <c r="D3189" s="8"/>
    </row>
    <row r="3190" spans="1:4" x14ac:dyDescent="0.2">
      <c r="A3190" s="138"/>
      <c r="D3190" s="8"/>
    </row>
    <row r="3191" spans="1:4" x14ac:dyDescent="0.2">
      <c r="A3191" s="138"/>
      <c r="D3191" s="8"/>
    </row>
    <row r="3192" spans="1:4" x14ac:dyDescent="0.2">
      <c r="A3192" s="138"/>
      <c r="D3192" s="8"/>
    </row>
    <row r="3193" spans="1:4" x14ac:dyDescent="0.2">
      <c r="A3193" s="138"/>
      <c r="D3193" s="8"/>
    </row>
    <row r="3194" spans="1:4" x14ac:dyDescent="0.2">
      <c r="A3194" s="138"/>
      <c r="D3194" s="8"/>
    </row>
    <row r="3195" spans="1:4" x14ac:dyDescent="0.2">
      <c r="A3195" s="138"/>
      <c r="D3195" s="8"/>
    </row>
    <row r="3196" spans="1:4" x14ac:dyDescent="0.2">
      <c r="A3196" s="138"/>
      <c r="D3196" s="8"/>
    </row>
    <row r="3197" spans="1:4" x14ac:dyDescent="0.2">
      <c r="A3197" s="138"/>
      <c r="D3197" s="8"/>
    </row>
    <row r="3198" spans="1:4" x14ac:dyDescent="0.2">
      <c r="A3198" s="138"/>
      <c r="D3198" s="8"/>
    </row>
    <row r="3199" spans="1:4" x14ac:dyDescent="0.2">
      <c r="A3199" s="138"/>
      <c r="D3199" s="8"/>
    </row>
    <row r="3200" spans="1:4" x14ac:dyDescent="0.2">
      <c r="A3200" s="138"/>
      <c r="D3200" s="8"/>
    </row>
    <row r="3201" spans="1:4" x14ac:dyDescent="0.2">
      <c r="A3201" s="138"/>
      <c r="D3201" s="8"/>
    </row>
    <row r="3202" spans="1:4" x14ac:dyDescent="0.2">
      <c r="A3202" s="138"/>
      <c r="D3202" s="8"/>
    </row>
    <row r="3203" spans="1:4" x14ac:dyDescent="0.2">
      <c r="A3203" s="138"/>
      <c r="D3203" s="8"/>
    </row>
    <row r="3204" spans="1:4" x14ac:dyDescent="0.2">
      <c r="A3204" s="138"/>
      <c r="D3204" s="8"/>
    </row>
    <row r="3205" spans="1:4" x14ac:dyDescent="0.2">
      <c r="A3205" s="138"/>
      <c r="D3205" s="8"/>
    </row>
    <row r="3206" spans="1:4" x14ac:dyDescent="0.2">
      <c r="A3206" s="138"/>
      <c r="D3206" s="8"/>
    </row>
    <row r="3207" spans="1:4" x14ac:dyDescent="0.2">
      <c r="A3207" s="138"/>
      <c r="D3207" s="8"/>
    </row>
    <row r="3208" spans="1:4" x14ac:dyDescent="0.2">
      <c r="A3208" s="138"/>
      <c r="D3208" s="8"/>
    </row>
    <row r="3209" spans="1:4" x14ac:dyDescent="0.2">
      <c r="A3209" s="138"/>
      <c r="D3209" s="8"/>
    </row>
    <row r="3210" spans="1:4" x14ac:dyDescent="0.2">
      <c r="A3210" s="138"/>
      <c r="D3210" s="8"/>
    </row>
    <row r="3211" spans="1:4" x14ac:dyDescent="0.2">
      <c r="A3211" s="138"/>
      <c r="D3211" s="8"/>
    </row>
    <row r="3212" spans="1:4" x14ac:dyDescent="0.2">
      <c r="A3212" s="138"/>
      <c r="D3212" s="8"/>
    </row>
    <row r="3213" spans="1:4" x14ac:dyDescent="0.2">
      <c r="A3213" s="138"/>
      <c r="D3213" s="8"/>
    </row>
    <row r="3214" spans="1:4" x14ac:dyDescent="0.2">
      <c r="A3214" s="138"/>
      <c r="D3214" s="8"/>
    </row>
    <row r="3215" spans="1:4" x14ac:dyDescent="0.2">
      <c r="A3215" s="138"/>
      <c r="D3215" s="8"/>
    </row>
    <row r="3216" spans="1:4" x14ac:dyDescent="0.2">
      <c r="A3216" s="138"/>
      <c r="D3216" s="8"/>
    </row>
    <row r="3217" spans="1:4" x14ac:dyDescent="0.2">
      <c r="A3217" s="138"/>
      <c r="D3217" s="8"/>
    </row>
    <row r="3218" spans="1:4" x14ac:dyDescent="0.2">
      <c r="A3218" s="138"/>
      <c r="D3218" s="8"/>
    </row>
    <row r="3219" spans="1:4" x14ac:dyDescent="0.2">
      <c r="A3219" s="138"/>
      <c r="D3219" s="8"/>
    </row>
    <row r="3220" spans="1:4" x14ac:dyDescent="0.2">
      <c r="A3220" s="138"/>
      <c r="D3220" s="8"/>
    </row>
    <row r="3221" spans="1:4" x14ac:dyDescent="0.2">
      <c r="A3221" s="138"/>
      <c r="D3221" s="8"/>
    </row>
    <row r="3222" spans="1:4" x14ac:dyDescent="0.2">
      <c r="A3222" s="138"/>
      <c r="D3222" s="8"/>
    </row>
    <row r="3223" spans="1:4" x14ac:dyDescent="0.2">
      <c r="A3223" s="138"/>
      <c r="D3223" s="8"/>
    </row>
    <row r="3224" spans="1:4" x14ac:dyDescent="0.2">
      <c r="A3224" s="138"/>
      <c r="D3224" s="8"/>
    </row>
    <row r="3225" spans="1:4" x14ac:dyDescent="0.2">
      <c r="A3225" s="138"/>
      <c r="D3225" s="8"/>
    </row>
    <row r="3226" spans="1:4" x14ac:dyDescent="0.2">
      <c r="A3226" s="138"/>
      <c r="D3226" s="8"/>
    </row>
    <row r="3227" spans="1:4" x14ac:dyDescent="0.2">
      <c r="A3227" s="138"/>
      <c r="D3227" s="8"/>
    </row>
    <row r="3228" spans="1:4" x14ac:dyDescent="0.2">
      <c r="A3228" s="138"/>
      <c r="D3228" s="8"/>
    </row>
    <row r="3229" spans="1:4" x14ac:dyDescent="0.2">
      <c r="A3229" s="138"/>
      <c r="D3229" s="8"/>
    </row>
    <row r="3230" spans="1:4" x14ac:dyDescent="0.2">
      <c r="A3230" s="138"/>
      <c r="D3230" s="8"/>
    </row>
    <row r="3231" spans="1:4" x14ac:dyDescent="0.2">
      <c r="A3231" s="138"/>
      <c r="D3231" s="8"/>
    </row>
    <row r="3232" spans="1:4" x14ac:dyDescent="0.2">
      <c r="A3232" s="138"/>
      <c r="D3232" s="8"/>
    </row>
    <row r="3233" spans="1:4" x14ac:dyDescent="0.2">
      <c r="A3233" s="138"/>
      <c r="D3233" s="8"/>
    </row>
    <row r="3234" spans="1:4" x14ac:dyDescent="0.2">
      <c r="A3234" s="138"/>
      <c r="D3234" s="8"/>
    </row>
    <row r="3235" spans="1:4" x14ac:dyDescent="0.2">
      <c r="A3235" s="138"/>
      <c r="D3235" s="8"/>
    </row>
    <row r="3236" spans="1:4" x14ac:dyDescent="0.2">
      <c r="A3236" s="138"/>
      <c r="D3236" s="8"/>
    </row>
    <row r="3237" spans="1:4" x14ac:dyDescent="0.2">
      <c r="A3237" s="138"/>
      <c r="D3237" s="8"/>
    </row>
    <row r="3238" spans="1:4" x14ac:dyDescent="0.2">
      <c r="A3238" s="138"/>
      <c r="D3238" s="8"/>
    </row>
    <row r="3239" spans="1:4" x14ac:dyDescent="0.2">
      <c r="A3239" s="138"/>
      <c r="D3239" s="8"/>
    </row>
    <row r="3240" spans="1:4" x14ac:dyDescent="0.2">
      <c r="A3240" s="138"/>
      <c r="D3240" s="8"/>
    </row>
    <row r="3241" spans="1:4" x14ac:dyDescent="0.2">
      <c r="A3241" s="138"/>
      <c r="D3241" s="8"/>
    </row>
    <row r="3242" spans="1:4" x14ac:dyDescent="0.2">
      <c r="A3242" s="138"/>
      <c r="D3242" s="8"/>
    </row>
    <row r="3243" spans="1:4" x14ac:dyDescent="0.2">
      <c r="A3243" s="138"/>
      <c r="D3243" s="8"/>
    </row>
    <row r="3244" spans="1:4" x14ac:dyDescent="0.2">
      <c r="A3244" s="138"/>
      <c r="D3244" s="8"/>
    </row>
    <row r="3245" spans="1:4" x14ac:dyDescent="0.2">
      <c r="A3245" s="138"/>
      <c r="D3245" s="8"/>
    </row>
    <row r="3246" spans="1:4" x14ac:dyDescent="0.2">
      <c r="A3246" s="138"/>
      <c r="D3246" s="8"/>
    </row>
    <row r="3247" spans="1:4" x14ac:dyDescent="0.2">
      <c r="A3247" s="138"/>
      <c r="D3247" s="8"/>
    </row>
    <row r="3248" spans="1:4" x14ac:dyDescent="0.2">
      <c r="A3248" s="138"/>
      <c r="D3248" s="8"/>
    </row>
    <row r="3249" spans="1:4" x14ac:dyDescent="0.2">
      <c r="A3249" s="138"/>
      <c r="D3249" s="8"/>
    </row>
    <row r="3250" spans="1:4" x14ac:dyDescent="0.2">
      <c r="A3250" s="138"/>
      <c r="D3250" s="8"/>
    </row>
    <row r="3251" spans="1:4" x14ac:dyDescent="0.2">
      <c r="A3251" s="138"/>
      <c r="D3251" s="8"/>
    </row>
    <row r="3252" spans="1:4" x14ac:dyDescent="0.2">
      <c r="A3252" s="138"/>
      <c r="D3252" s="8"/>
    </row>
    <row r="3253" spans="1:4" x14ac:dyDescent="0.2">
      <c r="A3253" s="138"/>
      <c r="D3253" s="8"/>
    </row>
    <row r="3254" spans="1:4" x14ac:dyDescent="0.2">
      <c r="A3254" s="138"/>
      <c r="D3254" s="8"/>
    </row>
    <row r="3255" spans="1:4" x14ac:dyDescent="0.2">
      <c r="A3255" s="138"/>
      <c r="D3255" s="8"/>
    </row>
    <row r="3256" spans="1:4" x14ac:dyDescent="0.2">
      <c r="A3256" s="138"/>
      <c r="D3256" s="8"/>
    </row>
    <row r="3257" spans="1:4" x14ac:dyDescent="0.2">
      <c r="A3257" s="138"/>
      <c r="D3257" s="8"/>
    </row>
    <row r="3258" spans="1:4" x14ac:dyDescent="0.2">
      <c r="A3258" s="138"/>
      <c r="D3258" s="8"/>
    </row>
    <row r="3259" spans="1:4" x14ac:dyDescent="0.2">
      <c r="A3259" s="138"/>
      <c r="D3259" s="8"/>
    </row>
    <row r="3260" spans="1:4" x14ac:dyDescent="0.2">
      <c r="A3260" s="138"/>
      <c r="D3260" s="8"/>
    </row>
    <row r="3261" spans="1:4" x14ac:dyDescent="0.2">
      <c r="A3261" s="138"/>
      <c r="D3261" s="8"/>
    </row>
    <row r="3262" spans="1:4" x14ac:dyDescent="0.2">
      <c r="A3262" s="138"/>
      <c r="D3262" s="8"/>
    </row>
    <row r="3263" spans="1:4" x14ac:dyDescent="0.2">
      <c r="A3263" s="138"/>
      <c r="D3263" s="8"/>
    </row>
    <row r="3264" spans="1:4" x14ac:dyDescent="0.2">
      <c r="A3264" s="138"/>
      <c r="D3264" s="8"/>
    </row>
    <row r="3265" spans="1:4" x14ac:dyDescent="0.2">
      <c r="A3265" s="138"/>
      <c r="D3265" s="8"/>
    </row>
    <row r="3266" spans="1:4" x14ac:dyDescent="0.2">
      <c r="A3266" s="138"/>
      <c r="D3266" s="8"/>
    </row>
    <row r="3267" spans="1:4" x14ac:dyDescent="0.2">
      <c r="A3267" s="138"/>
      <c r="D3267" s="8"/>
    </row>
    <row r="3268" spans="1:4" x14ac:dyDescent="0.2">
      <c r="A3268" s="138"/>
      <c r="D3268" s="8"/>
    </row>
    <row r="3269" spans="1:4" x14ac:dyDescent="0.2">
      <c r="A3269" s="138"/>
      <c r="D3269" s="8"/>
    </row>
    <row r="3270" spans="1:4" x14ac:dyDescent="0.2">
      <c r="A3270" s="138"/>
      <c r="D3270" s="8"/>
    </row>
    <row r="3271" spans="1:4" x14ac:dyDescent="0.2">
      <c r="A3271" s="138"/>
      <c r="D3271" s="8"/>
    </row>
    <row r="3272" spans="1:4" x14ac:dyDescent="0.2">
      <c r="A3272" s="138"/>
      <c r="D3272" s="8"/>
    </row>
    <row r="3273" spans="1:4" x14ac:dyDescent="0.2">
      <c r="A3273" s="138"/>
      <c r="D3273" s="8"/>
    </row>
    <row r="3274" spans="1:4" x14ac:dyDescent="0.2">
      <c r="A3274" s="138"/>
      <c r="D3274" s="8"/>
    </row>
    <row r="3275" spans="1:4" x14ac:dyDescent="0.2">
      <c r="A3275" s="138"/>
      <c r="D3275" s="8"/>
    </row>
    <row r="3276" spans="1:4" x14ac:dyDescent="0.2">
      <c r="A3276" s="138"/>
      <c r="D3276" s="8"/>
    </row>
    <row r="3277" spans="1:4" x14ac:dyDescent="0.2">
      <c r="A3277" s="138"/>
      <c r="D3277" s="8"/>
    </row>
    <row r="3278" spans="1:4" x14ac:dyDescent="0.2">
      <c r="A3278" s="138"/>
      <c r="D3278" s="8"/>
    </row>
    <row r="3279" spans="1:4" x14ac:dyDescent="0.2">
      <c r="A3279" s="138"/>
      <c r="D3279" s="8"/>
    </row>
    <row r="3280" spans="1:4" x14ac:dyDescent="0.2">
      <c r="A3280" s="138"/>
      <c r="D3280" s="8"/>
    </row>
    <row r="3281" spans="1:4" x14ac:dyDescent="0.2">
      <c r="A3281" s="138"/>
      <c r="D3281" s="8"/>
    </row>
    <row r="3282" spans="1:4" x14ac:dyDescent="0.2">
      <c r="A3282" s="138"/>
      <c r="D3282" s="8"/>
    </row>
    <row r="3283" spans="1:4" x14ac:dyDescent="0.2">
      <c r="A3283" s="138"/>
      <c r="D3283" s="8"/>
    </row>
    <row r="3284" spans="1:4" x14ac:dyDescent="0.2">
      <c r="A3284" s="138"/>
      <c r="D3284" s="8"/>
    </row>
    <row r="3285" spans="1:4" x14ac:dyDescent="0.2">
      <c r="A3285" s="138"/>
      <c r="D3285" s="8"/>
    </row>
    <row r="3286" spans="1:4" x14ac:dyDescent="0.2">
      <c r="A3286" s="138"/>
      <c r="D3286" s="8"/>
    </row>
    <row r="3287" spans="1:4" x14ac:dyDescent="0.2">
      <c r="A3287" s="138"/>
      <c r="D3287" s="8"/>
    </row>
    <row r="3288" spans="1:4" x14ac:dyDescent="0.2">
      <c r="A3288" s="138"/>
      <c r="D3288" s="8"/>
    </row>
    <row r="3289" spans="1:4" x14ac:dyDescent="0.2">
      <c r="A3289" s="138"/>
      <c r="D3289" s="8"/>
    </row>
    <row r="3290" spans="1:4" x14ac:dyDescent="0.2">
      <c r="A3290" s="138"/>
      <c r="D3290" s="8"/>
    </row>
    <row r="3291" spans="1:4" x14ac:dyDescent="0.2">
      <c r="A3291" s="138"/>
      <c r="D3291" s="8"/>
    </row>
    <row r="3292" spans="1:4" x14ac:dyDescent="0.2">
      <c r="A3292" s="138"/>
      <c r="D3292" s="8"/>
    </row>
    <row r="3293" spans="1:4" x14ac:dyDescent="0.2">
      <c r="A3293" s="138"/>
      <c r="D3293" s="8"/>
    </row>
    <row r="3294" spans="1:4" x14ac:dyDescent="0.2">
      <c r="A3294" s="138"/>
      <c r="D3294" s="8"/>
    </row>
    <row r="3295" spans="1:4" x14ac:dyDescent="0.2">
      <c r="A3295" s="138"/>
      <c r="D3295" s="8"/>
    </row>
    <row r="3296" spans="1:4" x14ac:dyDescent="0.2">
      <c r="A3296" s="138"/>
      <c r="D3296" s="8"/>
    </row>
    <row r="3297" spans="1:4" x14ac:dyDescent="0.2">
      <c r="A3297" s="138"/>
      <c r="D3297" s="8"/>
    </row>
    <row r="3298" spans="1:4" x14ac:dyDescent="0.2">
      <c r="A3298" s="138"/>
      <c r="D3298" s="8"/>
    </row>
    <row r="3299" spans="1:4" x14ac:dyDescent="0.2">
      <c r="A3299" s="138"/>
      <c r="D3299" s="8"/>
    </row>
    <row r="3300" spans="1:4" x14ac:dyDescent="0.2">
      <c r="A3300" s="138"/>
      <c r="D3300" s="8"/>
    </row>
    <row r="3301" spans="1:4" x14ac:dyDescent="0.2">
      <c r="A3301" s="138"/>
      <c r="D3301" s="8"/>
    </row>
    <row r="3302" spans="1:4" x14ac:dyDescent="0.2">
      <c r="A3302" s="138"/>
      <c r="D3302" s="8"/>
    </row>
    <row r="3303" spans="1:4" x14ac:dyDescent="0.2">
      <c r="A3303" s="138"/>
      <c r="D3303" s="8"/>
    </row>
    <row r="3304" spans="1:4" x14ac:dyDescent="0.2">
      <c r="A3304" s="138"/>
      <c r="D3304" s="8"/>
    </row>
    <row r="3305" spans="1:4" x14ac:dyDescent="0.2">
      <c r="A3305" s="138"/>
      <c r="D3305" s="8"/>
    </row>
    <row r="3306" spans="1:4" x14ac:dyDescent="0.2">
      <c r="A3306" s="138"/>
      <c r="D3306" s="8"/>
    </row>
    <row r="3307" spans="1:4" x14ac:dyDescent="0.2">
      <c r="A3307" s="138"/>
      <c r="D3307" s="8"/>
    </row>
    <row r="3308" spans="1:4" x14ac:dyDescent="0.2">
      <c r="A3308" s="138"/>
      <c r="D3308" s="8"/>
    </row>
    <row r="3309" spans="1:4" x14ac:dyDescent="0.2">
      <c r="A3309" s="138"/>
      <c r="D3309" s="8"/>
    </row>
    <row r="3310" spans="1:4" x14ac:dyDescent="0.2">
      <c r="A3310" s="138"/>
      <c r="D3310" s="8"/>
    </row>
    <row r="3311" spans="1:4" x14ac:dyDescent="0.2">
      <c r="A3311" s="138"/>
      <c r="D3311" s="8"/>
    </row>
    <row r="3312" spans="1:4" x14ac:dyDescent="0.2">
      <c r="A3312" s="138"/>
      <c r="D3312" s="8"/>
    </row>
    <row r="3313" spans="1:4" x14ac:dyDescent="0.2">
      <c r="A3313" s="138"/>
      <c r="D3313" s="8"/>
    </row>
    <row r="3314" spans="1:4" x14ac:dyDescent="0.2">
      <c r="A3314" s="138"/>
      <c r="D3314" s="8"/>
    </row>
    <row r="3315" spans="1:4" x14ac:dyDescent="0.2">
      <c r="A3315" s="138"/>
      <c r="D3315" s="8"/>
    </row>
    <row r="3316" spans="1:4" x14ac:dyDescent="0.2">
      <c r="A3316" s="138"/>
      <c r="D3316" s="8"/>
    </row>
    <row r="3317" spans="1:4" x14ac:dyDescent="0.2">
      <c r="A3317" s="138"/>
      <c r="D3317" s="8"/>
    </row>
    <row r="3318" spans="1:4" x14ac:dyDescent="0.2">
      <c r="A3318" s="138"/>
      <c r="D3318" s="8"/>
    </row>
    <row r="3319" spans="1:4" x14ac:dyDescent="0.2">
      <c r="A3319" s="138"/>
      <c r="D3319" s="8"/>
    </row>
    <row r="3320" spans="1:4" x14ac:dyDescent="0.2">
      <c r="A3320" s="138"/>
      <c r="D3320" s="8"/>
    </row>
    <row r="3321" spans="1:4" x14ac:dyDescent="0.2">
      <c r="A3321" s="138"/>
      <c r="D3321" s="8"/>
    </row>
    <row r="3322" spans="1:4" x14ac:dyDescent="0.2">
      <c r="A3322" s="138"/>
      <c r="D3322" s="8"/>
    </row>
    <row r="3323" spans="1:4" x14ac:dyDescent="0.2">
      <c r="A3323" s="138"/>
      <c r="D3323" s="8"/>
    </row>
    <row r="3324" spans="1:4" x14ac:dyDescent="0.2">
      <c r="A3324" s="138"/>
      <c r="D3324" s="8"/>
    </row>
    <row r="3325" spans="1:4" x14ac:dyDescent="0.2">
      <c r="A3325" s="138"/>
      <c r="D3325" s="8"/>
    </row>
    <row r="3326" spans="1:4" x14ac:dyDescent="0.2">
      <c r="A3326" s="138"/>
      <c r="D3326" s="8"/>
    </row>
    <row r="3327" spans="1:4" x14ac:dyDescent="0.2">
      <c r="A3327" s="138"/>
      <c r="D3327" s="8"/>
    </row>
    <row r="3328" spans="1:4" x14ac:dyDescent="0.2">
      <c r="A3328" s="138"/>
      <c r="D3328" s="8"/>
    </row>
    <row r="3329" spans="1:4" x14ac:dyDescent="0.2">
      <c r="A3329" s="138"/>
      <c r="D3329" s="8"/>
    </row>
    <row r="3330" spans="1:4" x14ac:dyDescent="0.2">
      <c r="A3330" s="138"/>
      <c r="D3330" s="8"/>
    </row>
    <row r="3331" spans="1:4" x14ac:dyDescent="0.2">
      <c r="A3331" s="138"/>
      <c r="D3331" s="8"/>
    </row>
    <row r="3332" spans="1:4" x14ac:dyDescent="0.2">
      <c r="A3332" s="138"/>
      <c r="D3332" s="8"/>
    </row>
    <row r="3333" spans="1:4" x14ac:dyDescent="0.2">
      <c r="A3333" s="138"/>
      <c r="D3333" s="8"/>
    </row>
    <row r="3334" spans="1:4" x14ac:dyDescent="0.2">
      <c r="A3334" s="138"/>
      <c r="D3334" s="8"/>
    </row>
    <row r="3335" spans="1:4" x14ac:dyDescent="0.2">
      <c r="A3335" s="138"/>
      <c r="D3335" s="8"/>
    </row>
    <row r="3336" spans="1:4" x14ac:dyDescent="0.2">
      <c r="A3336" s="138"/>
      <c r="D3336" s="8"/>
    </row>
    <row r="3337" spans="1:4" x14ac:dyDescent="0.2">
      <c r="A3337" s="138"/>
      <c r="D3337" s="8"/>
    </row>
    <row r="3338" spans="1:4" x14ac:dyDescent="0.2">
      <c r="A3338" s="138"/>
      <c r="D3338" s="8"/>
    </row>
    <row r="3339" spans="1:4" x14ac:dyDescent="0.2">
      <c r="A3339" s="138"/>
      <c r="D3339" s="8"/>
    </row>
    <row r="3340" spans="1:4" x14ac:dyDescent="0.2">
      <c r="A3340" s="138"/>
      <c r="D3340" s="8"/>
    </row>
    <row r="3341" spans="1:4" x14ac:dyDescent="0.2">
      <c r="A3341" s="138"/>
      <c r="D3341" s="8"/>
    </row>
    <row r="3342" spans="1:4" x14ac:dyDescent="0.2">
      <c r="A3342" s="138"/>
      <c r="D3342" s="8"/>
    </row>
    <row r="3343" spans="1:4" x14ac:dyDescent="0.2">
      <c r="A3343" s="138"/>
      <c r="D3343" s="8"/>
    </row>
    <row r="3344" spans="1:4" x14ac:dyDescent="0.2">
      <c r="A3344" s="138"/>
      <c r="D3344" s="8"/>
    </row>
    <row r="3345" spans="1:4" x14ac:dyDescent="0.2">
      <c r="A3345" s="138"/>
      <c r="D3345" s="8"/>
    </row>
    <row r="3346" spans="1:4" x14ac:dyDescent="0.2">
      <c r="A3346" s="138"/>
      <c r="D3346" s="8"/>
    </row>
    <row r="3347" spans="1:4" x14ac:dyDescent="0.2">
      <c r="A3347" s="138"/>
      <c r="D3347" s="8"/>
    </row>
    <row r="3348" spans="1:4" x14ac:dyDescent="0.2">
      <c r="A3348" s="138"/>
      <c r="D3348" s="8"/>
    </row>
    <row r="3349" spans="1:4" x14ac:dyDescent="0.2">
      <c r="A3349" s="138"/>
      <c r="D3349" s="8"/>
    </row>
    <row r="3350" spans="1:4" x14ac:dyDescent="0.2">
      <c r="A3350" s="138"/>
      <c r="D3350" s="8"/>
    </row>
    <row r="3351" spans="1:4" x14ac:dyDescent="0.2">
      <c r="A3351" s="138"/>
      <c r="D3351" s="8"/>
    </row>
    <row r="3352" spans="1:4" x14ac:dyDescent="0.2">
      <c r="A3352" s="138"/>
      <c r="D3352" s="8"/>
    </row>
    <row r="3353" spans="1:4" x14ac:dyDescent="0.2">
      <c r="A3353" s="138"/>
      <c r="D3353" s="8"/>
    </row>
    <row r="3354" spans="1:4" x14ac:dyDescent="0.2">
      <c r="A3354" s="138"/>
      <c r="D3354" s="8"/>
    </row>
    <row r="3355" spans="1:4" x14ac:dyDescent="0.2">
      <c r="A3355" s="138"/>
      <c r="D3355" s="8"/>
    </row>
    <row r="3356" spans="1:4" x14ac:dyDescent="0.2">
      <c r="A3356" s="138"/>
      <c r="D3356" s="8"/>
    </row>
    <row r="3357" spans="1:4" x14ac:dyDescent="0.2">
      <c r="A3357" s="138"/>
      <c r="D3357" s="8"/>
    </row>
    <row r="3358" spans="1:4" x14ac:dyDescent="0.2">
      <c r="A3358" s="138"/>
      <c r="D3358" s="8"/>
    </row>
    <row r="3359" spans="1:4" x14ac:dyDescent="0.2">
      <c r="A3359" s="138"/>
      <c r="D3359" s="8"/>
    </row>
    <row r="3360" spans="1:4" x14ac:dyDescent="0.2">
      <c r="A3360" s="138"/>
      <c r="D3360" s="8"/>
    </row>
    <row r="3361" spans="1:4" x14ac:dyDescent="0.2">
      <c r="A3361" s="138"/>
      <c r="D3361" s="8"/>
    </row>
    <row r="3362" spans="1:4" x14ac:dyDescent="0.2">
      <c r="A3362" s="138"/>
      <c r="D3362" s="8"/>
    </row>
    <row r="3363" spans="1:4" x14ac:dyDescent="0.2">
      <c r="A3363" s="138"/>
      <c r="D3363" s="8"/>
    </row>
    <row r="3364" spans="1:4" x14ac:dyDescent="0.2">
      <c r="A3364" s="138"/>
      <c r="D3364" s="8"/>
    </row>
    <row r="3365" spans="1:4" x14ac:dyDescent="0.2">
      <c r="A3365" s="138"/>
      <c r="D3365" s="8"/>
    </row>
    <row r="3366" spans="1:4" x14ac:dyDescent="0.2">
      <c r="A3366" s="138"/>
      <c r="D3366" s="8"/>
    </row>
    <row r="3367" spans="1:4" x14ac:dyDescent="0.2">
      <c r="A3367" s="138"/>
      <c r="D3367" s="8"/>
    </row>
    <row r="3368" spans="1:4" x14ac:dyDescent="0.2">
      <c r="A3368" s="138"/>
      <c r="D3368" s="8"/>
    </row>
    <row r="3369" spans="1:4" x14ac:dyDescent="0.2">
      <c r="A3369" s="138"/>
      <c r="D3369" s="8"/>
    </row>
    <row r="3370" spans="1:4" x14ac:dyDescent="0.2">
      <c r="A3370" s="138"/>
      <c r="D3370" s="8"/>
    </row>
    <row r="3371" spans="1:4" x14ac:dyDescent="0.2">
      <c r="A3371" s="138"/>
      <c r="D3371" s="8"/>
    </row>
    <row r="3372" spans="1:4" x14ac:dyDescent="0.2">
      <c r="A3372" s="138"/>
      <c r="D3372" s="8"/>
    </row>
    <row r="3373" spans="1:4" x14ac:dyDescent="0.2">
      <c r="A3373" s="138"/>
      <c r="D3373" s="8"/>
    </row>
    <row r="3374" spans="1:4" x14ac:dyDescent="0.2">
      <c r="A3374" s="138"/>
      <c r="D3374" s="8"/>
    </row>
    <row r="3375" spans="1:4" x14ac:dyDescent="0.2">
      <c r="A3375" s="138"/>
      <c r="D3375" s="8"/>
    </row>
    <row r="3376" spans="1:4" x14ac:dyDescent="0.2">
      <c r="A3376" s="138"/>
      <c r="D3376" s="8"/>
    </row>
    <row r="3377" spans="1:4" x14ac:dyDescent="0.2">
      <c r="A3377" s="138"/>
      <c r="D3377" s="8"/>
    </row>
    <row r="3378" spans="1:4" x14ac:dyDescent="0.2">
      <c r="A3378" s="138"/>
      <c r="D3378" s="8"/>
    </row>
    <row r="3379" spans="1:4" x14ac:dyDescent="0.2">
      <c r="A3379" s="138"/>
      <c r="D3379" s="8"/>
    </row>
    <row r="3380" spans="1:4" x14ac:dyDescent="0.2">
      <c r="A3380" s="138"/>
      <c r="D3380" s="8"/>
    </row>
    <row r="3381" spans="1:4" x14ac:dyDescent="0.2">
      <c r="A3381" s="138"/>
      <c r="D3381" s="8"/>
    </row>
    <row r="3382" spans="1:4" x14ac:dyDescent="0.2">
      <c r="A3382" s="138"/>
      <c r="D3382" s="8"/>
    </row>
    <row r="3383" spans="1:4" x14ac:dyDescent="0.2">
      <c r="A3383" s="138"/>
      <c r="D3383" s="8"/>
    </row>
    <row r="3384" spans="1:4" x14ac:dyDescent="0.2">
      <c r="A3384" s="138"/>
      <c r="D3384" s="8"/>
    </row>
    <row r="3385" spans="1:4" x14ac:dyDescent="0.2">
      <c r="A3385" s="138"/>
      <c r="D3385" s="8"/>
    </row>
    <row r="3386" spans="1:4" x14ac:dyDescent="0.2">
      <c r="A3386" s="138"/>
      <c r="D3386" s="8"/>
    </row>
    <row r="3387" spans="1:4" x14ac:dyDescent="0.2">
      <c r="A3387" s="138"/>
      <c r="D3387" s="8"/>
    </row>
    <row r="3388" spans="1:4" x14ac:dyDescent="0.2">
      <c r="A3388" s="138"/>
      <c r="D3388" s="8"/>
    </row>
    <row r="3389" spans="1:4" x14ac:dyDescent="0.2">
      <c r="A3389" s="138"/>
      <c r="D3389" s="8"/>
    </row>
    <row r="3390" spans="1:4" x14ac:dyDescent="0.2">
      <c r="A3390" s="138"/>
      <c r="D3390" s="8"/>
    </row>
    <row r="3391" spans="1:4" x14ac:dyDescent="0.2">
      <c r="A3391" s="138"/>
      <c r="D3391" s="8"/>
    </row>
    <row r="3392" spans="1:4" x14ac:dyDescent="0.2">
      <c r="A3392" s="138"/>
      <c r="D3392" s="8"/>
    </row>
    <row r="3393" spans="1:4" x14ac:dyDescent="0.2">
      <c r="A3393" s="138"/>
      <c r="D3393" s="8"/>
    </row>
    <row r="3394" spans="1:4" x14ac:dyDescent="0.2">
      <c r="A3394" s="138"/>
      <c r="D3394" s="8"/>
    </row>
    <row r="3395" spans="1:4" x14ac:dyDescent="0.2">
      <c r="A3395" s="138"/>
      <c r="D3395" s="8"/>
    </row>
    <row r="3396" spans="1:4" x14ac:dyDescent="0.2">
      <c r="A3396" s="138"/>
      <c r="D3396" s="8"/>
    </row>
    <row r="3397" spans="1:4" x14ac:dyDescent="0.2">
      <c r="A3397" s="138"/>
      <c r="D3397" s="8"/>
    </row>
    <row r="3398" spans="1:4" x14ac:dyDescent="0.2">
      <c r="A3398" s="138"/>
      <c r="D3398" s="8"/>
    </row>
    <row r="3399" spans="1:4" x14ac:dyDescent="0.2">
      <c r="A3399" s="138"/>
      <c r="D3399" s="8"/>
    </row>
    <row r="3400" spans="1:4" x14ac:dyDescent="0.2">
      <c r="A3400" s="138"/>
      <c r="D3400" s="8"/>
    </row>
    <row r="3401" spans="1:4" x14ac:dyDescent="0.2">
      <c r="A3401" s="138"/>
      <c r="D3401" s="8"/>
    </row>
    <row r="3402" spans="1:4" x14ac:dyDescent="0.2">
      <c r="A3402" s="138"/>
      <c r="D3402" s="8"/>
    </row>
    <row r="3403" spans="1:4" x14ac:dyDescent="0.2">
      <c r="A3403" s="138"/>
      <c r="D3403" s="8"/>
    </row>
    <row r="3404" spans="1:4" x14ac:dyDescent="0.2">
      <c r="A3404" s="138"/>
      <c r="D3404" s="8"/>
    </row>
    <row r="3405" spans="1:4" x14ac:dyDescent="0.2">
      <c r="A3405" s="138"/>
      <c r="D3405" s="8"/>
    </row>
    <row r="3406" spans="1:4" x14ac:dyDescent="0.2">
      <c r="A3406" s="138"/>
      <c r="D3406" s="8"/>
    </row>
    <row r="3407" spans="1:4" x14ac:dyDescent="0.2">
      <c r="A3407" s="138"/>
      <c r="D3407" s="8"/>
    </row>
    <row r="3408" spans="1:4" x14ac:dyDescent="0.2">
      <c r="A3408" s="138"/>
      <c r="D3408" s="8"/>
    </row>
    <row r="3409" spans="1:4" x14ac:dyDescent="0.2">
      <c r="A3409" s="138"/>
      <c r="D3409" s="8"/>
    </row>
    <row r="3410" spans="1:4" x14ac:dyDescent="0.2">
      <c r="A3410" s="138"/>
      <c r="D3410" s="8"/>
    </row>
    <row r="3411" spans="1:4" x14ac:dyDescent="0.2">
      <c r="A3411" s="138"/>
      <c r="D3411" s="8"/>
    </row>
    <row r="3412" spans="1:4" x14ac:dyDescent="0.2">
      <c r="A3412" s="138"/>
      <c r="D3412" s="8"/>
    </row>
    <row r="3413" spans="1:4" x14ac:dyDescent="0.2">
      <c r="A3413" s="138"/>
      <c r="D3413" s="8"/>
    </row>
    <row r="3414" spans="1:4" x14ac:dyDescent="0.2">
      <c r="A3414" s="138"/>
      <c r="D3414" s="8"/>
    </row>
    <row r="3415" spans="1:4" x14ac:dyDescent="0.2">
      <c r="A3415" s="138"/>
      <c r="D3415" s="8"/>
    </row>
    <row r="3416" spans="1:4" x14ac:dyDescent="0.2">
      <c r="A3416" s="138"/>
      <c r="D3416" s="8"/>
    </row>
    <row r="3417" spans="1:4" x14ac:dyDescent="0.2">
      <c r="A3417" s="138"/>
      <c r="D3417" s="8"/>
    </row>
    <row r="3418" spans="1:4" x14ac:dyDescent="0.2">
      <c r="A3418" s="138"/>
      <c r="D3418" s="8"/>
    </row>
    <row r="3419" spans="1:4" x14ac:dyDescent="0.2">
      <c r="A3419" s="138"/>
      <c r="D3419" s="8"/>
    </row>
    <row r="3420" spans="1:4" x14ac:dyDescent="0.2">
      <c r="A3420" s="138"/>
      <c r="D3420" s="8"/>
    </row>
    <row r="3421" spans="1:4" x14ac:dyDescent="0.2">
      <c r="A3421" s="138"/>
      <c r="D3421" s="8"/>
    </row>
    <row r="3422" spans="1:4" x14ac:dyDescent="0.2">
      <c r="A3422" s="138"/>
      <c r="D3422" s="8"/>
    </row>
    <row r="3423" spans="1:4" x14ac:dyDescent="0.2">
      <c r="A3423" s="138"/>
      <c r="D3423" s="8"/>
    </row>
    <row r="3424" spans="1:4" x14ac:dyDescent="0.2">
      <c r="A3424" s="138"/>
      <c r="D3424" s="8"/>
    </row>
    <row r="3425" spans="1:4" x14ac:dyDescent="0.2">
      <c r="A3425" s="138"/>
      <c r="D3425" s="8"/>
    </row>
    <row r="3426" spans="1:4" x14ac:dyDescent="0.2">
      <c r="A3426" s="138"/>
      <c r="D3426" s="8"/>
    </row>
    <row r="3427" spans="1:4" x14ac:dyDescent="0.2">
      <c r="A3427" s="138"/>
      <c r="D3427" s="8"/>
    </row>
    <row r="3428" spans="1:4" x14ac:dyDescent="0.2">
      <c r="A3428" s="138"/>
      <c r="D3428" s="8"/>
    </row>
    <row r="3429" spans="1:4" x14ac:dyDescent="0.2">
      <c r="A3429" s="138"/>
      <c r="D3429" s="8"/>
    </row>
    <row r="3430" spans="1:4" x14ac:dyDescent="0.2">
      <c r="A3430" s="138"/>
      <c r="D3430" s="8"/>
    </row>
    <row r="3431" spans="1:4" x14ac:dyDescent="0.2">
      <c r="A3431" s="138"/>
      <c r="D3431" s="8"/>
    </row>
    <row r="3432" spans="1:4" x14ac:dyDescent="0.2">
      <c r="A3432" s="138"/>
      <c r="D3432" s="8"/>
    </row>
    <row r="3433" spans="1:4" x14ac:dyDescent="0.2">
      <c r="A3433" s="138"/>
      <c r="D3433" s="8"/>
    </row>
    <row r="3434" spans="1:4" x14ac:dyDescent="0.2">
      <c r="A3434" s="138"/>
      <c r="D3434" s="8"/>
    </row>
    <row r="3435" spans="1:4" x14ac:dyDescent="0.2">
      <c r="A3435" s="138"/>
      <c r="D3435" s="8"/>
    </row>
    <row r="3436" spans="1:4" x14ac:dyDescent="0.2">
      <c r="A3436" s="138"/>
      <c r="D3436" s="8"/>
    </row>
    <row r="3437" spans="1:4" x14ac:dyDescent="0.2">
      <c r="A3437" s="138"/>
      <c r="D3437" s="8"/>
    </row>
    <row r="3438" spans="1:4" x14ac:dyDescent="0.2">
      <c r="A3438" s="138"/>
      <c r="D3438" s="8"/>
    </row>
    <row r="3439" spans="1:4" x14ac:dyDescent="0.2">
      <c r="A3439" s="138"/>
      <c r="D3439" s="8"/>
    </row>
    <row r="3440" spans="1:4" x14ac:dyDescent="0.2">
      <c r="A3440" s="138"/>
      <c r="D3440" s="8"/>
    </row>
    <row r="3441" spans="1:4" x14ac:dyDescent="0.2">
      <c r="A3441" s="138"/>
      <c r="D3441" s="8"/>
    </row>
    <row r="3442" spans="1:4" x14ac:dyDescent="0.2">
      <c r="A3442" s="138"/>
      <c r="D3442" s="8"/>
    </row>
    <row r="3443" spans="1:4" x14ac:dyDescent="0.2">
      <c r="A3443" s="138"/>
      <c r="D3443" s="8"/>
    </row>
    <row r="3444" spans="1:4" x14ac:dyDescent="0.2">
      <c r="A3444" s="138"/>
      <c r="D3444" s="8"/>
    </row>
    <row r="3445" spans="1:4" x14ac:dyDescent="0.2">
      <c r="A3445" s="138"/>
      <c r="D3445" s="8"/>
    </row>
    <row r="3446" spans="1:4" x14ac:dyDescent="0.2">
      <c r="A3446" s="138"/>
      <c r="D3446" s="8"/>
    </row>
    <row r="3447" spans="1:4" x14ac:dyDescent="0.2">
      <c r="A3447" s="138"/>
      <c r="D3447" s="8"/>
    </row>
    <row r="3448" spans="1:4" x14ac:dyDescent="0.2">
      <c r="A3448" s="138"/>
      <c r="D3448" s="8"/>
    </row>
    <row r="3449" spans="1:4" x14ac:dyDescent="0.2">
      <c r="A3449" s="138"/>
      <c r="D3449" s="8"/>
    </row>
    <row r="3450" spans="1:4" x14ac:dyDescent="0.2">
      <c r="A3450" s="138"/>
      <c r="D3450" s="8"/>
    </row>
    <row r="3451" spans="1:4" x14ac:dyDescent="0.2">
      <c r="A3451" s="138"/>
      <c r="D3451" s="8"/>
    </row>
    <row r="3452" spans="1:4" x14ac:dyDescent="0.2">
      <c r="A3452" s="138"/>
      <c r="D3452" s="8"/>
    </row>
    <row r="3453" spans="1:4" x14ac:dyDescent="0.2">
      <c r="A3453" s="138"/>
      <c r="D3453" s="8"/>
    </row>
    <row r="3454" spans="1:4" x14ac:dyDescent="0.2">
      <c r="A3454" s="138"/>
      <c r="D3454" s="8"/>
    </row>
    <row r="3455" spans="1:4" x14ac:dyDescent="0.2">
      <c r="A3455" s="138"/>
      <c r="D3455" s="8"/>
    </row>
    <row r="3456" spans="1:4" x14ac:dyDescent="0.2">
      <c r="A3456" s="138"/>
      <c r="D3456" s="8"/>
    </row>
    <row r="3457" spans="1:4" x14ac:dyDescent="0.2">
      <c r="A3457" s="138"/>
      <c r="D3457" s="8"/>
    </row>
    <row r="3458" spans="1:4" x14ac:dyDescent="0.2">
      <c r="A3458" s="138"/>
      <c r="D3458" s="8"/>
    </row>
    <row r="3459" spans="1:4" x14ac:dyDescent="0.2">
      <c r="A3459" s="138"/>
      <c r="D3459" s="8"/>
    </row>
    <row r="3460" spans="1:4" x14ac:dyDescent="0.2">
      <c r="A3460" s="138"/>
      <c r="D3460" s="8"/>
    </row>
    <row r="3461" spans="1:4" x14ac:dyDescent="0.2">
      <c r="A3461" s="138"/>
      <c r="D3461" s="8"/>
    </row>
    <row r="3462" spans="1:4" x14ac:dyDescent="0.2">
      <c r="A3462" s="138"/>
      <c r="D3462" s="8"/>
    </row>
    <row r="3463" spans="1:4" x14ac:dyDescent="0.2">
      <c r="A3463" s="138"/>
      <c r="D3463" s="8"/>
    </row>
    <row r="3464" spans="1:4" x14ac:dyDescent="0.2">
      <c r="A3464" s="138"/>
      <c r="D3464" s="8"/>
    </row>
    <row r="3465" spans="1:4" x14ac:dyDescent="0.2">
      <c r="A3465" s="138"/>
      <c r="D3465" s="8"/>
    </row>
    <row r="3466" spans="1:4" x14ac:dyDescent="0.2">
      <c r="A3466" s="138"/>
      <c r="D3466" s="8"/>
    </row>
    <row r="3467" spans="1:4" x14ac:dyDescent="0.2">
      <c r="A3467" s="138"/>
      <c r="D3467" s="8"/>
    </row>
    <row r="3468" spans="1:4" x14ac:dyDescent="0.2">
      <c r="A3468" s="138"/>
      <c r="D3468" s="8"/>
    </row>
    <row r="3469" spans="1:4" x14ac:dyDescent="0.2">
      <c r="A3469" s="138"/>
      <c r="D3469" s="8"/>
    </row>
    <row r="3470" spans="1:4" x14ac:dyDescent="0.2">
      <c r="A3470" s="138"/>
      <c r="D3470" s="8"/>
    </row>
    <row r="3471" spans="1:4" x14ac:dyDescent="0.2">
      <c r="A3471" s="138"/>
      <c r="D3471" s="8"/>
    </row>
    <row r="3472" spans="1:4" x14ac:dyDescent="0.2">
      <c r="A3472" s="138"/>
      <c r="D3472" s="8"/>
    </row>
    <row r="3473" spans="1:4" x14ac:dyDescent="0.2">
      <c r="A3473" s="138"/>
      <c r="D3473" s="8"/>
    </row>
    <row r="3474" spans="1:4" x14ac:dyDescent="0.2">
      <c r="A3474" s="138"/>
      <c r="D3474" s="8"/>
    </row>
    <row r="3475" spans="1:4" x14ac:dyDescent="0.2">
      <c r="A3475" s="138"/>
      <c r="D3475" s="8"/>
    </row>
    <row r="3476" spans="1:4" x14ac:dyDescent="0.2">
      <c r="A3476" s="138"/>
      <c r="D3476" s="8"/>
    </row>
    <row r="3477" spans="1:4" x14ac:dyDescent="0.2">
      <c r="A3477" s="138"/>
      <c r="D3477" s="8"/>
    </row>
    <row r="3478" spans="1:4" x14ac:dyDescent="0.2">
      <c r="A3478" s="138"/>
      <c r="D3478" s="8"/>
    </row>
    <row r="3479" spans="1:4" x14ac:dyDescent="0.2">
      <c r="A3479" s="138"/>
      <c r="D3479" s="8"/>
    </row>
    <row r="3480" spans="1:4" x14ac:dyDescent="0.2">
      <c r="A3480" s="138"/>
      <c r="D3480" s="8"/>
    </row>
    <row r="3481" spans="1:4" x14ac:dyDescent="0.2">
      <c r="A3481" s="138"/>
      <c r="D3481" s="8"/>
    </row>
    <row r="3482" spans="1:4" x14ac:dyDescent="0.2">
      <c r="A3482" s="138"/>
      <c r="D3482" s="8"/>
    </row>
    <row r="3483" spans="1:4" x14ac:dyDescent="0.2">
      <c r="A3483" s="138"/>
      <c r="D3483" s="8"/>
    </row>
    <row r="3484" spans="1:4" x14ac:dyDescent="0.2">
      <c r="A3484" s="138"/>
      <c r="D3484" s="8"/>
    </row>
    <row r="3485" spans="1:4" x14ac:dyDescent="0.2">
      <c r="A3485" s="138"/>
      <c r="D3485" s="8"/>
    </row>
    <row r="3486" spans="1:4" x14ac:dyDescent="0.2">
      <c r="A3486" s="138"/>
      <c r="D3486" s="8"/>
    </row>
    <row r="3487" spans="1:4" x14ac:dyDescent="0.2">
      <c r="A3487" s="138"/>
      <c r="D3487" s="8"/>
    </row>
    <row r="3488" spans="1:4" x14ac:dyDescent="0.2">
      <c r="A3488" s="138"/>
      <c r="D3488" s="8"/>
    </row>
    <row r="3489" spans="1:4" x14ac:dyDescent="0.2">
      <c r="A3489" s="138"/>
      <c r="D3489" s="8"/>
    </row>
    <row r="3490" spans="1:4" x14ac:dyDescent="0.2">
      <c r="A3490" s="138"/>
      <c r="D3490" s="8"/>
    </row>
    <row r="3491" spans="1:4" x14ac:dyDescent="0.2">
      <c r="A3491" s="138"/>
      <c r="D3491" s="8"/>
    </row>
    <row r="3492" spans="1:4" x14ac:dyDescent="0.2">
      <c r="A3492" s="138"/>
      <c r="D3492" s="8"/>
    </row>
    <row r="3493" spans="1:4" x14ac:dyDescent="0.2">
      <c r="A3493" s="138"/>
      <c r="D3493" s="8"/>
    </row>
    <row r="3494" spans="1:4" x14ac:dyDescent="0.2">
      <c r="A3494" s="138"/>
      <c r="D3494" s="8"/>
    </row>
    <row r="3495" spans="1:4" x14ac:dyDescent="0.2">
      <c r="A3495" s="138"/>
      <c r="D3495" s="8"/>
    </row>
    <row r="3496" spans="1:4" x14ac:dyDescent="0.2">
      <c r="A3496" s="138"/>
      <c r="D3496" s="8"/>
    </row>
    <row r="3497" spans="1:4" x14ac:dyDescent="0.2">
      <c r="A3497" s="138"/>
      <c r="D3497" s="8"/>
    </row>
    <row r="3498" spans="1:4" x14ac:dyDescent="0.2">
      <c r="A3498" s="138"/>
      <c r="D3498" s="8"/>
    </row>
    <row r="3499" spans="1:4" x14ac:dyDescent="0.2">
      <c r="A3499" s="138"/>
      <c r="D3499" s="8"/>
    </row>
    <row r="3500" spans="1:4" x14ac:dyDescent="0.2">
      <c r="A3500" s="138"/>
      <c r="D3500" s="8"/>
    </row>
    <row r="3501" spans="1:4" x14ac:dyDescent="0.2">
      <c r="A3501" s="138"/>
      <c r="D3501" s="8"/>
    </row>
    <row r="3502" spans="1:4" x14ac:dyDescent="0.2">
      <c r="A3502" s="138"/>
      <c r="D3502" s="8"/>
    </row>
    <row r="3503" spans="1:4" x14ac:dyDescent="0.2">
      <c r="A3503" s="138"/>
      <c r="D3503" s="8"/>
    </row>
    <row r="3504" spans="1:4" x14ac:dyDescent="0.2">
      <c r="A3504" s="138"/>
      <c r="D3504" s="8"/>
    </row>
    <row r="3505" spans="1:4" x14ac:dyDescent="0.2">
      <c r="A3505" s="138"/>
      <c r="D3505" s="8"/>
    </row>
    <row r="3506" spans="1:4" x14ac:dyDescent="0.2">
      <c r="A3506" s="138"/>
      <c r="D3506" s="8"/>
    </row>
    <row r="3507" spans="1:4" x14ac:dyDescent="0.2">
      <c r="A3507" s="138"/>
      <c r="D3507" s="8"/>
    </row>
    <row r="3508" spans="1:4" x14ac:dyDescent="0.2">
      <c r="A3508" s="138"/>
      <c r="D3508" s="8"/>
    </row>
    <row r="3509" spans="1:4" x14ac:dyDescent="0.2">
      <c r="A3509" s="138"/>
      <c r="D3509" s="8"/>
    </row>
    <row r="3510" spans="1:4" x14ac:dyDescent="0.2">
      <c r="A3510" s="138"/>
      <c r="D3510" s="8"/>
    </row>
    <row r="3511" spans="1:4" x14ac:dyDescent="0.2">
      <c r="A3511" s="138"/>
      <c r="D3511" s="8"/>
    </row>
    <row r="3512" spans="1:4" x14ac:dyDescent="0.2">
      <c r="A3512" s="138"/>
      <c r="D3512" s="8"/>
    </row>
    <row r="3513" spans="1:4" x14ac:dyDescent="0.2">
      <c r="A3513" s="138"/>
      <c r="D3513" s="8"/>
    </row>
    <row r="3514" spans="1:4" x14ac:dyDescent="0.2">
      <c r="A3514" s="138"/>
      <c r="D3514" s="8"/>
    </row>
    <row r="3515" spans="1:4" x14ac:dyDescent="0.2">
      <c r="A3515" s="138"/>
      <c r="D3515" s="8"/>
    </row>
    <row r="3516" spans="1:4" x14ac:dyDescent="0.2">
      <c r="A3516" s="138"/>
      <c r="D3516" s="8"/>
    </row>
    <row r="3517" spans="1:4" x14ac:dyDescent="0.2">
      <c r="A3517" s="138"/>
      <c r="D3517" s="8"/>
    </row>
    <row r="3518" spans="1:4" x14ac:dyDescent="0.2">
      <c r="A3518" s="138"/>
      <c r="D3518" s="8"/>
    </row>
    <row r="3519" spans="1:4" x14ac:dyDescent="0.2">
      <c r="A3519" s="138"/>
      <c r="D3519" s="8"/>
    </row>
    <row r="3520" spans="1:4" x14ac:dyDescent="0.2">
      <c r="A3520" s="138"/>
      <c r="D3520" s="8"/>
    </row>
    <row r="3521" spans="1:4" x14ac:dyDescent="0.2">
      <c r="A3521" s="138"/>
      <c r="D3521" s="8"/>
    </row>
    <row r="3522" spans="1:4" x14ac:dyDescent="0.2">
      <c r="A3522" s="138"/>
      <c r="D3522" s="8"/>
    </row>
    <row r="3523" spans="1:4" x14ac:dyDescent="0.2">
      <c r="A3523" s="138"/>
      <c r="D3523" s="8"/>
    </row>
    <row r="3524" spans="1:4" x14ac:dyDescent="0.2">
      <c r="A3524" s="138"/>
      <c r="D3524" s="8"/>
    </row>
    <row r="3525" spans="1:4" x14ac:dyDescent="0.2">
      <c r="A3525" s="138"/>
      <c r="D3525" s="8"/>
    </row>
    <row r="3526" spans="1:4" x14ac:dyDescent="0.2">
      <c r="A3526" s="138"/>
      <c r="D3526" s="8"/>
    </row>
    <row r="3527" spans="1:4" x14ac:dyDescent="0.2">
      <c r="A3527" s="138"/>
      <c r="D3527" s="8"/>
    </row>
    <row r="3528" spans="1:4" x14ac:dyDescent="0.2">
      <c r="A3528" s="138"/>
      <c r="D3528" s="8"/>
    </row>
    <row r="3529" spans="1:4" x14ac:dyDescent="0.2">
      <c r="A3529" s="138"/>
      <c r="D3529" s="8"/>
    </row>
    <row r="3530" spans="1:4" x14ac:dyDescent="0.2">
      <c r="A3530" s="138"/>
      <c r="D3530" s="8"/>
    </row>
    <row r="3531" spans="1:4" x14ac:dyDescent="0.2">
      <c r="A3531" s="138"/>
      <c r="D3531" s="8"/>
    </row>
    <row r="3532" spans="1:4" x14ac:dyDescent="0.2">
      <c r="A3532" s="138"/>
      <c r="D3532" s="8"/>
    </row>
    <row r="3533" spans="1:4" x14ac:dyDescent="0.2">
      <c r="A3533" s="138"/>
      <c r="D3533" s="8"/>
    </row>
    <row r="3534" spans="1:4" x14ac:dyDescent="0.2">
      <c r="A3534" s="138"/>
      <c r="D3534" s="8"/>
    </row>
    <row r="3535" spans="1:4" x14ac:dyDescent="0.2">
      <c r="A3535" s="138"/>
      <c r="D3535" s="8"/>
    </row>
    <row r="3536" spans="1:4" x14ac:dyDescent="0.2">
      <c r="A3536" s="138"/>
      <c r="D3536" s="8"/>
    </row>
    <row r="3537" spans="1:4" x14ac:dyDescent="0.2">
      <c r="A3537" s="138"/>
      <c r="D3537" s="8"/>
    </row>
    <row r="3538" spans="1:4" x14ac:dyDescent="0.2">
      <c r="A3538" s="138"/>
      <c r="D3538" s="8"/>
    </row>
    <row r="3539" spans="1:4" x14ac:dyDescent="0.2">
      <c r="A3539" s="138"/>
      <c r="D3539" s="8"/>
    </row>
    <row r="3540" spans="1:4" x14ac:dyDescent="0.2">
      <c r="A3540" s="138"/>
      <c r="D3540" s="8"/>
    </row>
    <row r="3541" spans="1:4" x14ac:dyDescent="0.2">
      <c r="A3541" s="138"/>
      <c r="D3541" s="8"/>
    </row>
    <row r="3542" spans="1:4" x14ac:dyDescent="0.2">
      <c r="A3542" s="138"/>
      <c r="D3542" s="8"/>
    </row>
    <row r="3543" spans="1:4" x14ac:dyDescent="0.2">
      <c r="A3543" s="138"/>
      <c r="D3543" s="8"/>
    </row>
    <row r="3544" spans="1:4" x14ac:dyDescent="0.2">
      <c r="A3544" s="138"/>
      <c r="D3544" s="8"/>
    </row>
    <row r="3545" spans="1:4" x14ac:dyDescent="0.2">
      <c r="A3545" s="138"/>
      <c r="D3545" s="8"/>
    </row>
    <row r="3546" spans="1:4" x14ac:dyDescent="0.2">
      <c r="A3546" s="138"/>
      <c r="D3546" s="8"/>
    </row>
    <row r="3547" spans="1:4" x14ac:dyDescent="0.2">
      <c r="A3547" s="138"/>
      <c r="D3547" s="8"/>
    </row>
    <row r="3548" spans="1:4" x14ac:dyDescent="0.2">
      <c r="A3548" s="138"/>
      <c r="D3548" s="8"/>
    </row>
    <row r="3549" spans="1:4" x14ac:dyDescent="0.2">
      <c r="A3549" s="138"/>
      <c r="D3549" s="8"/>
    </row>
    <row r="3550" spans="1:4" x14ac:dyDescent="0.2">
      <c r="A3550" s="138"/>
      <c r="D3550" s="8"/>
    </row>
    <row r="3551" spans="1:4" x14ac:dyDescent="0.2">
      <c r="A3551" s="138"/>
      <c r="D3551" s="8"/>
    </row>
    <row r="3552" spans="1:4" x14ac:dyDescent="0.2">
      <c r="A3552" s="138"/>
      <c r="D3552" s="8"/>
    </row>
    <row r="3553" spans="1:4" x14ac:dyDescent="0.2">
      <c r="A3553" s="138"/>
      <c r="D3553" s="8"/>
    </row>
    <row r="3554" spans="1:4" x14ac:dyDescent="0.2">
      <c r="A3554" s="138"/>
      <c r="D3554" s="8"/>
    </row>
    <row r="3555" spans="1:4" x14ac:dyDescent="0.2">
      <c r="A3555" s="138"/>
      <c r="D3555" s="8"/>
    </row>
    <row r="3556" spans="1:4" x14ac:dyDescent="0.2">
      <c r="A3556" s="138"/>
      <c r="D3556" s="8"/>
    </row>
    <row r="3557" spans="1:4" x14ac:dyDescent="0.2">
      <c r="A3557" s="138"/>
      <c r="D3557" s="8"/>
    </row>
    <row r="3558" spans="1:4" x14ac:dyDescent="0.2">
      <c r="A3558" s="138"/>
      <c r="D3558" s="8"/>
    </row>
    <row r="3559" spans="1:4" x14ac:dyDescent="0.2">
      <c r="A3559" s="138"/>
      <c r="D3559" s="8"/>
    </row>
    <row r="3560" spans="1:4" x14ac:dyDescent="0.2">
      <c r="A3560" s="138"/>
      <c r="D3560" s="8"/>
    </row>
    <row r="3561" spans="1:4" x14ac:dyDescent="0.2">
      <c r="A3561" s="138"/>
      <c r="D3561" s="8"/>
    </row>
    <row r="3562" spans="1:4" x14ac:dyDescent="0.2">
      <c r="A3562" s="138"/>
      <c r="D3562" s="8"/>
    </row>
    <row r="3563" spans="1:4" x14ac:dyDescent="0.2">
      <c r="A3563" s="138"/>
      <c r="D3563" s="8"/>
    </row>
    <row r="3564" spans="1:4" x14ac:dyDescent="0.2">
      <c r="A3564" s="138"/>
      <c r="D3564" s="8"/>
    </row>
    <row r="3565" spans="1:4" x14ac:dyDescent="0.2">
      <c r="A3565" s="138"/>
      <c r="D3565" s="8"/>
    </row>
    <row r="3566" spans="1:4" x14ac:dyDescent="0.2">
      <c r="A3566" s="138"/>
      <c r="D3566" s="8"/>
    </row>
    <row r="3567" spans="1:4" x14ac:dyDescent="0.2">
      <c r="A3567" s="138"/>
      <c r="D3567" s="8"/>
    </row>
    <row r="3568" spans="1:4" x14ac:dyDescent="0.2">
      <c r="A3568" s="138"/>
      <c r="D3568" s="8"/>
    </row>
    <row r="3569" spans="1:4" x14ac:dyDescent="0.2">
      <c r="A3569" s="138"/>
      <c r="D3569" s="8"/>
    </row>
    <row r="3570" spans="1:4" x14ac:dyDescent="0.2">
      <c r="A3570" s="138"/>
      <c r="D3570" s="8"/>
    </row>
    <row r="3571" spans="1:4" x14ac:dyDescent="0.2">
      <c r="A3571" s="138"/>
      <c r="D3571" s="8"/>
    </row>
    <row r="3572" spans="1:4" x14ac:dyDescent="0.2">
      <c r="A3572" s="138"/>
      <c r="D3572" s="8"/>
    </row>
    <row r="3573" spans="1:4" x14ac:dyDescent="0.2">
      <c r="A3573" s="138"/>
      <c r="D3573" s="8"/>
    </row>
    <row r="3574" spans="1:4" x14ac:dyDescent="0.2">
      <c r="A3574" s="138"/>
      <c r="D3574" s="8"/>
    </row>
    <row r="3575" spans="1:4" x14ac:dyDescent="0.2">
      <c r="A3575" s="138"/>
      <c r="D3575" s="8"/>
    </row>
    <row r="3576" spans="1:4" x14ac:dyDescent="0.2">
      <c r="A3576" s="138"/>
      <c r="D3576" s="8"/>
    </row>
    <row r="3577" spans="1:4" x14ac:dyDescent="0.2">
      <c r="A3577" s="138"/>
      <c r="D3577" s="8"/>
    </row>
    <row r="3578" spans="1:4" x14ac:dyDescent="0.2">
      <c r="A3578" s="138"/>
      <c r="D3578" s="8"/>
    </row>
    <row r="3579" spans="1:4" x14ac:dyDescent="0.2">
      <c r="A3579" s="138"/>
      <c r="D3579" s="8"/>
    </row>
    <row r="3580" spans="1:4" x14ac:dyDescent="0.2">
      <c r="A3580" s="138"/>
      <c r="D3580" s="8"/>
    </row>
    <row r="3581" spans="1:4" x14ac:dyDescent="0.2">
      <c r="A3581" s="138"/>
      <c r="D3581" s="8"/>
    </row>
    <row r="3582" spans="1:4" x14ac:dyDescent="0.2">
      <c r="A3582" s="138"/>
      <c r="D3582" s="8"/>
    </row>
    <row r="3583" spans="1:4" x14ac:dyDescent="0.2">
      <c r="A3583" s="138"/>
      <c r="D3583" s="8"/>
    </row>
    <row r="3584" spans="1:4" x14ac:dyDescent="0.2">
      <c r="A3584" s="138"/>
      <c r="D3584" s="8"/>
    </row>
    <row r="3585" spans="1:4" x14ac:dyDescent="0.2">
      <c r="A3585" s="138"/>
      <c r="D3585" s="8"/>
    </row>
    <row r="3586" spans="1:4" x14ac:dyDescent="0.2">
      <c r="A3586" s="138"/>
      <c r="D3586" s="8"/>
    </row>
    <row r="3587" spans="1:4" x14ac:dyDescent="0.2">
      <c r="A3587" s="138"/>
      <c r="D3587" s="8"/>
    </row>
    <row r="3588" spans="1:4" x14ac:dyDescent="0.2">
      <c r="A3588" s="138"/>
      <c r="D3588" s="8"/>
    </row>
    <row r="3589" spans="1:4" x14ac:dyDescent="0.2">
      <c r="A3589" s="138"/>
      <c r="D3589" s="8"/>
    </row>
    <row r="3590" spans="1:4" x14ac:dyDescent="0.2">
      <c r="A3590" s="138"/>
      <c r="D3590" s="8"/>
    </row>
    <row r="3591" spans="1:4" x14ac:dyDescent="0.2">
      <c r="A3591" s="138"/>
      <c r="D3591" s="8"/>
    </row>
    <row r="3592" spans="1:4" x14ac:dyDescent="0.2">
      <c r="A3592" s="138"/>
      <c r="D3592" s="8"/>
    </row>
    <row r="3593" spans="1:4" x14ac:dyDescent="0.2">
      <c r="A3593" s="138"/>
      <c r="D3593" s="8"/>
    </row>
    <row r="3594" spans="1:4" x14ac:dyDescent="0.2">
      <c r="A3594" s="138"/>
      <c r="D3594" s="8"/>
    </row>
    <row r="3595" spans="1:4" x14ac:dyDescent="0.2">
      <c r="A3595" s="138"/>
      <c r="D3595" s="8"/>
    </row>
    <row r="3596" spans="1:4" x14ac:dyDescent="0.2">
      <c r="A3596" s="138"/>
      <c r="D3596" s="8"/>
    </row>
    <row r="3597" spans="1:4" x14ac:dyDescent="0.2">
      <c r="A3597" s="138"/>
      <c r="D3597" s="8"/>
    </row>
    <row r="3598" spans="1:4" x14ac:dyDescent="0.2">
      <c r="A3598" s="138"/>
      <c r="D3598" s="8"/>
    </row>
    <row r="3599" spans="1:4" x14ac:dyDescent="0.2">
      <c r="A3599" s="138"/>
      <c r="D3599" s="8"/>
    </row>
    <row r="3600" spans="1:4" x14ac:dyDescent="0.2">
      <c r="A3600" s="138"/>
      <c r="D3600" s="8"/>
    </row>
    <row r="3601" spans="1:4" x14ac:dyDescent="0.2">
      <c r="A3601" s="138"/>
      <c r="D3601" s="8"/>
    </row>
    <row r="3602" spans="1:4" x14ac:dyDescent="0.2">
      <c r="A3602" s="138"/>
      <c r="D3602" s="8"/>
    </row>
    <row r="3603" spans="1:4" x14ac:dyDescent="0.2">
      <c r="A3603" s="138"/>
      <c r="D3603" s="8"/>
    </row>
    <row r="3604" spans="1:4" x14ac:dyDescent="0.2">
      <c r="A3604" s="138"/>
      <c r="D3604" s="8"/>
    </row>
    <row r="3605" spans="1:4" x14ac:dyDescent="0.2">
      <c r="A3605" s="138"/>
      <c r="D3605" s="8"/>
    </row>
    <row r="3606" spans="1:4" x14ac:dyDescent="0.2">
      <c r="A3606" s="138"/>
      <c r="D3606" s="8"/>
    </row>
    <row r="3607" spans="1:4" x14ac:dyDescent="0.2">
      <c r="A3607" s="138"/>
      <c r="D3607" s="8"/>
    </row>
    <row r="3608" spans="1:4" x14ac:dyDescent="0.2">
      <c r="A3608" s="138"/>
      <c r="D3608" s="8"/>
    </row>
    <row r="3609" spans="1:4" x14ac:dyDescent="0.2">
      <c r="A3609" s="138"/>
      <c r="D3609" s="8"/>
    </row>
    <row r="3610" spans="1:4" x14ac:dyDescent="0.2">
      <c r="A3610" s="138"/>
      <c r="D3610" s="8"/>
    </row>
    <row r="3611" spans="1:4" x14ac:dyDescent="0.2">
      <c r="A3611" s="138"/>
      <c r="D3611" s="8"/>
    </row>
    <row r="3612" spans="1:4" x14ac:dyDescent="0.2">
      <c r="A3612" s="138"/>
      <c r="D3612" s="8"/>
    </row>
    <row r="3613" spans="1:4" x14ac:dyDescent="0.2">
      <c r="A3613" s="138"/>
      <c r="D3613" s="8"/>
    </row>
    <row r="3614" spans="1:4" x14ac:dyDescent="0.2">
      <c r="A3614" s="138"/>
      <c r="D3614" s="8"/>
    </row>
    <row r="3615" spans="1:4" x14ac:dyDescent="0.2">
      <c r="A3615" s="138"/>
      <c r="D3615" s="8"/>
    </row>
    <row r="3616" spans="1:4" x14ac:dyDescent="0.2">
      <c r="A3616" s="138"/>
      <c r="D3616" s="8"/>
    </row>
    <row r="3617" spans="1:4" x14ac:dyDescent="0.2">
      <c r="A3617" s="138"/>
      <c r="D3617" s="8"/>
    </row>
    <row r="3618" spans="1:4" x14ac:dyDescent="0.2">
      <c r="A3618" s="138"/>
      <c r="D3618" s="8"/>
    </row>
    <row r="3619" spans="1:4" x14ac:dyDescent="0.2">
      <c r="A3619" s="138"/>
      <c r="D3619" s="8"/>
    </row>
    <row r="3620" spans="1:4" x14ac:dyDescent="0.2">
      <c r="A3620" s="138"/>
      <c r="D3620" s="8"/>
    </row>
    <row r="3621" spans="1:4" x14ac:dyDescent="0.2">
      <c r="A3621" s="138"/>
      <c r="D3621" s="8"/>
    </row>
    <row r="3622" spans="1:4" x14ac:dyDescent="0.2">
      <c r="A3622" s="138"/>
      <c r="D3622" s="8"/>
    </row>
    <row r="3623" spans="1:4" x14ac:dyDescent="0.2">
      <c r="A3623" s="138"/>
      <c r="D3623" s="8"/>
    </row>
    <row r="3624" spans="1:4" x14ac:dyDescent="0.2">
      <c r="A3624" s="138"/>
      <c r="D3624" s="8"/>
    </row>
    <row r="3625" spans="1:4" x14ac:dyDescent="0.2">
      <c r="A3625" s="138"/>
      <c r="D3625" s="8"/>
    </row>
    <row r="3626" spans="1:4" x14ac:dyDescent="0.2">
      <c r="A3626" s="138"/>
      <c r="D3626" s="8"/>
    </row>
    <row r="3627" spans="1:4" x14ac:dyDescent="0.2">
      <c r="A3627" s="138"/>
      <c r="D3627" s="8"/>
    </row>
    <row r="3628" spans="1:4" x14ac:dyDescent="0.2">
      <c r="A3628" s="138"/>
      <c r="D3628" s="8"/>
    </row>
    <row r="3629" spans="1:4" x14ac:dyDescent="0.2">
      <c r="A3629" s="138"/>
      <c r="D3629" s="8"/>
    </row>
    <row r="3630" spans="1:4" x14ac:dyDescent="0.2">
      <c r="A3630" s="138"/>
      <c r="D3630" s="8"/>
    </row>
    <row r="3631" spans="1:4" x14ac:dyDescent="0.2">
      <c r="A3631" s="138"/>
      <c r="D3631" s="8"/>
    </row>
    <row r="3632" spans="1:4" x14ac:dyDescent="0.2">
      <c r="A3632" s="138"/>
      <c r="D3632" s="8"/>
    </row>
    <row r="3633" spans="1:4" x14ac:dyDescent="0.2">
      <c r="A3633" s="138"/>
      <c r="D3633" s="8"/>
    </row>
    <row r="3634" spans="1:4" x14ac:dyDescent="0.2">
      <c r="A3634" s="138"/>
      <c r="D3634" s="8"/>
    </row>
    <row r="3635" spans="1:4" x14ac:dyDescent="0.2">
      <c r="A3635" s="138"/>
      <c r="D3635" s="8"/>
    </row>
    <row r="3636" spans="1:4" x14ac:dyDescent="0.2">
      <c r="A3636" s="138"/>
      <c r="D3636" s="8"/>
    </row>
    <row r="3637" spans="1:4" x14ac:dyDescent="0.2">
      <c r="A3637" s="138"/>
      <c r="D3637" s="8"/>
    </row>
    <row r="3638" spans="1:4" x14ac:dyDescent="0.2">
      <c r="A3638" s="138"/>
      <c r="D3638" s="8"/>
    </row>
    <row r="3639" spans="1:4" x14ac:dyDescent="0.2">
      <c r="A3639" s="138"/>
      <c r="D3639" s="8"/>
    </row>
    <row r="3640" spans="1:4" x14ac:dyDescent="0.2">
      <c r="A3640" s="138"/>
      <c r="D3640" s="8"/>
    </row>
    <row r="3641" spans="1:4" x14ac:dyDescent="0.2">
      <c r="A3641" s="138"/>
      <c r="D3641" s="8"/>
    </row>
    <row r="3642" spans="1:4" x14ac:dyDescent="0.2">
      <c r="A3642" s="138"/>
      <c r="D3642" s="8"/>
    </row>
    <row r="3643" spans="1:4" x14ac:dyDescent="0.2">
      <c r="A3643" s="138"/>
      <c r="D3643" s="8"/>
    </row>
    <row r="3644" spans="1:4" x14ac:dyDescent="0.2">
      <c r="A3644" s="138"/>
      <c r="D3644" s="8"/>
    </row>
    <row r="3645" spans="1:4" x14ac:dyDescent="0.2">
      <c r="A3645" s="138"/>
      <c r="D3645" s="8"/>
    </row>
    <row r="3646" spans="1:4" x14ac:dyDescent="0.2">
      <c r="A3646" s="138"/>
      <c r="D3646" s="8"/>
    </row>
    <row r="3647" spans="1:4" x14ac:dyDescent="0.2">
      <c r="A3647" s="138"/>
      <c r="D3647" s="8"/>
    </row>
    <row r="3648" spans="1:4" x14ac:dyDescent="0.2">
      <c r="A3648" s="138"/>
      <c r="D3648" s="8"/>
    </row>
    <row r="3649" spans="1:4" x14ac:dyDescent="0.2">
      <c r="A3649" s="138"/>
      <c r="D3649" s="8"/>
    </row>
    <row r="3650" spans="1:4" x14ac:dyDescent="0.2">
      <c r="A3650" s="138"/>
      <c r="D3650" s="8"/>
    </row>
    <row r="3651" spans="1:4" x14ac:dyDescent="0.2">
      <c r="A3651" s="138"/>
      <c r="D3651" s="8"/>
    </row>
    <row r="3652" spans="1:4" x14ac:dyDescent="0.2">
      <c r="A3652" s="138"/>
      <c r="D3652" s="8"/>
    </row>
    <row r="3653" spans="1:4" x14ac:dyDescent="0.2">
      <c r="A3653" s="138"/>
      <c r="D3653" s="8"/>
    </row>
    <row r="3654" spans="1:4" x14ac:dyDescent="0.2">
      <c r="A3654" s="138"/>
      <c r="D3654" s="8"/>
    </row>
    <row r="3655" spans="1:4" x14ac:dyDescent="0.2">
      <c r="A3655" s="138"/>
      <c r="D3655" s="8"/>
    </row>
    <row r="3656" spans="1:4" x14ac:dyDescent="0.2">
      <c r="A3656" s="138"/>
      <c r="D3656" s="8"/>
    </row>
    <row r="3657" spans="1:4" x14ac:dyDescent="0.2">
      <c r="A3657" s="138"/>
      <c r="D3657" s="8"/>
    </row>
    <row r="3658" spans="1:4" x14ac:dyDescent="0.2">
      <c r="A3658" s="138"/>
      <c r="D3658" s="8"/>
    </row>
    <row r="3659" spans="1:4" x14ac:dyDescent="0.2">
      <c r="A3659" s="138"/>
      <c r="D3659" s="8"/>
    </row>
    <row r="3660" spans="1:4" x14ac:dyDescent="0.2">
      <c r="A3660" s="138"/>
      <c r="D3660" s="8"/>
    </row>
    <row r="3661" spans="1:4" x14ac:dyDescent="0.2">
      <c r="A3661" s="138"/>
      <c r="D3661" s="8"/>
    </row>
    <row r="3662" spans="1:4" x14ac:dyDescent="0.2">
      <c r="A3662" s="138"/>
      <c r="D3662" s="8"/>
    </row>
    <row r="3663" spans="1:4" x14ac:dyDescent="0.2">
      <c r="A3663" s="138"/>
      <c r="D3663" s="8"/>
    </row>
    <row r="3664" spans="1:4" x14ac:dyDescent="0.2">
      <c r="A3664" s="138"/>
      <c r="D3664" s="8"/>
    </row>
    <row r="3665" spans="1:4" x14ac:dyDescent="0.2">
      <c r="A3665" s="138"/>
      <c r="D3665" s="8"/>
    </row>
    <row r="3666" spans="1:4" x14ac:dyDescent="0.2">
      <c r="A3666" s="138"/>
      <c r="D3666" s="8"/>
    </row>
    <row r="3667" spans="1:4" x14ac:dyDescent="0.2">
      <c r="A3667" s="138"/>
      <c r="D3667" s="8"/>
    </row>
    <row r="3668" spans="1:4" x14ac:dyDescent="0.2">
      <c r="A3668" s="138"/>
      <c r="D3668" s="8"/>
    </row>
    <row r="3669" spans="1:4" x14ac:dyDescent="0.2">
      <c r="A3669" s="138"/>
      <c r="D3669" s="8"/>
    </row>
    <row r="3670" spans="1:4" x14ac:dyDescent="0.2">
      <c r="A3670" s="138"/>
      <c r="D3670" s="8"/>
    </row>
    <row r="3671" spans="1:4" x14ac:dyDescent="0.2">
      <c r="A3671" s="138"/>
      <c r="D3671" s="8"/>
    </row>
    <row r="3672" spans="1:4" x14ac:dyDescent="0.2">
      <c r="A3672" s="138"/>
      <c r="D3672" s="8"/>
    </row>
    <row r="3673" spans="1:4" x14ac:dyDescent="0.2">
      <c r="A3673" s="138"/>
      <c r="D3673" s="8"/>
    </row>
    <row r="3674" spans="1:4" x14ac:dyDescent="0.2">
      <c r="A3674" s="138"/>
      <c r="D3674" s="8"/>
    </row>
    <row r="3675" spans="1:4" x14ac:dyDescent="0.2">
      <c r="A3675" s="138"/>
      <c r="D3675" s="8"/>
    </row>
    <row r="3676" spans="1:4" x14ac:dyDescent="0.2">
      <c r="A3676" s="138"/>
      <c r="D3676" s="8"/>
    </row>
    <row r="3677" spans="1:4" x14ac:dyDescent="0.2">
      <c r="A3677" s="138"/>
      <c r="D3677" s="8"/>
    </row>
    <row r="3678" spans="1:4" x14ac:dyDescent="0.2">
      <c r="A3678" s="138"/>
      <c r="D3678" s="8"/>
    </row>
    <row r="3679" spans="1:4" x14ac:dyDescent="0.2">
      <c r="A3679" s="138"/>
      <c r="D3679" s="8"/>
    </row>
    <row r="3680" spans="1:4" x14ac:dyDescent="0.2">
      <c r="A3680" s="138"/>
      <c r="D3680" s="8"/>
    </row>
    <row r="3681" spans="1:4" x14ac:dyDescent="0.2">
      <c r="A3681" s="138"/>
      <c r="D3681" s="8"/>
    </row>
    <row r="3682" spans="1:4" x14ac:dyDescent="0.2">
      <c r="A3682" s="138"/>
      <c r="D3682" s="8"/>
    </row>
    <row r="3683" spans="1:4" x14ac:dyDescent="0.2">
      <c r="A3683" s="138"/>
      <c r="D3683" s="8"/>
    </row>
    <row r="3684" spans="1:4" x14ac:dyDescent="0.2">
      <c r="A3684" s="138"/>
      <c r="D3684" s="8"/>
    </row>
    <row r="3685" spans="1:4" x14ac:dyDescent="0.2">
      <c r="A3685" s="138"/>
      <c r="D3685" s="8"/>
    </row>
    <row r="3686" spans="1:4" x14ac:dyDescent="0.2">
      <c r="A3686" s="138"/>
      <c r="D3686" s="8"/>
    </row>
    <row r="3687" spans="1:4" x14ac:dyDescent="0.2">
      <c r="A3687" s="138"/>
      <c r="D3687" s="8"/>
    </row>
    <row r="3688" spans="1:4" x14ac:dyDescent="0.2">
      <c r="A3688" s="138"/>
      <c r="D3688" s="8"/>
    </row>
    <row r="3689" spans="1:4" x14ac:dyDescent="0.2">
      <c r="A3689" s="138"/>
      <c r="D3689" s="8"/>
    </row>
    <row r="3690" spans="1:4" x14ac:dyDescent="0.2">
      <c r="A3690" s="138"/>
      <c r="D3690" s="8"/>
    </row>
    <row r="3691" spans="1:4" x14ac:dyDescent="0.2">
      <c r="A3691" s="138"/>
      <c r="D3691" s="8"/>
    </row>
    <row r="3692" spans="1:4" x14ac:dyDescent="0.2">
      <c r="A3692" s="138"/>
      <c r="D3692" s="8"/>
    </row>
    <row r="3693" spans="1:4" x14ac:dyDescent="0.2">
      <c r="A3693" s="138"/>
      <c r="D3693" s="8"/>
    </row>
    <row r="3694" spans="1:4" x14ac:dyDescent="0.2">
      <c r="A3694" s="138"/>
      <c r="D3694" s="8"/>
    </row>
    <row r="3695" spans="1:4" x14ac:dyDescent="0.2">
      <c r="A3695" s="138"/>
      <c r="D3695" s="8"/>
    </row>
    <row r="3696" spans="1:4" x14ac:dyDescent="0.2">
      <c r="A3696" s="138"/>
      <c r="D3696" s="8"/>
    </row>
    <row r="3697" spans="1:4" x14ac:dyDescent="0.2">
      <c r="A3697" s="138"/>
      <c r="D3697" s="8"/>
    </row>
    <row r="3698" spans="1:4" x14ac:dyDescent="0.2">
      <c r="A3698" s="138"/>
      <c r="D3698" s="8"/>
    </row>
    <row r="3699" spans="1:4" x14ac:dyDescent="0.2">
      <c r="A3699" s="138"/>
      <c r="D3699" s="8"/>
    </row>
    <row r="3700" spans="1:4" x14ac:dyDescent="0.2">
      <c r="A3700" s="138"/>
      <c r="D3700" s="8"/>
    </row>
    <row r="3701" spans="1:4" x14ac:dyDescent="0.2">
      <c r="A3701" s="138"/>
      <c r="D3701" s="8"/>
    </row>
    <row r="3702" spans="1:4" x14ac:dyDescent="0.2">
      <c r="A3702" s="138"/>
      <c r="D3702" s="8"/>
    </row>
    <row r="3703" spans="1:4" x14ac:dyDescent="0.2">
      <c r="A3703" s="138"/>
      <c r="D3703" s="8"/>
    </row>
    <row r="3704" spans="1:4" x14ac:dyDescent="0.2">
      <c r="A3704" s="138"/>
      <c r="D3704" s="8"/>
    </row>
    <row r="3705" spans="1:4" x14ac:dyDescent="0.2">
      <c r="A3705" s="138"/>
      <c r="D3705" s="8"/>
    </row>
    <row r="3706" spans="1:4" x14ac:dyDescent="0.2">
      <c r="A3706" s="138"/>
      <c r="D3706" s="8"/>
    </row>
    <row r="3707" spans="1:4" x14ac:dyDescent="0.2">
      <c r="A3707" s="138"/>
      <c r="D3707" s="8"/>
    </row>
    <row r="3708" spans="1:4" x14ac:dyDescent="0.2">
      <c r="A3708" s="138"/>
      <c r="D3708" s="8"/>
    </row>
    <row r="3709" spans="1:4" x14ac:dyDescent="0.2">
      <c r="A3709" s="138"/>
      <c r="D3709" s="8"/>
    </row>
    <row r="3710" spans="1:4" x14ac:dyDescent="0.2">
      <c r="A3710" s="138"/>
      <c r="D3710" s="8"/>
    </row>
    <row r="3711" spans="1:4" x14ac:dyDescent="0.2">
      <c r="A3711" s="138"/>
      <c r="D3711" s="8"/>
    </row>
    <row r="3712" spans="1:4" x14ac:dyDescent="0.2">
      <c r="A3712" s="138"/>
      <c r="D3712" s="8"/>
    </row>
    <row r="3713" spans="1:4" x14ac:dyDescent="0.2">
      <c r="A3713" s="138"/>
      <c r="D3713" s="8"/>
    </row>
    <row r="3714" spans="1:4" x14ac:dyDescent="0.2">
      <c r="A3714" s="138"/>
      <c r="D3714" s="8"/>
    </row>
    <row r="3715" spans="1:4" x14ac:dyDescent="0.2">
      <c r="A3715" s="138"/>
      <c r="D3715" s="8"/>
    </row>
    <row r="3716" spans="1:4" x14ac:dyDescent="0.2">
      <c r="A3716" s="138"/>
      <c r="D3716" s="8"/>
    </row>
    <row r="3717" spans="1:4" x14ac:dyDescent="0.2">
      <c r="A3717" s="138"/>
      <c r="D3717" s="8"/>
    </row>
    <row r="3718" spans="1:4" x14ac:dyDescent="0.2">
      <c r="A3718" s="138"/>
      <c r="D3718" s="8"/>
    </row>
    <row r="3719" spans="1:4" x14ac:dyDescent="0.2">
      <c r="A3719" s="138"/>
      <c r="D3719" s="8"/>
    </row>
    <row r="3720" spans="1:4" x14ac:dyDescent="0.2">
      <c r="A3720" s="138"/>
      <c r="D3720" s="8"/>
    </row>
    <row r="3721" spans="1:4" x14ac:dyDescent="0.2">
      <c r="A3721" s="138"/>
      <c r="D3721" s="8"/>
    </row>
    <row r="3722" spans="1:4" x14ac:dyDescent="0.2">
      <c r="A3722" s="138"/>
      <c r="D3722" s="8"/>
    </row>
    <row r="3723" spans="1:4" x14ac:dyDescent="0.2">
      <c r="A3723" s="138"/>
      <c r="D3723" s="8"/>
    </row>
    <row r="3724" spans="1:4" x14ac:dyDescent="0.2">
      <c r="A3724" s="138"/>
      <c r="D3724" s="8"/>
    </row>
    <row r="3725" spans="1:4" x14ac:dyDescent="0.2">
      <c r="A3725" s="138"/>
      <c r="D3725" s="8"/>
    </row>
    <row r="3726" spans="1:4" x14ac:dyDescent="0.2">
      <c r="A3726" s="138"/>
      <c r="D3726" s="8"/>
    </row>
    <row r="3727" spans="1:4" x14ac:dyDescent="0.2">
      <c r="A3727" s="138"/>
      <c r="D3727" s="8"/>
    </row>
    <row r="3728" spans="1:4" x14ac:dyDescent="0.2">
      <c r="A3728" s="138"/>
      <c r="D3728" s="8"/>
    </row>
    <row r="3729" spans="1:4" x14ac:dyDescent="0.2">
      <c r="A3729" s="138"/>
      <c r="D3729" s="8"/>
    </row>
    <row r="3730" spans="1:4" x14ac:dyDescent="0.2">
      <c r="A3730" s="138"/>
      <c r="D3730" s="8"/>
    </row>
    <row r="3731" spans="1:4" x14ac:dyDescent="0.2">
      <c r="A3731" s="138"/>
      <c r="D3731" s="8"/>
    </row>
    <row r="3732" spans="1:4" x14ac:dyDescent="0.2">
      <c r="A3732" s="138"/>
      <c r="D3732" s="8"/>
    </row>
    <row r="3733" spans="1:4" x14ac:dyDescent="0.2">
      <c r="A3733" s="138"/>
      <c r="D3733" s="8"/>
    </row>
    <row r="3734" spans="1:4" x14ac:dyDescent="0.2">
      <c r="A3734" s="138"/>
      <c r="D3734" s="8"/>
    </row>
    <row r="3735" spans="1:4" x14ac:dyDescent="0.2">
      <c r="A3735" s="138"/>
      <c r="D3735" s="8"/>
    </row>
    <row r="3736" spans="1:4" x14ac:dyDescent="0.2">
      <c r="A3736" s="138"/>
      <c r="D3736" s="8"/>
    </row>
    <row r="3737" spans="1:4" x14ac:dyDescent="0.2">
      <c r="A3737" s="138"/>
      <c r="D3737" s="8"/>
    </row>
    <row r="3738" spans="1:4" x14ac:dyDescent="0.2">
      <c r="A3738" s="138"/>
      <c r="D3738" s="8"/>
    </row>
    <row r="3739" spans="1:4" x14ac:dyDescent="0.2">
      <c r="A3739" s="138"/>
      <c r="D3739" s="8"/>
    </row>
    <row r="3740" spans="1:4" x14ac:dyDescent="0.2">
      <c r="A3740" s="138"/>
      <c r="D3740" s="8"/>
    </row>
    <row r="3741" spans="1:4" x14ac:dyDescent="0.2">
      <c r="A3741" s="138"/>
      <c r="D3741" s="8"/>
    </row>
    <row r="3742" spans="1:4" x14ac:dyDescent="0.2">
      <c r="A3742" s="138"/>
      <c r="D3742" s="8"/>
    </row>
    <row r="3743" spans="1:4" x14ac:dyDescent="0.2">
      <c r="A3743" s="138"/>
      <c r="D3743" s="8"/>
    </row>
    <row r="3744" spans="1:4" x14ac:dyDescent="0.2">
      <c r="A3744" s="138"/>
      <c r="D3744" s="8"/>
    </row>
    <row r="3745" spans="1:4" x14ac:dyDescent="0.2">
      <c r="A3745" s="138"/>
      <c r="D3745" s="8"/>
    </row>
    <row r="3746" spans="1:4" x14ac:dyDescent="0.2">
      <c r="A3746" s="138"/>
      <c r="D3746" s="8"/>
    </row>
    <row r="3747" spans="1:4" x14ac:dyDescent="0.2">
      <c r="A3747" s="138"/>
      <c r="D3747" s="8"/>
    </row>
    <row r="3748" spans="1:4" x14ac:dyDescent="0.2">
      <c r="A3748" s="138"/>
      <c r="D3748" s="8"/>
    </row>
    <row r="3749" spans="1:4" x14ac:dyDescent="0.2">
      <c r="A3749" s="138"/>
      <c r="D3749" s="8"/>
    </row>
    <row r="3750" spans="1:4" x14ac:dyDescent="0.2">
      <c r="A3750" s="138"/>
      <c r="D3750" s="8"/>
    </row>
    <row r="3751" spans="1:4" x14ac:dyDescent="0.2">
      <c r="A3751" s="138"/>
      <c r="D3751" s="8"/>
    </row>
    <row r="3752" spans="1:4" x14ac:dyDescent="0.2">
      <c r="A3752" s="138"/>
      <c r="D3752" s="8"/>
    </row>
    <row r="3753" spans="1:4" x14ac:dyDescent="0.2">
      <c r="A3753" s="138"/>
      <c r="D3753" s="8"/>
    </row>
    <row r="3754" spans="1:4" x14ac:dyDescent="0.2">
      <c r="A3754" s="138"/>
      <c r="D3754" s="8"/>
    </row>
    <row r="3755" spans="1:4" x14ac:dyDescent="0.2">
      <c r="A3755" s="138"/>
      <c r="D3755" s="8"/>
    </row>
    <row r="3756" spans="1:4" x14ac:dyDescent="0.2">
      <c r="A3756" s="138"/>
      <c r="D3756" s="8"/>
    </row>
    <row r="3757" spans="1:4" x14ac:dyDescent="0.2">
      <c r="A3757" s="138"/>
      <c r="D3757" s="8"/>
    </row>
    <row r="3758" spans="1:4" x14ac:dyDescent="0.2">
      <c r="A3758" s="138"/>
      <c r="D3758" s="8"/>
    </row>
    <row r="3759" spans="1:4" x14ac:dyDescent="0.2">
      <c r="A3759" s="138"/>
      <c r="D3759" s="8"/>
    </row>
    <row r="3760" spans="1:4" x14ac:dyDescent="0.2">
      <c r="A3760" s="138"/>
      <c r="D3760" s="8"/>
    </row>
    <row r="3761" spans="1:4" x14ac:dyDescent="0.2">
      <c r="A3761" s="138"/>
      <c r="D3761" s="8"/>
    </row>
    <row r="3762" spans="1:4" x14ac:dyDescent="0.2">
      <c r="A3762" s="138"/>
      <c r="D3762" s="8"/>
    </row>
    <row r="3763" spans="1:4" x14ac:dyDescent="0.2">
      <c r="A3763" s="138"/>
      <c r="D3763" s="8"/>
    </row>
    <row r="3764" spans="1:4" x14ac:dyDescent="0.2">
      <c r="A3764" s="138"/>
      <c r="D3764" s="8"/>
    </row>
    <row r="3765" spans="1:4" x14ac:dyDescent="0.2">
      <c r="A3765" s="138"/>
      <c r="D3765" s="8"/>
    </row>
    <row r="3766" spans="1:4" x14ac:dyDescent="0.2">
      <c r="A3766" s="138"/>
      <c r="D3766" s="8"/>
    </row>
    <row r="3767" spans="1:4" x14ac:dyDescent="0.2">
      <c r="A3767" s="138"/>
      <c r="D3767" s="8"/>
    </row>
    <row r="3768" spans="1:4" x14ac:dyDescent="0.2">
      <c r="A3768" s="138"/>
      <c r="D3768" s="8"/>
    </row>
    <row r="3769" spans="1:4" x14ac:dyDescent="0.2">
      <c r="A3769" s="138"/>
      <c r="D3769" s="8"/>
    </row>
    <row r="3770" spans="1:4" x14ac:dyDescent="0.2">
      <c r="A3770" s="138"/>
      <c r="D3770" s="8"/>
    </row>
    <row r="3771" spans="1:4" x14ac:dyDescent="0.2">
      <c r="A3771" s="138"/>
      <c r="D3771" s="8"/>
    </row>
    <row r="3772" spans="1:4" x14ac:dyDescent="0.2">
      <c r="A3772" s="138"/>
      <c r="D3772" s="8"/>
    </row>
    <row r="3773" spans="1:4" x14ac:dyDescent="0.2">
      <c r="A3773" s="138"/>
      <c r="D3773" s="8"/>
    </row>
    <row r="3774" spans="1:4" x14ac:dyDescent="0.2">
      <c r="A3774" s="138"/>
      <c r="D3774" s="8"/>
    </row>
    <row r="3775" spans="1:4" x14ac:dyDescent="0.2">
      <c r="A3775" s="138"/>
      <c r="D3775" s="8"/>
    </row>
    <row r="3776" spans="1:4" x14ac:dyDescent="0.2">
      <c r="A3776" s="138"/>
      <c r="D3776" s="8"/>
    </row>
    <row r="3777" spans="1:4" x14ac:dyDescent="0.2">
      <c r="A3777" s="138"/>
      <c r="D3777" s="8"/>
    </row>
    <row r="3778" spans="1:4" x14ac:dyDescent="0.2">
      <c r="A3778" s="138"/>
      <c r="D3778" s="8"/>
    </row>
    <row r="3779" spans="1:4" x14ac:dyDescent="0.2">
      <c r="A3779" s="138"/>
      <c r="D3779" s="8"/>
    </row>
    <row r="3780" spans="1:4" x14ac:dyDescent="0.2">
      <c r="A3780" s="138"/>
      <c r="D3780" s="8"/>
    </row>
    <row r="3781" spans="1:4" x14ac:dyDescent="0.2">
      <c r="A3781" s="138"/>
      <c r="D3781" s="8"/>
    </row>
    <row r="3782" spans="1:4" x14ac:dyDescent="0.2">
      <c r="A3782" s="138"/>
      <c r="D3782" s="8"/>
    </row>
    <row r="3783" spans="1:4" x14ac:dyDescent="0.2">
      <c r="A3783" s="138"/>
      <c r="D3783" s="8"/>
    </row>
    <row r="3784" spans="1:4" x14ac:dyDescent="0.2">
      <c r="A3784" s="138"/>
      <c r="D3784" s="8"/>
    </row>
    <row r="3785" spans="1:4" x14ac:dyDescent="0.2">
      <c r="A3785" s="138"/>
      <c r="D3785" s="8"/>
    </row>
    <row r="3786" spans="1:4" x14ac:dyDescent="0.2">
      <c r="A3786" s="138"/>
      <c r="D3786" s="8"/>
    </row>
    <row r="3787" spans="1:4" x14ac:dyDescent="0.2">
      <c r="A3787" s="138"/>
      <c r="D3787" s="8"/>
    </row>
    <row r="3788" spans="1:4" x14ac:dyDescent="0.2">
      <c r="A3788" s="138"/>
      <c r="D3788" s="8"/>
    </row>
    <row r="3789" spans="1:4" x14ac:dyDescent="0.2">
      <c r="A3789" s="138"/>
      <c r="D3789" s="8"/>
    </row>
    <row r="3790" spans="1:4" x14ac:dyDescent="0.2">
      <c r="A3790" s="138"/>
      <c r="D3790" s="8"/>
    </row>
    <row r="3791" spans="1:4" x14ac:dyDescent="0.2">
      <c r="A3791" s="138"/>
      <c r="D3791" s="8"/>
    </row>
    <row r="3792" spans="1:4" x14ac:dyDescent="0.2">
      <c r="A3792" s="138"/>
      <c r="D3792" s="8"/>
    </row>
    <row r="3793" spans="1:4" x14ac:dyDescent="0.2">
      <c r="A3793" s="138"/>
      <c r="D3793" s="8"/>
    </row>
    <row r="3794" spans="1:4" x14ac:dyDescent="0.2">
      <c r="A3794" s="138"/>
      <c r="D3794" s="8"/>
    </row>
    <row r="3795" spans="1:4" x14ac:dyDescent="0.2">
      <c r="A3795" s="138"/>
      <c r="D3795" s="8"/>
    </row>
    <row r="3796" spans="1:4" x14ac:dyDescent="0.2">
      <c r="A3796" s="138"/>
      <c r="D3796" s="8"/>
    </row>
    <row r="3797" spans="1:4" x14ac:dyDescent="0.2">
      <c r="A3797" s="138"/>
      <c r="D3797" s="8"/>
    </row>
    <row r="3798" spans="1:4" x14ac:dyDescent="0.2">
      <c r="A3798" s="138"/>
      <c r="D3798" s="8"/>
    </row>
    <row r="3799" spans="1:4" x14ac:dyDescent="0.2">
      <c r="A3799" s="138"/>
      <c r="D3799" s="8"/>
    </row>
    <row r="3800" spans="1:4" x14ac:dyDescent="0.2">
      <c r="A3800" s="138"/>
      <c r="D3800" s="8"/>
    </row>
    <row r="3801" spans="1:4" x14ac:dyDescent="0.2">
      <c r="A3801" s="138"/>
      <c r="D3801" s="8"/>
    </row>
    <row r="3802" spans="1:4" x14ac:dyDescent="0.2">
      <c r="A3802" s="138"/>
      <c r="D3802" s="8"/>
    </row>
    <row r="3803" spans="1:4" x14ac:dyDescent="0.2">
      <c r="A3803" s="138"/>
      <c r="D3803" s="8"/>
    </row>
    <row r="3804" spans="1:4" x14ac:dyDescent="0.2">
      <c r="A3804" s="138"/>
      <c r="D3804" s="8"/>
    </row>
    <row r="3805" spans="1:4" x14ac:dyDescent="0.2">
      <c r="A3805" s="138"/>
      <c r="D3805" s="8"/>
    </row>
    <row r="3806" spans="1:4" x14ac:dyDescent="0.2">
      <c r="A3806" s="138"/>
      <c r="D3806" s="8"/>
    </row>
    <row r="3807" spans="1:4" x14ac:dyDescent="0.2">
      <c r="A3807" s="138"/>
      <c r="D3807" s="8"/>
    </row>
    <row r="3808" spans="1:4" x14ac:dyDescent="0.2">
      <c r="A3808" s="138"/>
      <c r="D3808" s="8"/>
    </row>
    <row r="3809" spans="1:4" x14ac:dyDescent="0.2">
      <c r="A3809" s="138"/>
      <c r="D3809" s="8"/>
    </row>
    <row r="3810" spans="1:4" x14ac:dyDescent="0.2">
      <c r="A3810" s="138"/>
      <c r="D3810" s="8"/>
    </row>
    <row r="3811" spans="1:4" x14ac:dyDescent="0.2">
      <c r="A3811" s="138"/>
      <c r="D3811" s="8"/>
    </row>
    <row r="3812" spans="1:4" x14ac:dyDescent="0.2">
      <c r="A3812" s="138"/>
      <c r="D3812" s="8"/>
    </row>
    <row r="3813" spans="1:4" x14ac:dyDescent="0.2">
      <c r="A3813" s="138"/>
      <c r="D3813" s="8"/>
    </row>
    <row r="3814" spans="1:4" x14ac:dyDescent="0.2">
      <c r="A3814" s="138"/>
      <c r="D3814" s="8"/>
    </row>
    <row r="3815" spans="1:4" x14ac:dyDescent="0.2">
      <c r="A3815" s="138"/>
      <c r="D3815" s="8"/>
    </row>
    <row r="3816" spans="1:4" x14ac:dyDescent="0.2">
      <c r="A3816" s="138"/>
      <c r="D3816" s="8"/>
    </row>
    <row r="3817" spans="1:4" x14ac:dyDescent="0.2">
      <c r="A3817" s="138"/>
      <c r="D3817" s="8"/>
    </row>
    <row r="3818" spans="1:4" x14ac:dyDescent="0.2">
      <c r="A3818" s="138"/>
      <c r="D3818" s="8"/>
    </row>
    <row r="3819" spans="1:4" x14ac:dyDescent="0.2">
      <c r="A3819" s="138"/>
      <c r="D3819" s="8"/>
    </row>
    <row r="3820" spans="1:4" x14ac:dyDescent="0.2">
      <c r="A3820" s="138"/>
      <c r="D3820" s="8"/>
    </row>
    <row r="3821" spans="1:4" x14ac:dyDescent="0.2">
      <c r="A3821" s="138"/>
      <c r="D3821" s="8"/>
    </row>
    <row r="3822" spans="1:4" x14ac:dyDescent="0.2">
      <c r="A3822" s="138"/>
      <c r="D3822" s="8"/>
    </row>
    <row r="3823" spans="1:4" x14ac:dyDescent="0.2">
      <c r="A3823" s="138"/>
      <c r="D3823" s="8"/>
    </row>
    <row r="3824" spans="1:4" x14ac:dyDescent="0.2">
      <c r="A3824" s="138"/>
      <c r="D3824" s="8"/>
    </row>
    <row r="3825" spans="1:4" x14ac:dyDescent="0.2">
      <c r="A3825" s="138"/>
      <c r="D3825" s="8"/>
    </row>
    <row r="3826" spans="1:4" x14ac:dyDescent="0.2">
      <c r="A3826" s="138"/>
      <c r="D3826" s="8"/>
    </row>
    <row r="3827" spans="1:4" x14ac:dyDescent="0.2">
      <c r="A3827" s="138"/>
      <c r="D3827" s="8"/>
    </row>
    <row r="3828" spans="1:4" x14ac:dyDescent="0.2">
      <c r="A3828" s="138"/>
      <c r="D3828" s="8"/>
    </row>
    <row r="3829" spans="1:4" x14ac:dyDescent="0.2">
      <c r="A3829" s="138"/>
      <c r="D3829" s="8"/>
    </row>
    <row r="3830" spans="1:4" x14ac:dyDescent="0.2">
      <c r="A3830" s="138"/>
      <c r="D3830" s="8"/>
    </row>
    <row r="3831" spans="1:4" x14ac:dyDescent="0.2">
      <c r="A3831" s="138"/>
      <c r="D3831" s="8"/>
    </row>
    <row r="3832" spans="1:4" x14ac:dyDescent="0.2">
      <c r="A3832" s="138"/>
      <c r="D3832" s="8"/>
    </row>
    <row r="3833" spans="1:4" x14ac:dyDescent="0.2">
      <c r="A3833" s="138"/>
      <c r="D3833" s="8"/>
    </row>
    <row r="3834" spans="1:4" x14ac:dyDescent="0.2">
      <c r="A3834" s="138"/>
      <c r="D3834" s="8"/>
    </row>
    <row r="3835" spans="1:4" x14ac:dyDescent="0.2">
      <c r="A3835" s="138"/>
      <c r="D3835" s="8"/>
    </row>
    <row r="3836" spans="1:4" x14ac:dyDescent="0.2">
      <c r="A3836" s="138"/>
      <c r="D3836" s="8"/>
    </row>
    <row r="3837" spans="1:4" x14ac:dyDescent="0.2">
      <c r="A3837" s="138"/>
      <c r="D3837" s="8"/>
    </row>
    <row r="3838" spans="1:4" x14ac:dyDescent="0.2">
      <c r="A3838" s="138"/>
      <c r="D3838" s="8"/>
    </row>
    <row r="3839" spans="1:4" x14ac:dyDescent="0.2">
      <c r="A3839" s="138"/>
      <c r="D3839" s="8"/>
    </row>
    <row r="3840" spans="1:4" x14ac:dyDescent="0.2">
      <c r="A3840" s="138"/>
      <c r="D3840" s="8"/>
    </row>
    <row r="3841" spans="1:4" x14ac:dyDescent="0.2">
      <c r="A3841" s="138"/>
      <c r="D3841" s="8"/>
    </row>
    <row r="3842" spans="1:4" x14ac:dyDescent="0.2">
      <c r="A3842" s="138"/>
      <c r="D3842" s="8"/>
    </row>
    <row r="3843" spans="1:4" x14ac:dyDescent="0.2">
      <c r="A3843" s="138"/>
      <c r="D3843" s="8"/>
    </row>
    <row r="3844" spans="1:4" x14ac:dyDescent="0.2">
      <c r="A3844" s="138"/>
      <c r="D3844" s="8"/>
    </row>
    <row r="3845" spans="1:4" x14ac:dyDescent="0.2">
      <c r="A3845" s="138"/>
      <c r="D3845" s="8"/>
    </row>
    <row r="3846" spans="1:4" x14ac:dyDescent="0.2">
      <c r="A3846" s="138"/>
      <c r="D3846" s="8"/>
    </row>
    <row r="3847" spans="1:4" x14ac:dyDescent="0.2">
      <c r="A3847" s="138"/>
      <c r="D3847" s="8"/>
    </row>
    <row r="3848" spans="1:4" x14ac:dyDescent="0.2">
      <c r="A3848" s="138"/>
      <c r="D3848" s="8"/>
    </row>
    <row r="3849" spans="1:4" x14ac:dyDescent="0.2">
      <c r="A3849" s="138"/>
      <c r="D3849" s="8"/>
    </row>
    <row r="3850" spans="1:4" x14ac:dyDescent="0.2">
      <c r="A3850" s="138"/>
      <c r="D3850" s="8"/>
    </row>
    <row r="3851" spans="1:4" x14ac:dyDescent="0.2">
      <c r="A3851" s="138"/>
      <c r="D3851" s="8"/>
    </row>
    <row r="3852" spans="1:4" x14ac:dyDescent="0.2">
      <c r="A3852" s="138"/>
      <c r="D3852" s="8"/>
    </row>
    <row r="3853" spans="1:4" x14ac:dyDescent="0.2">
      <c r="A3853" s="138"/>
      <c r="D3853" s="8"/>
    </row>
    <row r="3854" spans="1:4" x14ac:dyDescent="0.2">
      <c r="A3854" s="138"/>
      <c r="D3854" s="8"/>
    </row>
    <row r="3855" spans="1:4" x14ac:dyDescent="0.2">
      <c r="A3855" s="138"/>
      <c r="D3855" s="8"/>
    </row>
    <row r="3856" spans="1:4" x14ac:dyDescent="0.2">
      <c r="A3856" s="138"/>
      <c r="D3856" s="8"/>
    </row>
    <row r="3857" spans="1:4" x14ac:dyDescent="0.2">
      <c r="A3857" s="138"/>
      <c r="D3857" s="8"/>
    </row>
    <row r="3858" spans="1:4" x14ac:dyDescent="0.2">
      <c r="A3858" s="138"/>
      <c r="D3858" s="8"/>
    </row>
    <row r="3859" spans="1:4" x14ac:dyDescent="0.2">
      <c r="A3859" s="138"/>
      <c r="D3859" s="8"/>
    </row>
    <row r="3860" spans="1:4" x14ac:dyDescent="0.2">
      <c r="A3860" s="138"/>
      <c r="D3860" s="8"/>
    </row>
    <row r="3861" spans="1:4" x14ac:dyDescent="0.2">
      <c r="A3861" s="138"/>
      <c r="D3861" s="8"/>
    </row>
    <row r="3862" spans="1:4" x14ac:dyDescent="0.2">
      <c r="A3862" s="138"/>
      <c r="D3862" s="8"/>
    </row>
    <row r="3863" spans="1:4" x14ac:dyDescent="0.2">
      <c r="A3863" s="138"/>
      <c r="D3863" s="8"/>
    </row>
    <row r="3864" spans="1:4" x14ac:dyDescent="0.2">
      <c r="A3864" s="138"/>
      <c r="D3864" s="8"/>
    </row>
    <row r="3865" spans="1:4" x14ac:dyDescent="0.2">
      <c r="A3865" s="138"/>
      <c r="D3865" s="8"/>
    </row>
    <row r="3866" spans="1:4" x14ac:dyDescent="0.2">
      <c r="A3866" s="138"/>
      <c r="D3866" s="8"/>
    </row>
    <row r="3867" spans="1:4" x14ac:dyDescent="0.2">
      <c r="A3867" s="138"/>
      <c r="D3867" s="8"/>
    </row>
    <row r="3868" spans="1:4" x14ac:dyDescent="0.2">
      <c r="A3868" s="138"/>
      <c r="D3868" s="8"/>
    </row>
    <row r="3869" spans="1:4" x14ac:dyDescent="0.2">
      <c r="A3869" s="138"/>
      <c r="D3869" s="8"/>
    </row>
    <row r="3870" spans="1:4" x14ac:dyDescent="0.2">
      <c r="A3870" s="138"/>
      <c r="D3870" s="8"/>
    </row>
    <row r="3871" spans="1:4" x14ac:dyDescent="0.2">
      <c r="A3871" s="138"/>
      <c r="D3871" s="8"/>
    </row>
    <row r="3872" spans="1:4" x14ac:dyDescent="0.2">
      <c r="A3872" s="138"/>
      <c r="D3872" s="8"/>
    </row>
    <row r="3873" spans="1:4" x14ac:dyDescent="0.2">
      <c r="A3873" s="138"/>
      <c r="D3873" s="8"/>
    </row>
    <row r="3874" spans="1:4" x14ac:dyDescent="0.2">
      <c r="A3874" s="138"/>
      <c r="D3874" s="8"/>
    </row>
    <row r="3875" spans="1:4" x14ac:dyDescent="0.2">
      <c r="A3875" s="138"/>
      <c r="D3875" s="8"/>
    </row>
    <row r="3876" spans="1:4" x14ac:dyDescent="0.2">
      <c r="A3876" s="138"/>
      <c r="D3876" s="8"/>
    </row>
    <row r="3877" spans="1:4" x14ac:dyDescent="0.2">
      <c r="A3877" s="138"/>
      <c r="D3877" s="8"/>
    </row>
    <row r="3878" spans="1:4" x14ac:dyDescent="0.2">
      <c r="A3878" s="138"/>
      <c r="D3878" s="8"/>
    </row>
    <row r="3879" spans="1:4" x14ac:dyDescent="0.2">
      <c r="A3879" s="138"/>
      <c r="D3879" s="8"/>
    </row>
    <row r="3880" spans="1:4" x14ac:dyDescent="0.2">
      <c r="A3880" s="138"/>
      <c r="D3880" s="8"/>
    </row>
    <row r="3881" spans="1:4" x14ac:dyDescent="0.2">
      <c r="A3881" s="138"/>
      <c r="D3881" s="8"/>
    </row>
    <row r="3882" spans="1:4" x14ac:dyDescent="0.2">
      <c r="A3882" s="138"/>
      <c r="D3882" s="8"/>
    </row>
    <row r="3883" spans="1:4" x14ac:dyDescent="0.2">
      <c r="A3883" s="138"/>
      <c r="D3883" s="8"/>
    </row>
    <row r="3884" spans="1:4" x14ac:dyDescent="0.2">
      <c r="A3884" s="138"/>
      <c r="D3884" s="8"/>
    </row>
    <row r="3885" spans="1:4" x14ac:dyDescent="0.2">
      <c r="A3885" s="138"/>
      <c r="D3885" s="8"/>
    </row>
    <row r="3886" spans="1:4" x14ac:dyDescent="0.2">
      <c r="A3886" s="138"/>
      <c r="D3886" s="8"/>
    </row>
    <row r="3887" spans="1:4" x14ac:dyDescent="0.2">
      <c r="A3887" s="138"/>
      <c r="D3887" s="8"/>
    </row>
    <row r="3888" spans="1:4" x14ac:dyDescent="0.2">
      <c r="A3888" s="138"/>
      <c r="D3888" s="8"/>
    </row>
    <row r="3889" spans="1:4" x14ac:dyDescent="0.2">
      <c r="A3889" s="138"/>
      <c r="D3889" s="8"/>
    </row>
    <row r="3890" spans="1:4" x14ac:dyDescent="0.2">
      <c r="A3890" s="138"/>
      <c r="D3890" s="8"/>
    </row>
    <row r="3891" spans="1:4" x14ac:dyDescent="0.2">
      <c r="A3891" s="138"/>
      <c r="D3891" s="8"/>
    </row>
    <row r="3892" spans="1:4" x14ac:dyDescent="0.2">
      <c r="A3892" s="138"/>
      <c r="D3892" s="8"/>
    </row>
    <row r="3893" spans="1:4" x14ac:dyDescent="0.2">
      <c r="A3893" s="138"/>
      <c r="D3893" s="8"/>
    </row>
    <row r="3894" spans="1:4" x14ac:dyDescent="0.2">
      <c r="A3894" s="138"/>
      <c r="D3894" s="8"/>
    </row>
    <row r="3895" spans="1:4" x14ac:dyDescent="0.2">
      <c r="A3895" s="138"/>
      <c r="D3895" s="8"/>
    </row>
    <row r="3896" spans="1:4" x14ac:dyDescent="0.2">
      <c r="A3896" s="138"/>
      <c r="D3896" s="8"/>
    </row>
    <row r="3897" spans="1:4" x14ac:dyDescent="0.2">
      <c r="A3897" s="138"/>
      <c r="D3897" s="8"/>
    </row>
    <row r="3898" spans="1:4" x14ac:dyDescent="0.2">
      <c r="A3898" s="138"/>
      <c r="D3898" s="8"/>
    </row>
    <row r="3899" spans="1:4" x14ac:dyDescent="0.2">
      <c r="A3899" s="138"/>
      <c r="D3899" s="8"/>
    </row>
    <row r="3900" spans="1:4" x14ac:dyDescent="0.2">
      <c r="A3900" s="138"/>
      <c r="D3900" s="8"/>
    </row>
    <row r="3901" spans="1:4" x14ac:dyDescent="0.2">
      <c r="A3901" s="138"/>
      <c r="D3901" s="8"/>
    </row>
    <row r="3902" spans="1:4" x14ac:dyDescent="0.2">
      <c r="A3902" s="138"/>
      <c r="D3902" s="8"/>
    </row>
    <row r="3903" spans="1:4" x14ac:dyDescent="0.2">
      <c r="A3903" s="138"/>
      <c r="D3903" s="8"/>
    </row>
    <row r="3904" spans="1:4" x14ac:dyDescent="0.2">
      <c r="A3904" s="138"/>
      <c r="D3904" s="8"/>
    </row>
    <row r="3905" spans="1:4" x14ac:dyDescent="0.2">
      <c r="A3905" s="138"/>
      <c r="D3905" s="8"/>
    </row>
    <row r="3906" spans="1:4" x14ac:dyDescent="0.2">
      <c r="A3906" s="138"/>
      <c r="D3906" s="8"/>
    </row>
    <row r="3907" spans="1:4" x14ac:dyDescent="0.2">
      <c r="A3907" s="138"/>
      <c r="D3907" s="8"/>
    </row>
    <row r="3908" spans="1:4" x14ac:dyDescent="0.2">
      <c r="A3908" s="138"/>
      <c r="D3908" s="8"/>
    </row>
    <row r="3909" spans="1:4" x14ac:dyDescent="0.2">
      <c r="A3909" s="138"/>
      <c r="D3909" s="8"/>
    </row>
    <row r="3910" spans="1:4" x14ac:dyDescent="0.2">
      <c r="A3910" s="138"/>
      <c r="D3910" s="8"/>
    </row>
    <row r="3911" spans="1:4" x14ac:dyDescent="0.2">
      <c r="A3911" s="138"/>
      <c r="D3911" s="8"/>
    </row>
    <row r="3912" spans="1:4" x14ac:dyDescent="0.2">
      <c r="A3912" s="138"/>
      <c r="D3912" s="8"/>
    </row>
    <row r="3913" spans="1:4" x14ac:dyDescent="0.2">
      <c r="A3913" s="138"/>
      <c r="D3913" s="8"/>
    </row>
    <row r="3914" spans="1:4" x14ac:dyDescent="0.2">
      <c r="A3914" s="138"/>
      <c r="D3914" s="8"/>
    </row>
    <row r="3915" spans="1:4" x14ac:dyDescent="0.2">
      <c r="A3915" s="138"/>
      <c r="D3915" s="8"/>
    </row>
    <row r="3916" spans="1:4" x14ac:dyDescent="0.2">
      <c r="A3916" s="138"/>
      <c r="D3916" s="8"/>
    </row>
    <row r="3917" spans="1:4" x14ac:dyDescent="0.2">
      <c r="A3917" s="138"/>
      <c r="D3917" s="8"/>
    </row>
    <row r="3918" spans="1:4" x14ac:dyDescent="0.2">
      <c r="A3918" s="138"/>
      <c r="D3918" s="8"/>
    </row>
    <row r="3919" spans="1:4" x14ac:dyDescent="0.2">
      <c r="A3919" s="138"/>
      <c r="D3919" s="8"/>
    </row>
    <row r="3920" spans="1:4" x14ac:dyDescent="0.2">
      <c r="A3920" s="138"/>
      <c r="D3920" s="8"/>
    </row>
    <row r="3921" spans="1:4" x14ac:dyDescent="0.2">
      <c r="A3921" s="138"/>
      <c r="D3921" s="8"/>
    </row>
    <row r="3922" spans="1:4" x14ac:dyDescent="0.2">
      <c r="A3922" s="138"/>
      <c r="D3922" s="8"/>
    </row>
    <row r="3923" spans="1:4" x14ac:dyDescent="0.2">
      <c r="A3923" s="138"/>
      <c r="D3923" s="8"/>
    </row>
    <row r="3924" spans="1:4" x14ac:dyDescent="0.2">
      <c r="A3924" s="138"/>
      <c r="D3924" s="8"/>
    </row>
    <row r="3925" spans="1:4" x14ac:dyDescent="0.2">
      <c r="A3925" s="138"/>
      <c r="D3925" s="8"/>
    </row>
    <row r="3926" spans="1:4" x14ac:dyDescent="0.2">
      <c r="A3926" s="138"/>
      <c r="D3926" s="8"/>
    </row>
    <row r="3927" spans="1:4" x14ac:dyDescent="0.2">
      <c r="A3927" s="138"/>
      <c r="D3927" s="8"/>
    </row>
    <row r="3928" spans="1:4" x14ac:dyDescent="0.2">
      <c r="A3928" s="138"/>
      <c r="D3928" s="8"/>
    </row>
    <row r="3929" spans="1:4" x14ac:dyDescent="0.2">
      <c r="A3929" s="138"/>
      <c r="D3929" s="8"/>
    </row>
    <row r="3930" spans="1:4" x14ac:dyDescent="0.2">
      <c r="A3930" s="138"/>
      <c r="D3930" s="8"/>
    </row>
    <row r="3931" spans="1:4" x14ac:dyDescent="0.2">
      <c r="A3931" s="138"/>
      <c r="D3931" s="8"/>
    </row>
    <row r="3932" spans="1:4" x14ac:dyDescent="0.2">
      <c r="A3932" s="138"/>
      <c r="D3932" s="8"/>
    </row>
    <row r="3933" spans="1:4" x14ac:dyDescent="0.2">
      <c r="A3933" s="138"/>
      <c r="D3933" s="8"/>
    </row>
    <row r="3934" spans="1:4" x14ac:dyDescent="0.2">
      <c r="A3934" s="138"/>
      <c r="D3934" s="8"/>
    </row>
    <row r="3935" spans="1:4" x14ac:dyDescent="0.2">
      <c r="A3935" s="138"/>
      <c r="D3935" s="8"/>
    </row>
    <row r="3936" spans="1:4" x14ac:dyDescent="0.2">
      <c r="A3936" s="138"/>
      <c r="D3936" s="8"/>
    </row>
    <row r="3937" spans="1:4" x14ac:dyDescent="0.2">
      <c r="A3937" s="138"/>
      <c r="D3937" s="8"/>
    </row>
    <row r="3938" spans="1:4" x14ac:dyDescent="0.2">
      <c r="A3938" s="138"/>
      <c r="D3938" s="8"/>
    </row>
    <row r="3939" spans="1:4" x14ac:dyDescent="0.2">
      <c r="A3939" s="138"/>
      <c r="D3939" s="8"/>
    </row>
    <row r="3940" spans="1:4" x14ac:dyDescent="0.2">
      <c r="A3940" s="138"/>
      <c r="D3940" s="8"/>
    </row>
    <row r="3941" spans="1:4" x14ac:dyDescent="0.2">
      <c r="A3941" s="138"/>
      <c r="D3941" s="8"/>
    </row>
    <row r="3942" spans="1:4" x14ac:dyDescent="0.2">
      <c r="A3942" s="138"/>
      <c r="D3942" s="8"/>
    </row>
    <row r="3943" spans="1:4" x14ac:dyDescent="0.2">
      <c r="A3943" s="138"/>
      <c r="D3943" s="8"/>
    </row>
    <row r="3944" spans="1:4" x14ac:dyDescent="0.2">
      <c r="A3944" s="138"/>
      <c r="D3944" s="8"/>
    </row>
    <row r="3945" spans="1:4" x14ac:dyDescent="0.2">
      <c r="A3945" s="138"/>
      <c r="D3945" s="8"/>
    </row>
    <row r="3946" spans="1:4" x14ac:dyDescent="0.2">
      <c r="A3946" s="138"/>
      <c r="D3946" s="8"/>
    </row>
    <row r="3947" spans="1:4" x14ac:dyDescent="0.2">
      <c r="A3947" s="138"/>
      <c r="D3947" s="8"/>
    </row>
    <row r="3948" spans="1:4" x14ac:dyDescent="0.2">
      <c r="A3948" s="138"/>
      <c r="D3948" s="8"/>
    </row>
    <row r="3949" spans="1:4" x14ac:dyDescent="0.2">
      <c r="A3949" s="138"/>
      <c r="D3949" s="8"/>
    </row>
    <row r="3950" spans="1:4" x14ac:dyDescent="0.2">
      <c r="A3950" s="138"/>
      <c r="D3950" s="8"/>
    </row>
    <row r="3951" spans="1:4" x14ac:dyDescent="0.2">
      <c r="A3951" s="138"/>
      <c r="D3951" s="8"/>
    </row>
    <row r="3952" spans="1:4" x14ac:dyDescent="0.2">
      <c r="A3952" s="138"/>
      <c r="D3952" s="8"/>
    </row>
    <row r="3953" spans="1:4" x14ac:dyDescent="0.2">
      <c r="A3953" s="138"/>
      <c r="D3953" s="8"/>
    </row>
    <row r="3954" spans="1:4" x14ac:dyDescent="0.2">
      <c r="A3954" s="138"/>
      <c r="D3954" s="8"/>
    </row>
    <row r="3955" spans="1:4" x14ac:dyDescent="0.2">
      <c r="A3955" s="138"/>
      <c r="D3955" s="8"/>
    </row>
    <row r="3956" spans="1:4" x14ac:dyDescent="0.2">
      <c r="A3956" s="138"/>
      <c r="D3956" s="8"/>
    </row>
    <row r="3957" spans="1:4" x14ac:dyDescent="0.2">
      <c r="A3957" s="138"/>
      <c r="D3957" s="8"/>
    </row>
    <row r="3958" spans="1:4" x14ac:dyDescent="0.2">
      <c r="A3958" s="138"/>
      <c r="D3958" s="8"/>
    </row>
    <row r="3959" spans="1:4" x14ac:dyDescent="0.2">
      <c r="A3959" s="138"/>
      <c r="D3959" s="8"/>
    </row>
    <row r="3960" spans="1:4" x14ac:dyDescent="0.2">
      <c r="A3960" s="138"/>
      <c r="D3960" s="8"/>
    </row>
    <row r="3961" spans="1:4" x14ac:dyDescent="0.2">
      <c r="A3961" s="138"/>
      <c r="D3961" s="8"/>
    </row>
    <row r="3962" spans="1:4" x14ac:dyDescent="0.2">
      <c r="A3962" s="138"/>
      <c r="D3962" s="8"/>
    </row>
    <row r="3963" spans="1:4" x14ac:dyDescent="0.2">
      <c r="A3963" s="138"/>
      <c r="D3963" s="8"/>
    </row>
    <row r="3964" spans="1:4" x14ac:dyDescent="0.2">
      <c r="A3964" s="138"/>
      <c r="D3964" s="8"/>
    </row>
    <row r="3965" spans="1:4" x14ac:dyDescent="0.2">
      <c r="A3965" s="138"/>
      <c r="D3965" s="8"/>
    </row>
    <row r="3966" spans="1:4" x14ac:dyDescent="0.2">
      <c r="A3966" s="138"/>
      <c r="D3966" s="8"/>
    </row>
    <row r="3967" spans="1:4" x14ac:dyDescent="0.2">
      <c r="A3967" s="138"/>
      <c r="D3967" s="8"/>
    </row>
    <row r="3968" spans="1:4" x14ac:dyDescent="0.2">
      <c r="A3968" s="138"/>
      <c r="D3968" s="8"/>
    </row>
    <row r="3969" spans="1:4" x14ac:dyDescent="0.2">
      <c r="A3969" s="138"/>
      <c r="D3969" s="8"/>
    </row>
    <row r="3970" spans="1:4" x14ac:dyDescent="0.2">
      <c r="A3970" s="138"/>
      <c r="D3970" s="8"/>
    </row>
    <row r="3971" spans="1:4" x14ac:dyDescent="0.2">
      <c r="A3971" s="138"/>
      <c r="D3971" s="8"/>
    </row>
    <row r="3972" spans="1:4" x14ac:dyDescent="0.2">
      <c r="A3972" s="138"/>
      <c r="D3972" s="8"/>
    </row>
    <row r="3973" spans="1:4" x14ac:dyDescent="0.2">
      <c r="A3973" s="138"/>
      <c r="D3973" s="8"/>
    </row>
    <row r="3974" spans="1:4" x14ac:dyDescent="0.2">
      <c r="A3974" s="138"/>
      <c r="D3974" s="8"/>
    </row>
    <row r="3975" spans="1:4" x14ac:dyDescent="0.2">
      <c r="A3975" s="138"/>
      <c r="D3975" s="8"/>
    </row>
    <row r="3976" spans="1:4" x14ac:dyDescent="0.2">
      <c r="A3976" s="138"/>
      <c r="D3976" s="8"/>
    </row>
    <row r="3977" spans="1:4" x14ac:dyDescent="0.2">
      <c r="A3977" s="138"/>
      <c r="D3977" s="8"/>
    </row>
    <row r="3978" spans="1:4" x14ac:dyDescent="0.2">
      <c r="A3978" s="138"/>
      <c r="D3978" s="8"/>
    </row>
    <row r="3979" spans="1:4" x14ac:dyDescent="0.2">
      <c r="A3979" s="138"/>
      <c r="D3979" s="8"/>
    </row>
    <row r="3980" spans="1:4" x14ac:dyDescent="0.2">
      <c r="A3980" s="138"/>
      <c r="D3980" s="8"/>
    </row>
    <row r="3981" spans="1:4" x14ac:dyDescent="0.2">
      <c r="A3981" s="138"/>
      <c r="D3981" s="8"/>
    </row>
    <row r="3982" spans="1:4" x14ac:dyDescent="0.2">
      <c r="A3982" s="138"/>
      <c r="D3982" s="8"/>
    </row>
    <row r="3983" spans="1:4" x14ac:dyDescent="0.2">
      <c r="A3983" s="138"/>
      <c r="D3983" s="8"/>
    </row>
    <row r="3984" spans="1:4" x14ac:dyDescent="0.2">
      <c r="A3984" s="138"/>
      <c r="D3984" s="8"/>
    </row>
    <row r="3985" spans="1:4" x14ac:dyDescent="0.2">
      <c r="A3985" s="138"/>
      <c r="D3985" s="8"/>
    </row>
    <row r="3986" spans="1:4" x14ac:dyDescent="0.2">
      <c r="A3986" s="138"/>
      <c r="D3986" s="8"/>
    </row>
    <row r="3987" spans="1:4" x14ac:dyDescent="0.2">
      <c r="A3987" s="138"/>
      <c r="D3987" s="8"/>
    </row>
    <row r="3988" spans="1:4" x14ac:dyDescent="0.2">
      <c r="A3988" s="138"/>
      <c r="D3988" s="8"/>
    </row>
    <row r="3989" spans="1:4" x14ac:dyDescent="0.2">
      <c r="A3989" s="138"/>
      <c r="D3989" s="8"/>
    </row>
    <row r="3990" spans="1:4" x14ac:dyDescent="0.2">
      <c r="A3990" s="138"/>
      <c r="D3990" s="8"/>
    </row>
    <row r="3991" spans="1:4" x14ac:dyDescent="0.2">
      <c r="A3991" s="138"/>
      <c r="D3991" s="8"/>
    </row>
    <row r="3992" spans="1:4" x14ac:dyDescent="0.2">
      <c r="A3992" s="138"/>
      <c r="D3992" s="8"/>
    </row>
    <row r="3993" spans="1:4" x14ac:dyDescent="0.2">
      <c r="A3993" s="138"/>
      <c r="D3993" s="8"/>
    </row>
    <row r="3994" spans="1:4" x14ac:dyDescent="0.2">
      <c r="A3994" s="138"/>
      <c r="D3994" s="8"/>
    </row>
    <row r="3995" spans="1:4" x14ac:dyDescent="0.2">
      <c r="A3995" s="138"/>
      <c r="D3995" s="8"/>
    </row>
    <row r="3996" spans="1:4" x14ac:dyDescent="0.2">
      <c r="A3996" s="138"/>
      <c r="D3996" s="8"/>
    </row>
    <row r="3997" spans="1:4" x14ac:dyDescent="0.2">
      <c r="A3997" s="138"/>
      <c r="D3997" s="8"/>
    </row>
    <row r="3998" spans="1:4" x14ac:dyDescent="0.2">
      <c r="A3998" s="138"/>
      <c r="D3998" s="8"/>
    </row>
    <row r="3999" spans="1:4" x14ac:dyDescent="0.2">
      <c r="A3999" s="138"/>
      <c r="D3999" s="8"/>
    </row>
    <row r="4000" spans="1:4" x14ac:dyDescent="0.2">
      <c r="A4000" s="138"/>
      <c r="D4000" s="8"/>
    </row>
    <row r="4001" spans="1:4" x14ac:dyDescent="0.2">
      <c r="A4001" s="138"/>
      <c r="D4001" s="8"/>
    </row>
    <row r="4002" spans="1:4" x14ac:dyDescent="0.2">
      <c r="A4002" s="138"/>
      <c r="D4002" s="8"/>
    </row>
    <row r="4003" spans="1:4" x14ac:dyDescent="0.2">
      <c r="A4003" s="138"/>
      <c r="D4003" s="8"/>
    </row>
    <row r="4004" spans="1:4" x14ac:dyDescent="0.2">
      <c r="A4004" s="138"/>
      <c r="D4004" s="8"/>
    </row>
    <row r="4005" spans="1:4" x14ac:dyDescent="0.2">
      <c r="A4005" s="138"/>
      <c r="D4005" s="8"/>
    </row>
    <row r="4006" spans="1:4" x14ac:dyDescent="0.2">
      <c r="A4006" s="138"/>
      <c r="D4006" s="8"/>
    </row>
    <row r="4007" spans="1:4" x14ac:dyDescent="0.2">
      <c r="A4007" s="138"/>
      <c r="D4007" s="8"/>
    </row>
    <row r="4008" spans="1:4" x14ac:dyDescent="0.2">
      <c r="A4008" s="138"/>
      <c r="D4008" s="8"/>
    </row>
    <row r="4009" spans="1:4" x14ac:dyDescent="0.2">
      <c r="A4009" s="138"/>
      <c r="D4009" s="8"/>
    </row>
    <row r="4010" spans="1:4" x14ac:dyDescent="0.2">
      <c r="A4010" s="138"/>
      <c r="D4010" s="8"/>
    </row>
    <row r="4011" spans="1:4" x14ac:dyDescent="0.2">
      <c r="A4011" s="138"/>
      <c r="D4011" s="8"/>
    </row>
    <row r="4012" spans="1:4" x14ac:dyDescent="0.2">
      <c r="A4012" s="138"/>
      <c r="D4012" s="8"/>
    </row>
    <row r="4013" spans="1:4" x14ac:dyDescent="0.2">
      <c r="A4013" s="138"/>
      <c r="D4013" s="8"/>
    </row>
    <row r="4014" spans="1:4" x14ac:dyDescent="0.2">
      <c r="A4014" s="138"/>
      <c r="D4014" s="8"/>
    </row>
    <row r="4015" spans="1:4" x14ac:dyDescent="0.2">
      <c r="A4015" s="138"/>
      <c r="D4015" s="8"/>
    </row>
    <row r="4016" spans="1:4" x14ac:dyDescent="0.2">
      <c r="A4016" s="138"/>
      <c r="D4016" s="8"/>
    </row>
    <row r="4017" spans="1:4" x14ac:dyDescent="0.2">
      <c r="A4017" s="138"/>
      <c r="D4017" s="8"/>
    </row>
    <row r="4018" spans="1:4" x14ac:dyDescent="0.2">
      <c r="A4018" s="138"/>
      <c r="D4018" s="8"/>
    </row>
    <row r="4019" spans="1:4" x14ac:dyDescent="0.2">
      <c r="A4019" s="138"/>
      <c r="D4019" s="8"/>
    </row>
    <row r="4020" spans="1:4" x14ac:dyDescent="0.2">
      <c r="A4020" s="138"/>
      <c r="D4020" s="8"/>
    </row>
    <row r="4021" spans="1:4" x14ac:dyDescent="0.2">
      <c r="A4021" s="138"/>
      <c r="D4021" s="8"/>
    </row>
    <row r="4022" spans="1:4" x14ac:dyDescent="0.2">
      <c r="A4022" s="138"/>
      <c r="D4022" s="8"/>
    </row>
    <row r="4023" spans="1:4" x14ac:dyDescent="0.2">
      <c r="A4023" s="138"/>
      <c r="D4023" s="8"/>
    </row>
    <row r="4024" spans="1:4" x14ac:dyDescent="0.2">
      <c r="A4024" s="138"/>
      <c r="D4024" s="8"/>
    </row>
    <row r="4025" spans="1:4" x14ac:dyDescent="0.2">
      <c r="A4025" s="138"/>
      <c r="D4025" s="8"/>
    </row>
    <row r="4026" spans="1:4" x14ac:dyDescent="0.2">
      <c r="A4026" s="138"/>
      <c r="D4026" s="8"/>
    </row>
    <row r="4027" spans="1:4" x14ac:dyDescent="0.2">
      <c r="A4027" s="138"/>
      <c r="D4027" s="8"/>
    </row>
    <row r="4028" spans="1:4" x14ac:dyDescent="0.2">
      <c r="A4028" s="138"/>
      <c r="D4028" s="8"/>
    </row>
    <row r="4029" spans="1:4" x14ac:dyDescent="0.2">
      <c r="A4029" s="138"/>
      <c r="D4029" s="8"/>
    </row>
    <row r="4030" spans="1:4" x14ac:dyDescent="0.2">
      <c r="A4030" s="138"/>
      <c r="D4030" s="8"/>
    </row>
    <row r="4031" spans="1:4" x14ac:dyDescent="0.2">
      <c r="A4031" s="138"/>
      <c r="D4031" s="8"/>
    </row>
    <row r="4032" spans="1:4" x14ac:dyDescent="0.2">
      <c r="A4032" s="138"/>
      <c r="D4032" s="8"/>
    </row>
    <row r="4033" spans="1:4" x14ac:dyDescent="0.2">
      <c r="A4033" s="138"/>
      <c r="D4033" s="8"/>
    </row>
    <row r="4034" spans="1:4" x14ac:dyDescent="0.2">
      <c r="A4034" s="138"/>
      <c r="D4034" s="8"/>
    </row>
    <row r="4035" spans="1:4" x14ac:dyDescent="0.2">
      <c r="A4035" s="138"/>
      <c r="D4035" s="8"/>
    </row>
    <row r="4036" spans="1:4" x14ac:dyDescent="0.2">
      <c r="A4036" s="138"/>
      <c r="D4036" s="8"/>
    </row>
    <row r="4037" spans="1:4" x14ac:dyDescent="0.2">
      <c r="A4037" s="138"/>
      <c r="D4037" s="8"/>
    </row>
    <row r="4038" spans="1:4" x14ac:dyDescent="0.2">
      <c r="A4038" s="138"/>
      <c r="D4038" s="8"/>
    </row>
    <row r="4039" spans="1:4" x14ac:dyDescent="0.2">
      <c r="A4039" s="138"/>
      <c r="D4039" s="8"/>
    </row>
    <row r="4040" spans="1:4" x14ac:dyDescent="0.2">
      <c r="A4040" s="138"/>
      <c r="D4040" s="8"/>
    </row>
    <row r="4041" spans="1:4" x14ac:dyDescent="0.2">
      <c r="A4041" s="138"/>
      <c r="D4041" s="8"/>
    </row>
    <row r="4042" spans="1:4" x14ac:dyDescent="0.2">
      <c r="A4042" s="138"/>
      <c r="D4042" s="8"/>
    </row>
    <row r="4043" spans="1:4" x14ac:dyDescent="0.2">
      <c r="A4043" s="138"/>
      <c r="D4043" s="8"/>
    </row>
    <row r="4044" spans="1:4" x14ac:dyDescent="0.2">
      <c r="A4044" s="138"/>
      <c r="D4044" s="8"/>
    </row>
    <row r="4045" spans="1:4" x14ac:dyDescent="0.2">
      <c r="A4045" s="138"/>
      <c r="D4045" s="8"/>
    </row>
    <row r="4046" spans="1:4" x14ac:dyDescent="0.2">
      <c r="A4046" s="138"/>
      <c r="D4046" s="8"/>
    </row>
    <row r="4047" spans="1:4" x14ac:dyDescent="0.2">
      <c r="A4047" s="138"/>
      <c r="D4047" s="8"/>
    </row>
    <row r="4048" spans="1:4" x14ac:dyDescent="0.2">
      <c r="A4048" s="138"/>
      <c r="D4048" s="8"/>
    </row>
    <row r="4049" spans="1:4" x14ac:dyDescent="0.2">
      <c r="A4049" s="138"/>
      <c r="D4049" s="8"/>
    </row>
    <row r="4050" spans="1:4" x14ac:dyDescent="0.2">
      <c r="A4050" s="138"/>
      <c r="D4050" s="8"/>
    </row>
    <row r="4051" spans="1:4" x14ac:dyDescent="0.2">
      <c r="A4051" s="138"/>
      <c r="D4051" s="8"/>
    </row>
    <row r="4052" spans="1:4" x14ac:dyDescent="0.2">
      <c r="A4052" s="138"/>
      <c r="D4052" s="8"/>
    </row>
    <row r="4053" spans="1:4" x14ac:dyDescent="0.2">
      <c r="A4053" s="138"/>
      <c r="D4053" s="8"/>
    </row>
    <row r="4054" spans="1:4" x14ac:dyDescent="0.2">
      <c r="A4054" s="138"/>
      <c r="D4054" s="8"/>
    </row>
    <row r="4055" spans="1:4" x14ac:dyDescent="0.2">
      <c r="A4055" s="138"/>
      <c r="D4055" s="8"/>
    </row>
    <row r="4056" spans="1:4" x14ac:dyDescent="0.2">
      <c r="A4056" s="138"/>
      <c r="D4056" s="8"/>
    </row>
    <row r="4057" spans="1:4" x14ac:dyDescent="0.2">
      <c r="A4057" s="138"/>
      <c r="D4057" s="8"/>
    </row>
    <row r="4058" spans="1:4" x14ac:dyDescent="0.2">
      <c r="A4058" s="138"/>
      <c r="D4058" s="8"/>
    </row>
    <row r="4059" spans="1:4" x14ac:dyDescent="0.2">
      <c r="A4059" s="138"/>
      <c r="D4059" s="8"/>
    </row>
    <row r="4060" spans="1:4" x14ac:dyDescent="0.2">
      <c r="A4060" s="138"/>
      <c r="D4060" s="8"/>
    </row>
    <row r="4061" spans="1:4" x14ac:dyDescent="0.2">
      <c r="A4061" s="138"/>
      <c r="D4061" s="8"/>
    </row>
    <row r="4062" spans="1:4" x14ac:dyDescent="0.2">
      <c r="A4062" s="138"/>
      <c r="D4062" s="8"/>
    </row>
    <row r="4063" spans="1:4" x14ac:dyDescent="0.2">
      <c r="A4063" s="138"/>
      <c r="D4063" s="8"/>
    </row>
    <row r="4064" spans="1:4" x14ac:dyDescent="0.2">
      <c r="A4064" s="138"/>
      <c r="D4064" s="8"/>
    </row>
    <row r="4065" spans="1:4" x14ac:dyDescent="0.2">
      <c r="A4065" s="138"/>
      <c r="D4065" s="8"/>
    </row>
    <row r="4066" spans="1:4" x14ac:dyDescent="0.2">
      <c r="A4066" s="138"/>
      <c r="D4066" s="8"/>
    </row>
    <row r="4067" spans="1:4" x14ac:dyDescent="0.2">
      <c r="A4067" s="138"/>
      <c r="D4067" s="8"/>
    </row>
    <row r="4068" spans="1:4" x14ac:dyDescent="0.2">
      <c r="A4068" s="138"/>
      <c r="D4068" s="8"/>
    </row>
    <row r="4069" spans="1:4" x14ac:dyDescent="0.2">
      <c r="A4069" s="138"/>
      <c r="D4069" s="8"/>
    </row>
    <row r="4070" spans="1:4" x14ac:dyDescent="0.2">
      <c r="A4070" s="138"/>
      <c r="D4070" s="8"/>
    </row>
    <row r="4071" spans="1:4" x14ac:dyDescent="0.2">
      <c r="A4071" s="138"/>
      <c r="D4071" s="8"/>
    </row>
    <row r="4072" spans="1:4" x14ac:dyDescent="0.2">
      <c r="A4072" s="138"/>
      <c r="D4072" s="8"/>
    </row>
    <row r="4073" spans="1:4" x14ac:dyDescent="0.2">
      <c r="A4073" s="138"/>
      <c r="D4073" s="8"/>
    </row>
    <row r="4074" spans="1:4" x14ac:dyDescent="0.2">
      <c r="A4074" s="138"/>
      <c r="D4074" s="8"/>
    </row>
    <row r="4075" spans="1:4" x14ac:dyDescent="0.2">
      <c r="A4075" s="138"/>
      <c r="D4075" s="8"/>
    </row>
    <row r="4076" spans="1:4" x14ac:dyDescent="0.2">
      <c r="A4076" s="138"/>
      <c r="D4076" s="8"/>
    </row>
    <row r="4077" spans="1:4" x14ac:dyDescent="0.2">
      <c r="A4077" s="138"/>
      <c r="D4077" s="8"/>
    </row>
    <row r="4078" spans="1:4" x14ac:dyDescent="0.2">
      <c r="A4078" s="138"/>
      <c r="D4078" s="8"/>
    </row>
    <row r="4079" spans="1:4" x14ac:dyDescent="0.2">
      <c r="A4079" s="138"/>
      <c r="D4079" s="8"/>
    </row>
    <row r="4080" spans="1:4" x14ac:dyDescent="0.2">
      <c r="A4080" s="138"/>
      <c r="D4080" s="8"/>
    </row>
    <row r="4081" spans="1:4" x14ac:dyDescent="0.2">
      <c r="A4081" s="138"/>
      <c r="D4081" s="8"/>
    </row>
    <row r="4082" spans="1:4" x14ac:dyDescent="0.2">
      <c r="A4082" s="138"/>
      <c r="D4082" s="8"/>
    </row>
    <row r="4083" spans="1:4" x14ac:dyDescent="0.2">
      <c r="A4083" s="138"/>
      <c r="D4083" s="8"/>
    </row>
    <row r="4084" spans="1:4" x14ac:dyDescent="0.2">
      <c r="A4084" s="138"/>
      <c r="D4084" s="8"/>
    </row>
    <row r="4085" spans="1:4" x14ac:dyDescent="0.2">
      <c r="A4085" s="138"/>
      <c r="D4085" s="8"/>
    </row>
    <row r="4086" spans="1:4" x14ac:dyDescent="0.2">
      <c r="A4086" s="138"/>
      <c r="D4086" s="8"/>
    </row>
    <row r="4087" spans="1:4" x14ac:dyDescent="0.2">
      <c r="A4087" s="138"/>
      <c r="D4087" s="8"/>
    </row>
    <row r="4088" spans="1:4" x14ac:dyDescent="0.2">
      <c r="A4088" s="138"/>
      <c r="D4088" s="8"/>
    </row>
    <row r="4089" spans="1:4" x14ac:dyDescent="0.2">
      <c r="A4089" s="138"/>
      <c r="D4089" s="8"/>
    </row>
    <row r="4090" spans="1:4" x14ac:dyDescent="0.2">
      <c r="A4090" s="138"/>
      <c r="D4090" s="8"/>
    </row>
    <row r="4091" spans="1:4" x14ac:dyDescent="0.2">
      <c r="A4091" s="138"/>
      <c r="D4091" s="8"/>
    </row>
    <row r="4092" spans="1:4" x14ac:dyDescent="0.2">
      <c r="A4092" s="138"/>
      <c r="D4092" s="8"/>
    </row>
    <row r="4093" spans="1:4" x14ac:dyDescent="0.2">
      <c r="A4093" s="138"/>
      <c r="D4093" s="8"/>
    </row>
    <row r="4094" spans="1:4" x14ac:dyDescent="0.2">
      <c r="A4094" s="138"/>
      <c r="D4094" s="8"/>
    </row>
    <row r="4095" spans="1:4" x14ac:dyDescent="0.2">
      <c r="A4095" s="138"/>
      <c r="D4095" s="8"/>
    </row>
    <row r="4096" spans="1:4" x14ac:dyDescent="0.2">
      <c r="A4096" s="138"/>
      <c r="D4096" s="8"/>
    </row>
    <row r="4097" spans="1:4" x14ac:dyDescent="0.2">
      <c r="A4097" s="138"/>
      <c r="D4097" s="8"/>
    </row>
    <row r="4098" spans="1:4" x14ac:dyDescent="0.2">
      <c r="A4098" s="138"/>
      <c r="D4098" s="8"/>
    </row>
    <row r="4099" spans="1:4" x14ac:dyDescent="0.2">
      <c r="A4099" s="138"/>
      <c r="D4099" s="8"/>
    </row>
    <row r="4100" spans="1:4" x14ac:dyDescent="0.2">
      <c r="A4100" s="138"/>
      <c r="D4100" s="8"/>
    </row>
    <row r="4101" spans="1:4" x14ac:dyDescent="0.2">
      <c r="A4101" s="138"/>
      <c r="D4101" s="8"/>
    </row>
    <row r="4102" spans="1:4" x14ac:dyDescent="0.2">
      <c r="A4102" s="138"/>
      <c r="D4102" s="8"/>
    </row>
    <row r="4103" spans="1:4" x14ac:dyDescent="0.2">
      <c r="A4103" s="138"/>
      <c r="D4103" s="8"/>
    </row>
    <row r="4104" spans="1:4" x14ac:dyDescent="0.2">
      <c r="A4104" s="138"/>
      <c r="D4104" s="8"/>
    </row>
    <row r="4105" spans="1:4" x14ac:dyDescent="0.2">
      <c r="A4105" s="138"/>
      <c r="D4105" s="8"/>
    </row>
    <row r="4106" spans="1:4" x14ac:dyDescent="0.2">
      <c r="A4106" s="138"/>
      <c r="D4106" s="8"/>
    </row>
    <row r="4107" spans="1:4" x14ac:dyDescent="0.2">
      <c r="A4107" s="138"/>
      <c r="D4107" s="8"/>
    </row>
    <row r="4108" spans="1:4" x14ac:dyDescent="0.2">
      <c r="A4108" s="138"/>
      <c r="D4108" s="8"/>
    </row>
    <row r="4109" spans="1:4" x14ac:dyDescent="0.2">
      <c r="A4109" s="138"/>
      <c r="D4109" s="8"/>
    </row>
    <row r="4110" spans="1:4" x14ac:dyDescent="0.2">
      <c r="A4110" s="138"/>
      <c r="D4110" s="8"/>
    </row>
    <row r="4111" spans="1:4" x14ac:dyDescent="0.2">
      <c r="A4111" s="138"/>
      <c r="D4111" s="8"/>
    </row>
    <row r="4112" spans="1:4" x14ac:dyDescent="0.2">
      <c r="A4112" s="138"/>
      <c r="D4112" s="8"/>
    </row>
    <row r="4113" spans="1:4" x14ac:dyDescent="0.2">
      <c r="A4113" s="138"/>
      <c r="D4113" s="8"/>
    </row>
    <row r="4114" spans="1:4" x14ac:dyDescent="0.2">
      <c r="A4114" s="138"/>
      <c r="D4114" s="8"/>
    </row>
    <row r="4115" spans="1:4" x14ac:dyDescent="0.2">
      <c r="A4115" s="138"/>
      <c r="D4115" s="8"/>
    </row>
    <row r="4116" spans="1:4" x14ac:dyDescent="0.2">
      <c r="A4116" s="138"/>
      <c r="D4116" s="8"/>
    </row>
    <row r="4117" spans="1:4" x14ac:dyDescent="0.2">
      <c r="A4117" s="138"/>
      <c r="D4117" s="8"/>
    </row>
    <row r="4118" spans="1:4" x14ac:dyDescent="0.2">
      <c r="A4118" s="138"/>
      <c r="D4118" s="8"/>
    </row>
    <row r="4119" spans="1:4" x14ac:dyDescent="0.2">
      <c r="A4119" s="138"/>
      <c r="D4119" s="8"/>
    </row>
    <row r="4120" spans="1:4" x14ac:dyDescent="0.2">
      <c r="A4120" s="138"/>
      <c r="D4120" s="8"/>
    </row>
    <row r="4121" spans="1:4" x14ac:dyDescent="0.2">
      <c r="A4121" s="138"/>
      <c r="D4121" s="8"/>
    </row>
    <row r="4122" spans="1:4" x14ac:dyDescent="0.2">
      <c r="A4122" s="138"/>
      <c r="D4122" s="8"/>
    </row>
    <row r="4123" spans="1:4" x14ac:dyDescent="0.2">
      <c r="A4123" s="138"/>
      <c r="D4123" s="8"/>
    </row>
    <row r="4124" spans="1:4" x14ac:dyDescent="0.2">
      <c r="A4124" s="138"/>
      <c r="D4124" s="8"/>
    </row>
    <row r="4125" spans="1:4" x14ac:dyDescent="0.2">
      <c r="A4125" s="138"/>
      <c r="D4125" s="8"/>
    </row>
    <row r="4126" spans="1:4" x14ac:dyDescent="0.2">
      <c r="A4126" s="138"/>
      <c r="D4126" s="8"/>
    </row>
    <row r="4127" spans="1:4" x14ac:dyDescent="0.2">
      <c r="A4127" s="138"/>
      <c r="D4127" s="8"/>
    </row>
    <row r="4128" spans="1:4" x14ac:dyDescent="0.2">
      <c r="A4128" s="138"/>
      <c r="D4128" s="8"/>
    </row>
    <row r="4129" spans="1:4" x14ac:dyDescent="0.2">
      <c r="A4129" s="138"/>
      <c r="D4129" s="8"/>
    </row>
    <row r="4130" spans="1:4" x14ac:dyDescent="0.2">
      <c r="A4130" s="138"/>
      <c r="D4130" s="8"/>
    </row>
    <row r="4131" spans="1:4" x14ac:dyDescent="0.2">
      <c r="A4131" s="138"/>
      <c r="D4131" s="8"/>
    </row>
    <row r="4132" spans="1:4" x14ac:dyDescent="0.2">
      <c r="A4132" s="138"/>
      <c r="D4132" s="8"/>
    </row>
    <row r="4133" spans="1:4" x14ac:dyDescent="0.2">
      <c r="A4133" s="138"/>
      <c r="D4133" s="8"/>
    </row>
    <row r="4134" spans="1:4" x14ac:dyDescent="0.2">
      <c r="A4134" s="138"/>
      <c r="D4134" s="8"/>
    </row>
    <row r="4135" spans="1:4" x14ac:dyDescent="0.2">
      <c r="A4135" s="138"/>
      <c r="D4135" s="8"/>
    </row>
    <row r="4136" spans="1:4" x14ac:dyDescent="0.2">
      <c r="A4136" s="138"/>
      <c r="D4136" s="8"/>
    </row>
    <row r="4137" spans="1:4" x14ac:dyDescent="0.2">
      <c r="A4137" s="138"/>
      <c r="D4137" s="8"/>
    </row>
    <row r="4138" spans="1:4" x14ac:dyDescent="0.2">
      <c r="A4138" s="138"/>
      <c r="D4138" s="8"/>
    </row>
    <row r="4139" spans="1:4" x14ac:dyDescent="0.2">
      <c r="A4139" s="138"/>
      <c r="D4139" s="8"/>
    </row>
    <row r="4140" spans="1:4" x14ac:dyDescent="0.2">
      <c r="A4140" s="138"/>
      <c r="D4140" s="8"/>
    </row>
    <row r="4141" spans="1:4" x14ac:dyDescent="0.2">
      <c r="A4141" s="138"/>
      <c r="D4141" s="8"/>
    </row>
    <row r="4142" spans="1:4" x14ac:dyDescent="0.2">
      <c r="A4142" s="138"/>
      <c r="D4142" s="8"/>
    </row>
    <row r="4143" spans="1:4" x14ac:dyDescent="0.2">
      <c r="A4143" s="138"/>
      <c r="D4143" s="8"/>
    </row>
    <row r="4144" spans="1:4" x14ac:dyDescent="0.2">
      <c r="A4144" s="138"/>
      <c r="D4144" s="8"/>
    </row>
    <row r="4145" spans="1:4" x14ac:dyDescent="0.2">
      <c r="A4145" s="138"/>
      <c r="D4145" s="8"/>
    </row>
    <row r="4146" spans="1:4" x14ac:dyDescent="0.2">
      <c r="A4146" s="138"/>
      <c r="D4146" s="8"/>
    </row>
    <row r="4147" spans="1:4" x14ac:dyDescent="0.2">
      <c r="A4147" s="138"/>
      <c r="D4147" s="8"/>
    </row>
    <row r="4148" spans="1:4" x14ac:dyDescent="0.2">
      <c r="A4148" s="138"/>
      <c r="D4148" s="8"/>
    </row>
    <row r="4149" spans="1:4" x14ac:dyDescent="0.2">
      <c r="A4149" s="138"/>
      <c r="D4149" s="8"/>
    </row>
    <row r="4150" spans="1:4" x14ac:dyDescent="0.2">
      <c r="A4150" s="138"/>
      <c r="D4150" s="8"/>
    </row>
    <row r="4151" spans="1:4" x14ac:dyDescent="0.2">
      <c r="A4151" s="138"/>
      <c r="D4151" s="8"/>
    </row>
    <row r="4152" spans="1:4" x14ac:dyDescent="0.2">
      <c r="A4152" s="138"/>
      <c r="D4152" s="8"/>
    </row>
    <row r="4153" spans="1:4" x14ac:dyDescent="0.2">
      <c r="A4153" s="138"/>
      <c r="D4153" s="8"/>
    </row>
    <row r="4154" spans="1:4" x14ac:dyDescent="0.2">
      <c r="A4154" s="138"/>
      <c r="D4154" s="8"/>
    </row>
    <row r="4155" spans="1:4" x14ac:dyDescent="0.2">
      <c r="A4155" s="138"/>
      <c r="D4155" s="8"/>
    </row>
    <row r="4156" spans="1:4" x14ac:dyDescent="0.2">
      <c r="A4156" s="138"/>
      <c r="D4156" s="8"/>
    </row>
    <row r="4157" spans="1:4" x14ac:dyDescent="0.2">
      <c r="A4157" s="138"/>
      <c r="D4157" s="8"/>
    </row>
    <row r="4158" spans="1:4" x14ac:dyDescent="0.2">
      <c r="A4158" s="138"/>
      <c r="D4158" s="8"/>
    </row>
    <row r="4159" spans="1:4" x14ac:dyDescent="0.2">
      <c r="A4159" s="138"/>
      <c r="D4159" s="8"/>
    </row>
    <row r="4160" spans="1:4" x14ac:dyDescent="0.2">
      <c r="A4160" s="138"/>
      <c r="D4160" s="8"/>
    </row>
    <row r="4161" spans="1:4" x14ac:dyDescent="0.2">
      <c r="A4161" s="138"/>
      <c r="D4161" s="8"/>
    </row>
    <row r="4162" spans="1:4" x14ac:dyDescent="0.2">
      <c r="A4162" s="138"/>
      <c r="D4162" s="8"/>
    </row>
    <row r="4163" spans="1:4" x14ac:dyDescent="0.2">
      <c r="A4163" s="138"/>
      <c r="D4163" s="8"/>
    </row>
    <row r="4164" spans="1:4" x14ac:dyDescent="0.2">
      <c r="A4164" s="138"/>
      <c r="D4164" s="8"/>
    </row>
    <row r="4165" spans="1:4" x14ac:dyDescent="0.2">
      <c r="A4165" s="138"/>
      <c r="D4165" s="8"/>
    </row>
    <row r="4166" spans="1:4" x14ac:dyDescent="0.2">
      <c r="A4166" s="138"/>
      <c r="D4166" s="8"/>
    </row>
    <row r="4167" spans="1:4" x14ac:dyDescent="0.2">
      <c r="A4167" s="138"/>
      <c r="D4167" s="8"/>
    </row>
    <row r="4168" spans="1:4" x14ac:dyDescent="0.2">
      <c r="A4168" s="138"/>
      <c r="D4168" s="8"/>
    </row>
    <row r="4169" spans="1:4" x14ac:dyDescent="0.2">
      <c r="A4169" s="138"/>
      <c r="D4169" s="8"/>
    </row>
    <row r="4170" spans="1:4" x14ac:dyDescent="0.2">
      <c r="A4170" s="138"/>
      <c r="D4170" s="8"/>
    </row>
    <row r="4171" spans="1:4" x14ac:dyDescent="0.2">
      <c r="A4171" s="138"/>
      <c r="D4171" s="8"/>
    </row>
    <row r="4172" spans="1:4" x14ac:dyDescent="0.2">
      <c r="A4172" s="138"/>
      <c r="D4172" s="8"/>
    </row>
    <row r="4173" spans="1:4" x14ac:dyDescent="0.2">
      <c r="A4173" s="138"/>
      <c r="D4173" s="8"/>
    </row>
    <row r="4174" spans="1:4" x14ac:dyDescent="0.2">
      <c r="A4174" s="138"/>
      <c r="D4174" s="8"/>
    </row>
    <row r="4175" spans="1:4" x14ac:dyDescent="0.2">
      <c r="A4175" s="138"/>
      <c r="D4175" s="8"/>
    </row>
    <row r="4176" spans="1:4" x14ac:dyDescent="0.2">
      <c r="A4176" s="138"/>
      <c r="D4176" s="8"/>
    </row>
    <row r="4177" spans="1:4" x14ac:dyDescent="0.2">
      <c r="A4177" s="138"/>
      <c r="D4177" s="8"/>
    </row>
    <row r="4178" spans="1:4" x14ac:dyDescent="0.2">
      <c r="A4178" s="138"/>
      <c r="D4178" s="8"/>
    </row>
    <row r="4179" spans="1:4" x14ac:dyDescent="0.2">
      <c r="A4179" s="138"/>
      <c r="D4179" s="8"/>
    </row>
    <row r="4180" spans="1:4" x14ac:dyDescent="0.2">
      <c r="A4180" s="138"/>
      <c r="D4180" s="8"/>
    </row>
    <row r="4181" spans="1:4" x14ac:dyDescent="0.2">
      <c r="A4181" s="138"/>
      <c r="D4181" s="8"/>
    </row>
    <row r="4182" spans="1:4" x14ac:dyDescent="0.2">
      <c r="A4182" s="138"/>
      <c r="D4182" s="8"/>
    </row>
    <row r="4183" spans="1:4" x14ac:dyDescent="0.2">
      <c r="A4183" s="138"/>
      <c r="D4183" s="8"/>
    </row>
    <row r="4184" spans="1:4" x14ac:dyDescent="0.2">
      <c r="A4184" s="138"/>
      <c r="D4184" s="8"/>
    </row>
    <row r="4185" spans="1:4" x14ac:dyDescent="0.2">
      <c r="A4185" s="138"/>
      <c r="D4185" s="8"/>
    </row>
    <row r="4186" spans="1:4" x14ac:dyDescent="0.2">
      <c r="A4186" s="138"/>
      <c r="D4186" s="8"/>
    </row>
    <row r="4187" spans="1:4" x14ac:dyDescent="0.2">
      <c r="A4187" s="138"/>
      <c r="D4187" s="8"/>
    </row>
    <row r="4188" spans="1:4" x14ac:dyDescent="0.2">
      <c r="A4188" s="138"/>
      <c r="D4188" s="8"/>
    </row>
    <row r="4189" spans="1:4" x14ac:dyDescent="0.2">
      <c r="A4189" s="138"/>
      <c r="D4189" s="8"/>
    </row>
    <row r="4190" spans="1:4" x14ac:dyDescent="0.2">
      <c r="A4190" s="138"/>
      <c r="D4190" s="8"/>
    </row>
    <row r="4191" spans="1:4" x14ac:dyDescent="0.2">
      <c r="A4191" s="138"/>
      <c r="D4191" s="8"/>
    </row>
    <row r="4192" spans="1:4" x14ac:dyDescent="0.2">
      <c r="A4192" s="138"/>
      <c r="D4192" s="8"/>
    </row>
    <row r="4193" spans="1:4" x14ac:dyDescent="0.2">
      <c r="A4193" s="138"/>
      <c r="D4193" s="8"/>
    </row>
    <row r="4194" spans="1:4" x14ac:dyDescent="0.2">
      <c r="A4194" s="138"/>
      <c r="D4194" s="8"/>
    </row>
    <row r="4195" spans="1:4" x14ac:dyDescent="0.2">
      <c r="A4195" s="138"/>
      <c r="D4195" s="8"/>
    </row>
    <row r="4196" spans="1:4" x14ac:dyDescent="0.2">
      <c r="A4196" s="138"/>
      <c r="D4196" s="8"/>
    </row>
    <row r="4197" spans="1:4" x14ac:dyDescent="0.2">
      <c r="A4197" s="138"/>
      <c r="D4197" s="8"/>
    </row>
    <row r="4198" spans="1:4" x14ac:dyDescent="0.2">
      <c r="A4198" s="138"/>
      <c r="D4198" s="8"/>
    </row>
    <row r="4199" spans="1:4" x14ac:dyDescent="0.2">
      <c r="A4199" s="138"/>
      <c r="D4199" s="8"/>
    </row>
    <row r="4200" spans="1:4" x14ac:dyDescent="0.2">
      <c r="A4200" s="138"/>
      <c r="D4200" s="8"/>
    </row>
    <row r="4201" spans="1:4" x14ac:dyDescent="0.2">
      <c r="A4201" s="138"/>
      <c r="D4201" s="8"/>
    </row>
    <row r="4202" spans="1:4" x14ac:dyDescent="0.2">
      <c r="A4202" s="138"/>
      <c r="D4202" s="8"/>
    </row>
    <row r="4203" spans="1:4" x14ac:dyDescent="0.2">
      <c r="A4203" s="138"/>
      <c r="D4203" s="8"/>
    </row>
    <row r="4204" spans="1:4" x14ac:dyDescent="0.2">
      <c r="A4204" s="138"/>
      <c r="D4204" s="8"/>
    </row>
    <row r="4205" spans="1:4" x14ac:dyDescent="0.2">
      <c r="A4205" s="138"/>
      <c r="D4205" s="8"/>
    </row>
    <row r="4206" spans="1:4" x14ac:dyDescent="0.2">
      <c r="A4206" s="138"/>
      <c r="D4206" s="8"/>
    </row>
    <row r="4207" spans="1:4" x14ac:dyDescent="0.2">
      <c r="A4207" s="138"/>
      <c r="D4207" s="8"/>
    </row>
    <row r="4208" spans="1:4" x14ac:dyDescent="0.2">
      <c r="A4208" s="138"/>
      <c r="D4208" s="8"/>
    </row>
    <row r="4209" spans="1:4" x14ac:dyDescent="0.2">
      <c r="A4209" s="138"/>
      <c r="D4209" s="8"/>
    </row>
    <row r="4210" spans="1:4" x14ac:dyDescent="0.2">
      <c r="A4210" s="138"/>
      <c r="D4210" s="8"/>
    </row>
    <row r="4211" spans="1:4" x14ac:dyDescent="0.2">
      <c r="A4211" s="138"/>
      <c r="D4211" s="8"/>
    </row>
    <row r="4212" spans="1:4" x14ac:dyDescent="0.2">
      <c r="A4212" s="138"/>
      <c r="D4212" s="8"/>
    </row>
    <row r="4213" spans="1:4" x14ac:dyDescent="0.2">
      <c r="A4213" s="138"/>
      <c r="D4213" s="8"/>
    </row>
    <row r="4214" spans="1:4" x14ac:dyDescent="0.2">
      <c r="A4214" s="138"/>
      <c r="D4214" s="8"/>
    </row>
    <row r="4215" spans="1:4" x14ac:dyDescent="0.2">
      <c r="A4215" s="138"/>
      <c r="D4215" s="8"/>
    </row>
    <row r="4216" spans="1:4" x14ac:dyDescent="0.2">
      <c r="A4216" s="138"/>
      <c r="D4216" s="8"/>
    </row>
    <row r="4217" spans="1:4" x14ac:dyDescent="0.2">
      <c r="A4217" s="138"/>
      <c r="D4217" s="8"/>
    </row>
    <row r="4218" spans="1:4" x14ac:dyDescent="0.2">
      <c r="A4218" s="138"/>
      <c r="D4218" s="8"/>
    </row>
    <row r="4219" spans="1:4" x14ac:dyDescent="0.2">
      <c r="A4219" s="138"/>
      <c r="D4219" s="8"/>
    </row>
    <row r="4220" spans="1:4" x14ac:dyDescent="0.2">
      <c r="A4220" s="138"/>
      <c r="D4220" s="8"/>
    </row>
    <row r="4221" spans="1:4" x14ac:dyDescent="0.2">
      <c r="A4221" s="138"/>
      <c r="D4221" s="8"/>
    </row>
    <row r="4222" spans="1:4" x14ac:dyDescent="0.2">
      <c r="A4222" s="138"/>
      <c r="D4222" s="8"/>
    </row>
    <row r="4223" spans="1:4" x14ac:dyDescent="0.2">
      <c r="A4223" s="138"/>
      <c r="D4223" s="8"/>
    </row>
    <row r="4224" spans="1:4" x14ac:dyDescent="0.2">
      <c r="A4224" s="138"/>
      <c r="D4224" s="8"/>
    </row>
    <row r="4225" spans="1:4" x14ac:dyDescent="0.2">
      <c r="A4225" s="138"/>
      <c r="D4225" s="8"/>
    </row>
    <row r="4226" spans="1:4" x14ac:dyDescent="0.2">
      <c r="A4226" s="138"/>
      <c r="D4226" s="8"/>
    </row>
    <row r="4227" spans="1:4" x14ac:dyDescent="0.2">
      <c r="A4227" s="138"/>
      <c r="D4227" s="8"/>
    </row>
    <row r="4228" spans="1:4" x14ac:dyDescent="0.2">
      <c r="A4228" s="138"/>
      <c r="D4228" s="8"/>
    </row>
    <row r="4229" spans="1:4" x14ac:dyDescent="0.2">
      <c r="A4229" s="138"/>
      <c r="D4229" s="8"/>
    </row>
    <row r="4230" spans="1:4" x14ac:dyDescent="0.2">
      <c r="A4230" s="138"/>
      <c r="D4230" s="8"/>
    </row>
    <row r="4231" spans="1:4" x14ac:dyDescent="0.2">
      <c r="A4231" s="138"/>
      <c r="D4231" s="8"/>
    </row>
    <row r="4232" spans="1:4" x14ac:dyDescent="0.2">
      <c r="A4232" s="138"/>
      <c r="D4232" s="8"/>
    </row>
    <row r="4233" spans="1:4" x14ac:dyDescent="0.2">
      <c r="A4233" s="138"/>
      <c r="D4233" s="8"/>
    </row>
    <row r="4234" spans="1:4" x14ac:dyDescent="0.2">
      <c r="A4234" s="138"/>
      <c r="D4234" s="8"/>
    </row>
    <row r="4235" spans="1:4" x14ac:dyDescent="0.2">
      <c r="A4235" s="138"/>
      <c r="D4235" s="8"/>
    </row>
    <row r="4236" spans="1:4" x14ac:dyDescent="0.2">
      <c r="A4236" s="138"/>
      <c r="D4236" s="8"/>
    </row>
    <row r="4237" spans="1:4" x14ac:dyDescent="0.2">
      <c r="A4237" s="138"/>
      <c r="D4237" s="8"/>
    </row>
    <row r="4238" spans="1:4" x14ac:dyDescent="0.2">
      <c r="A4238" s="138"/>
      <c r="D4238" s="8"/>
    </row>
    <row r="4239" spans="1:4" x14ac:dyDescent="0.2">
      <c r="A4239" s="138"/>
      <c r="D4239" s="8"/>
    </row>
    <row r="4240" spans="1:4" x14ac:dyDescent="0.2">
      <c r="A4240" s="138"/>
      <c r="D4240" s="8"/>
    </row>
    <row r="4241" spans="1:4" x14ac:dyDescent="0.2">
      <c r="A4241" s="138"/>
      <c r="D4241" s="8"/>
    </row>
    <row r="4242" spans="1:4" x14ac:dyDescent="0.2">
      <c r="A4242" s="138"/>
      <c r="D4242" s="8"/>
    </row>
    <row r="4243" spans="1:4" x14ac:dyDescent="0.2">
      <c r="A4243" s="138"/>
      <c r="D4243" s="8"/>
    </row>
    <row r="4244" spans="1:4" x14ac:dyDescent="0.2">
      <c r="A4244" s="138"/>
      <c r="D4244" s="8"/>
    </row>
    <row r="4245" spans="1:4" x14ac:dyDescent="0.2">
      <c r="A4245" s="138"/>
      <c r="D4245" s="8"/>
    </row>
    <row r="4246" spans="1:4" x14ac:dyDescent="0.2">
      <c r="A4246" s="138"/>
      <c r="D4246" s="8"/>
    </row>
    <row r="4247" spans="1:4" x14ac:dyDescent="0.2">
      <c r="A4247" s="138"/>
      <c r="D4247" s="8"/>
    </row>
    <row r="4248" spans="1:4" x14ac:dyDescent="0.2">
      <c r="A4248" s="138"/>
      <c r="D4248" s="8"/>
    </row>
    <row r="4249" spans="1:4" x14ac:dyDescent="0.2">
      <c r="A4249" s="138"/>
      <c r="D4249" s="8"/>
    </row>
    <row r="4250" spans="1:4" x14ac:dyDescent="0.2">
      <c r="A4250" s="138"/>
      <c r="D4250" s="8"/>
    </row>
    <row r="4251" spans="1:4" x14ac:dyDescent="0.2">
      <c r="A4251" s="138"/>
      <c r="D4251" s="8"/>
    </row>
    <row r="4252" spans="1:4" x14ac:dyDescent="0.2">
      <c r="A4252" s="138"/>
      <c r="D4252" s="8"/>
    </row>
    <row r="4253" spans="1:4" x14ac:dyDescent="0.2">
      <c r="A4253" s="138"/>
      <c r="D4253" s="8"/>
    </row>
    <row r="4254" spans="1:4" x14ac:dyDescent="0.2">
      <c r="A4254" s="138"/>
      <c r="D4254" s="8"/>
    </row>
    <row r="4255" spans="1:4" x14ac:dyDescent="0.2">
      <c r="A4255" s="138"/>
      <c r="D4255" s="8"/>
    </row>
    <row r="4256" spans="1:4" x14ac:dyDescent="0.2">
      <c r="A4256" s="138"/>
      <c r="D4256" s="8"/>
    </row>
    <row r="4257" spans="1:4" x14ac:dyDescent="0.2">
      <c r="A4257" s="138"/>
      <c r="D4257" s="8"/>
    </row>
    <row r="4258" spans="1:4" x14ac:dyDescent="0.2">
      <c r="A4258" s="138"/>
      <c r="D4258" s="8"/>
    </row>
    <row r="4259" spans="1:4" x14ac:dyDescent="0.2">
      <c r="A4259" s="138"/>
      <c r="D4259" s="8"/>
    </row>
    <row r="4260" spans="1:4" x14ac:dyDescent="0.2">
      <c r="A4260" s="138"/>
      <c r="D4260" s="8"/>
    </row>
    <row r="4261" spans="1:4" x14ac:dyDescent="0.2">
      <c r="A4261" s="138"/>
      <c r="D4261" s="8"/>
    </row>
    <row r="4262" spans="1:4" x14ac:dyDescent="0.2">
      <c r="A4262" s="138"/>
      <c r="D4262" s="8"/>
    </row>
    <row r="4263" spans="1:4" x14ac:dyDescent="0.2">
      <c r="A4263" s="138"/>
      <c r="D4263" s="8"/>
    </row>
    <row r="4264" spans="1:4" x14ac:dyDescent="0.2">
      <c r="A4264" s="138"/>
      <c r="D4264" s="8"/>
    </row>
    <row r="4265" spans="1:4" x14ac:dyDescent="0.2">
      <c r="A4265" s="138"/>
      <c r="D4265" s="8"/>
    </row>
    <row r="4266" spans="1:4" x14ac:dyDescent="0.2">
      <c r="A4266" s="138"/>
      <c r="D4266" s="8"/>
    </row>
    <row r="4267" spans="1:4" x14ac:dyDescent="0.2">
      <c r="A4267" s="138"/>
      <c r="D4267" s="8"/>
    </row>
    <row r="4268" spans="1:4" x14ac:dyDescent="0.2">
      <c r="A4268" s="138"/>
      <c r="D4268" s="8"/>
    </row>
    <row r="4269" spans="1:4" x14ac:dyDescent="0.2">
      <c r="A4269" s="138"/>
      <c r="D4269" s="8"/>
    </row>
    <row r="4270" spans="1:4" x14ac:dyDescent="0.2">
      <c r="A4270" s="138"/>
      <c r="D4270" s="8"/>
    </row>
    <row r="4271" spans="1:4" x14ac:dyDescent="0.2">
      <c r="A4271" s="138"/>
      <c r="D4271" s="8"/>
    </row>
    <row r="4272" spans="1:4" x14ac:dyDescent="0.2">
      <c r="A4272" s="138"/>
      <c r="D4272" s="8"/>
    </row>
    <row r="4273" spans="1:4" x14ac:dyDescent="0.2">
      <c r="A4273" s="138"/>
      <c r="D4273" s="8"/>
    </row>
    <row r="4274" spans="1:4" x14ac:dyDescent="0.2">
      <c r="A4274" s="138"/>
      <c r="D4274" s="8"/>
    </row>
    <row r="4275" spans="1:4" x14ac:dyDescent="0.2">
      <c r="A4275" s="138"/>
      <c r="D4275" s="8"/>
    </row>
    <row r="4276" spans="1:4" x14ac:dyDescent="0.2">
      <c r="A4276" s="138"/>
      <c r="D4276" s="8"/>
    </row>
    <row r="4277" spans="1:4" x14ac:dyDescent="0.2">
      <c r="A4277" s="138"/>
      <c r="D4277" s="8"/>
    </row>
    <row r="4278" spans="1:4" x14ac:dyDescent="0.2">
      <c r="A4278" s="138"/>
      <c r="D4278" s="8"/>
    </row>
    <row r="4279" spans="1:4" x14ac:dyDescent="0.2">
      <c r="A4279" s="138"/>
      <c r="D4279" s="8"/>
    </row>
    <row r="4280" spans="1:4" x14ac:dyDescent="0.2">
      <c r="A4280" s="138"/>
      <c r="D4280" s="8"/>
    </row>
    <row r="4281" spans="1:4" x14ac:dyDescent="0.2">
      <c r="A4281" s="138"/>
      <c r="D4281" s="8"/>
    </row>
    <row r="4282" spans="1:4" x14ac:dyDescent="0.2">
      <c r="A4282" s="138"/>
      <c r="D4282" s="8"/>
    </row>
    <row r="4283" spans="1:4" x14ac:dyDescent="0.2">
      <c r="A4283" s="138"/>
      <c r="D4283" s="8"/>
    </row>
    <row r="4284" spans="1:4" x14ac:dyDescent="0.2">
      <c r="A4284" s="138"/>
      <c r="D4284" s="8"/>
    </row>
    <row r="4285" spans="1:4" x14ac:dyDescent="0.2">
      <c r="A4285" s="138"/>
      <c r="D4285" s="8"/>
    </row>
    <row r="4286" spans="1:4" x14ac:dyDescent="0.2">
      <c r="A4286" s="138"/>
      <c r="D4286" s="8"/>
    </row>
    <row r="4287" spans="1:4" x14ac:dyDescent="0.2">
      <c r="A4287" s="138"/>
      <c r="D4287" s="8"/>
    </row>
    <row r="4288" spans="1:4" x14ac:dyDescent="0.2">
      <c r="A4288" s="138"/>
      <c r="D4288" s="8"/>
    </row>
    <row r="4289" spans="1:4" x14ac:dyDescent="0.2">
      <c r="A4289" s="138"/>
      <c r="D4289" s="8"/>
    </row>
    <row r="4290" spans="1:4" x14ac:dyDescent="0.2">
      <c r="A4290" s="138"/>
      <c r="D4290" s="8"/>
    </row>
    <row r="4291" spans="1:4" x14ac:dyDescent="0.2">
      <c r="A4291" s="138"/>
      <c r="D4291" s="8"/>
    </row>
    <row r="4292" spans="1:4" x14ac:dyDescent="0.2">
      <c r="A4292" s="138"/>
      <c r="D4292" s="8"/>
    </row>
    <row r="4293" spans="1:4" x14ac:dyDescent="0.2">
      <c r="A4293" s="138"/>
      <c r="D4293" s="8"/>
    </row>
    <row r="4294" spans="1:4" x14ac:dyDescent="0.2">
      <c r="A4294" s="138"/>
      <c r="D4294" s="8"/>
    </row>
    <row r="4295" spans="1:4" x14ac:dyDescent="0.2">
      <c r="A4295" s="138"/>
      <c r="D4295" s="8"/>
    </row>
    <row r="4296" spans="1:4" x14ac:dyDescent="0.2">
      <c r="A4296" s="138"/>
      <c r="D4296" s="8"/>
    </row>
    <row r="4297" spans="1:4" x14ac:dyDescent="0.2">
      <c r="A4297" s="138"/>
      <c r="D4297" s="8"/>
    </row>
    <row r="4298" spans="1:4" x14ac:dyDescent="0.2">
      <c r="A4298" s="138"/>
      <c r="D4298" s="8"/>
    </row>
    <row r="4299" spans="1:4" x14ac:dyDescent="0.2">
      <c r="A4299" s="138"/>
      <c r="D4299" s="8"/>
    </row>
    <row r="4300" spans="1:4" x14ac:dyDescent="0.2">
      <c r="A4300" s="138"/>
      <c r="D4300" s="8"/>
    </row>
    <row r="4301" spans="1:4" x14ac:dyDescent="0.2">
      <c r="A4301" s="138"/>
      <c r="D4301" s="8"/>
    </row>
    <row r="4302" spans="1:4" x14ac:dyDescent="0.2">
      <c r="A4302" s="138"/>
      <c r="D4302" s="8"/>
    </row>
    <row r="4303" spans="1:4" x14ac:dyDescent="0.2">
      <c r="A4303" s="138"/>
      <c r="D4303" s="8"/>
    </row>
    <row r="4304" spans="1:4" x14ac:dyDescent="0.2">
      <c r="A4304" s="138"/>
      <c r="D4304" s="8"/>
    </row>
    <row r="4305" spans="1:4" x14ac:dyDescent="0.2">
      <c r="A4305" s="138"/>
      <c r="D4305" s="8"/>
    </row>
    <row r="4306" spans="1:4" x14ac:dyDescent="0.2">
      <c r="A4306" s="138"/>
      <c r="D4306" s="8"/>
    </row>
    <row r="4307" spans="1:4" x14ac:dyDescent="0.2">
      <c r="A4307" s="138"/>
      <c r="D4307" s="8"/>
    </row>
    <row r="4308" spans="1:4" x14ac:dyDescent="0.2">
      <c r="A4308" s="138"/>
      <c r="D4308" s="8"/>
    </row>
    <row r="4309" spans="1:4" x14ac:dyDescent="0.2">
      <c r="A4309" s="138"/>
      <c r="D4309" s="8"/>
    </row>
    <row r="4310" spans="1:4" x14ac:dyDescent="0.2">
      <c r="A4310" s="138"/>
      <c r="D4310" s="8"/>
    </row>
    <row r="4311" spans="1:4" x14ac:dyDescent="0.2">
      <c r="A4311" s="138"/>
      <c r="D4311" s="8"/>
    </row>
    <row r="4312" spans="1:4" x14ac:dyDescent="0.2">
      <c r="A4312" s="138"/>
      <c r="D4312" s="8"/>
    </row>
    <row r="4313" spans="1:4" x14ac:dyDescent="0.2">
      <c r="A4313" s="138"/>
      <c r="D4313" s="8"/>
    </row>
    <row r="4314" spans="1:4" x14ac:dyDescent="0.2">
      <c r="A4314" s="138"/>
      <c r="D4314" s="8"/>
    </row>
    <row r="4315" spans="1:4" x14ac:dyDescent="0.2">
      <c r="A4315" s="138"/>
      <c r="D4315" s="8"/>
    </row>
    <row r="4316" spans="1:4" x14ac:dyDescent="0.2">
      <c r="A4316" s="138"/>
      <c r="D4316" s="8"/>
    </row>
    <row r="4317" spans="1:4" x14ac:dyDescent="0.2">
      <c r="A4317" s="138"/>
      <c r="D4317" s="8"/>
    </row>
    <row r="4318" spans="1:4" x14ac:dyDescent="0.2">
      <c r="A4318" s="138"/>
      <c r="D4318" s="8"/>
    </row>
    <row r="4319" spans="1:4" x14ac:dyDescent="0.2">
      <c r="A4319" s="138"/>
      <c r="D4319" s="8"/>
    </row>
    <row r="4320" spans="1:4" x14ac:dyDescent="0.2">
      <c r="A4320" s="138"/>
      <c r="D4320" s="8"/>
    </row>
    <row r="4321" spans="1:4" x14ac:dyDescent="0.2">
      <c r="A4321" s="138"/>
      <c r="D4321" s="8"/>
    </row>
    <row r="4322" spans="1:4" x14ac:dyDescent="0.2">
      <c r="A4322" s="138"/>
      <c r="D4322" s="8"/>
    </row>
    <row r="4323" spans="1:4" x14ac:dyDescent="0.2">
      <c r="A4323" s="138"/>
      <c r="D4323" s="8"/>
    </row>
    <row r="4324" spans="1:4" x14ac:dyDescent="0.2">
      <c r="A4324" s="138"/>
      <c r="D4324" s="8"/>
    </row>
    <row r="4325" spans="1:4" x14ac:dyDescent="0.2">
      <c r="A4325" s="138"/>
      <c r="D4325" s="8"/>
    </row>
    <row r="4326" spans="1:4" x14ac:dyDescent="0.2">
      <c r="A4326" s="138"/>
      <c r="D4326" s="8"/>
    </row>
    <row r="4327" spans="1:4" x14ac:dyDescent="0.2">
      <c r="A4327" s="138"/>
      <c r="D4327" s="8"/>
    </row>
    <row r="4328" spans="1:4" x14ac:dyDescent="0.2">
      <c r="A4328" s="138"/>
      <c r="D4328" s="8"/>
    </row>
    <row r="4329" spans="1:4" x14ac:dyDescent="0.2">
      <c r="A4329" s="138"/>
      <c r="D4329" s="8"/>
    </row>
    <row r="4330" spans="1:4" x14ac:dyDescent="0.2">
      <c r="A4330" s="138"/>
      <c r="D4330" s="8"/>
    </row>
    <row r="4331" spans="1:4" x14ac:dyDescent="0.2">
      <c r="A4331" s="138"/>
      <c r="D4331" s="8"/>
    </row>
    <row r="4332" spans="1:4" x14ac:dyDescent="0.2">
      <c r="A4332" s="138"/>
      <c r="D4332" s="8"/>
    </row>
    <row r="4333" spans="1:4" x14ac:dyDescent="0.2">
      <c r="A4333" s="138"/>
      <c r="D4333" s="8"/>
    </row>
    <row r="4334" spans="1:4" x14ac:dyDescent="0.2">
      <c r="A4334" s="138"/>
      <c r="D4334" s="8"/>
    </row>
    <row r="4335" spans="1:4" x14ac:dyDescent="0.2">
      <c r="A4335" s="138"/>
      <c r="D4335" s="8"/>
    </row>
    <row r="4336" spans="1:4" x14ac:dyDescent="0.2">
      <c r="A4336" s="138"/>
      <c r="D4336" s="8"/>
    </row>
    <row r="4337" spans="1:4" x14ac:dyDescent="0.2">
      <c r="A4337" s="138"/>
      <c r="D4337" s="8"/>
    </row>
    <row r="4338" spans="1:4" x14ac:dyDescent="0.2">
      <c r="A4338" s="138"/>
      <c r="D4338" s="8"/>
    </row>
    <row r="4339" spans="1:4" x14ac:dyDescent="0.2">
      <c r="A4339" s="138"/>
      <c r="D4339" s="8"/>
    </row>
    <row r="4340" spans="1:4" x14ac:dyDescent="0.2">
      <c r="A4340" s="138"/>
      <c r="D4340" s="8"/>
    </row>
    <row r="4341" spans="1:4" x14ac:dyDescent="0.2">
      <c r="A4341" s="138"/>
      <c r="D4341" s="8"/>
    </row>
    <row r="4342" spans="1:4" x14ac:dyDescent="0.2">
      <c r="A4342" s="138"/>
      <c r="D4342" s="8"/>
    </row>
    <row r="4343" spans="1:4" x14ac:dyDescent="0.2">
      <c r="A4343" s="138"/>
      <c r="D4343" s="8"/>
    </row>
    <row r="4344" spans="1:4" x14ac:dyDescent="0.2">
      <c r="A4344" s="138"/>
      <c r="D4344" s="8"/>
    </row>
    <row r="4345" spans="1:4" x14ac:dyDescent="0.2">
      <c r="A4345" s="138"/>
      <c r="D4345" s="8"/>
    </row>
    <row r="4346" spans="1:4" x14ac:dyDescent="0.2">
      <c r="A4346" s="138"/>
      <c r="D4346" s="8"/>
    </row>
    <row r="4347" spans="1:4" x14ac:dyDescent="0.2">
      <c r="A4347" s="138"/>
      <c r="D4347" s="8"/>
    </row>
    <row r="4348" spans="1:4" x14ac:dyDescent="0.2">
      <c r="A4348" s="138"/>
      <c r="D4348" s="8"/>
    </row>
    <row r="4349" spans="1:4" x14ac:dyDescent="0.2">
      <c r="A4349" s="138"/>
      <c r="D4349" s="8"/>
    </row>
    <row r="4350" spans="1:4" x14ac:dyDescent="0.2">
      <c r="A4350" s="138"/>
      <c r="D4350" s="8"/>
    </row>
    <row r="4351" spans="1:4" x14ac:dyDescent="0.2">
      <c r="A4351" s="138"/>
      <c r="D4351" s="8"/>
    </row>
    <row r="4352" spans="1:4" x14ac:dyDescent="0.2">
      <c r="A4352" s="138"/>
      <c r="D4352" s="8"/>
    </row>
    <row r="4353" spans="1:4" x14ac:dyDescent="0.2">
      <c r="A4353" s="138"/>
      <c r="D4353" s="8"/>
    </row>
    <row r="4354" spans="1:4" x14ac:dyDescent="0.2">
      <c r="A4354" s="138"/>
      <c r="D4354" s="8"/>
    </row>
    <row r="4355" spans="1:4" x14ac:dyDescent="0.2">
      <c r="A4355" s="138"/>
      <c r="D4355" s="8"/>
    </row>
    <row r="4356" spans="1:4" x14ac:dyDescent="0.2">
      <c r="A4356" s="138"/>
      <c r="D4356" s="8"/>
    </row>
    <row r="4357" spans="1:4" x14ac:dyDescent="0.2">
      <c r="A4357" s="138"/>
      <c r="D4357" s="8"/>
    </row>
    <row r="4358" spans="1:4" x14ac:dyDescent="0.2">
      <c r="A4358" s="138"/>
      <c r="D4358" s="8"/>
    </row>
    <row r="4359" spans="1:4" x14ac:dyDescent="0.2">
      <c r="A4359" s="138"/>
      <c r="D4359" s="8"/>
    </row>
    <row r="4360" spans="1:4" x14ac:dyDescent="0.2">
      <c r="A4360" s="138"/>
      <c r="D4360" s="8"/>
    </row>
    <row r="4361" spans="1:4" x14ac:dyDescent="0.2">
      <c r="A4361" s="138"/>
      <c r="D4361" s="8"/>
    </row>
    <row r="4362" spans="1:4" x14ac:dyDescent="0.2">
      <c r="A4362" s="138"/>
      <c r="D4362" s="8"/>
    </row>
    <row r="4363" spans="1:4" x14ac:dyDescent="0.2">
      <c r="A4363" s="138"/>
      <c r="D4363" s="8"/>
    </row>
    <row r="4364" spans="1:4" x14ac:dyDescent="0.2">
      <c r="A4364" s="138"/>
      <c r="D4364" s="8"/>
    </row>
    <row r="4365" spans="1:4" x14ac:dyDescent="0.2">
      <c r="A4365" s="138"/>
      <c r="D4365" s="8"/>
    </row>
    <row r="4366" spans="1:4" x14ac:dyDescent="0.2">
      <c r="A4366" s="138"/>
      <c r="D4366" s="8"/>
    </row>
    <row r="4367" spans="1:4" x14ac:dyDescent="0.2">
      <c r="A4367" s="138"/>
      <c r="D4367" s="8"/>
    </row>
    <row r="4368" spans="1:4" x14ac:dyDescent="0.2">
      <c r="A4368" s="138"/>
      <c r="D4368" s="8"/>
    </row>
    <row r="4369" spans="1:4" x14ac:dyDescent="0.2">
      <c r="A4369" s="138"/>
      <c r="D4369" s="8"/>
    </row>
    <row r="4370" spans="1:4" x14ac:dyDescent="0.2">
      <c r="A4370" s="138"/>
      <c r="D4370" s="8"/>
    </row>
    <row r="4371" spans="1:4" x14ac:dyDescent="0.2">
      <c r="A4371" s="138"/>
      <c r="D4371" s="8"/>
    </row>
    <row r="4372" spans="1:4" x14ac:dyDescent="0.2">
      <c r="A4372" s="138"/>
      <c r="D4372" s="8"/>
    </row>
    <row r="4373" spans="1:4" x14ac:dyDescent="0.2">
      <c r="A4373" s="138"/>
      <c r="D4373" s="8"/>
    </row>
    <row r="4374" spans="1:4" x14ac:dyDescent="0.2">
      <c r="A4374" s="138"/>
      <c r="D4374" s="8"/>
    </row>
    <row r="4375" spans="1:4" x14ac:dyDescent="0.2">
      <c r="A4375" s="138"/>
      <c r="D4375" s="8"/>
    </row>
    <row r="4376" spans="1:4" x14ac:dyDescent="0.2">
      <c r="A4376" s="138"/>
      <c r="D4376" s="8"/>
    </row>
    <row r="4377" spans="1:4" x14ac:dyDescent="0.2">
      <c r="A4377" s="138"/>
      <c r="D4377" s="8"/>
    </row>
    <row r="4378" spans="1:4" x14ac:dyDescent="0.2">
      <c r="A4378" s="138"/>
      <c r="D4378" s="8"/>
    </row>
    <row r="4379" spans="1:4" x14ac:dyDescent="0.2">
      <c r="A4379" s="138"/>
      <c r="D4379" s="8"/>
    </row>
    <row r="4380" spans="1:4" x14ac:dyDescent="0.2">
      <c r="A4380" s="138"/>
      <c r="D4380" s="8"/>
    </row>
    <row r="4381" spans="1:4" x14ac:dyDescent="0.2">
      <c r="A4381" s="138"/>
      <c r="D4381" s="8"/>
    </row>
    <row r="4382" spans="1:4" x14ac:dyDescent="0.2">
      <c r="A4382" s="138"/>
      <c r="D4382" s="8"/>
    </row>
    <row r="4383" spans="1:4" x14ac:dyDescent="0.2">
      <c r="A4383" s="138"/>
      <c r="D4383" s="8"/>
    </row>
    <row r="4384" spans="1:4" x14ac:dyDescent="0.2">
      <c r="A4384" s="138"/>
      <c r="D4384" s="8"/>
    </row>
    <row r="4385" spans="1:4" x14ac:dyDescent="0.2">
      <c r="A4385" s="138"/>
      <c r="D4385" s="8"/>
    </row>
    <row r="4386" spans="1:4" x14ac:dyDescent="0.2">
      <c r="A4386" s="138"/>
      <c r="D4386" s="8"/>
    </row>
    <row r="4387" spans="1:4" x14ac:dyDescent="0.2">
      <c r="A4387" s="138"/>
      <c r="D4387" s="8"/>
    </row>
    <row r="4388" spans="1:4" x14ac:dyDescent="0.2">
      <c r="A4388" s="138"/>
      <c r="D4388" s="8"/>
    </row>
    <row r="4389" spans="1:4" x14ac:dyDescent="0.2">
      <c r="A4389" s="138"/>
      <c r="D4389" s="8"/>
    </row>
    <row r="4390" spans="1:4" x14ac:dyDescent="0.2">
      <c r="A4390" s="138"/>
      <c r="D4390" s="8"/>
    </row>
    <row r="4391" spans="1:4" x14ac:dyDescent="0.2">
      <c r="A4391" s="138"/>
      <c r="D4391" s="8"/>
    </row>
    <row r="4392" spans="1:4" x14ac:dyDescent="0.2">
      <c r="A4392" s="138"/>
      <c r="D4392" s="8"/>
    </row>
    <row r="4393" spans="1:4" x14ac:dyDescent="0.2">
      <c r="A4393" s="138"/>
      <c r="D4393" s="8"/>
    </row>
    <row r="4394" spans="1:4" x14ac:dyDescent="0.2">
      <c r="A4394" s="138"/>
      <c r="D4394" s="8"/>
    </row>
    <row r="4395" spans="1:4" x14ac:dyDescent="0.2">
      <c r="A4395" s="138"/>
      <c r="D4395" s="8"/>
    </row>
    <row r="4396" spans="1:4" x14ac:dyDescent="0.2">
      <c r="A4396" s="138"/>
      <c r="D4396" s="8"/>
    </row>
    <row r="4397" spans="1:4" x14ac:dyDescent="0.2">
      <c r="A4397" s="138"/>
      <c r="D4397" s="8"/>
    </row>
    <row r="4398" spans="1:4" x14ac:dyDescent="0.2">
      <c r="A4398" s="138"/>
      <c r="D4398" s="8"/>
    </row>
    <row r="4399" spans="1:4" x14ac:dyDescent="0.2">
      <c r="A4399" s="138"/>
      <c r="D4399" s="8"/>
    </row>
    <row r="4400" spans="1:4" x14ac:dyDescent="0.2">
      <c r="A4400" s="138"/>
      <c r="D4400" s="8"/>
    </row>
    <row r="4401" spans="1:4" x14ac:dyDescent="0.2">
      <c r="A4401" s="138"/>
      <c r="D4401" s="8"/>
    </row>
    <row r="4402" spans="1:4" x14ac:dyDescent="0.2">
      <c r="A4402" s="138"/>
      <c r="D4402" s="8"/>
    </row>
    <row r="4403" spans="1:4" x14ac:dyDescent="0.2">
      <c r="A4403" s="138"/>
      <c r="D4403" s="8"/>
    </row>
    <row r="4404" spans="1:4" x14ac:dyDescent="0.2">
      <c r="A4404" s="138"/>
      <c r="D4404" s="8"/>
    </row>
    <row r="4405" spans="1:4" x14ac:dyDescent="0.2">
      <c r="A4405" s="138"/>
      <c r="D4405" s="8"/>
    </row>
    <row r="4406" spans="1:4" x14ac:dyDescent="0.2">
      <c r="A4406" s="138"/>
      <c r="D4406" s="8"/>
    </row>
    <row r="4407" spans="1:4" x14ac:dyDescent="0.2">
      <c r="A4407" s="138"/>
      <c r="D4407" s="8"/>
    </row>
    <row r="4408" spans="1:4" x14ac:dyDescent="0.2">
      <c r="A4408" s="138"/>
      <c r="D4408" s="8"/>
    </row>
    <row r="4409" spans="1:4" x14ac:dyDescent="0.2">
      <c r="A4409" s="138"/>
      <c r="D4409" s="8"/>
    </row>
    <row r="4410" spans="1:4" x14ac:dyDescent="0.2">
      <c r="A4410" s="138"/>
      <c r="D4410" s="8"/>
    </row>
    <row r="4411" spans="1:4" x14ac:dyDescent="0.2">
      <c r="A4411" s="138"/>
      <c r="D4411" s="8"/>
    </row>
    <row r="4412" spans="1:4" x14ac:dyDescent="0.2">
      <c r="A4412" s="138"/>
      <c r="D4412" s="8"/>
    </row>
    <row r="4413" spans="1:4" x14ac:dyDescent="0.2">
      <c r="A4413" s="138"/>
      <c r="D4413" s="8"/>
    </row>
    <row r="4414" spans="1:4" x14ac:dyDescent="0.2">
      <c r="A4414" s="138"/>
      <c r="D4414" s="8"/>
    </row>
    <row r="4415" spans="1:4" x14ac:dyDescent="0.2">
      <c r="A4415" s="138"/>
      <c r="D4415" s="8"/>
    </row>
    <row r="4416" spans="1:4" x14ac:dyDescent="0.2">
      <c r="A4416" s="138"/>
      <c r="D4416" s="8"/>
    </row>
    <row r="4417" spans="1:4" x14ac:dyDescent="0.2">
      <c r="A4417" s="138"/>
      <c r="D4417" s="8"/>
    </row>
    <row r="4418" spans="1:4" x14ac:dyDescent="0.2">
      <c r="A4418" s="138"/>
      <c r="D4418" s="8"/>
    </row>
    <row r="4419" spans="1:4" x14ac:dyDescent="0.2">
      <c r="A4419" s="138"/>
      <c r="D4419" s="8"/>
    </row>
    <row r="4420" spans="1:4" x14ac:dyDescent="0.2">
      <c r="A4420" s="138"/>
      <c r="D4420" s="8"/>
    </row>
    <row r="4421" spans="1:4" x14ac:dyDescent="0.2">
      <c r="A4421" s="138"/>
      <c r="D4421" s="8"/>
    </row>
    <row r="4422" spans="1:4" x14ac:dyDescent="0.2">
      <c r="A4422" s="138"/>
      <c r="D4422" s="8"/>
    </row>
    <row r="4423" spans="1:4" x14ac:dyDescent="0.2">
      <c r="A4423" s="138"/>
      <c r="D4423" s="8"/>
    </row>
    <row r="4424" spans="1:4" x14ac:dyDescent="0.2">
      <c r="A4424" s="138"/>
      <c r="D4424" s="8"/>
    </row>
    <row r="4425" spans="1:4" x14ac:dyDescent="0.2">
      <c r="A4425" s="138"/>
      <c r="D4425" s="8"/>
    </row>
    <row r="4426" spans="1:4" x14ac:dyDescent="0.2">
      <c r="A4426" s="138"/>
      <c r="D4426" s="8"/>
    </row>
    <row r="4427" spans="1:4" x14ac:dyDescent="0.2">
      <c r="A4427" s="138"/>
      <c r="D4427" s="8"/>
    </row>
    <row r="4428" spans="1:4" x14ac:dyDescent="0.2">
      <c r="A4428" s="138"/>
      <c r="D4428" s="8"/>
    </row>
    <row r="4429" spans="1:4" x14ac:dyDescent="0.2">
      <c r="A4429" s="138"/>
      <c r="D4429" s="8"/>
    </row>
    <row r="4430" spans="1:4" x14ac:dyDescent="0.2">
      <c r="A4430" s="138"/>
      <c r="D4430" s="8"/>
    </row>
    <row r="4431" spans="1:4" x14ac:dyDescent="0.2">
      <c r="A4431" s="138"/>
      <c r="D4431" s="8"/>
    </row>
    <row r="4432" spans="1:4" x14ac:dyDescent="0.2">
      <c r="A4432" s="138"/>
      <c r="D4432" s="8"/>
    </row>
    <row r="4433" spans="1:4" x14ac:dyDescent="0.2">
      <c r="A4433" s="138"/>
      <c r="D4433" s="8"/>
    </row>
    <row r="4434" spans="1:4" x14ac:dyDescent="0.2">
      <c r="A4434" s="138"/>
      <c r="D4434" s="8"/>
    </row>
    <row r="4435" spans="1:4" x14ac:dyDescent="0.2">
      <c r="A4435" s="138"/>
      <c r="D4435" s="8"/>
    </row>
    <row r="4436" spans="1:4" x14ac:dyDescent="0.2">
      <c r="A4436" s="138"/>
      <c r="D4436" s="8"/>
    </row>
    <row r="4437" spans="1:4" x14ac:dyDescent="0.2">
      <c r="A4437" s="138"/>
      <c r="D4437" s="8"/>
    </row>
    <row r="4438" spans="1:4" x14ac:dyDescent="0.2">
      <c r="A4438" s="138"/>
      <c r="D4438" s="8"/>
    </row>
    <row r="4439" spans="1:4" x14ac:dyDescent="0.2">
      <c r="A4439" s="138"/>
      <c r="D4439" s="8"/>
    </row>
    <row r="4440" spans="1:4" x14ac:dyDescent="0.2">
      <c r="A4440" s="138"/>
      <c r="D4440" s="8"/>
    </row>
    <row r="4441" spans="1:4" x14ac:dyDescent="0.2">
      <c r="A4441" s="138"/>
      <c r="D4441" s="8"/>
    </row>
    <row r="4442" spans="1:4" x14ac:dyDescent="0.2">
      <c r="A4442" s="138"/>
      <c r="D4442" s="8"/>
    </row>
    <row r="4443" spans="1:4" x14ac:dyDescent="0.2">
      <c r="A4443" s="138"/>
      <c r="D4443" s="8"/>
    </row>
    <row r="4444" spans="1:4" x14ac:dyDescent="0.2">
      <c r="A4444" s="138"/>
      <c r="D4444" s="8"/>
    </row>
    <row r="4445" spans="1:4" x14ac:dyDescent="0.2">
      <c r="A4445" s="138"/>
      <c r="D4445" s="8"/>
    </row>
    <row r="4446" spans="1:4" x14ac:dyDescent="0.2">
      <c r="A4446" s="138"/>
      <c r="D4446" s="8"/>
    </row>
    <row r="4447" spans="1:4" x14ac:dyDescent="0.2">
      <c r="A4447" s="138"/>
      <c r="D4447" s="8"/>
    </row>
    <row r="4448" spans="1:4" x14ac:dyDescent="0.2">
      <c r="A4448" s="138"/>
      <c r="D4448" s="8"/>
    </row>
    <row r="4449" spans="1:4" x14ac:dyDescent="0.2">
      <c r="A4449" s="138"/>
      <c r="D4449" s="8"/>
    </row>
    <row r="4450" spans="1:4" x14ac:dyDescent="0.2">
      <c r="A4450" s="138"/>
      <c r="D4450" s="8"/>
    </row>
    <row r="4451" spans="1:4" x14ac:dyDescent="0.2">
      <c r="A4451" s="138"/>
      <c r="D4451" s="8"/>
    </row>
    <row r="4452" spans="1:4" x14ac:dyDescent="0.2">
      <c r="A4452" s="138"/>
      <c r="D4452" s="8"/>
    </row>
    <row r="4453" spans="1:4" x14ac:dyDescent="0.2">
      <c r="A4453" s="138"/>
      <c r="D4453" s="8"/>
    </row>
    <row r="4454" spans="1:4" x14ac:dyDescent="0.2">
      <c r="A4454" s="138"/>
      <c r="D4454" s="8"/>
    </row>
    <row r="4455" spans="1:4" x14ac:dyDescent="0.2">
      <c r="A4455" s="138"/>
      <c r="D4455" s="8"/>
    </row>
    <row r="4456" spans="1:4" x14ac:dyDescent="0.2">
      <c r="A4456" s="138"/>
      <c r="D4456" s="8"/>
    </row>
    <row r="4457" spans="1:4" x14ac:dyDescent="0.2">
      <c r="A4457" s="138"/>
      <c r="D4457" s="8"/>
    </row>
    <row r="4458" spans="1:4" x14ac:dyDescent="0.2">
      <c r="A4458" s="138"/>
      <c r="D4458" s="8"/>
    </row>
    <row r="4459" spans="1:4" x14ac:dyDescent="0.2">
      <c r="A4459" s="138"/>
      <c r="D4459" s="8"/>
    </row>
    <row r="4460" spans="1:4" x14ac:dyDescent="0.2">
      <c r="A4460" s="138"/>
      <c r="D4460" s="8"/>
    </row>
    <row r="4461" spans="1:4" x14ac:dyDescent="0.2">
      <c r="A4461" s="138"/>
      <c r="D4461" s="8"/>
    </row>
    <row r="4462" spans="1:4" x14ac:dyDescent="0.2">
      <c r="A4462" s="138"/>
      <c r="D4462" s="8"/>
    </row>
    <row r="4463" spans="1:4" x14ac:dyDescent="0.2">
      <c r="A4463" s="138"/>
      <c r="D4463" s="8"/>
    </row>
    <row r="4464" spans="1:4" x14ac:dyDescent="0.2">
      <c r="A4464" s="138"/>
      <c r="D4464" s="8"/>
    </row>
    <row r="4465" spans="1:4" x14ac:dyDescent="0.2">
      <c r="A4465" s="138"/>
      <c r="D4465" s="8"/>
    </row>
    <row r="4466" spans="1:4" x14ac:dyDescent="0.2">
      <c r="A4466" s="138"/>
      <c r="D4466" s="8"/>
    </row>
    <row r="4467" spans="1:4" x14ac:dyDescent="0.2">
      <c r="A4467" s="138"/>
      <c r="D4467" s="8"/>
    </row>
    <row r="4468" spans="1:4" x14ac:dyDescent="0.2">
      <c r="A4468" s="138"/>
      <c r="D4468" s="8"/>
    </row>
    <row r="4469" spans="1:4" x14ac:dyDescent="0.2">
      <c r="A4469" s="138"/>
      <c r="D4469" s="8"/>
    </row>
    <row r="4470" spans="1:4" x14ac:dyDescent="0.2">
      <c r="A4470" s="138"/>
      <c r="D4470" s="8"/>
    </row>
    <row r="4471" spans="1:4" x14ac:dyDescent="0.2">
      <c r="A4471" s="138"/>
      <c r="D4471" s="8"/>
    </row>
    <row r="4472" spans="1:4" x14ac:dyDescent="0.2">
      <c r="A4472" s="138"/>
      <c r="D4472" s="8"/>
    </row>
    <row r="4473" spans="1:4" x14ac:dyDescent="0.2">
      <c r="A4473" s="138"/>
      <c r="D4473" s="8"/>
    </row>
    <row r="4474" spans="1:4" x14ac:dyDescent="0.2">
      <c r="A4474" s="138"/>
      <c r="D4474" s="8"/>
    </row>
    <row r="4475" spans="1:4" x14ac:dyDescent="0.2">
      <c r="A4475" s="138"/>
      <c r="D4475" s="8"/>
    </row>
    <row r="4476" spans="1:4" x14ac:dyDescent="0.2">
      <c r="A4476" s="138"/>
      <c r="D4476" s="8"/>
    </row>
    <row r="4477" spans="1:4" x14ac:dyDescent="0.2">
      <c r="A4477" s="138"/>
      <c r="D4477" s="8"/>
    </row>
    <row r="4478" spans="1:4" x14ac:dyDescent="0.2">
      <c r="A4478" s="138"/>
      <c r="D4478" s="8"/>
    </row>
    <row r="4479" spans="1:4" x14ac:dyDescent="0.2">
      <c r="A4479" s="138"/>
      <c r="D4479" s="8"/>
    </row>
    <row r="4480" spans="1:4" x14ac:dyDescent="0.2">
      <c r="A4480" s="138"/>
      <c r="D4480" s="8"/>
    </row>
    <row r="4481" spans="1:4" x14ac:dyDescent="0.2">
      <c r="A4481" s="138"/>
      <c r="D4481" s="8"/>
    </row>
    <row r="4482" spans="1:4" x14ac:dyDescent="0.2">
      <c r="A4482" s="138"/>
      <c r="D4482" s="8"/>
    </row>
    <row r="4483" spans="1:4" x14ac:dyDescent="0.2">
      <c r="A4483" s="138"/>
      <c r="D4483" s="8"/>
    </row>
    <row r="4484" spans="1:4" x14ac:dyDescent="0.2">
      <c r="A4484" s="138"/>
      <c r="D4484" s="8"/>
    </row>
    <row r="4485" spans="1:4" x14ac:dyDescent="0.2">
      <c r="A4485" s="138"/>
      <c r="D4485" s="8"/>
    </row>
    <row r="4486" spans="1:4" x14ac:dyDescent="0.2">
      <c r="A4486" s="138"/>
      <c r="D4486" s="8"/>
    </row>
    <row r="4487" spans="1:4" x14ac:dyDescent="0.2">
      <c r="A4487" s="138"/>
      <c r="D4487" s="8"/>
    </row>
    <row r="4488" spans="1:4" x14ac:dyDescent="0.2">
      <c r="A4488" s="138"/>
      <c r="D4488" s="8"/>
    </row>
    <row r="4489" spans="1:4" x14ac:dyDescent="0.2">
      <c r="A4489" s="138"/>
      <c r="D4489" s="8"/>
    </row>
    <row r="4490" spans="1:4" x14ac:dyDescent="0.2">
      <c r="A4490" s="138"/>
      <c r="D4490" s="8"/>
    </row>
    <row r="4491" spans="1:4" x14ac:dyDescent="0.2">
      <c r="A4491" s="138"/>
      <c r="D4491" s="8"/>
    </row>
    <row r="4492" spans="1:4" x14ac:dyDescent="0.2">
      <c r="A4492" s="138"/>
      <c r="D4492" s="8"/>
    </row>
    <row r="4493" spans="1:4" x14ac:dyDescent="0.2">
      <c r="A4493" s="138"/>
      <c r="D4493" s="8"/>
    </row>
    <row r="4494" spans="1:4" x14ac:dyDescent="0.2">
      <c r="A4494" s="138"/>
      <c r="D4494" s="8"/>
    </row>
    <row r="4495" spans="1:4" x14ac:dyDescent="0.2">
      <c r="A4495" s="138"/>
      <c r="D4495" s="8"/>
    </row>
    <row r="4496" spans="1:4" x14ac:dyDescent="0.2">
      <c r="A4496" s="138"/>
      <c r="D4496" s="8"/>
    </row>
    <row r="4497" spans="1:4" x14ac:dyDescent="0.2">
      <c r="A4497" s="138"/>
      <c r="D4497" s="8"/>
    </row>
    <row r="4498" spans="1:4" x14ac:dyDescent="0.2">
      <c r="A4498" s="138"/>
      <c r="D4498" s="8"/>
    </row>
    <row r="4499" spans="1:4" x14ac:dyDescent="0.2">
      <c r="A4499" s="138"/>
      <c r="D4499" s="8"/>
    </row>
    <row r="4500" spans="1:4" x14ac:dyDescent="0.2">
      <c r="A4500" s="138"/>
      <c r="D4500" s="8"/>
    </row>
    <row r="4501" spans="1:4" x14ac:dyDescent="0.2">
      <c r="A4501" s="138"/>
      <c r="D4501" s="8"/>
    </row>
    <row r="4502" spans="1:4" x14ac:dyDescent="0.2">
      <c r="A4502" s="138"/>
      <c r="D4502" s="8"/>
    </row>
    <row r="4503" spans="1:4" x14ac:dyDescent="0.2">
      <c r="A4503" s="138"/>
      <c r="D4503" s="8"/>
    </row>
    <row r="4504" spans="1:4" x14ac:dyDescent="0.2">
      <c r="A4504" s="138"/>
      <c r="D4504" s="8"/>
    </row>
    <row r="4505" spans="1:4" x14ac:dyDescent="0.2">
      <c r="A4505" s="138"/>
      <c r="D4505" s="8"/>
    </row>
    <row r="4506" spans="1:4" x14ac:dyDescent="0.2">
      <c r="A4506" s="138"/>
      <c r="D4506" s="8"/>
    </row>
    <row r="4507" spans="1:4" x14ac:dyDescent="0.2">
      <c r="A4507" s="138"/>
      <c r="D4507" s="8"/>
    </row>
    <row r="4508" spans="1:4" x14ac:dyDescent="0.2">
      <c r="A4508" s="138"/>
      <c r="D4508" s="8"/>
    </row>
    <row r="4509" spans="1:4" x14ac:dyDescent="0.2">
      <c r="A4509" s="138"/>
      <c r="D4509" s="8"/>
    </row>
    <row r="4510" spans="1:4" x14ac:dyDescent="0.2">
      <c r="A4510" s="138"/>
      <c r="D4510" s="8"/>
    </row>
    <row r="4511" spans="1:4" x14ac:dyDescent="0.2">
      <c r="A4511" s="138"/>
      <c r="D4511" s="8"/>
    </row>
    <row r="4512" spans="1:4" x14ac:dyDescent="0.2">
      <c r="A4512" s="138"/>
      <c r="D4512" s="8"/>
    </row>
    <row r="4513" spans="1:4" x14ac:dyDescent="0.2">
      <c r="A4513" s="138"/>
      <c r="D4513" s="8"/>
    </row>
    <row r="4514" spans="1:4" x14ac:dyDescent="0.2">
      <c r="A4514" s="138"/>
      <c r="D4514" s="8"/>
    </row>
    <row r="4515" spans="1:4" x14ac:dyDescent="0.2">
      <c r="A4515" s="138"/>
      <c r="D4515" s="8"/>
    </row>
    <row r="4516" spans="1:4" x14ac:dyDescent="0.2">
      <c r="A4516" s="138"/>
      <c r="D4516" s="8"/>
    </row>
    <row r="4517" spans="1:4" x14ac:dyDescent="0.2">
      <c r="A4517" s="138"/>
      <c r="D4517" s="8"/>
    </row>
    <row r="4518" spans="1:4" x14ac:dyDescent="0.2">
      <c r="A4518" s="138"/>
      <c r="D4518" s="8"/>
    </row>
    <row r="4519" spans="1:4" x14ac:dyDescent="0.2">
      <c r="A4519" s="138"/>
      <c r="D4519" s="8"/>
    </row>
    <row r="4520" spans="1:4" x14ac:dyDescent="0.2">
      <c r="A4520" s="138"/>
      <c r="D4520" s="8"/>
    </row>
    <row r="4521" spans="1:4" x14ac:dyDescent="0.2">
      <c r="A4521" s="138"/>
      <c r="D4521" s="8"/>
    </row>
    <row r="4522" spans="1:4" x14ac:dyDescent="0.2">
      <c r="A4522" s="138"/>
      <c r="D4522" s="8"/>
    </row>
    <row r="4523" spans="1:4" x14ac:dyDescent="0.2">
      <c r="A4523" s="138"/>
      <c r="D4523" s="8"/>
    </row>
    <row r="4524" spans="1:4" x14ac:dyDescent="0.2">
      <c r="A4524" s="138"/>
      <c r="D4524" s="8"/>
    </row>
    <row r="4525" spans="1:4" x14ac:dyDescent="0.2">
      <c r="A4525" s="138"/>
      <c r="D4525" s="8"/>
    </row>
    <row r="4526" spans="1:4" x14ac:dyDescent="0.2">
      <c r="A4526" s="138"/>
      <c r="D4526" s="8"/>
    </row>
    <row r="4527" spans="1:4" x14ac:dyDescent="0.2">
      <c r="A4527" s="138"/>
      <c r="D4527" s="8"/>
    </row>
    <row r="4528" spans="1:4" x14ac:dyDescent="0.2">
      <c r="A4528" s="138"/>
      <c r="D4528" s="8"/>
    </row>
    <row r="4529" spans="1:4" x14ac:dyDescent="0.2">
      <c r="A4529" s="138"/>
      <c r="D4529" s="8"/>
    </row>
    <row r="4530" spans="1:4" x14ac:dyDescent="0.2">
      <c r="A4530" s="138"/>
      <c r="D4530" s="8"/>
    </row>
    <row r="4531" spans="1:4" x14ac:dyDescent="0.2">
      <c r="A4531" s="138"/>
      <c r="D4531" s="8"/>
    </row>
    <row r="4532" spans="1:4" x14ac:dyDescent="0.2">
      <c r="A4532" s="138"/>
      <c r="D4532" s="8"/>
    </row>
    <row r="4533" spans="1:4" x14ac:dyDescent="0.2">
      <c r="A4533" s="138"/>
      <c r="D4533" s="8"/>
    </row>
    <row r="4534" spans="1:4" x14ac:dyDescent="0.2">
      <c r="A4534" s="138"/>
      <c r="D4534" s="8"/>
    </row>
    <row r="4535" spans="1:4" x14ac:dyDescent="0.2">
      <c r="A4535" s="138"/>
      <c r="D4535" s="8"/>
    </row>
    <row r="4536" spans="1:4" x14ac:dyDescent="0.2">
      <c r="A4536" s="138"/>
      <c r="D4536" s="8"/>
    </row>
    <row r="4537" spans="1:4" x14ac:dyDescent="0.2">
      <c r="A4537" s="138"/>
      <c r="D4537" s="8"/>
    </row>
    <row r="4538" spans="1:4" x14ac:dyDescent="0.2">
      <c r="A4538" s="138"/>
      <c r="D4538" s="8"/>
    </row>
    <row r="4539" spans="1:4" x14ac:dyDescent="0.2">
      <c r="A4539" s="138"/>
      <c r="D4539" s="8"/>
    </row>
    <row r="4540" spans="1:4" x14ac:dyDescent="0.2">
      <c r="A4540" s="138"/>
      <c r="D4540" s="8"/>
    </row>
    <row r="4541" spans="1:4" x14ac:dyDescent="0.2">
      <c r="A4541" s="138"/>
      <c r="D4541" s="8"/>
    </row>
    <row r="4542" spans="1:4" x14ac:dyDescent="0.2">
      <c r="A4542" s="138"/>
      <c r="D4542" s="8"/>
    </row>
    <row r="4543" spans="1:4" x14ac:dyDescent="0.2">
      <c r="A4543" s="138"/>
      <c r="D4543" s="8"/>
    </row>
    <row r="4544" spans="1:4" x14ac:dyDescent="0.2">
      <c r="A4544" s="138"/>
      <c r="D4544" s="8"/>
    </row>
    <row r="4545" spans="1:4" x14ac:dyDescent="0.2">
      <c r="A4545" s="138"/>
      <c r="D4545" s="8"/>
    </row>
    <row r="4546" spans="1:4" x14ac:dyDescent="0.2">
      <c r="A4546" s="138"/>
      <c r="D4546" s="8"/>
    </row>
    <row r="4547" spans="1:4" x14ac:dyDescent="0.2">
      <c r="A4547" s="138"/>
      <c r="D4547" s="8"/>
    </row>
    <row r="4548" spans="1:4" x14ac:dyDescent="0.2">
      <c r="A4548" s="138"/>
      <c r="D4548" s="8"/>
    </row>
    <row r="4549" spans="1:4" x14ac:dyDescent="0.2">
      <c r="A4549" s="138"/>
      <c r="D4549" s="8"/>
    </row>
    <row r="4550" spans="1:4" x14ac:dyDescent="0.2">
      <c r="A4550" s="138"/>
      <c r="D4550" s="8"/>
    </row>
    <row r="4551" spans="1:4" x14ac:dyDescent="0.2">
      <c r="A4551" s="138"/>
      <c r="D4551" s="8"/>
    </row>
    <row r="4552" spans="1:4" x14ac:dyDescent="0.2">
      <c r="A4552" s="138"/>
      <c r="D4552" s="8"/>
    </row>
    <row r="4553" spans="1:4" x14ac:dyDescent="0.2">
      <c r="A4553" s="138"/>
      <c r="D4553" s="8"/>
    </row>
    <row r="4554" spans="1:4" x14ac:dyDescent="0.2">
      <c r="A4554" s="138"/>
      <c r="D4554" s="8"/>
    </row>
    <row r="4555" spans="1:4" x14ac:dyDescent="0.2">
      <c r="A4555" s="138"/>
      <c r="D4555" s="8"/>
    </row>
    <row r="4556" spans="1:4" x14ac:dyDescent="0.2">
      <c r="A4556" s="138"/>
      <c r="D4556" s="8"/>
    </row>
    <row r="4557" spans="1:4" x14ac:dyDescent="0.2">
      <c r="A4557" s="138"/>
      <c r="D4557" s="8"/>
    </row>
    <row r="4558" spans="1:4" x14ac:dyDescent="0.2">
      <c r="A4558" s="138"/>
      <c r="D4558" s="8"/>
    </row>
    <row r="4559" spans="1:4" x14ac:dyDescent="0.2">
      <c r="A4559" s="138"/>
      <c r="D4559" s="8"/>
    </row>
    <row r="4560" spans="1:4" x14ac:dyDescent="0.2">
      <c r="A4560" s="138"/>
      <c r="D4560" s="8"/>
    </row>
    <row r="4561" spans="1:4" x14ac:dyDescent="0.2">
      <c r="A4561" s="138"/>
      <c r="D4561" s="8"/>
    </row>
    <row r="4562" spans="1:4" x14ac:dyDescent="0.2">
      <c r="A4562" s="138"/>
      <c r="D4562" s="8"/>
    </row>
    <row r="4563" spans="1:4" x14ac:dyDescent="0.2">
      <c r="A4563" s="138"/>
      <c r="D4563" s="8"/>
    </row>
    <row r="4564" spans="1:4" x14ac:dyDescent="0.2">
      <c r="A4564" s="138"/>
      <c r="D4564" s="8"/>
    </row>
    <row r="4565" spans="1:4" x14ac:dyDescent="0.2">
      <c r="A4565" s="138"/>
      <c r="D4565" s="8"/>
    </row>
    <row r="4566" spans="1:4" x14ac:dyDescent="0.2">
      <c r="A4566" s="138"/>
      <c r="D4566" s="8"/>
    </row>
    <row r="4567" spans="1:4" x14ac:dyDescent="0.2">
      <c r="A4567" s="138"/>
      <c r="D4567" s="8"/>
    </row>
    <row r="4568" spans="1:4" x14ac:dyDescent="0.2">
      <c r="A4568" s="138"/>
      <c r="D4568" s="8"/>
    </row>
    <row r="4569" spans="1:4" x14ac:dyDescent="0.2">
      <c r="A4569" s="138"/>
      <c r="D4569" s="8"/>
    </row>
    <row r="4570" spans="1:4" x14ac:dyDescent="0.2">
      <c r="A4570" s="138"/>
      <c r="D4570" s="8"/>
    </row>
    <row r="4571" spans="1:4" x14ac:dyDescent="0.2">
      <c r="A4571" s="138"/>
      <c r="D4571" s="8"/>
    </row>
    <row r="4572" spans="1:4" x14ac:dyDescent="0.2">
      <c r="A4572" s="138"/>
      <c r="D4572" s="8"/>
    </row>
    <row r="4573" spans="1:4" x14ac:dyDescent="0.2">
      <c r="A4573" s="138"/>
      <c r="D4573" s="8"/>
    </row>
    <row r="4574" spans="1:4" x14ac:dyDescent="0.2">
      <c r="A4574" s="138"/>
      <c r="D4574" s="8"/>
    </row>
    <row r="4575" spans="1:4" x14ac:dyDescent="0.2">
      <c r="A4575" s="138"/>
      <c r="D4575" s="8"/>
    </row>
    <row r="4576" spans="1:4" x14ac:dyDescent="0.2">
      <c r="A4576" s="138"/>
      <c r="D4576" s="8"/>
    </row>
    <row r="4577" spans="1:4" x14ac:dyDescent="0.2">
      <c r="A4577" s="138"/>
      <c r="D4577" s="8"/>
    </row>
    <row r="4578" spans="1:4" x14ac:dyDescent="0.2">
      <c r="A4578" s="138"/>
      <c r="D4578" s="8"/>
    </row>
    <row r="4579" spans="1:4" x14ac:dyDescent="0.2">
      <c r="A4579" s="138"/>
      <c r="D4579" s="8"/>
    </row>
    <row r="4580" spans="1:4" x14ac:dyDescent="0.2">
      <c r="A4580" s="138"/>
      <c r="D4580" s="8"/>
    </row>
    <row r="4581" spans="1:4" x14ac:dyDescent="0.2">
      <c r="A4581" s="138"/>
      <c r="D4581" s="8"/>
    </row>
    <row r="4582" spans="1:4" x14ac:dyDescent="0.2">
      <c r="A4582" s="138"/>
      <c r="D4582" s="8"/>
    </row>
    <row r="4583" spans="1:4" x14ac:dyDescent="0.2">
      <c r="A4583" s="138"/>
      <c r="D4583" s="8"/>
    </row>
    <row r="4584" spans="1:4" x14ac:dyDescent="0.2">
      <c r="A4584" s="138"/>
      <c r="D4584" s="8"/>
    </row>
    <row r="4585" spans="1:4" x14ac:dyDescent="0.2">
      <c r="A4585" s="138"/>
      <c r="D4585" s="8"/>
    </row>
    <row r="4586" spans="1:4" x14ac:dyDescent="0.2">
      <c r="A4586" s="138"/>
      <c r="D4586" s="8"/>
    </row>
    <row r="4587" spans="1:4" x14ac:dyDescent="0.2">
      <c r="A4587" s="138"/>
      <c r="D4587" s="8"/>
    </row>
    <row r="4588" spans="1:4" x14ac:dyDescent="0.2">
      <c r="A4588" s="138"/>
      <c r="D4588" s="8"/>
    </row>
    <row r="4589" spans="1:4" x14ac:dyDescent="0.2">
      <c r="A4589" s="138"/>
      <c r="D4589" s="8"/>
    </row>
    <row r="4590" spans="1:4" x14ac:dyDescent="0.2">
      <c r="A4590" s="138"/>
      <c r="D4590" s="8"/>
    </row>
    <row r="4591" spans="1:4" x14ac:dyDescent="0.2">
      <c r="A4591" s="138"/>
      <c r="D4591" s="8"/>
    </row>
    <row r="4592" spans="1:4" x14ac:dyDescent="0.2">
      <c r="A4592" s="138"/>
      <c r="D4592" s="8"/>
    </row>
    <row r="4593" spans="1:4" x14ac:dyDescent="0.2">
      <c r="A4593" s="138"/>
      <c r="D4593" s="8"/>
    </row>
    <row r="4594" spans="1:4" x14ac:dyDescent="0.2">
      <c r="A4594" s="138"/>
      <c r="D4594" s="8"/>
    </row>
    <row r="4595" spans="1:4" x14ac:dyDescent="0.2">
      <c r="A4595" s="138"/>
      <c r="D4595" s="8"/>
    </row>
    <row r="4596" spans="1:4" x14ac:dyDescent="0.2">
      <c r="A4596" s="138"/>
      <c r="D4596" s="8"/>
    </row>
    <row r="4597" spans="1:4" x14ac:dyDescent="0.2">
      <c r="A4597" s="138"/>
      <c r="D4597" s="8"/>
    </row>
    <row r="4598" spans="1:4" x14ac:dyDescent="0.2">
      <c r="A4598" s="138"/>
      <c r="D4598" s="8"/>
    </row>
    <row r="4599" spans="1:4" x14ac:dyDescent="0.2">
      <c r="A4599" s="138"/>
      <c r="D4599" s="8"/>
    </row>
    <row r="4600" spans="1:4" x14ac:dyDescent="0.2">
      <c r="A4600" s="138"/>
      <c r="D4600" s="8"/>
    </row>
    <row r="4601" spans="1:4" x14ac:dyDescent="0.2">
      <c r="A4601" s="138"/>
      <c r="D4601" s="8"/>
    </row>
    <row r="4602" spans="1:4" x14ac:dyDescent="0.2">
      <c r="A4602" s="138"/>
      <c r="D4602" s="8"/>
    </row>
    <row r="4603" spans="1:4" x14ac:dyDescent="0.2">
      <c r="A4603" s="138"/>
      <c r="D4603" s="8"/>
    </row>
    <row r="4604" spans="1:4" x14ac:dyDescent="0.2">
      <c r="A4604" s="138"/>
      <c r="D4604" s="8"/>
    </row>
    <row r="4605" spans="1:4" x14ac:dyDescent="0.2">
      <c r="A4605" s="138"/>
      <c r="D4605" s="8"/>
    </row>
    <row r="4606" spans="1:4" x14ac:dyDescent="0.2">
      <c r="A4606" s="138"/>
      <c r="D4606" s="8"/>
    </row>
    <row r="4607" spans="1:4" x14ac:dyDescent="0.2">
      <c r="A4607" s="138"/>
      <c r="D4607" s="8"/>
    </row>
    <row r="4608" spans="1:4" x14ac:dyDescent="0.2">
      <c r="A4608" s="138"/>
      <c r="D4608" s="8"/>
    </row>
    <row r="4609" spans="1:4" x14ac:dyDescent="0.2">
      <c r="A4609" s="138"/>
      <c r="D4609" s="8"/>
    </row>
    <row r="4610" spans="1:4" x14ac:dyDescent="0.2">
      <c r="A4610" s="138"/>
      <c r="D4610" s="8"/>
    </row>
    <row r="4611" spans="1:4" x14ac:dyDescent="0.2">
      <c r="A4611" s="138"/>
      <c r="D4611" s="8"/>
    </row>
    <row r="4612" spans="1:4" x14ac:dyDescent="0.2">
      <c r="A4612" s="138"/>
      <c r="D4612" s="8"/>
    </row>
    <row r="4613" spans="1:4" x14ac:dyDescent="0.2">
      <c r="A4613" s="138"/>
      <c r="D4613" s="8"/>
    </row>
    <row r="4614" spans="1:4" x14ac:dyDescent="0.2">
      <c r="A4614" s="138"/>
      <c r="D4614" s="8"/>
    </row>
    <row r="4615" spans="1:4" x14ac:dyDescent="0.2">
      <c r="A4615" s="138"/>
      <c r="D4615" s="8"/>
    </row>
    <row r="4616" spans="1:4" x14ac:dyDescent="0.2">
      <c r="A4616" s="138"/>
      <c r="D4616" s="8"/>
    </row>
    <row r="4617" spans="1:4" x14ac:dyDescent="0.2">
      <c r="A4617" s="138"/>
      <c r="D4617" s="8"/>
    </row>
    <row r="4618" spans="1:4" x14ac:dyDescent="0.2">
      <c r="A4618" s="138"/>
      <c r="D4618" s="8"/>
    </row>
    <row r="4619" spans="1:4" x14ac:dyDescent="0.2">
      <c r="A4619" s="138"/>
      <c r="D4619" s="8"/>
    </row>
    <row r="4620" spans="1:4" x14ac:dyDescent="0.2">
      <c r="A4620" s="138"/>
      <c r="D4620" s="8"/>
    </row>
    <row r="4621" spans="1:4" x14ac:dyDescent="0.2">
      <c r="A4621" s="138"/>
      <c r="D4621" s="8"/>
    </row>
    <row r="4622" spans="1:4" x14ac:dyDescent="0.2">
      <c r="A4622" s="138"/>
      <c r="D4622" s="8"/>
    </row>
    <row r="4623" spans="1:4" x14ac:dyDescent="0.2">
      <c r="A4623" s="138"/>
      <c r="D4623" s="8"/>
    </row>
    <row r="4624" spans="1:4" x14ac:dyDescent="0.2">
      <c r="A4624" s="138"/>
      <c r="D4624" s="8"/>
    </row>
    <row r="4625" spans="1:4" x14ac:dyDescent="0.2">
      <c r="A4625" s="138"/>
      <c r="D4625" s="8"/>
    </row>
    <row r="4626" spans="1:4" x14ac:dyDescent="0.2">
      <c r="A4626" s="138"/>
      <c r="D4626" s="8"/>
    </row>
    <row r="4627" spans="1:4" x14ac:dyDescent="0.2">
      <c r="A4627" s="138"/>
      <c r="D4627" s="8"/>
    </row>
    <row r="4628" spans="1:4" x14ac:dyDescent="0.2">
      <c r="A4628" s="138"/>
      <c r="D4628" s="8"/>
    </row>
    <row r="4629" spans="1:4" x14ac:dyDescent="0.2">
      <c r="A4629" s="138"/>
      <c r="D4629" s="8"/>
    </row>
    <row r="4630" spans="1:4" x14ac:dyDescent="0.2">
      <c r="A4630" s="138"/>
      <c r="D4630" s="8"/>
    </row>
    <row r="4631" spans="1:4" x14ac:dyDescent="0.2">
      <c r="A4631" s="138"/>
      <c r="D4631" s="8"/>
    </row>
    <row r="4632" spans="1:4" x14ac:dyDescent="0.2">
      <c r="A4632" s="138"/>
      <c r="D4632" s="8"/>
    </row>
    <row r="4633" spans="1:4" x14ac:dyDescent="0.2">
      <c r="A4633" s="138"/>
      <c r="D4633" s="8"/>
    </row>
    <row r="4634" spans="1:4" x14ac:dyDescent="0.2">
      <c r="A4634" s="138"/>
      <c r="D4634" s="8"/>
    </row>
    <row r="4635" spans="1:4" x14ac:dyDescent="0.2">
      <c r="A4635" s="138"/>
      <c r="D4635" s="8"/>
    </row>
    <row r="4636" spans="1:4" x14ac:dyDescent="0.2">
      <c r="A4636" s="138"/>
      <c r="D4636" s="8"/>
    </row>
    <row r="4637" spans="1:4" x14ac:dyDescent="0.2">
      <c r="A4637" s="138"/>
      <c r="D4637" s="8"/>
    </row>
    <row r="4638" spans="1:4" x14ac:dyDescent="0.2">
      <c r="A4638" s="138"/>
      <c r="D4638" s="8"/>
    </row>
    <row r="4639" spans="1:4" x14ac:dyDescent="0.2">
      <c r="A4639" s="138"/>
      <c r="D4639" s="8"/>
    </row>
    <row r="4640" spans="1:4" x14ac:dyDescent="0.2">
      <c r="A4640" s="138"/>
      <c r="D4640" s="8"/>
    </row>
    <row r="4641" spans="1:4" x14ac:dyDescent="0.2">
      <c r="A4641" s="138"/>
      <c r="D4641" s="8"/>
    </row>
    <row r="4642" spans="1:4" x14ac:dyDescent="0.2">
      <c r="A4642" s="138"/>
      <c r="D4642" s="8"/>
    </row>
    <row r="4643" spans="1:4" x14ac:dyDescent="0.2">
      <c r="A4643" s="138"/>
      <c r="D4643" s="8"/>
    </row>
    <row r="4644" spans="1:4" x14ac:dyDescent="0.2">
      <c r="A4644" s="138"/>
      <c r="D4644" s="8"/>
    </row>
    <row r="4645" spans="1:4" x14ac:dyDescent="0.2">
      <c r="A4645" s="138"/>
      <c r="D4645" s="8"/>
    </row>
    <row r="4646" spans="1:4" x14ac:dyDescent="0.2">
      <c r="A4646" s="138"/>
      <c r="D4646" s="8"/>
    </row>
    <row r="4647" spans="1:4" x14ac:dyDescent="0.2">
      <c r="A4647" s="138"/>
      <c r="D4647" s="8"/>
    </row>
    <row r="4648" spans="1:4" x14ac:dyDescent="0.2">
      <c r="A4648" s="138"/>
      <c r="D4648" s="8"/>
    </row>
    <row r="4649" spans="1:4" x14ac:dyDescent="0.2">
      <c r="A4649" s="138"/>
      <c r="D4649" s="8"/>
    </row>
    <row r="4650" spans="1:4" x14ac:dyDescent="0.2">
      <c r="A4650" s="138"/>
      <c r="D4650" s="8"/>
    </row>
    <row r="4651" spans="1:4" x14ac:dyDescent="0.2">
      <c r="A4651" s="138"/>
      <c r="D4651" s="8"/>
    </row>
    <row r="4652" spans="1:4" x14ac:dyDescent="0.2">
      <c r="A4652" s="138"/>
      <c r="D4652" s="8"/>
    </row>
    <row r="4653" spans="1:4" x14ac:dyDescent="0.2">
      <c r="A4653" s="138"/>
      <c r="D4653" s="8"/>
    </row>
    <row r="4654" spans="1:4" x14ac:dyDescent="0.2">
      <c r="A4654" s="138"/>
      <c r="D4654" s="8"/>
    </row>
    <row r="4655" spans="1:4" x14ac:dyDescent="0.2">
      <c r="A4655" s="138"/>
      <c r="D4655" s="8"/>
    </row>
    <row r="4656" spans="1:4" x14ac:dyDescent="0.2">
      <c r="A4656" s="138"/>
      <c r="D4656" s="8"/>
    </row>
    <row r="4657" spans="1:4" x14ac:dyDescent="0.2">
      <c r="A4657" s="138"/>
      <c r="D4657" s="8"/>
    </row>
    <row r="4658" spans="1:4" x14ac:dyDescent="0.2">
      <c r="A4658" s="138"/>
      <c r="D4658" s="8"/>
    </row>
    <row r="4659" spans="1:4" x14ac:dyDescent="0.2">
      <c r="A4659" s="138"/>
      <c r="D4659" s="8"/>
    </row>
    <row r="4660" spans="1:4" x14ac:dyDescent="0.2">
      <c r="A4660" s="138"/>
      <c r="D4660" s="8"/>
    </row>
    <row r="4661" spans="1:4" x14ac:dyDescent="0.2">
      <c r="A4661" s="138"/>
      <c r="D4661" s="8"/>
    </row>
    <row r="4662" spans="1:4" x14ac:dyDescent="0.2">
      <c r="A4662" s="138"/>
      <c r="D4662" s="8"/>
    </row>
    <row r="4663" spans="1:4" x14ac:dyDescent="0.2">
      <c r="A4663" s="138"/>
      <c r="D4663" s="8"/>
    </row>
    <row r="4664" spans="1:4" x14ac:dyDescent="0.2">
      <c r="A4664" s="138"/>
      <c r="D4664" s="8"/>
    </row>
    <row r="4665" spans="1:4" x14ac:dyDescent="0.2">
      <c r="A4665" s="138"/>
      <c r="D4665" s="8"/>
    </row>
    <row r="4666" spans="1:4" x14ac:dyDescent="0.2">
      <c r="A4666" s="138"/>
      <c r="D4666" s="8"/>
    </row>
    <row r="4667" spans="1:4" x14ac:dyDescent="0.2">
      <c r="A4667" s="138"/>
      <c r="D4667" s="8"/>
    </row>
    <row r="4668" spans="1:4" x14ac:dyDescent="0.2">
      <c r="A4668" s="138"/>
      <c r="D4668" s="8"/>
    </row>
    <row r="4669" spans="1:4" x14ac:dyDescent="0.2">
      <c r="A4669" s="138"/>
      <c r="D4669" s="8"/>
    </row>
    <row r="4670" spans="1:4" x14ac:dyDescent="0.2">
      <c r="A4670" s="138"/>
      <c r="D4670" s="8"/>
    </row>
    <row r="4671" spans="1:4" x14ac:dyDescent="0.2">
      <c r="A4671" s="138"/>
      <c r="D4671" s="8"/>
    </row>
    <row r="4672" spans="1:4" x14ac:dyDescent="0.2">
      <c r="A4672" s="138"/>
      <c r="D4672" s="8"/>
    </row>
    <row r="4673" spans="1:4" x14ac:dyDescent="0.2">
      <c r="A4673" s="138"/>
      <c r="D4673" s="8"/>
    </row>
    <row r="4674" spans="1:4" x14ac:dyDescent="0.2">
      <c r="A4674" s="138"/>
      <c r="D4674" s="8"/>
    </row>
    <row r="4675" spans="1:4" x14ac:dyDescent="0.2">
      <c r="A4675" s="138"/>
      <c r="D4675" s="8"/>
    </row>
    <row r="4676" spans="1:4" x14ac:dyDescent="0.2">
      <c r="A4676" s="138"/>
      <c r="D4676" s="8"/>
    </row>
    <row r="4677" spans="1:4" x14ac:dyDescent="0.2">
      <c r="A4677" s="138"/>
      <c r="D4677" s="8"/>
    </row>
    <row r="4678" spans="1:4" x14ac:dyDescent="0.2">
      <c r="A4678" s="138"/>
      <c r="D4678" s="8"/>
    </row>
    <row r="4679" spans="1:4" x14ac:dyDescent="0.2">
      <c r="A4679" s="138"/>
      <c r="D4679" s="8"/>
    </row>
    <row r="4680" spans="1:4" x14ac:dyDescent="0.2">
      <c r="A4680" s="138"/>
      <c r="D4680" s="8"/>
    </row>
    <row r="4681" spans="1:4" x14ac:dyDescent="0.2">
      <c r="A4681" s="138"/>
      <c r="D4681" s="8"/>
    </row>
    <row r="4682" spans="1:4" x14ac:dyDescent="0.2">
      <c r="A4682" s="138"/>
      <c r="D4682" s="8"/>
    </row>
    <row r="4683" spans="1:4" x14ac:dyDescent="0.2">
      <c r="A4683" s="138"/>
      <c r="D4683" s="8"/>
    </row>
    <row r="4684" spans="1:4" x14ac:dyDescent="0.2">
      <c r="A4684" s="138"/>
      <c r="D4684" s="8"/>
    </row>
    <row r="4685" spans="1:4" x14ac:dyDescent="0.2">
      <c r="A4685" s="138"/>
      <c r="D4685" s="8"/>
    </row>
    <row r="4686" spans="1:4" x14ac:dyDescent="0.2">
      <c r="A4686" s="138"/>
      <c r="D4686" s="8"/>
    </row>
    <row r="4687" spans="1:4" x14ac:dyDescent="0.2">
      <c r="A4687" s="138"/>
      <c r="D4687" s="8"/>
    </row>
    <row r="4688" spans="1:4" x14ac:dyDescent="0.2">
      <c r="A4688" s="138"/>
      <c r="D4688" s="8"/>
    </row>
    <row r="4689" spans="1:4" x14ac:dyDescent="0.2">
      <c r="A4689" s="138"/>
      <c r="D4689" s="8"/>
    </row>
    <row r="4690" spans="1:4" x14ac:dyDescent="0.2">
      <c r="A4690" s="138"/>
      <c r="D4690" s="8"/>
    </row>
    <row r="4691" spans="1:4" x14ac:dyDescent="0.2">
      <c r="A4691" s="138"/>
      <c r="D4691" s="8"/>
    </row>
    <row r="4692" spans="1:4" x14ac:dyDescent="0.2">
      <c r="A4692" s="138"/>
      <c r="D4692" s="8"/>
    </row>
    <row r="4693" spans="1:4" x14ac:dyDescent="0.2">
      <c r="A4693" s="138"/>
      <c r="D4693" s="8"/>
    </row>
    <row r="4694" spans="1:4" x14ac:dyDescent="0.2">
      <c r="A4694" s="138"/>
      <c r="D4694" s="8"/>
    </row>
    <row r="4695" spans="1:4" x14ac:dyDescent="0.2">
      <c r="A4695" s="138"/>
      <c r="D4695" s="8"/>
    </row>
    <row r="4696" spans="1:4" x14ac:dyDescent="0.2">
      <c r="A4696" s="138"/>
      <c r="D4696" s="8"/>
    </row>
    <row r="4697" spans="1:4" x14ac:dyDescent="0.2">
      <c r="A4697" s="138"/>
      <c r="D4697" s="8"/>
    </row>
    <row r="4698" spans="1:4" x14ac:dyDescent="0.2">
      <c r="A4698" s="138"/>
      <c r="D4698" s="8"/>
    </row>
    <row r="4699" spans="1:4" x14ac:dyDescent="0.2">
      <c r="A4699" s="138"/>
      <c r="D4699" s="8"/>
    </row>
    <row r="4700" spans="1:4" x14ac:dyDescent="0.2">
      <c r="A4700" s="138"/>
      <c r="D4700" s="8"/>
    </row>
    <row r="4701" spans="1:4" x14ac:dyDescent="0.2">
      <c r="A4701" s="138"/>
      <c r="D4701" s="8"/>
    </row>
    <row r="4702" spans="1:4" x14ac:dyDescent="0.2">
      <c r="A4702" s="138"/>
      <c r="D4702" s="8"/>
    </row>
    <row r="4703" spans="1:4" x14ac:dyDescent="0.2">
      <c r="A4703" s="138"/>
      <c r="D4703" s="8"/>
    </row>
    <row r="4704" spans="1:4" x14ac:dyDescent="0.2">
      <c r="A4704" s="138"/>
      <c r="D4704" s="8"/>
    </row>
    <row r="4705" spans="1:4" x14ac:dyDescent="0.2">
      <c r="A4705" s="138"/>
      <c r="D4705" s="8"/>
    </row>
    <row r="4706" spans="1:4" x14ac:dyDescent="0.2">
      <c r="A4706" s="138"/>
      <c r="D4706" s="8"/>
    </row>
    <row r="4707" spans="1:4" x14ac:dyDescent="0.2">
      <c r="A4707" s="138"/>
      <c r="D4707" s="8"/>
    </row>
    <row r="4708" spans="1:4" x14ac:dyDescent="0.2">
      <c r="A4708" s="138"/>
      <c r="D4708" s="8"/>
    </row>
    <row r="4709" spans="1:4" x14ac:dyDescent="0.2">
      <c r="A4709" s="138"/>
      <c r="D4709" s="8"/>
    </row>
    <row r="4710" spans="1:4" x14ac:dyDescent="0.2">
      <c r="A4710" s="138"/>
      <c r="D4710" s="8"/>
    </row>
    <row r="4711" spans="1:4" x14ac:dyDescent="0.2">
      <c r="A4711" s="138"/>
      <c r="D4711" s="8"/>
    </row>
    <row r="4712" spans="1:4" x14ac:dyDescent="0.2">
      <c r="A4712" s="138"/>
      <c r="D4712" s="8"/>
    </row>
    <row r="4713" spans="1:4" x14ac:dyDescent="0.2">
      <c r="A4713" s="138"/>
      <c r="D4713" s="8"/>
    </row>
    <row r="4714" spans="1:4" x14ac:dyDescent="0.2">
      <c r="A4714" s="138"/>
      <c r="D4714" s="8"/>
    </row>
    <row r="4715" spans="1:4" x14ac:dyDescent="0.2">
      <c r="A4715" s="138"/>
      <c r="D4715" s="8"/>
    </row>
    <row r="4716" spans="1:4" x14ac:dyDescent="0.2">
      <c r="A4716" s="138"/>
      <c r="D4716" s="8"/>
    </row>
    <row r="4717" spans="1:4" x14ac:dyDescent="0.2">
      <c r="A4717" s="138"/>
      <c r="D4717" s="8"/>
    </row>
    <row r="4718" spans="1:4" x14ac:dyDescent="0.2">
      <c r="A4718" s="138"/>
      <c r="D4718" s="8"/>
    </row>
    <row r="4719" spans="1:4" x14ac:dyDescent="0.2">
      <c r="A4719" s="138"/>
      <c r="D4719" s="8"/>
    </row>
    <row r="4720" spans="1:4" x14ac:dyDescent="0.2">
      <c r="A4720" s="138"/>
      <c r="D4720" s="8"/>
    </row>
    <row r="4721" spans="1:4" x14ac:dyDescent="0.2">
      <c r="A4721" s="138"/>
      <c r="D4721" s="8"/>
    </row>
    <row r="4722" spans="1:4" x14ac:dyDescent="0.2">
      <c r="A4722" s="138"/>
      <c r="D4722" s="8"/>
    </row>
    <row r="4723" spans="1:4" x14ac:dyDescent="0.2">
      <c r="A4723" s="138"/>
      <c r="D4723" s="8"/>
    </row>
    <row r="4724" spans="1:4" x14ac:dyDescent="0.2">
      <c r="A4724" s="138"/>
      <c r="D4724" s="8"/>
    </row>
    <row r="4725" spans="1:4" x14ac:dyDescent="0.2">
      <c r="A4725" s="138"/>
      <c r="D4725" s="8"/>
    </row>
    <row r="4726" spans="1:4" x14ac:dyDescent="0.2">
      <c r="A4726" s="138"/>
      <c r="D4726" s="8"/>
    </row>
    <row r="4727" spans="1:4" x14ac:dyDescent="0.2">
      <c r="A4727" s="138"/>
      <c r="D4727" s="8"/>
    </row>
    <row r="4728" spans="1:4" x14ac:dyDescent="0.2">
      <c r="A4728" s="138"/>
      <c r="D4728" s="8"/>
    </row>
    <row r="4729" spans="1:4" x14ac:dyDescent="0.2">
      <c r="A4729" s="138"/>
      <c r="D4729" s="8"/>
    </row>
    <row r="4730" spans="1:4" x14ac:dyDescent="0.2">
      <c r="A4730" s="138"/>
      <c r="D4730" s="8"/>
    </row>
    <row r="4731" spans="1:4" x14ac:dyDescent="0.2">
      <c r="A4731" s="138"/>
      <c r="D4731" s="8"/>
    </row>
    <row r="4732" spans="1:4" x14ac:dyDescent="0.2">
      <c r="A4732" s="138"/>
      <c r="D4732" s="8"/>
    </row>
    <row r="4733" spans="1:4" x14ac:dyDescent="0.2">
      <c r="A4733" s="138"/>
      <c r="D4733" s="8"/>
    </row>
    <row r="4734" spans="1:4" x14ac:dyDescent="0.2">
      <c r="A4734" s="138"/>
      <c r="D4734" s="8"/>
    </row>
    <row r="4735" spans="1:4" x14ac:dyDescent="0.2">
      <c r="A4735" s="138"/>
      <c r="D4735" s="8"/>
    </row>
    <row r="4736" spans="1:4" x14ac:dyDescent="0.2">
      <c r="A4736" s="138"/>
      <c r="D4736" s="8"/>
    </row>
    <row r="4737" spans="1:4" x14ac:dyDescent="0.2">
      <c r="A4737" s="138"/>
      <c r="D4737" s="8"/>
    </row>
    <row r="4738" spans="1:4" x14ac:dyDescent="0.2">
      <c r="A4738" s="138"/>
      <c r="D4738" s="8"/>
    </row>
    <row r="4739" spans="1:4" x14ac:dyDescent="0.2">
      <c r="A4739" s="138"/>
      <c r="D4739" s="8"/>
    </row>
    <row r="4740" spans="1:4" x14ac:dyDescent="0.2">
      <c r="A4740" s="138"/>
      <c r="D4740" s="8"/>
    </row>
    <row r="4741" spans="1:4" x14ac:dyDescent="0.2">
      <c r="A4741" s="138"/>
      <c r="D4741" s="8"/>
    </row>
    <row r="4742" spans="1:4" x14ac:dyDescent="0.2">
      <c r="A4742" s="138"/>
      <c r="D4742" s="8"/>
    </row>
    <row r="4743" spans="1:4" x14ac:dyDescent="0.2">
      <c r="A4743" s="138"/>
      <c r="D4743" s="8"/>
    </row>
    <row r="4744" spans="1:4" x14ac:dyDescent="0.2">
      <c r="A4744" s="138"/>
      <c r="D4744" s="8"/>
    </row>
    <row r="4745" spans="1:4" x14ac:dyDescent="0.2">
      <c r="A4745" s="138"/>
      <c r="D4745" s="8"/>
    </row>
    <row r="4746" spans="1:4" x14ac:dyDescent="0.2">
      <c r="A4746" s="138"/>
      <c r="D4746" s="8"/>
    </row>
    <row r="4747" spans="1:4" x14ac:dyDescent="0.2">
      <c r="A4747" s="138"/>
      <c r="D4747" s="8"/>
    </row>
    <row r="4748" spans="1:4" x14ac:dyDescent="0.2">
      <c r="A4748" s="138"/>
      <c r="D4748" s="8"/>
    </row>
    <row r="4749" spans="1:4" x14ac:dyDescent="0.2">
      <c r="A4749" s="138"/>
      <c r="D4749" s="8"/>
    </row>
    <row r="4750" spans="1:4" x14ac:dyDescent="0.2">
      <c r="A4750" s="138"/>
      <c r="D4750" s="8"/>
    </row>
    <row r="4751" spans="1:4" x14ac:dyDescent="0.2">
      <c r="A4751" s="138"/>
      <c r="D4751" s="8"/>
    </row>
    <row r="4752" spans="1:4" x14ac:dyDescent="0.2">
      <c r="A4752" s="138"/>
      <c r="D4752" s="8"/>
    </row>
    <row r="4753" spans="1:4" x14ac:dyDescent="0.2">
      <c r="A4753" s="138"/>
      <c r="D4753" s="8"/>
    </row>
    <row r="4754" spans="1:4" x14ac:dyDescent="0.2">
      <c r="A4754" s="138"/>
      <c r="D4754" s="8"/>
    </row>
    <row r="4755" spans="1:4" x14ac:dyDescent="0.2">
      <c r="A4755" s="138"/>
      <c r="D4755" s="8"/>
    </row>
    <row r="4756" spans="1:4" x14ac:dyDescent="0.2">
      <c r="A4756" s="138"/>
      <c r="D4756" s="8"/>
    </row>
    <row r="4757" spans="1:4" x14ac:dyDescent="0.2">
      <c r="A4757" s="138"/>
      <c r="D4757" s="8"/>
    </row>
    <row r="4758" spans="1:4" x14ac:dyDescent="0.2">
      <c r="A4758" s="138"/>
      <c r="D4758" s="8"/>
    </row>
    <row r="4759" spans="1:4" x14ac:dyDescent="0.2">
      <c r="A4759" s="138"/>
      <c r="D4759" s="8"/>
    </row>
    <row r="4760" spans="1:4" x14ac:dyDescent="0.2">
      <c r="A4760" s="138"/>
      <c r="D4760" s="8"/>
    </row>
    <row r="4761" spans="1:4" x14ac:dyDescent="0.2">
      <c r="A4761" s="138"/>
      <c r="D4761" s="8"/>
    </row>
    <row r="4762" spans="1:4" x14ac:dyDescent="0.2">
      <c r="A4762" s="138"/>
      <c r="D4762" s="8"/>
    </row>
    <row r="4763" spans="1:4" x14ac:dyDescent="0.2">
      <c r="A4763" s="138"/>
      <c r="D4763" s="8"/>
    </row>
    <row r="4764" spans="1:4" x14ac:dyDescent="0.2">
      <c r="A4764" s="138"/>
      <c r="D4764" s="8"/>
    </row>
    <row r="4765" spans="1:4" x14ac:dyDescent="0.2">
      <c r="A4765" s="138"/>
      <c r="D4765" s="8"/>
    </row>
    <row r="4766" spans="1:4" x14ac:dyDescent="0.2">
      <c r="A4766" s="138"/>
      <c r="D4766" s="8"/>
    </row>
    <row r="4767" spans="1:4" x14ac:dyDescent="0.2">
      <c r="A4767" s="138"/>
      <c r="D4767" s="8"/>
    </row>
    <row r="4768" spans="1:4" x14ac:dyDescent="0.2">
      <c r="A4768" s="138"/>
      <c r="D4768" s="8"/>
    </row>
    <row r="4769" spans="1:4" x14ac:dyDescent="0.2">
      <c r="A4769" s="138"/>
      <c r="D4769" s="8"/>
    </row>
    <row r="4770" spans="1:4" x14ac:dyDescent="0.2">
      <c r="A4770" s="138"/>
      <c r="D4770" s="8"/>
    </row>
    <row r="4771" spans="1:4" x14ac:dyDescent="0.2">
      <c r="A4771" s="138"/>
      <c r="D4771" s="8"/>
    </row>
    <row r="4772" spans="1:4" x14ac:dyDescent="0.2">
      <c r="A4772" s="138"/>
      <c r="D4772" s="8"/>
    </row>
    <row r="4773" spans="1:4" x14ac:dyDescent="0.2">
      <c r="A4773" s="138"/>
      <c r="D4773" s="8"/>
    </row>
    <row r="4774" spans="1:4" x14ac:dyDescent="0.2">
      <c r="A4774" s="138"/>
      <c r="D4774" s="8"/>
    </row>
    <row r="4775" spans="1:4" x14ac:dyDescent="0.2">
      <c r="A4775" s="138"/>
      <c r="D4775" s="8"/>
    </row>
    <row r="4776" spans="1:4" x14ac:dyDescent="0.2">
      <c r="A4776" s="138"/>
      <c r="D4776" s="8"/>
    </row>
    <row r="4777" spans="1:4" x14ac:dyDescent="0.2">
      <c r="A4777" s="138"/>
      <c r="D4777" s="8"/>
    </row>
    <row r="4778" spans="1:4" x14ac:dyDescent="0.2">
      <c r="A4778" s="138"/>
      <c r="D4778" s="8"/>
    </row>
    <row r="4779" spans="1:4" x14ac:dyDescent="0.2">
      <c r="A4779" s="138"/>
      <c r="D4779" s="8"/>
    </row>
    <row r="4780" spans="1:4" x14ac:dyDescent="0.2">
      <c r="A4780" s="138"/>
      <c r="D4780" s="8"/>
    </row>
    <row r="4781" spans="1:4" x14ac:dyDescent="0.2">
      <c r="A4781" s="138"/>
      <c r="D4781" s="8"/>
    </row>
    <row r="4782" spans="1:4" x14ac:dyDescent="0.2">
      <c r="A4782" s="138"/>
      <c r="D4782" s="8"/>
    </row>
    <row r="4783" spans="1:4" x14ac:dyDescent="0.2">
      <c r="A4783" s="138"/>
      <c r="D4783" s="8"/>
    </row>
    <row r="4784" spans="1:4" x14ac:dyDescent="0.2">
      <c r="A4784" s="138"/>
      <c r="D4784" s="8"/>
    </row>
    <row r="4785" spans="1:4" x14ac:dyDescent="0.2">
      <c r="A4785" s="138"/>
      <c r="D4785" s="8"/>
    </row>
    <row r="4786" spans="1:4" x14ac:dyDescent="0.2">
      <c r="A4786" s="138"/>
      <c r="D4786" s="8"/>
    </row>
    <row r="4787" spans="1:4" x14ac:dyDescent="0.2">
      <c r="A4787" s="138"/>
      <c r="D4787" s="8"/>
    </row>
    <row r="4788" spans="1:4" x14ac:dyDescent="0.2">
      <c r="A4788" s="138"/>
      <c r="D4788" s="8"/>
    </row>
    <row r="4789" spans="1:4" x14ac:dyDescent="0.2">
      <c r="A4789" s="138"/>
      <c r="D4789" s="8"/>
    </row>
    <row r="4790" spans="1:4" x14ac:dyDescent="0.2">
      <c r="A4790" s="138"/>
      <c r="D4790" s="8"/>
    </row>
    <row r="4791" spans="1:4" x14ac:dyDescent="0.2">
      <c r="A4791" s="138"/>
      <c r="D4791" s="8"/>
    </row>
    <row r="4792" spans="1:4" x14ac:dyDescent="0.2">
      <c r="A4792" s="138"/>
      <c r="D4792" s="8"/>
    </row>
    <row r="4793" spans="1:4" x14ac:dyDescent="0.2">
      <c r="A4793" s="138"/>
      <c r="D4793" s="8"/>
    </row>
    <row r="4794" spans="1:4" x14ac:dyDescent="0.2">
      <c r="A4794" s="138"/>
      <c r="D4794" s="8"/>
    </row>
    <row r="4795" spans="1:4" x14ac:dyDescent="0.2">
      <c r="A4795" s="138"/>
      <c r="D4795" s="8"/>
    </row>
    <row r="4796" spans="1:4" x14ac:dyDescent="0.2">
      <c r="A4796" s="138"/>
      <c r="D4796" s="8"/>
    </row>
    <row r="4797" spans="1:4" x14ac:dyDescent="0.2">
      <c r="A4797" s="138"/>
      <c r="D4797" s="8"/>
    </row>
    <row r="4798" spans="1:4" x14ac:dyDescent="0.2">
      <c r="A4798" s="138"/>
      <c r="D4798" s="8"/>
    </row>
    <row r="4799" spans="1:4" x14ac:dyDescent="0.2">
      <c r="A4799" s="138"/>
      <c r="D4799" s="8"/>
    </row>
    <row r="4800" spans="1:4" x14ac:dyDescent="0.2">
      <c r="A4800" s="138"/>
      <c r="D4800" s="8"/>
    </row>
    <row r="4801" spans="1:4" x14ac:dyDescent="0.2">
      <c r="A4801" s="138"/>
      <c r="D4801" s="8"/>
    </row>
    <row r="4802" spans="1:4" x14ac:dyDescent="0.2">
      <c r="A4802" s="138"/>
      <c r="D4802" s="8"/>
    </row>
    <row r="4803" spans="1:4" x14ac:dyDescent="0.2">
      <c r="A4803" s="138"/>
      <c r="D4803" s="8"/>
    </row>
    <row r="4804" spans="1:4" x14ac:dyDescent="0.2">
      <c r="A4804" s="138"/>
      <c r="D4804" s="8"/>
    </row>
    <row r="4805" spans="1:4" x14ac:dyDescent="0.2">
      <c r="A4805" s="138"/>
      <c r="D4805" s="8"/>
    </row>
    <row r="4806" spans="1:4" x14ac:dyDescent="0.2">
      <c r="A4806" s="138"/>
      <c r="D4806" s="8"/>
    </row>
    <row r="4807" spans="1:4" x14ac:dyDescent="0.2">
      <c r="A4807" s="138"/>
      <c r="D4807" s="8"/>
    </row>
    <row r="4808" spans="1:4" x14ac:dyDescent="0.2">
      <c r="A4808" s="138"/>
      <c r="D4808" s="8"/>
    </row>
    <row r="4809" spans="1:4" x14ac:dyDescent="0.2">
      <c r="A4809" s="138"/>
      <c r="D4809" s="8"/>
    </row>
    <row r="4810" spans="1:4" x14ac:dyDescent="0.2">
      <c r="A4810" s="138"/>
      <c r="D4810" s="8"/>
    </row>
    <row r="4811" spans="1:4" x14ac:dyDescent="0.2">
      <c r="A4811" s="138"/>
      <c r="D4811" s="8"/>
    </row>
    <row r="4812" spans="1:4" x14ac:dyDescent="0.2">
      <c r="A4812" s="138"/>
      <c r="D4812" s="8"/>
    </row>
    <row r="4813" spans="1:4" x14ac:dyDescent="0.2">
      <c r="A4813" s="138"/>
      <c r="D4813" s="8"/>
    </row>
    <row r="4814" spans="1:4" x14ac:dyDescent="0.2">
      <c r="A4814" s="138"/>
      <c r="D4814" s="8"/>
    </row>
    <row r="4815" spans="1:4" x14ac:dyDescent="0.2">
      <c r="A4815" s="138"/>
      <c r="D4815" s="8"/>
    </row>
    <row r="4816" spans="1:4" x14ac:dyDescent="0.2">
      <c r="A4816" s="138"/>
      <c r="D4816" s="8"/>
    </row>
    <row r="4817" spans="1:4" x14ac:dyDescent="0.2">
      <c r="A4817" s="138"/>
      <c r="D4817" s="8"/>
    </row>
    <row r="4818" spans="1:4" x14ac:dyDescent="0.2">
      <c r="A4818" s="138"/>
      <c r="D4818" s="8"/>
    </row>
    <row r="4819" spans="1:4" x14ac:dyDescent="0.2">
      <c r="A4819" s="138"/>
      <c r="D4819" s="8"/>
    </row>
    <row r="4820" spans="1:4" x14ac:dyDescent="0.2">
      <c r="A4820" s="138"/>
      <c r="D4820" s="8"/>
    </row>
    <row r="4821" spans="1:4" x14ac:dyDescent="0.2">
      <c r="A4821" s="138"/>
      <c r="D4821" s="8"/>
    </row>
    <row r="4822" spans="1:4" x14ac:dyDescent="0.2">
      <c r="A4822" s="138"/>
      <c r="D4822" s="8"/>
    </row>
    <row r="4823" spans="1:4" x14ac:dyDescent="0.2">
      <c r="A4823" s="138"/>
      <c r="D4823" s="8"/>
    </row>
    <row r="4824" spans="1:4" x14ac:dyDescent="0.2">
      <c r="A4824" s="138"/>
      <c r="D4824" s="8"/>
    </row>
    <row r="4825" spans="1:4" x14ac:dyDescent="0.2">
      <c r="A4825" s="138"/>
      <c r="D4825" s="8"/>
    </row>
    <row r="4826" spans="1:4" x14ac:dyDescent="0.2">
      <c r="A4826" s="138"/>
      <c r="D4826" s="8"/>
    </row>
    <row r="4827" spans="1:4" x14ac:dyDescent="0.2">
      <c r="A4827" s="138"/>
      <c r="D4827" s="8"/>
    </row>
    <row r="4828" spans="1:4" x14ac:dyDescent="0.2">
      <c r="A4828" s="138"/>
      <c r="D4828" s="8"/>
    </row>
    <row r="4829" spans="1:4" x14ac:dyDescent="0.2">
      <c r="A4829" s="138"/>
      <c r="D4829" s="8"/>
    </row>
    <row r="4830" spans="1:4" x14ac:dyDescent="0.2">
      <c r="A4830" s="138"/>
      <c r="D4830" s="8"/>
    </row>
    <row r="4831" spans="1:4" x14ac:dyDescent="0.2">
      <c r="A4831" s="138"/>
      <c r="D4831" s="8"/>
    </row>
    <row r="4832" spans="1:4" x14ac:dyDescent="0.2">
      <c r="A4832" s="138"/>
      <c r="D4832" s="8"/>
    </row>
    <row r="4833" spans="1:4" x14ac:dyDescent="0.2">
      <c r="A4833" s="138"/>
      <c r="D4833" s="8"/>
    </row>
    <row r="4834" spans="1:4" x14ac:dyDescent="0.2">
      <c r="A4834" s="138"/>
      <c r="D4834" s="8"/>
    </row>
    <row r="4835" spans="1:4" x14ac:dyDescent="0.2">
      <c r="A4835" s="138"/>
      <c r="D4835" s="8"/>
    </row>
    <row r="4836" spans="1:4" x14ac:dyDescent="0.2">
      <c r="A4836" s="138"/>
      <c r="D4836" s="8"/>
    </row>
    <row r="4837" spans="1:4" x14ac:dyDescent="0.2">
      <c r="A4837" s="138"/>
      <c r="D4837" s="8"/>
    </row>
    <row r="4838" spans="1:4" x14ac:dyDescent="0.2">
      <c r="A4838" s="138"/>
      <c r="D4838" s="8"/>
    </row>
    <row r="4839" spans="1:4" x14ac:dyDescent="0.2">
      <c r="A4839" s="138"/>
      <c r="D4839" s="8"/>
    </row>
    <row r="4840" spans="1:4" x14ac:dyDescent="0.2">
      <c r="A4840" s="138"/>
      <c r="D4840" s="8"/>
    </row>
    <row r="4841" spans="1:4" x14ac:dyDescent="0.2">
      <c r="A4841" s="138"/>
      <c r="D4841" s="8"/>
    </row>
    <row r="4842" spans="1:4" x14ac:dyDescent="0.2">
      <c r="A4842" s="138"/>
      <c r="D4842" s="8"/>
    </row>
    <row r="4843" spans="1:4" x14ac:dyDescent="0.2">
      <c r="A4843" s="138"/>
      <c r="D4843" s="8"/>
    </row>
    <row r="4844" spans="1:4" x14ac:dyDescent="0.2">
      <c r="A4844" s="138"/>
      <c r="D4844" s="8"/>
    </row>
    <row r="4845" spans="1:4" x14ac:dyDescent="0.2">
      <c r="A4845" s="138"/>
      <c r="D4845" s="8"/>
    </row>
    <row r="4846" spans="1:4" x14ac:dyDescent="0.2">
      <c r="A4846" s="138"/>
      <c r="D4846" s="8"/>
    </row>
    <row r="4847" spans="1:4" x14ac:dyDescent="0.2">
      <c r="A4847" s="138"/>
      <c r="D4847" s="8"/>
    </row>
    <row r="4848" spans="1:4" x14ac:dyDescent="0.2">
      <c r="A4848" s="138"/>
      <c r="D4848" s="8"/>
    </row>
    <row r="4849" spans="1:4" x14ac:dyDescent="0.2">
      <c r="A4849" s="138"/>
      <c r="D4849" s="8"/>
    </row>
    <row r="4850" spans="1:4" x14ac:dyDescent="0.2">
      <c r="A4850" s="138"/>
      <c r="D4850" s="8"/>
    </row>
    <row r="4851" spans="1:4" x14ac:dyDescent="0.2">
      <c r="A4851" s="138"/>
      <c r="D4851" s="8"/>
    </row>
    <row r="4852" spans="1:4" x14ac:dyDescent="0.2">
      <c r="A4852" s="138"/>
      <c r="D4852" s="8"/>
    </row>
    <row r="4853" spans="1:4" x14ac:dyDescent="0.2">
      <c r="A4853" s="138"/>
      <c r="D4853" s="8"/>
    </row>
    <row r="4854" spans="1:4" x14ac:dyDescent="0.2">
      <c r="A4854" s="138"/>
      <c r="D4854" s="8"/>
    </row>
    <row r="4855" spans="1:4" x14ac:dyDescent="0.2">
      <c r="A4855" s="138"/>
      <c r="D4855" s="8"/>
    </row>
    <row r="4856" spans="1:4" x14ac:dyDescent="0.2">
      <c r="A4856" s="138"/>
      <c r="D4856" s="8"/>
    </row>
    <row r="4857" spans="1:4" x14ac:dyDescent="0.2">
      <c r="A4857" s="138"/>
      <c r="D4857" s="8"/>
    </row>
    <row r="4858" spans="1:4" x14ac:dyDescent="0.2">
      <c r="A4858" s="138"/>
      <c r="D4858" s="8"/>
    </row>
    <row r="4859" spans="1:4" x14ac:dyDescent="0.2">
      <c r="A4859" s="138"/>
      <c r="D4859" s="8"/>
    </row>
    <row r="4860" spans="1:4" x14ac:dyDescent="0.2">
      <c r="A4860" s="138"/>
      <c r="D4860" s="8"/>
    </row>
    <row r="4861" spans="1:4" x14ac:dyDescent="0.2">
      <c r="A4861" s="138"/>
      <c r="D4861" s="8"/>
    </row>
    <row r="4862" spans="1:4" x14ac:dyDescent="0.2">
      <c r="A4862" s="138"/>
      <c r="D4862" s="8"/>
    </row>
    <row r="4863" spans="1:4" x14ac:dyDescent="0.2">
      <c r="A4863" s="138"/>
      <c r="D4863" s="8"/>
    </row>
    <row r="4864" spans="1:4" x14ac:dyDescent="0.2">
      <c r="A4864" s="138"/>
      <c r="D4864" s="8"/>
    </row>
    <row r="4865" spans="1:4" x14ac:dyDescent="0.2">
      <c r="A4865" s="138"/>
      <c r="D4865" s="8"/>
    </row>
    <row r="4866" spans="1:4" x14ac:dyDescent="0.2">
      <c r="A4866" s="138"/>
      <c r="D4866" s="8"/>
    </row>
    <row r="4867" spans="1:4" x14ac:dyDescent="0.2">
      <c r="A4867" s="138"/>
      <c r="D4867" s="8"/>
    </row>
    <row r="4868" spans="1:4" x14ac:dyDescent="0.2">
      <c r="A4868" s="138"/>
      <c r="D4868" s="8"/>
    </row>
    <row r="4869" spans="1:4" x14ac:dyDescent="0.2">
      <c r="A4869" s="138"/>
      <c r="D4869" s="8"/>
    </row>
    <row r="4870" spans="1:4" x14ac:dyDescent="0.2">
      <c r="A4870" s="138"/>
      <c r="D4870" s="8"/>
    </row>
    <row r="4871" spans="1:4" x14ac:dyDescent="0.2">
      <c r="A4871" s="138"/>
      <c r="D4871" s="8"/>
    </row>
    <row r="4872" spans="1:4" x14ac:dyDescent="0.2">
      <c r="A4872" s="138"/>
      <c r="D4872" s="8"/>
    </row>
    <row r="4873" spans="1:4" x14ac:dyDescent="0.2">
      <c r="A4873" s="138"/>
      <c r="D4873" s="8"/>
    </row>
    <row r="4874" spans="1:4" x14ac:dyDescent="0.2">
      <c r="A4874" s="138"/>
      <c r="D4874" s="8"/>
    </row>
    <row r="4875" spans="1:4" x14ac:dyDescent="0.2">
      <c r="A4875" s="138"/>
      <c r="D4875" s="8"/>
    </row>
    <row r="4876" spans="1:4" x14ac:dyDescent="0.2">
      <c r="A4876" s="138"/>
      <c r="D4876" s="8"/>
    </row>
    <row r="4877" spans="1:4" x14ac:dyDescent="0.2">
      <c r="A4877" s="138"/>
      <c r="D4877" s="8"/>
    </row>
    <row r="4878" spans="1:4" x14ac:dyDescent="0.2">
      <c r="A4878" s="138"/>
      <c r="D4878" s="8"/>
    </row>
    <row r="4879" spans="1:4" x14ac:dyDescent="0.2">
      <c r="A4879" s="138"/>
      <c r="D4879" s="8"/>
    </row>
    <row r="4880" spans="1:4" x14ac:dyDescent="0.2">
      <c r="A4880" s="138"/>
      <c r="D4880" s="8"/>
    </row>
    <row r="4881" spans="1:4" x14ac:dyDescent="0.2">
      <c r="A4881" s="138"/>
      <c r="D4881" s="8"/>
    </row>
    <row r="4882" spans="1:4" x14ac:dyDescent="0.2">
      <c r="A4882" s="138"/>
      <c r="D4882" s="8"/>
    </row>
    <row r="4883" spans="1:4" x14ac:dyDescent="0.2">
      <c r="A4883" s="138"/>
      <c r="D4883" s="8"/>
    </row>
    <row r="4884" spans="1:4" x14ac:dyDescent="0.2">
      <c r="A4884" s="138"/>
      <c r="D4884" s="8"/>
    </row>
    <row r="4885" spans="1:4" x14ac:dyDescent="0.2">
      <c r="A4885" s="138"/>
      <c r="D4885" s="8"/>
    </row>
    <row r="4886" spans="1:4" x14ac:dyDescent="0.2">
      <c r="A4886" s="138"/>
      <c r="D4886" s="8"/>
    </row>
    <row r="4887" spans="1:4" x14ac:dyDescent="0.2">
      <c r="A4887" s="138"/>
      <c r="D4887" s="8"/>
    </row>
    <row r="4888" spans="1:4" x14ac:dyDescent="0.2">
      <c r="A4888" s="138"/>
      <c r="D4888" s="8"/>
    </row>
    <row r="4889" spans="1:4" x14ac:dyDescent="0.2">
      <c r="A4889" s="138"/>
      <c r="D4889" s="8"/>
    </row>
    <row r="4890" spans="1:4" x14ac:dyDescent="0.2">
      <c r="A4890" s="138"/>
      <c r="D4890" s="8"/>
    </row>
    <row r="4891" spans="1:4" x14ac:dyDescent="0.2">
      <c r="A4891" s="138"/>
      <c r="D4891" s="8"/>
    </row>
    <row r="4892" spans="1:4" x14ac:dyDescent="0.2">
      <c r="A4892" s="138"/>
      <c r="D4892" s="8"/>
    </row>
    <row r="4893" spans="1:4" x14ac:dyDescent="0.2">
      <c r="A4893" s="138"/>
      <c r="D4893" s="8"/>
    </row>
    <row r="4894" spans="1:4" x14ac:dyDescent="0.2">
      <c r="A4894" s="138"/>
      <c r="D4894" s="8"/>
    </row>
    <row r="4895" spans="1:4" x14ac:dyDescent="0.2">
      <c r="A4895" s="138"/>
      <c r="D4895" s="8"/>
    </row>
    <row r="4896" spans="1:4" x14ac:dyDescent="0.2">
      <c r="A4896" s="138"/>
      <c r="D4896" s="8"/>
    </row>
    <row r="4897" spans="1:4" x14ac:dyDescent="0.2">
      <c r="A4897" s="138"/>
      <c r="D4897" s="8"/>
    </row>
    <row r="4898" spans="1:4" x14ac:dyDescent="0.2">
      <c r="A4898" s="138"/>
      <c r="D4898" s="8"/>
    </row>
    <row r="4899" spans="1:4" x14ac:dyDescent="0.2">
      <c r="A4899" s="138"/>
      <c r="D4899" s="8"/>
    </row>
    <row r="4900" spans="1:4" x14ac:dyDescent="0.2">
      <c r="A4900" s="138"/>
      <c r="D4900" s="8"/>
    </row>
    <row r="4901" spans="1:4" x14ac:dyDescent="0.2">
      <c r="A4901" s="138"/>
      <c r="D4901" s="8"/>
    </row>
    <row r="4902" spans="1:4" x14ac:dyDescent="0.2">
      <c r="A4902" s="138"/>
      <c r="D4902" s="8"/>
    </row>
    <row r="4903" spans="1:4" x14ac:dyDescent="0.2">
      <c r="A4903" s="138"/>
      <c r="D4903" s="8"/>
    </row>
    <row r="4904" spans="1:4" x14ac:dyDescent="0.2">
      <c r="A4904" s="138"/>
      <c r="D4904" s="8"/>
    </row>
    <row r="4905" spans="1:4" x14ac:dyDescent="0.2">
      <c r="A4905" s="138"/>
      <c r="D4905" s="8"/>
    </row>
    <row r="4906" spans="1:4" x14ac:dyDescent="0.2">
      <c r="A4906" s="138"/>
      <c r="D4906" s="8"/>
    </row>
    <row r="4907" spans="1:4" x14ac:dyDescent="0.2">
      <c r="A4907" s="138"/>
      <c r="D4907" s="8"/>
    </row>
    <row r="4908" spans="1:4" x14ac:dyDescent="0.2">
      <c r="A4908" s="138"/>
      <c r="D4908" s="8"/>
    </row>
    <row r="4909" spans="1:4" x14ac:dyDescent="0.2">
      <c r="A4909" s="138"/>
      <c r="D4909" s="8"/>
    </row>
    <row r="4910" spans="1:4" x14ac:dyDescent="0.2">
      <c r="A4910" s="138"/>
      <c r="D4910" s="8"/>
    </row>
    <row r="4911" spans="1:4" x14ac:dyDescent="0.2">
      <c r="A4911" s="138"/>
      <c r="D4911" s="8"/>
    </row>
    <row r="4912" spans="1:4" x14ac:dyDescent="0.2">
      <c r="A4912" s="138"/>
      <c r="D4912" s="8"/>
    </row>
    <row r="4913" spans="1:4" x14ac:dyDescent="0.2">
      <c r="A4913" s="138"/>
      <c r="D4913" s="8"/>
    </row>
    <row r="4914" spans="1:4" x14ac:dyDescent="0.2">
      <c r="A4914" s="138"/>
      <c r="D4914" s="8"/>
    </row>
    <row r="4915" spans="1:4" x14ac:dyDescent="0.2">
      <c r="A4915" s="138"/>
      <c r="D4915" s="8"/>
    </row>
    <row r="4916" spans="1:4" x14ac:dyDescent="0.2">
      <c r="A4916" s="138"/>
      <c r="D4916" s="8"/>
    </row>
    <row r="4917" spans="1:4" x14ac:dyDescent="0.2">
      <c r="A4917" s="138"/>
      <c r="D4917" s="8"/>
    </row>
    <row r="4918" spans="1:4" x14ac:dyDescent="0.2">
      <c r="A4918" s="138"/>
      <c r="D4918" s="8"/>
    </row>
    <row r="4919" spans="1:4" x14ac:dyDescent="0.2">
      <c r="A4919" s="138"/>
      <c r="D4919" s="8"/>
    </row>
    <row r="4920" spans="1:4" x14ac:dyDescent="0.2">
      <c r="A4920" s="138"/>
      <c r="D4920" s="8"/>
    </row>
    <row r="4921" spans="1:4" x14ac:dyDescent="0.2">
      <c r="A4921" s="138"/>
      <c r="D4921" s="8"/>
    </row>
    <row r="4922" spans="1:4" x14ac:dyDescent="0.2">
      <c r="A4922" s="138"/>
      <c r="D4922" s="8"/>
    </row>
    <row r="4923" spans="1:4" x14ac:dyDescent="0.2">
      <c r="A4923" s="138"/>
      <c r="D4923" s="8"/>
    </row>
    <row r="4924" spans="1:4" x14ac:dyDescent="0.2">
      <c r="A4924" s="138"/>
      <c r="D4924" s="8"/>
    </row>
    <row r="4925" spans="1:4" x14ac:dyDescent="0.2">
      <c r="A4925" s="138"/>
      <c r="D4925" s="8"/>
    </row>
    <row r="4926" spans="1:4" x14ac:dyDescent="0.2">
      <c r="A4926" s="138"/>
      <c r="D4926" s="8"/>
    </row>
    <row r="4927" spans="1:4" x14ac:dyDescent="0.2">
      <c r="A4927" s="138"/>
      <c r="D4927" s="8"/>
    </row>
    <row r="4928" spans="1:4" x14ac:dyDescent="0.2">
      <c r="A4928" s="138"/>
      <c r="D4928" s="8"/>
    </row>
    <row r="4929" spans="1:4" x14ac:dyDescent="0.2">
      <c r="A4929" s="138"/>
      <c r="D4929" s="8"/>
    </row>
    <row r="4930" spans="1:4" x14ac:dyDescent="0.2">
      <c r="A4930" s="138"/>
      <c r="D4930" s="8"/>
    </row>
    <row r="4931" spans="1:4" x14ac:dyDescent="0.2">
      <c r="A4931" s="138"/>
      <c r="D4931" s="8"/>
    </row>
    <row r="4932" spans="1:4" x14ac:dyDescent="0.2">
      <c r="A4932" s="138"/>
      <c r="D4932" s="8"/>
    </row>
    <row r="4933" spans="1:4" x14ac:dyDescent="0.2">
      <c r="A4933" s="138"/>
      <c r="D4933" s="8"/>
    </row>
    <row r="4934" spans="1:4" x14ac:dyDescent="0.2">
      <c r="A4934" s="138"/>
      <c r="D4934" s="8"/>
    </row>
    <row r="4935" spans="1:4" x14ac:dyDescent="0.2">
      <c r="A4935" s="138"/>
      <c r="D4935" s="8"/>
    </row>
    <row r="4936" spans="1:4" x14ac:dyDescent="0.2">
      <c r="A4936" s="138"/>
      <c r="D4936" s="8"/>
    </row>
    <row r="4937" spans="1:4" x14ac:dyDescent="0.2">
      <c r="A4937" s="138"/>
      <c r="D4937" s="8"/>
    </row>
    <row r="4938" spans="1:4" x14ac:dyDescent="0.2">
      <c r="A4938" s="138"/>
      <c r="D4938" s="8"/>
    </row>
    <row r="4939" spans="1:4" x14ac:dyDescent="0.2">
      <c r="A4939" s="138"/>
      <c r="D4939" s="8"/>
    </row>
    <row r="4940" spans="1:4" x14ac:dyDescent="0.2">
      <c r="A4940" s="138"/>
      <c r="D4940" s="8"/>
    </row>
    <row r="4941" spans="1:4" x14ac:dyDescent="0.2">
      <c r="A4941" s="138"/>
      <c r="D4941" s="8"/>
    </row>
    <row r="4942" spans="1:4" x14ac:dyDescent="0.2">
      <c r="A4942" s="138"/>
      <c r="D4942" s="8"/>
    </row>
    <row r="4943" spans="1:4" x14ac:dyDescent="0.2">
      <c r="A4943" s="138"/>
      <c r="D4943" s="8"/>
    </row>
    <row r="4944" spans="1:4" x14ac:dyDescent="0.2">
      <c r="A4944" s="138"/>
      <c r="D4944" s="8"/>
    </row>
    <row r="4945" spans="1:4" x14ac:dyDescent="0.2">
      <c r="A4945" s="138"/>
      <c r="D4945" s="8"/>
    </row>
    <row r="4946" spans="1:4" x14ac:dyDescent="0.2">
      <c r="A4946" s="138"/>
      <c r="D4946" s="8"/>
    </row>
    <row r="4947" spans="1:4" x14ac:dyDescent="0.2">
      <c r="A4947" s="138"/>
      <c r="D4947" s="8"/>
    </row>
    <row r="4948" spans="1:4" x14ac:dyDescent="0.2">
      <c r="A4948" s="138"/>
      <c r="D4948" s="8"/>
    </row>
    <row r="4949" spans="1:4" x14ac:dyDescent="0.2">
      <c r="A4949" s="138"/>
      <c r="D4949" s="8"/>
    </row>
    <row r="4950" spans="1:4" x14ac:dyDescent="0.2">
      <c r="A4950" s="138"/>
      <c r="D4950" s="8"/>
    </row>
    <row r="4951" spans="1:4" x14ac:dyDescent="0.2">
      <c r="A4951" s="138"/>
      <c r="D4951" s="8"/>
    </row>
    <row r="4952" spans="1:4" x14ac:dyDescent="0.2">
      <c r="A4952" s="138"/>
      <c r="D4952" s="8"/>
    </row>
    <row r="4953" spans="1:4" x14ac:dyDescent="0.2">
      <c r="A4953" s="138"/>
      <c r="D4953" s="8"/>
    </row>
    <row r="4954" spans="1:4" x14ac:dyDescent="0.2">
      <c r="A4954" s="138"/>
      <c r="D4954" s="8"/>
    </row>
    <row r="4955" spans="1:4" x14ac:dyDescent="0.2">
      <c r="A4955" s="138"/>
      <c r="D4955" s="8"/>
    </row>
    <row r="4956" spans="1:4" x14ac:dyDescent="0.2">
      <c r="A4956" s="138"/>
      <c r="D4956" s="8"/>
    </row>
    <row r="4957" spans="1:4" x14ac:dyDescent="0.2">
      <c r="A4957" s="138"/>
      <c r="D4957" s="8"/>
    </row>
    <row r="4958" spans="1:4" x14ac:dyDescent="0.2">
      <c r="A4958" s="138"/>
      <c r="D4958" s="8"/>
    </row>
    <row r="4959" spans="1:4" x14ac:dyDescent="0.2">
      <c r="A4959" s="138"/>
      <c r="D4959" s="8"/>
    </row>
    <row r="4960" spans="1:4" x14ac:dyDescent="0.2">
      <c r="A4960" s="138"/>
      <c r="D4960" s="8"/>
    </row>
    <row r="4961" spans="1:4" x14ac:dyDescent="0.2">
      <c r="A4961" s="138"/>
      <c r="D4961" s="8"/>
    </row>
    <row r="4962" spans="1:4" x14ac:dyDescent="0.2">
      <c r="A4962" s="138"/>
      <c r="D4962" s="8"/>
    </row>
    <row r="4963" spans="1:4" x14ac:dyDescent="0.2">
      <c r="A4963" s="138"/>
      <c r="D4963" s="8"/>
    </row>
    <row r="4964" spans="1:4" x14ac:dyDescent="0.2">
      <c r="A4964" s="138"/>
      <c r="D4964" s="8"/>
    </row>
    <row r="4965" spans="1:4" x14ac:dyDescent="0.2">
      <c r="A4965" s="138"/>
      <c r="D4965" s="8"/>
    </row>
    <row r="4966" spans="1:4" x14ac:dyDescent="0.2">
      <c r="A4966" s="138"/>
      <c r="D4966" s="8"/>
    </row>
    <row r="4967" spans="1:4" x14ac:dyDescent="0.2">
      <c r="A4967" s="138"/>
      <c r="D4967" s="8"/>
    </row>
    <row r="4968" spans="1:4" x14ac:dyDescent="0.2">
      <c r="A4968" s="138"/>
      <c r="D4968" s="8"/>
    </row>
    <row r="4969" spans="1:4" x14ac:dyDescent="0.2">
      <c r="A4969" s="138"/>
      <c r="D4969" s="8"/>
    </row>
    <row r="4970" spans="1:4" x14ac:dyDescent="0.2">
      <c r="A4970" s="138"/>
      <c r="D4970" s="8"/>
    </row>
    <row r="4971" spans="1:4" x14ac:dyDescent="0.2">
      <c r="A4971" s="138"/>
      <c r="D4971" s="8"/>
    </row>
    <row r="4972" spans="1:4" x14ac:dyDescent="0.2">
      <c r="A4972" s="138"/>
      <c r="D4972" s="8"/>
    </row>
    <row r="4973" spans="1:4" x14ac:dyDescent="0.2">
      <c r="A4973" s="138"/>
      <c r="D4973" s="8"/>
    </row>
    <row r="4974" spans="1:4" x14ac:dyDescent="0.2">
      <c r="A4974" s="138"/>
      <c r="D4974" s="8"/>
    </row>
    <row r="4975" spans="1:4" x14ac:dyDescent="0.2">
      <c r="A4975" s="138"/>
      <c r="D4975" s="8"/>
    </row>
    <row r="4976" spans="1:4" x14ac:dyDescent="0.2">
      <c r="A4976" s="138"/>
      <c r="D4976" s="8"/>
    </row>
    <row r="4977" spans="1:4" x14ac:dyDescent="0.2">
      <c r="A4977" s="138"/>
      <c r="D4977" s="8"/>
    </row>
    <row r="4978" spans="1:4" x14ac:dyDescent="0.2">
      <c r="A4978" s="138"/>
      <c r="D4978" s="8"/>
    </row>
    <row r="4979" spans="1:4" x14ac:dyDescent="0.2">
      <c r="A4979" s="138"/>
      <c r="D4979" s="8"/>
    </row>
    <row r="4980" spans="1:4" x14ac:dyDescent="0.2">
      <c r="A4980" s="138"/>
      <c r="D4980" s="8"/>
    </row>
    <row r="4981" spans="1:4" x14ac:dyDescent="0.2">
      <c r="A4981" s="138"/>
      <c r="D4981" s="8"/>
    </row>
    <row r="4982" spans="1:4" x14ac:dyDescent="0.2">
      <c r="A4982" s="138"/>
      <c r="D4982" s="8"/>
    </row>
    <row r="4983" spans="1:4" x14ac:dyDescent="0.2">
      <c r="A4983" s="138"/>
      <c r="D4983" s="8"/>
    </row>
    <row r="4984" spans="1:4" x14ac:dyDescent="0.2">
      <c r="A4984" s="138"/>
      <c r="D4984" s="8"/>
    </row>
    <row r="4985" spans="1:4" x14ac:dyDescent="0.2">
      <c r="A4985" s="138"/>
      <c r="D4985" s="8"/>
    </row>
    <row r="4986" spans="1:4" x14ac:dyDescent="0.2">
      <c r="A4986" s="138"/>
      <c r="D4986" s="8"/>
    </row>
    <row r="4987" spans="1:4" x14ac:dyDescent="0.2">
      <c r="A4987" s="138"/>
      <c r="D4987" s="8"/>
    </row>
    <row r="4988" spans="1:4" x14ac:dyDescent="0.2">
      <c r="A4988" s="138"/>
      <c r="D4988" s="8"/>
    </row>
    <row r="4989" spans="1:4" x14ac:dyDescent="0.2">
      <c r="A4989" s="138"/>
      <c r="D4989" s="8"/>
    </row>
    <row r="4990" spans="1:4" x14ac:dyDescent="0.2">
      <c r="A4990" s="138"/>
      <c r="D4990" s="8"/>
    </row>
    <row r="4991" spans="1:4" x14ac:dyDescent="0.2">
      <c r="A4991" s="138"/>
      <c r="D4991" s="8"/>
    </row>
    <row r="4992" spans="1:4" x14ac:dyDescent="0.2">
      <c r="A4992" s="138"/>
      <c r="D4992" s="8"/>
    </row>
    <row r="4993" spans="1:4" x14ac:dyDescent="0.2">
      <c r="A4993" s="138"/>
      <c r="D4993" s="8"/>
    </row>
    <row r="4994" spans="1:4" x14ac:dyDescent="0.2">
      <c r="A4994" s="138"/>
      <c r="D4994" s="8"/>
    </row>
    <row r="4995" spans="1:4" x14ac:dyDescent="0.2">
      <c r="A4995" s="138"/>
      <c r="D4995" s="8"/>
    </row>
    <row r="4996" spans="1:4" x14ac:dyDescent="0.2">
      <c r="A4996" s="138"/>
      <c r="D4996" s="8"/>
    </row>
    <row r="4997" spans="1:4" x14ac:dyDescent="0.2">
      <c r="A4997" s="138"/>
      <c r="D4997" s="8"/>
    </row>
    <row r="4998" spans="1:4" x14ac:dyDescent="0.2">
      <c r="A4998" s="138"/>
      <c r="D4998" s="8"/>
    </row>
    <row r="4999" spans="1:4" x14ac:dyDescent="0.2">
      <c r="A4999" s="138"/>
      <c r="D4999" s="8"/>
    </row>
    <row r="5000" spans="1:4" x14ac:dyDescent="0.2">
      <c r="A5000" s="138"/>
      <c r="D5000" s="8"/>
    </row>
  </sheetData>
  <sheetProtection algorithmName="SHA-512" hashValue="CyozTUkK+b6vcQeF2X8UQ0tpB4ViJf9KswYklGoSR4feYtlXx41rZvU8/PM0Sdhqi6LRY1d7inoReEU1gVNyBA==" saltValue="hsO21IuMylGJTvcCA1Jlfw==" spinCount="100000" sheet="1"/>
  <mergeCells count="123">
    <mergeCell ref="A1:G1"/>
    <mergeCell ref="C2:G2"/>
    <mergeCell ref="C3:G3"/>
    <mergeCell ref="C4:G4"/>
    <mergeCell ref="C5:G5"/>
    <mergeCell ref="C6:G6"/>
    <mergeCell ref="B23:G23"/>
    <mergeCell ref="B25:G25"/>
    <mergeCell ref="B27:G27"/>
    <mergeCell ref="B29:G29"/>
    <mergeCell ref="B31:G31"/>
    <mergeCell ref="B33:G33"/>
    <mergeCell ref="C7:G7"/>
    <mergeCell ref="B13:G13"/>
    <mergeCell ref="B15:G15"/>
    <mergeCell ref="B17:G17"/>
    <mergeCell ref="B19:G19"/>
    <mergeCell ref="B21:G21"/>
    <mergeCell ref="B47:G47"/>
    <mergeCell ref="B49:G49"/>
    <mergeCell ref="B51:G51"/>
    <mergeCell ref="B53:G53"/>
    <mergeCell ref="B55:G55"/>
    <mergeCell ref="B57:G57"/>
    <mergeCell ref="B35:G35"/>
    <mergeCell ref="B37:G37"/>
    <mergeCell ref="B39:G39"/>
    <mergeCell ref="B41:G41"/>
    <mergeCell ref="B43:G43"/>
    <mergeCell ref="B45:G45"/>
    <mergeCell ref="B71:G71"/>
    <mergeCell ref="B73:G73"/>
    <mergeCell ref="B75:G75"/>
    <mergeCell ref="B77:G77"/>
    <mergeCell ref="B79:G79"/>
    <mergeCell ref="B81:G81"/>
    <mergeCell ref="B59:G59"/>
    <mergeCell ref="B61:G61"/>
    <mergeCell ref="B63:G63"/>
    <mergeCell ref="B65:G65"/>
    <mergeCell ref="B67:G67"/>
    <mergeCell ref="B69:G69"/>
    <mergeCell ref="B95:G95"/>
    <mergeCell ref="B97:G97"/>
    <mergeCell ref="B99:G99"/>
    <mergeCell ref="B101:G101"/>
    <mergeCell ref="B103:G103"/>
    <mergeCell ref="B105:G105"/>
    <mergeCell ref="B83:G83"/>
    <mergeCell ref="B85:G85"/>
    <mergeCell ref="B87:G87"/>
    <mergeCell ref="B89:G89"/>
    <mergeCell ref="B91:G91"/>
    <mergeCell ref="B93:G93"/>
    <mergeCell ref="B119:G119"/>
    <mergeCell ref="B121:G121"/>
    <mergeCell ref="B123:G123"/>
    <mergeCell ref="B125:G125"/>
    <mergeCell ref="B127:G127"/>
    <mergeCell ref="B129:G129"/>
    <mergeCell ref="B107:G107"/>
    <mergeCell ref="B109:G109"/>
    <mergeCell ref="B111:G111"/>
    <mergeCell ref="B113:G113"/>
    <mergeCell ref="B115:G115"/>
    <mergeCell ref="B117:G117"/>
    <mergeCell ref="B143:G143"/>
    <mergeCell ref="B145:G145"/>
    <mergeCell ref="B147:G147"/>
    <mergeCell ref="B149:G149"/>
    <mergeCell ref="B151:G151"/>
    <mergeCell ref="B153:G153"/>
    <mergeCell ref="B131:G131"/>
    <mergeCell ref="B133:G133"/>
    <mergeCell ref="B135:G135"/>
    <mergeCell ref="B137:G137"/>
    <mergeCell ref="B139:G139"/>
    <mergeCell ref="B141:G141"/>
    <mergeCell ref="B167:G167"/>
    <mergeCell ref="B169:G169"/>
    <mergeCell ref="B171:G171"/>
    <mergeCell ref="B173:G173"/>
    <mergeCell ref="B175:G175"/>
    <mergeCell ref="B177:G177"/>
    <mergeCell ref="B155:G155"/>
    <mergeCell ref="B157:G157"/>
    <mergeCell ref="B159:G159"/>
    <mergeCell ref="B161:G161"/>
    <mergeCell ref="B163:G163"/>
    <mergeCell ref="B165:G165"/>
    <mergeCell ref="B193:G193"/>
    <mergeCell ref="B195:G195"/>
    <mergeCell ref="B197:G197"/>
    <mergeCell ref="B199:G199"/>
    <mergeCell ref="B201:G201"/>
    <mergeCell ref="B203:G203"/>
    <mergeCell ref="B179:G179"/>
    <mergeCell ref="B181:G181"/>
    <mergeCell ref="B183:G183"/>
    <mergeCell ref="B187:G187"/>
    <mergeCell ref="B189:G189"/>
    <mergeCell ref="B191:G191"/>
    <mergeCell ref="B217:G217"/>
    <mergeCell ref="B219:G219"/>
    <mergeCell ref="B221:G221"/>
    <mergeCell ref="B223:G223"/>
    <mergeCell ref="B225:G225"/>
    <mergeCell ref="B227:G227"/>
    <mergeCell ref="B205:G205"/>
    <mergeCell ref="B207:G207"/>
    <mergeCell ref="B209:G209"/>
    <mergeCell ref="B211:G211"/>
    <mergeCell ref="B213:G213"/>
    <mergeCell ref="B215:G215"/>
    <mergeCell ref="B241:G241"/>
    <mergeCell ref="B243:G243"/>
    <mergeCell ref="B245:G245"/>
    <mergeCell ref="B229:G229"/>
    <mergeCell ref="B231:G231"/>
    <mergeCell ref="B233:G233"/>
    <mergeCell ref="B235:G235"/>
    <mergeCell ref="B237:G237"/>
    <mergeCell ref="B239:G239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5CB7-C54D-46F9-99E4-10149D7D7B02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36" customWidth="1"/>
    <col min="3" max="3" width="63.7109375" style="136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21" max="24" width="0" hidden="1" customWidth="1"/>
    <col min="29" max="33" width="0" hidden="1" customWidth="1"/>
    <col min="34" max="34" width="112.5703125" hidden="1" customWidth="1"/>
    <col min="35" max="36" width="81.42578125" hidden="1" customWidth="1"/>
    <col min="37" max="39" width="0" hidden="1" customWidth="1"/>
  </cols>
  <sheetData>
    <row r="1" spans="1:60" ht="15.95" customHeight="1" x14ac:dyDescent="0.25">
      <c r="A1" s="228" t="s">
        <v>254</v>
      </c>
      <c r="B1" s="228"/>
      <c r="C1" s="228"/>
      <c r="D1" s="228"/>
      <c r="E1" s="228"/>
      <c r="F1" s="228"/>
      <c r="G1" s="228"/>
      <c r="AE1" t="s">
        <v>166</v>
      </c>
    </row>
    <row r="2" spans="1:60" ht="15.95" customHeight="1" x14ac:dyDescent="0.2">
      <c r="A2" s="139" t="s">
        <v>7</v>
      </c>
      <c r="B2" s="140" t="s">
        <v>45</v>
      </c>
      <c r="C2" s="229" t="s">
        <v>46</v>
      </c>
      <c r="D2" s="230"/>
      <c r="E2" s="230"/>
      <c r="F2" s="230"/>
      <c r="G2" s="231"/>
      <c r="AE2" t="s">
        <v>167</v>
      </c>
    </row>
    <row r="3" spans="1:60" ht="15.95" hidden="1" customHeight="1" x14ac:dyDescent="0.2">
      <c r="A3" s="139" t="s">
        <v>8</v>
      </c>
      <c r="B3" s="140"/>
      <c r="C3" s="230"/>
      <c r="D3" s="230"/>
      <c r="E3" s="230"/>
      <c r="F3" s="230"/>
      <c r="G3" s="231"/>
      <c r="AE3" t="s">
        <v>168</v>
      </c>
    </row>
    <row r="4" spans="1:60" ht="15.95" hidden="1" customHeight="1" x14ac:dyDescent="0.2">
      <c r="A4" s="139" t="s">
        <v>9</v>
      </c>
      <c r="B4" s="140" t="s">
        <v>43</v>
      </c>
      <c r="C4" s="229" t="s">
        <v>44</v>
      </c>
      <c r="D4" s="230"/>
      <c r="E4" s="230"/>
      <c r="F4" s="230"/>
      <c r="G4" s="231"/>
      <c r="AE4" t="s">
        <v>169</v>
      </c>
    </row>
    <row r="5" spans="1:60" ht="15.95" hidden="1" customHeight="1" x14ac:dyDescent="0.2">
      <c r="A5" s="139" t="s">
        <v>170</v>
      </c>
      <c r="B5" s="140" t="s">
        <v>43</v>
      </c>
      <c r="C5" s="229" t="s">
        <v>44</v>
      </c>
      <c r="D5" s="229"/>
      <c r="E5" s="229"/>
      <c r="F5" s="229"/>
      <c r="G5" s="23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171</v>
      </c>
    </row>
    <row r="6" spans="1:60" ht="15.95" customHeight="1" x14ac:dyDescent="0.2">
      <c r="A6" s="139" t="s">
        <v>170</v>
      </c>
      <c r="B6" s="142" t="s">
        <v>49</v>
      </c>
      <c r="C6" s="229" t="s">
        <v>50</v>
      </c>
      <c r="D6" s="229"/>
      <c r="E6" s="229"/>
      <c r="F6" s="229"/>
      <c r="G6" s="23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255</v>
      </c>
    </row>
    <row r="7" spans="1:60" ht="15.95" customHeight="1" x14ac:dyDescent="0.2">
      <c r="A7" s="143" t="s">
        <v>170</v>
      </c>
      <c r="B7" s="144" t="s">
        <v>59</v>
      </c>
      <c r="C7" s="226" t="s">
        <v>60</v>
      </c>
      <c r="D7" s="226"/>
      <c r="E7" s="226"/>
      <c r="F7" s="226"/>
      <c r="G7" s="22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173</v>
      </c>
    </row>
    <row r="8" spans="1:60" x14ac:dyDescent="0.2">
      <c r="A8" s="138"/>
      <c r="D8" s="8"/>
    </row>
    <row r="9" spans="1:60" ht="38.25" x14ac:dyDescent="0.2">
      <c r="A9" s="145" t="s">
        <v>174</v>
      </c>
      <c r="B9" s="148" t="s">
        <v>175</v>
      </c>
      <c r="C9" s="148" t="s">
        <v>176</v>
      </c>
      <c r="D9" s="146" t="s">
        <v>177</v>
      </c>
      <c r="E9" s="147" t="s">
        <v>178</v>
      </c>
      <c r="F9" s="149" t="s">
        <v>179</v>
      </c>
      <c r="G9" s="147" t="s">
        <v>28</v>
      </c>
      <c r="H9" s="150" t="s">
        <v>29</v>
      </c>
      <c r="I9" s="150" t="s">
        <v>183</v>
      </c>
      <c r="J9" s="150" t="s">
        <v>30</v>
      </c>
      <c r="K9" s="150" t="s">
        <v>184</v>
      </c>
      <c r="L9" s="150" t="s">
        <v>185</v>
      </c>
      <c r="M9" s="150" t="s">
        <v>186</v>
      </c>
      <c r="N9" s="150" t="s">
        <v>187</v>
      </c>
      <c r="O9" s="150" t="s">
        <v>188</v>
      </c>
      <c r="P9" s="150" t="s">
        <v>189</v>
      </c>
      <c r="Q9" s="150" t="s">
        <v>190</v>
      </c>
      <c r="R9" s="150" t="s">
        <v>191</v>
      </c>
      <c r="S9" s="150" t="s">
        <v>192</v>
      </c>
      <c r="T9" s="150" t="s">
        <v>193</v>
      </c>
      <c r="U9" s="150" t="s">
        <v>194</v>
      </c>
      <c r="V9" s="150" t="s">
        <v>195</v>
      </c>
      <c r="W9" s="150" t="s">
        <v>196</v>
      </c>
      <c r="X9" s="150" t="s">
        <v>197</v>
      </c>
      <c r="Y9" s="19"/>
      <c r="Z9" s="19"/>
      <c r="AA9" s="19"/>
      <c r="AB9" s="19"/>
      <c r="AC9" s="19"/>
      <c r="AD9" s="19" t="s">
        <v>182</v>
      </c>
      <c r="AE9" s="19" t="s">
        <v>180</v>
      </c>
      <c r="AF9" t="s">
        <v>181</v>
      </c>
    </row>
    <row r="10" spans="1:60" x14ac:dyDescent="0.2">
      <c r="A10" s="141"/>
      <c r="B10" s="158"/>
      <c r="C10" s="158"/>
      <c r="D10" s="16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3"/>
      <c r="S10" s="163"/>
      <c r="T10" s="162"/>
      <c r="U10" s="162"/>
      <c r="V10" s="162"/>
      <c r="W10" s="163"/>
      <c r="X10" s="163"/>
      <c r="AH10" s="184"/>
      <c r="AI10" s="184"/>
      <c r="AJ10" s="186"/>
    </row>
    <row r="11" spans="1:60" x14ac:dyDescent="0.2">
      <c r="A11" s="157" t="s">
        <v>198</v>
      </c>
      <c r="B11" s="170" t="s">
        <v>49</v>
      </c>
      <c r="C11" s="170" t="s">
        <v>68</v>
      </c>
      <c r="D11" s="171"/>
      <c r="E11" s="172"/>
      <c r="F11" s="173"/>
      <c r="G11" s="174">
        <f>SUMIF(AE12:AE15,"&lt;&gt;NOR",G12:G15)</f>
        <v>0</v>
      </c>
      <c r="H11" s="173"/>
      <c r="I11" s="173">
        <f>SUM(I12:I15)</f>
        <v>0</v>
      </c>
      <c r="J11" s="173"/>
      <c r="K11" s="173">
        <f>SUM(K12:K15)</f>
        <v>0</v>
      </c>
      <c r="L11" s="173"/>
      <c r="M11" s="173">
        <f>SUM(M12:M15)</f>
        <v>0</v>
      </c>
      <c r="N11" s="173"/>
      <c r="O11" s="173">
        <f>SUM(O12:O15)</f>
        <v>4</v>
      </c>
      <c r="P11" s="173"/>
      <c r="Q11" s="173">
        <f>SUM(Q12:Q15)</f>
        <v>0</v>
      </c>
      <c r="R11" s="175"/>
      <c r="S11" s="175"/>
      <c r="T11" s="173"/>
      <c r="U11" s="173"/>
      <c r="V11" s="173">
        <f>SUM(V12:V15)</f>
        <v>0</v>
      </c>
      <c r="W11" s="175"/>
      <c r="X11" s="176"/>
      <c r="AE11" t="s">
        <v>199</v>
      </c>
      <c r="AH11" s="184"/>
      <c r="AI11" s="184"/>
      <c r="AJ11" s="186"/>
    </row>
    <row r="12" spans="1:60" outlineLevel="1" x14ac:dyDescent="0.2">
      <c r="A12" s="177">
        <v>1</v>
      </c>
      <c r="B12" s="178" t="s">
        <v>1942</v>
      </c>
      <c r="C12" s="178" t="s">
        <v>1943</v>
      </c>
      <c r="D12" s="179" t="s">
        <v>418</v>
      </c>
      <c r="E12" s="180">
        <v>2</v>
      </c>
      <c r="F12" s="183"/>
      <c r="G12" s="181">
        <f>ROUND(E12*F12,2)</f>
        <v>0</v>
      </c>
      <c r="H12" s="183"/>
      <c r="I12" s="181">
        <f>ROUND(E12*H12,2)</f>
        <v>0</v>
      </c>
      <c r="J12" s="183"/>
      <c r="K12" s="181">
        <f>ROUND(E12*J12,2)</f>
        <v>0</v>
      </c>
      <c r="L12" s="181">
        <v>21</v>
      </c>
      <c r="M12" s="181">
        <f>G12*(1+L12/100)</f>
        <v>0</v>
      </c>
      <c r="N12" s="181">
        <v>1.5</v>
      </c>
      <c r="O12" s="181">
        <f>ROUND(E12*N12,2)</f>
        <v>3</v>
      </c>
      <c r="P12" s="181">
        <v>0</v>
      </c>
      <c r="Q12" s="181">
        <f>ROUND(E12*P12,2)</f>
        <v>0</v>
      </c>
      <c r="R12" s="182"/>
      <c r="S12" s="182" t="s">
        <v>223</v>
      </c>
      <c r="T12" s="181" t="s">
        <v>205</v>
      </c>
      <c r="U12" s="181">
        <v>0</v>
      </c>
      <c r="V12" s="181">
        <f>ROUND(E12*U12,2)</f>
        <v>0</v>
      </c>
      <c r="W12" s="182"/>
      <c r="X12" s="182"/>
      <c r="Y12" s="154"/>
      <c r="Z12" s="154"/>
      <c r="AA12" s="154"/>
      <c r="AB12" s="154"/>
      <c r="AC12" s="154"/>
      <c r="AD12" s="154"/>
      <c r="AE12" s="154" t="s">
        <v>670</v>
      </c>
      <c r="AF12" s="154" t="s">
        <v>1944</v>
      </c>
      <c r="AG12" s="154"/>
      <c r="AH12" s="185"/>
      <c r="AI12" s="185"/>
      <c r="AJ12" s="187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/>
      <c r="B13" s="224"/>
      <c r="C13" s="224"/>
      <c r="D13" s="225"/>
      <c r="E13" s="225"/>
      <c r="F13" s="225"/>
      <c r="G13" s="225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5"/>
      <c r="T13" s="164"/>
      <c r="U13" s="164"/>
      <c r="V13" s="164"/>
      <c r="W13" s="165"/>
      <c r="X13" s="165"/>
      <c r="Y13" s="154"/>
      <c r="Z13" s="154"/>
      <c r="AA13" s="154"/>
      <c r="AB13" s="154"/>
      <c r="AC13" s="154"/>
      <c r="AD13" s="154"/>
      <c r="AE13" s="154" t="s">
        <v>208</v>
      </c>
      <c r="AF13" s="154"/>
      <c r="AG13" s="154"/>
      <c r="AH13" s="185"/>
      <c r="AI13" s="185"/>
      <c r="AJ13" s="187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 x14ac:dyDescent="0.2">
      <c r="A14" s="177">
        <v>2</v>
      </c>
      <c r="B14" s="178" t="s">
        <v>1945</v>
      </c>
      <c r="C14" s="178" t="s">
        <v>1946</v>
      </c>
      <c r="D14" s="179" t="s">
        <v>1947</v>
      </c>
      <c r="E14" s="180">
        <v>1</v>
      </c>
      <c r="F14" s="183"/>
      <c r="G14" s="181">
        <f>ROUND(E14*F14,2)</f>
        <v>0</v>
      </c>
      <c r="H14" s="183"/>
      <c r="I14" s="181">
        <f>ROUND(E14*H14,2)</f>
        <v>0</v>
      </c>
      <c r="J14" s="183"/>
      <c r="K14" s="181">
        <f>ROUND(E14*J14,2)</f>
        <v>0</v>
      </c>
      <c r="L14" s="181">
        <v>21</v>
      </c>
      <c r="M14" s="181">
        <f>G14*(1+L14/100)</f>
        <v>0</v>
      </c>
      <c r="N14" s="181">
        <v>1</v>
      </c>
      <c r="O14" s="181">
        <f>ROUND(E14*N14,2)</f>
        <v>1</v>
      </c>
      <c r="P14" s="181">
        <v>0</v>
      </c>
      <c r="Q14" s="181">
        <f>ROUND(E14*P14,2)</f>
        <v>0</v>
      </c>
      <c r="R14" s="182"/>
      <c r="S14" s="182" t="s">
        <v>223</v>
      </c>
      <c r="T14" s="181" t="s">
        <v>205</v>
      </c>
      <c r="U14" s="181">
        <v>0</v>
      </c>
      <c r="V14" s="181">
        <f>ROUND(E14*U14,2)</f>
        <v>0</v>
      </c>
      <c r="W14" s="182"/>
      <c r="X14" s="182"/>
      <c r="Y14" s="154"/>
      <c r="Z14" s="154"/>
      <c r="AA14" s="154"/>
      <c r="AB14" s="154"/>
      <c r="AC14" s="154"/>
      <c r="AD14" s="154"/>
      <c r="AE14" s="154" t="s">
        <v>670</v>
      </c>
      <c r="AF14" s="154" t="s">
        <v>1948</v>
      </c>
      <c r="AG14" s="154"/>
      <c r="AH14" s="185"/>
      <c r="AI14" s="185"/>
      <c r="AJ14" s="187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 x14ac:dyDescent="0.2">
      <c r="A15" s="155"/>
      <c r="B15" s="224"/>
      <c r="C15" s="224"/>
      <c r="D15" s="225"/>
      <c r="E15" s="225"/>
      <c r="F15" s="225"/>
      <c r="G15" s="22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5"/>
      <c r="S15" s="165"/>
      <c r="T15" s="164"/>
      <c r="U15" s="164"/>
      <c r="V15" s="164"/>
      <c r="W15" s="165"/>
      <c r="X15" s="165"/>
      <c r="Y15" s="154"/>
      <c r="Z15" s="154"/>
      <c r="AA15" s="154"/>
      <c r="AB15" s="154"/>
      <c r="AC15" s="154"/>
      <c r="AD15" s="154"/>
      <c r="AE15" s="154" t="s">
        <v>208</v>
      </c>
      <c r="AF15" s="154"/>
      <c r="AG15" s="154"/>
      <c r="AH15" s="185"/>
      <c r="AI15" s="185"/>
      <c r="AJ15" s="187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x14ac:dyDescent="0.2">
      <c r="A16" s="141"/>
      <c r="B16" s="158"/>
      <c r="C16" s="158"/>
      <c r="D16" s="160"/>
      <c r="E16" s="161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3"/>
      <c r="S16" s="163"/>
      <c r="T16" s="162"/>
      <c r="U16" s="162"/>
      <c r="V16" s="162"/>
      <c r="W16" s="163"/>
      <c r="X16" s="163"/>
      <c r="AH16" s="184"/>
      <c r="AI16" s="184"/>
      <c r="AJ16" s="186"/>
    </row>
    <row r="17" spans="1:60" x14ac:dyDescent="0.2">
      <c r="A17" s="157" t="s">
        <v>198</v>
      </c>
      <c r="B17" s="170" t="s">
        <v>69</v>
      </c>
      <c r="C17" s="170" t="s">
        <v>70</v>
      </c>
      <c r="D17" s="171"/>
      <c r="E17" s="172"/>
      <c r="F17" s="173"/>
      <c r="G17" s="174">
        <f>SUMIF(AE18:AE43,"&lt;&gt;NOR",G18:G43)</f>
        <v>0</v>
      </c>
      <c r="H17" s="173"/>
      <c r="I17" s="173">
        <f>SUM(I18:I43)</f>
        <v>0</v>
      </c>
      <c r="J17" s="173"/>
      <c r="K17" s="173">
        <f>SUM(K18:K43)</f>
        <v>0</v>
      </c>
      <c r="L17" s="173"/>
      <c r="M17" s="173">
        <f>SUM(M18:M43)</f>
        <v>0</v>
      </c>
      <c r="N17" s="173"/>
      <c r="O17" s="173">
        <f>SUM(O18:O43)</f>
        <v>172.60000000000002</v>
      </c>
      <c r="P17" s="173"/>
      <c r="Q17" s="173">
        <f>SUM(Q18:Q43)</f>
        <v>0</v>
      </c>
      <c r="R17" s="175"/>
      <c r="S17" s="175"/>
      <c r="T17" s="173"/>
      <c r="U17" s="173"/>
      <c r="V17" s="173">
        <f>SUM(V18:V43)</f>
        <v>0</v>
      </c>
      <c r="W17" s="175"/>
      <c r="X17" s="176"/>
      <c r="AE17" t="s">
        <v>199</v>
      </c>
      <c r="AH17" s="184"/>
      <c r="AI17" s="184"/>
      <c r="AJ17" s="186"/>
    </row>
    <row r="18" spans="1:60" outlineLevel="1" x14ac:dyDescent="0.2">
      <c r="A18" s="177">
        <v>3</v>
      </c>
      <c r="B18" s="178" t="s">
        <v>1949</v>
      </c>
      <c r="C18" s="178" t="s">
        <v>1950</v>
      </c>
      <c r="D18" s="179" t="s">
        <v>418</v>
      </c>
      <c r="E18" s="180">
        <v>1</v>
      </c>
      <c r="F18" s="183"/>
      <c r="G18" s="181">
        <f>ROUND(E18*F18,2)</f>
        <v>0</v>
      </c>
      <c r="H18" s="183"/>
      <c r="I18" s="181">
        <f>ROUND(E18*H18,2)</f>
        <v>0</v>
      </c>
      <c r="J18" s="183"/>
      <c r="K18" s="181">
        <f>ROUND(E18*J18,2)</f>
        <v>0</v>
      </c>
      <c r="L18" s="181">
        <v>21</v>
      </c>
      <c r="M18" s="181">
        <f>G18*(1+L18/100)</f>
        <v>0</v>
      </c>
      <c r="N18" s="181">
        <v>3</v>
      </c>
      <c r="O18" s="181">
        <f>ROUND(E18*N18,2)</f>
        <v>3</v>
      </c>
      <c r="P18" s="181">
        <v>0</v>
      </c>
      <c r="Q18" s="181">
        <f>ROUND(E18*P18,2)</f>
        <v>0</v>
      </c>
      <c r="R18" s="182"/>
      <c r="S18" s="182" t="s">
        <v>223</v>
      </c>
      <c r="T18" s="181" t="s">
        <v>205</v>
      </c>
      <c r="U18" s="181">
        <v>0</v>
      </c>
      <c r="V18" s="181">
        <f>ROUND(E18*U18,2)</f>
        <v>0</v>
      </c>
      <c r="W18" s="182"/>
      <c r="X18" s="182"/>
      <c r="Y18" s="154"/>
      <c r="Z18" s="154"/>
      <c r="AA18" s="154"/>
      <c r="AB18" s="154"/>
      <c r="AC18" s="154"/>
      <c r="AD18" s="154"/>
      <c r="AE18" s="154" t="s">
        <v>670</v>
      </c>
      <c r="AF18" s="154" t="s">
        <v>1951</v>
      </c>
      <c r="AG18" s="154"/>
      <c r="AH18" s="185"/>
      <c r="AI18" s="185"/>
      <c r="AJ18" s="187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224"/>
      <c r="C19" s="224"/>
      <c r="D19" s="225"/>
      <c r="E19" s="225"/>
      <c r="F19" s="225"/>
      <c r="G19" s="225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5"/>
      <c r="S19" s="165"/>
      <c r="T19" s="164"/>
      <c r="U19" s="164"/>
      <c r="V19" s="164"/>
      <c r="W19" s="165"/>
      <c r="X19" s="165"/>
      <c r="Y19" s="154"/>
      <c r="Z19" s="154"/>
      <c r="AA19" s="154"/>
      <c r="AB19" s="154"/>
      <c r="AC19" s="154"/>
      <c r="AD19" s="154"/>
      <c r="AE19" s="154" t="s">
        <v>208</v>
      </c>
      <c r="AF19" s="154"/>
      <c r="AG19" s="154"/>
      <c r="AH19" s="185"/>
      <c r="AI19" s="185"/>
      <c r="AJ19" s="187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77">
        <v>4</v>
      </c>
      <c r="B20" s="178" t="s">
        <v>1952</v>
      </c>
      <c r="C20" s="178" t="s">
        <v>1953</v>
      </c>
      <c r="D20" s="179" t="s">
        <v>418</v>
      </c>
      <c r="E20" s="180">
        <v>1</v>
      </c>
      <c r="F20" s="183"/>
      <c r="G20" s="181">
        <f>ROUND(E20*F20,2)</f>
        <v>0</v>
      </c>
      <c r="H20" s="183"/>
      <c r="I20" s="181">
        <f>ROUND(E20*H20,2)</f>
        <v>0</v>
      </c>
      <c r="J20" s="183"/>
      <c r="K20" s="181">
        <f>ROUND(E20*J20,2)</f>
        <v>0</v>
      </c>
      <c r="L20" s="181">
        <v>21</v>
      </c>
      <c r="M20" s="181">
        <f>G20*(1+L20/100)</f>
        <v>0</v>
      </c>
      <c r="N20" s="181">
        <v>2</v>
      </c>
      <c r="O20" s="181">
        <f>ROUND(E20*N20,2)</f>
        <v>2</v>
      </c>
      <c r="P20" s="181">
        <v>0</v>
      </c>
      <c r="Q20" s="181">
        <f>ROUND(E20*P20,2)</f>
        <v>0</v>
      </c>
      <c r="R20" s="182"/>
      <c r="S20" s="182" t="s">
        <v>223</v>
      </c>
      <c r="T20" s="181" t="s">
        <v>205</v>
      </c>
      <c r="U20" s="181">
        <v>0</v>
      </c>
      <c r="V20" s="181">
        <f>ROUND(E20*U20,2)</f>
        <v>0</v>
      </c>
      <c r="W20" s="182"/>
      <c r="X20" s="182"/>
      <c r="Y20" s="154"/>
      <c r="Z20" s="154"/>
      <c r="AA20" s="154"/>
      <c r="AB20" s="154"/>
      <c r="AC20" s="154"/>
      <c r="AD20" s="154"/>
      <c r="AE20" s="154" t="s">
        <v>670</v>
      </c>
      <c r="AF20" s="154" t="s">
        <v>1954</v>
      </c>
      <c r="AG20" s="154"/>
      <c r="AH20" s="185"/>
      <c r="AI20" s="185"/>
      <c r="AJ20" s="187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224"/>
      <c r="C21" s="224"/>
      <c r="D21" s="225"/>
      <c r="E21" s="225"/>
      <c r="F21" s="225"/>
      <c r="G21" s="225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5"/>
      <c r="S21" s="165"/>
      <c r="T21" s="164"/>
      <c r="U21" s="164"/>
      <c r="V21" s="164"/>
      <c r="W21" s="165"/>
      <c r="X21" s="165"/>
      <c r="Y21" s="154"/>
      <c r="Z21" s="154"/>
      <c r="AA21" s="154"/>
      <c r="AB21" s="154"/>
      <c r="AC21" s="154"/>
      <c r="AD21" s="154"/>
      <c r="AE21" s="154" t="s">
        <v>208</v>
      </c>
      <c r="AF21" s="154"/>
      <c r="AG21" s="154"/>
      <c r="AH21" s="185"/>
      <c r="AI21" s="185"/>
      <c r="AJ21" s="187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77">
        <v>5</v>
      </c>
      <c r="B22" s="178" t="s">
        <v>1955</v>
      </c>
      <c r="C22" s="178" t="s">
        <v>1956</v>
      </c>
      <c r="D22" s="179" t="s">
        <v>418</v>
      </c>
      <c r="E22" s="180">
        <v>1</v>
      </c>
      <c r="F22" s="183"/>
      <c r="G22" s="181">
        <f>ROUND(E22*F22,2)</f>
        <v>0</v>
      </c>
      <c r="H22" s="183"/>
      <c r="I22" s="181">
        <f>ROUND(E22*H22,2)</f>
        <v>0</v>
      </c>
      <c r="J22" s="183"/>
      <c r="K22" s="181">
        <f>ROUND(E22*J22,2)</f>
        <v>0</v>
      </c>
      <c r="L22" s="181">
        <v>21</v>
      </c>
      <c r="M22" s="181">
        <f>G22*(1+L22/100)</f>
        <v>0</v>
      </c>
      <c r="N22" s="181">
        <v>0.5</v>
      </c>
      <c r="O22" s="181">
        <f>ROUND(E22*N22,2)</f>
        <v>0.5</v>
      </c>
      <c r="P22" s="181">
        <v>0</v>
      </c>
      <c r="Q22" s="181">
        <f>ROUND(E22*P22,2)</f>
        <v>0</v>
      </c>
      <c r="R22" s="182"/>
      <c r="S22" s="182" t="s">
        <v>223</v>
      </c>
      <c r="T22" s="181" t="s">
        <v>205</v>
      </c>
      <c r="U22" s="181">
        <v>0</v>
      </c>
      <c r="V22" s="181">
        <f>ROUND(E22*U22,2)</f>
        <v>0</v>
      </c>
      <c r="W22" s="182"/>
      <c r="X22" s="182"/>
      <c r="Y22" s="154"/>
      <c r="Z22" s="154"/>
      <c r="AA22" s="154"/>
      <c r="AB22" s="154"/>
      <c r="AC22" s="154"/>
      <c r="AD22" s="154"/>
      <c r="AE22" s="154" t="s">
        <v>670</v>
      </c>
      <c r="AF22" s="154" t="s">
        <v>1957</v>
      </c>
      <c r="AG22" s="154"/>
      <c r="AH22" s="185"/>
      <c r="AI22" s="185"/>
      <c r="AJ22" s="187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/>
      <c r="B23" s="224"/>
      <c r="C23" s="224"/>
      <c r="D23" s="225"/>
      <c r="E23" s="225"/>
      <c r="F23" s="225"/>
      <c r="G23" s="225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5"/>
      <c r="T23" s="164"/>
      <c r="U23" s="164"/>
      <c r="V23" s="164"/>
      <c r="W23" s="165"/>
      <c r="X23" s="165"/>
      <c r="Y23" s="154"/>
      <c r="Z23" s="154"/>
      <c r="AA23" s="154"/>
      <c r="AB23" s="154"/>
      <c r="AC23" s="154"/>
      <c r="AD23" s="154"/>
      <c r="AE23" s="154" t="s">
        <v>208</v>
      </c>
      <c r="AF23" s="154"/>
      <c r="AG23" s="154"/>
      <c r="AH23" s="185"/>
      <c r="AI23" s="185"/>
      <c r="AJ23" s="187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77">
        <v>6</v>
      </c>
      <c r="B24" s="178" t="s">
        <v>1958</v>
      </c>
      <c r="C24" s="178" t="s">
        <v>1959</v>
      </c>
      <c r="D24" s="179" t="s">
        <v>418</v>
      </c>
      <c r="E24" s="180">
        <v>1</v>
      </c>
      <c r="F24" s="183"/>
      <c r="G24" s="181">
        <f>ROUND(E24*F24,2)</f>
        <v>0</v>
      </c>
      <c r="H24" s="183"/>
      <c r="I24" s="181">
        <f>ROUND(E24*H24,2)</f>
        <v>0</v>
      </c>
      <c r="J24" s="183"/>
      <c r="K24" s="181">
        <f>ROUND(E24*J24,2)</f>
        <v>0</v>
      </c>
      <c r="L24" s="181">
        <v>21</v>
      </c>
      <c r="M24" s="181">
        <f>G24*(1+L24/100)</f>
        <v>0</v>
      </c>
      <c r="N24" s="181">
        <v>1.3</v>
      </c>
      <c r="O24" s="181">
        <f>ROUND(E24*N24,2)</f>
        <v>1.3</v>
      </c>
      <c r="P24" s="181">
        <v>0</v>
      </c>
      <c r="Q24" s="181">
        <f>ROUND(E24*P24,2)</f>
        <v>0</v>
      </c>
      <c r="R24" s="182"/>
      <c r="S24" s="182" t="s">
        <v>223</v>
      </c>
      <c r="T24" s="181" t="s">
        <v>205</v>
      </c>
      <c r="U24" s="181">
        <v>0</v>
      </c>
      <c r="V24" s="181">
        <f>ROUND(E24*U24,2)</f>
        <v>0</v>
      </c>
      <c r="W24" s="182"/>
      <c r="X24" s="182"/>
      <c r="Y24" s="154"/>
      <c r="Z24" s="154"/>
      <c r="AA24" s="154"/>
      <c r="AB24" s="154"/>
      <c r="AC24" s="154"/>
      <c r="AD24" s="154"/>
      <c r="AE24" s="154" t="s">
        <v>670</v>
      </c>
      <c r="AF24" s="154" t="s">
        <v>1960</v>
      </c>
      <c r="AG24" s="154"/>
      <c r="AH24" s="185"/>
      <c r="AI24" s="185"/>
      <c r="AJ24" s="187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/>
      <c r="B25" s="224"/>
      <c r="C25" s="224"/>
      <c r="D25" s="225"/>
      <c r="E25" s="225"/>
      <c r="F25" s="225"/>
      <c r="G25" s="22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5"/>
      <c r="S25" s="165"/>
      <c r="T25" s="164"/>
      <c r="U25" s="164"/>
      <c r="V25" s="164"/>
      <c r="W25" s="165"/>
      <c r="X25" s="165"/>
      <c r="Y25" s="154"/>
      <c r="Z25" s="154"/>
      <c r="AA25" s="154"/>
      <c r="AB25" s="154"/>
      <c r="AC25" s="154"/>
      <c r="AD25" s="154"/>
      <c r="AE25" s="154" t="s">
        <v>208</v>
      </c>
      <c r="AF25" s="154"/>
      <c r="AG25" s="154"/>
      <c r="AH25" s="185"/>
      <c r="AI25" s="185"/>
      <c r="AJ25" s="187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 x14ac:dyDescent="0.2">
      <c r="A26" s="177">
        <v>7</v>
      </c>
      <c r="B26" s="178" t="s">
        <v>1961</v>
      </c>
      <c r="C26" s="178" t="s">
        <v>1962</v>
      </c>
      <c r="D26" s="179" t="s">
        <v>418</v>
      </c>
      <c r="E26" s="180">
        <v>1</v>
      </c>
      <c r="F26" s="183"/>
      <c r="G26" s="181">
        <f>ROUND(E26*F26,2)</f>
        <v>0</v>
      </c>
      <c r="H26" s="183"/>
      <c r="I26" s="181">
        <f>ROUND(E26*H26,2)</f>
        <v>0</v>
      </c>
      <c r="J26" s="183"/>
      <c r="K26" s="181">
        <f>ROUND(E26*J26,2)</f>
        <v>0</v>
      </c>
      <c r="L26" s="181">
        <v>21</v>
      </c>
      <c r="M26" s="181">
        <f>G26*(1+L26/100)</f>
        <v>0</v>
      </c>
      <c r="N26" s="181">
        <v>1.5</v>
      </c>
      <c r="O26" s="181">
        <f>ROUND(E26*N26,2)</f>
        <v>1.5</v>
      </c>
      <c r="P26" s="181">
        <v>0</v>
      </c>
      <c r="Q26" s="181">
        <f>ROUND(E26*P26,2)</f>
        <v>0</v>
      </c>
      <c r="R26" s="182"/>
      <c r="S26" s="182" t="s">
        <v>223</v>
      </c>
      <c r="T26" s="181" t="s">
        <v>205</v>
      </c>
      <c r="U26" s="181">
        <v>0</v>
      </c>
      <c r="V26" s="181">
        <f>ROUND(E26*U26,2)</f>
        <v>0</v>
      </c>
      <c r="W26" s="182"/>
      <c r="X26" s="182"/>
      <c r="Y26" s="154"/>
      <c r="Z26" s="154"/>
      <c r="AA26" s="154"/>
      <c r="AB26" s="154"/>
      <c r="AC26" s="154"/>
      <c r="AD26" s="154"/>
      <c r="AE26" s="154" t="s">
        <v>670</v>
      </c>
      <c r="AF26" s="154" t="s">
        <v>1963</v>
      </c>
      <c r="AG26" s="154"/>
      <c r="AH26" s="185"/>
      <c r="AI26" s="185"/>
      <c r="AJ26" s="187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 x14ac:dyDescent="0.2">
      <c r="A27" s="155"/>
      <c r="B27" s="224"/>
      <c r="C27" s="224"/>
      <c r="D27" s="225"/>
      <c r="E27" s="225"/>
      <c r="F27" s="225"/>
      <c r="G27" s="225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5"/>
      <c r="S27" s="165"/>
      <c r="T27" s="164"/>
      <c r="U27" s="164"/>
      <c r="V27" s="164"/>
      <c r="W27" s="165"/>
      <c r="X27" s="165"/>
      <c r="Y27" s="154"/>
      <c r="Z27" s="154"/>
      <c r="AA27" s="154"/>
      <c r="AB27" s="154"/>
      <c r="AC27" s="154"/>
      <c r="AD27" s="154"/>
      <c r="AE27" s="154" t="s">
        <v>208</v>
      </c>
      <c r="AF27" s="154"/>
      <c r="AG27" s="154"/>
      <c r="AH27" s="185"/>
      <c r="AI27" s="185"/>
      <c r="AJ27" s="187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 x14ac:dyDescent="0.2">
      <c r="A28" s="177">
        <v>8</v>
      </c>
      <c r="B28" s="178" t="s">
        <v>1964</v>
      </c>
      <c r="C28" s="178" t="s">
        <v>1965</v>
      </c>
      <c r="D28" s="179" t="s">
        <v>418</v>
      </c>
      <c r="E28" s="180">
        <v>1</v>
      </c>
      <c r="F28" s="183"/>
      <c r="G28" s="181">
        <f>ROUND(E28*F28,2)</f>
        <v>0</v>
      </c>
      <c r="H28" s="183"/>
      <c r="I28" s="181">
        <f>ROUND(E28*H28,2)</f>
        <v>0</v>
      </c>
      <c r="J28" s="183"/>
      <c r="K28" s="181">
        <f>ROUND(E28*J28,2)</f>
        <v>0</v>
      </c>
      <c r="L28" s="181">
        <v>21</v>
      </c>
      <c r="M28" s="181">
        <f>G28*(1+L28/100)</f>
        <v>0</v>
      </c>
      <c r="N28" s="181">
        <v>3.5</v>
      </c>
      <c r="O28" s="181">
        <f>ROUND(E28*N28,2)</f>
        <v>3.5</v>
      </c>
      <c r="P28" s="181">
        <v>0</v>
      </c>
      <c r="Q28" s="181">
        <f>ROUND(E28*P28,2)</f>
        <v>0</v>
      </c>
      <c r="R28" s="182"/>
      <c r="S28" s="182" t="s">
        <v>223</v>
      </c>
      <c r="T28" s="181" t="s">
        <v>205</v>
      </c>
      <c r="U28" s="181">
        <v>0</v>
      </c>
      <c r="V28" s="181">
        <f>ROUND(E28*U28,2)</f>
        <v>0</v>
      </c>
      <c r="W28" s="182"/>
      <c r="X28" s="182"/>
      <c r="Y28" s="154"/>
      <c r="Z28" s="154"/>
      <c r="AA28" s="154"/>
      <c r="AB28" s="154"/>
      <c r="AC28" s="154"/>
      <c r="AD28" s="154"/>
      <c r="AE28" s="154" t="s">
        <v>670</v>
      </c>
      <c r="AF28" s="154" t="s">
        <v>1966</v>
      </c>
      <c r="AG28" s="154"/>
      <c r="AH28" s="185"/>
      <c r="AI28" s="185"/>
      <c r="AJ28" s="187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 x14ac:dyDescent="0.2">
      <c r="A29" s="155"/>
      <c r="B29" s="224"/>
      <c r="C29" s="224"/>
      <c r="D29" s="225"/>
      <c r="E29" s="225"/>
      <c r="F29" s="225"/>
      <c r="G29" s="225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5"/>
      <c r="S29" s="165"/>
      <c r="T29" s="164"/>
      <c r="U29" s="164"/>
      <c r="V29" s="164"/>
      <c r="W29" s="165"/>
      <c r="X29" s="165"/>
      <c r="Y29" s="154"/>
      <c r="Z29" s="154"/>
      <c r="AA29" s="154"/>
      <c r="AB29" s="154"/>
      <c r="AC29" s="154"/>
      <c r="AD29" s="154"/>
      <c r="AE29" s="154" t="s">
        <v>208</v>
      </c>
      <c r="AF29" s="154"/>
      <c r="AG29" s="154"/>
      <c r="AH29" s="185"/>
      <c r="AI29" s="185"/>
      <c r="AJ29" s="187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77">
        <v>9</v>
      </c>
      <c r="B30" s="178" t="s">
        <v>1967</v>
      </c>
      <c r="C30" s="178" t="s">
        <v>1968</v>
      </c>
      <c r="D30" s="179" t="s">
        <v>418</v>
      </c>
      <c r="E30" s="180">
        <v>1</v>
      </c>
      <c r="F30" s="183"/>
      <c r="G30" s="181">
        <f>ROUND(E30*F30,2)</f>
        <v>0</v>
      </c>
      <c r="H30" s="183"/>
      <c r="I30" s="181">
        <f>ROUND(E30*H30,2)</f>
        <v>0</v>
      </c>
      <c r="J30" s="183"/>
      <c r="K30" s="181">
        <f>ROUND(E30*J30,2)</f>
        <v>0</v>
      </c>
      <c r="L30" s="181">
        <v>21</v>
      </c>
      <c r="M30" s="181">
        <f>G30*(1+L30/100)</f>
        <v>0</v>
      </c>
      <c r="N30" s="181">
        <v>0.5</v>
      </c>
      <c r="O30" s="181">
        <f>ROUND(E30*N30,2)</f>
        <v>0.5</v>
      </c>
      <c r="P30" s="181">
        <v>0</v>
      </c>
      <c r="Q30" s="181">
        <f>ROUND(E30*P30,2)</f>
        <v>0</v>
      </c>
      <c r="R30" s="182"/>
      <c r="S30" s="182" t="s">
        <v>223</v>
      </c>
      <c r="T30" s="181" t="s">
        <v>205</v>
      </c>
      <c r="U30" s="181">
        <v>0</v>
      </c>
      <c r="V30" s="181">
        <f>ROUND(E30*U30,2)</f>
        <v>0</v>
      </c>
      <c r="W30" s="182"/>
      <c r="X30" s="182"/>
      <c r="Y30" s="154"/>
      <c r="Z30" s="154"/>
      <c r="AA30" s="154"/>
      <c r="AB30" s="154"/>
      <c r="AC30" s="154"/>
      <c r="AD30" s="154"/>
      <c r="AE30" s="154" t="s">
        <v>670</v>
      </c>
      <c r="AF30" s="154" t="s">
        <v>1969</v>
      </c>
      <c r="AG30" s="154"/>
      <c r="AH30" s="185"/>
      <c r="AI30" s="185"/>
      <c r="AJ30" s="187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224"/>
      <c r="C31" s="224"/>
      <c r="D31" s="225"/>
      <c r="E31" s="225"/>
      <c r="F31" s="225"/>
      <c r="G31" s="225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5"/>
      <c r="S31" s="165"/>
      <c r="T31" s="164"/>
      <c r="U31" s="164"/>
      <c r="V31" s="164"/>
      <c r="W31" s="165"/>
      <c r="X31" s="165"/>
      <c r="Y31" s="154"/>
      <c r="Z31" s="154"/>
      <c r="AA31" s="154"/>
      <c r="AB31" s="154"/>
      <c r="AC31" s="154"/>
      <c r="AD31" s="154"/>
      <c r="AE31" s="154" t="s">
        <v>208</v>
      </c>
      <c r="AF31" s="154"/>
      <c r="AG31" s="154"/>
      <c r="AH31" s="185"/>
      <c r="AI31" s="185"/>
      <c r="AJ31" s="187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">
      <c r="A32" s="177">
        <v>10</v>
      </c>
      <c r="B32" s="178" t="s">
        <v>1970</v>
      </c>
      <c r="C32" s="178" t="s">
        <v>1971</v>
      </c>
      <c r="D32" s="179" t="s">
        <v>418</v>
      </c>
      <c r="E32" s="180">
        <v>2</v>
      </c>
      <c r="F32" s="183"/>
      <c r="G32" s="181">
        <f>ROUND(E32*F32,2)</f>
        <v>0</v>
      </c>
      <c r="H32" s="183"/>
      <c r="I32" s="181">
        <f>ROUND(E32*H32,2)</f>
        <v>0</v>
      </c>
      <c r="J32" s="183"/>
      <c r="K32" s="181">
        <f>ROUND(E32*J32,2)</f>
        <v>0</v>
      </c>
      <c r="L32" s="181">
        <v>21</v>
      </c>
      <c r="M32" s="181">
        <f>G32*(1+L32/100)</f>
        <v>0</v>
      </c>
      <c r="N32" s="181">
        <v>2.2000000000000002</v>
      </c>
      <c r="O32" s="181">
        <f>ROUND(E32*N32,2)</f>
        <v>4.4000000000000004</v>
      </c>
      <c r="P32" s="181">
        <v>0</v>
      </c>
      <c r="Q32" s="181">
        <f>ROUND(E32*P32,2)</f>
        <v>0</v>
      </c>
      <c r="R32" s="182"/>
      <c r="S32" s="182" t="s">
        <v>223</v>
      </c>
      <c r="T32" s="181" t="s">
        <v>205</v>
      </c>
      <c r="U32" s="181">
        <v>0</v>
      </c>
      <c r="V32" s="181">
        <f>ROUND(E32*U32,2)</f>
        <v>0</v>
      </c>
      <c r="W32" s="182"/>
      <c r="X32" s="182"/>
      <c r="Y32" s="154"/>
      <c r="Z32" s="154"/>
      <c r="AA32" s="154"/>
      <c r="AB32" s="154"/>
      <c r="AC32" s="154"/>
      <c r="AD32" s="154"/>
      <c r="AE32" s="154" t="s">
        <v>670</v>
      </c>
      <c r="AF32" s="154" t="s">
        <v>1972</v>
      </c>
      <c r="AG32" s="154"/>
      <c r="AH32" s="185"/>
      <c r="AI32" s="185"/>
      <c r="AJ32" s="187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224"/>
      <c r="C33" s="224"/>
      <c r="D33" s="225"/>
      <c r="E33" s="225"/>
      <c r="F33" s="225"/>
      <c r="G33" s="225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5"/>
      <c r="T33" s="164"/>
      <c r="U33" s="164"/>
      <c r="V33" s="164"/>
      <c r="W33" s="165"/>
      <c r="X33" s="165"/>
      <c r="Y33" s="154"/>
      <c r="Z33" s="154"/>
      <c r="AA33" s="154"/>
      <c r="AB33" s="154"/>
      <c r="AC33" s="154"/>
      <c r="AD33" s="154"/>
      <c r="AE33" s="154" t="s">
        <v>208</v>
      </c>
      <c r="AF33" s="154"/>
      <c r="AG33" s="154"/>
      <c r="AH33" s="185"/>
      <c r="AI33" s="185"/>
      <c r="AJ33" s="187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outlineLevel="1" x14ac:dyDescent="0.2">
      <c r="A34" s="177">
        <v>11</v>
      </c>
      <c r="B34" s="178" t="s">
        <v>1973</v>
      </c>
      <c r="C34" s="178" t="s">
        <v>1974</v>
      </c>
      <c r="D34" s="179" t="s">
        <v>418</v>
      </c>
      <c r="E34" s="180">
        <v>1</v>
      </c>
      <c r="F34" s="183"/>
      <c r="G34" s="181">
        <f>ROUND(E34*F34,2)</f>
        <v>0</v>
      </c>
      <c r="H34" s="183"/>
      <c r="I34" s="181">
        <f>ROUND(E34*H34,2)</f>
        <v>0</v>
      </c>
      <c r="J34" s="183"/>
      <c r="K34" s="181">
        <f>ROUND(E34*J34,2)</f>
        <v>0</v>
      </c>
      <c r="L34" s="181">
        <v>21</v>
      </c>
      <c r="M34" s="181">
        <f>G34*(1+L34/100)</f>
        <v>0</v>
      </c>
      <c r="N34" s="181">
        <v>6</v>
      </c>
      <c r="O34" s="181">
        <f>ROUND(E34*N34,2)</f>
        <v>6</v>
      </c>
      <c r="P34" s="181">
        <v>0</v>
      </c>
      <c r="Q34" s="181">
        <f>ROUND(E34*P34,2)</f>
        <v>0</v>
      </c>
      <c r="R34" s="182"/>
      <c r="S34" s="182" t="s">
        <v>223</v>
      </c>
      <c r="T34" s="181" t="s">
        <v>205</v>
      </c>
      <c r="U34" s="181">
        <v>0</v>
      </c>
      <c r="V34" s="181">
        <f>ROUND(E34*U34,2)</f>
        <v>0</v>
      </c>
      <c r="W34" s="182"/>
      <c r="X34" s="182"/>
      <c r="Y34" s="154"/>
      <c r="Z34" s="154"/>
      <c r="AA34" s="154"/>
      <c r="AB34" s="154"/>
      <c r="AC34" s="154"/>
      <c r="AD34" s="154"/>
      <c r="AE34" s="154" t="s">
        <v>670</v>
      </c>
      <c r="AF34" s="154" t="s">
        <v>1975</v>
      </c>
      <c r="AG34" s="154"/>
      <c r="AH34" s="185"/>
      <c r="AI34" s="185"/>
      <c r="AJ34" s="187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224"/>
      <c r="C35" s="224"/>
      <c r="D35" s="225"/>
      <c r="E35" s="225"/>
      <c r="F35" s="225"/>
      <c r="G35" s="225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5"/>
      <c r="S35" s="165"/>
      <c r="T35" s="164"/>
      <c r="U35" s="164"/>
      <c r="V35" s="164"/>
      <c r="W35" s="165"/>
      <c r="X35" s="165"/>
      <c r="Y35" s="154"/>
      <c r="Z35" s="154"/>
      <c r="AA35" s="154"/>
      <c r="AB35" s="154"/>
      <c r="AC35" s="154"/>
      <c r="AD35" s="154"/>
      <c r="AE35" s="154" t="s">
        <v>208</v>
      </c>
      <c r="AF35" s="154"/>
      <c r="AG35" s="154"/>
      <c r="AH35" s="185"/>
      <c r="AI35" s="185"/>
      <c r="AJ35" s="187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77">
        <v>12</v>
      </c>
      <c r="B36" s="178" t="s">
        <v>1976</v>
      </c>
      <c r="C36" s="178" t="s">
        <v>1977</v>
      </c>
      <c r="D36" s="179" t="s">
        <v>316</v>
      </c>
      <c r="E36" s="180">
        <v>12</v>
      </c>
      <c r="F36" s="183"/>
      <c r="G36" s="181">
        <f>ROUND(E36*F36,2)</f>
        <v>0</v>
      </c>
      <c r="H36" s="183"/>
      <c r="I36" s="181">
        <f>ROUND(E36*H36,2)</f>
        <v>0</v>
      </c>
      <c r="J36" s="183"/>
      <c r="K36" s="181">
        <f>ROUND(E36*J36,2)</f>
        <v>0</v>
      </c>
      <c r="L36" s="181">
        <v>21</v>
      </c>
      <c r="M36" s="181">
        <f>G36*(1+L36/100)</f>
        <v>0</v>
      </c>
      <c r="N36" s="181">
        <v>11.2</v>
      </c>
      <c r="O36" s="181">
        <f>ROUND(E36*N36,2)</f>
        <v>134.4</v>
      </c>
      <c r="P36" s="181">
        <v>0</v>
      </c>
      <c r="Q36" s="181">
        <f>ROUND(E36*P36,2)</f>
        <v>0</v>
      </c>
      <c r="R36" s="182"/>
      <c r="S36" s="182" t="s">
        <v>223</v>
      </c>
      <c r="T36" s="181" t="s">
        <v>205</v>
      </c>
      <c r="U36" s="181">
        <v>0</v>
      </c>
      <c r="V36" s="181">
        <f>ROUND(E36*U36,2)</f>
        <v>0</v>
      </c>
      <c r="W36" s="182"/>
      <c r="X36" s="182"/>
      <c r="Y36" s="154"/>
      <c r="Z36" s="154"/>
      <c r="AA36" s="154"/>
      <c r="AB36" s="154"/>
      <c r="AC36" s="154"/>
      <c r="AD36" s="154"/>
      <c r="AE36" s="154" t="s">
        <v>670</v>
      </c>
      <c r="AF36" s="154" t="s">
        <v>1978</v>
      </c>
      <c r="AG36" s="154"/>
      <c r="AH36" s="185"/>
      <c r="AI36" s="185"/>
      <c r="AJ36" s="187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outlineLevel="1" x14ac:dyDescent="0.2">
      <c r="A37" s="155"/>
      <c r="B37" s="224"/>
      <c r="C37" s="224"/>
      <c r="D37" s="225"/>
      <c r="E37" s="225"/>
      <c r="F37" s="225"/>
      <c r="G37" s="225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5"/>
      <c r="S37" s="165"/>
      <c r="T37" s="164"/>
      <c r="U37" s="164"/>
      <c r="V37" s="164"/>
      <c r="W37" s="165"/>
      <c r="X37" s="165"/>
      <c r="Y37" s="154"/>
      <c r="Z37" s="154"/>
      <c r="AA37" s="154"/>
      <c r="AB37" s="154"/>
      <c r="AC37" s="154"/>
      <c r="AD37" s="154"/>
      <c r="AE37" s="154" t="s">
        <v>208</v>
      </c>
      <c r="AF37" s="154"/>
      <c r="AG37" s="154"/>
      <c r="AH37" s="185"/>
      <c r="AI37" s="185"/>
      <c r="AJ37" s="187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77">
        <v>13</v>
      </c>
      <c r="B38" s="178" t="s">
        <v>1979</v>
      </c>
      <c r="C38" s="178" t="s">
        <v>1980</v>
      </c>
      <c r="D38" s="179" t="s">
        <v>418</v>
      </c>
      <c r="E38" s="180">
        <v>1</v>
      </c>
      <c r="F38" s="183"/>
      <c r="G38" s="181">
        <f>ROUND(E38*F38,2)</f>
        <v>0</v>
      </c>
      <c r="H38" s="183"/>
      <c r="I38" s="181">
        <f>ROUND(E38*H38,2)</f>
        <v>0</v>
      </c>
      <c r="J38" s="183"/>
      <c r="K38" s="181">
        <f>ROUND(E38*J38,2)</f>
        <v>0</v>
      </c>
      <c r="L38" s="181">
        <v>21</v>
      </c>
      <c r="M38" s="181">
        <f>G38*(1+L38/100)</f>
        <v>0</v>
      </c>
      <c r="N38" s="181">
        <v>0.5</v>
      </c>
      <c r="O38" s="181">
        <f>ROUND(E38*N38,2)</f>
        <v>0.5</v>
      </c>
      <c r="P38" s="181">
        <v>0</v>
      </c>
      <c r="Q38" s="181">
        <f>ROUND(E38*P38,2)</f>
        <v>0</v>
      </c>
      <c r="R38" s="182"/>
      <c r="S38" s="182" t="s">
        <v>223</v>
      </c>
      <c r="T38" s="181" t="s">
        <v>205</v>
      </c>
      <c r="U38" s="181">
        <v>0</v>
      </c>
      <c r="V38" s="181">
        <f>ROUND(E38*U38,2)</f>
        <v>0</v>
      </c>
      <c r="W38" s="182"/>
      <c r="X38" s="182"/>
      <c r="Y38" s="154"/>
      <c r="Z38" s="154"/>
      <c r="AA38" s="154"/>
      <c r="AB38" s="154"/>
      <c r="AC38" s="154"/>
      <c r="AD38" s="154"/>
      <c r="AE38" s="154" t="s">
        <v>670</v>
      </c>
      <c r="AF38" s="154" t="s">
        <v>1981</v>
      </c>
      <c r="AG38" s="154"/>
      <c r="AH38" s="185"/>
      <c r="AI38" s="185"/>
      <c r="AJ38" s="187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/>
      <c r="B39" s="224"/>
      <c r="C39" s="224"/>
      <c r="D39" s="225"/>
      <c r="E39" s="225"/>
      <c r="F39" s="225"/>
      <c r="G39" s="225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5"/>
      <c r="S39" s="165"/>
      <c r="T39" s="164"/>
      <c r="U39" s="164"/>
      <c r="V39" s="164"/>
      <c r="W39" s="165"/>
      <c r="X39" s="165"/>
      <c r="Y39" s="154"/>
      <c r="Z39" s="154"/>
      <c r="AA39" s="154"/>
      <c r="AB39" s="154"/>
      <c r="AC39" s="154"/>
      <c r="AD39" s="154"/>
      <c r="AE39" s="154" t="s">
        <v>208</v>
      </c>
      <c r="AF39" s="154"/>
      <c r="AG39" s="154"/>
      <c r="AH39" s="185"/>
      <c r="AI39" s="185"/>
      <c r="AJ39" s="187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">
      <c r="A40" s="177">
        <v>14</v>
      </c>
      <c r="B40" s="178" t="s">
        <v>1982</v>
      </c>
      <c r="C40" s="178" t="s">
        <v>1983</v>
      </c>
      <c r="D40" s="179" t="s">
        <v>316</v>
      </c>
      <c r="E40" s="180">
        <v>5</v>
      </c>
      <c r="F40" s="183"/>
      <c r="G40" s="181">
        <f>ROUND(E40*F40,2)</f>
        <v>0</v>
      </c>
      <c r="H40" s="183"/>
      <c r="I40" s="181">
        <f>ROUND(E40*H40,2)</f>
        <v>0</v>
      </c>
      <c r="J40" s="183"/>
      <c r="K40" s="181">
        <f>ROUND(E40*J40,2)</f>
        <v>0</v>
      </c>
      <c r="L40" s="181">
        <v>21</v>
      </c>
      <c r="M40" s="181">
        <f>G40*(1+L40/100)</f>
        <v>0</v>
      </c>
      <c r="N40" s="181">
        <v>2</v>
      </c>
      <c r="O40" s="181">
        <f>ROUND(E40*N40,2)</f>
        <v>10</v>
      </c>
      <c r="P40" s="181">
        <v>0</v>
      </c>
      <c r="Q40" s="181">
        <f>ROUND(E40*P40,2)</f>
        <v>0</v>
      </c>
      <c r="R40" s="182"/>
      <c r="S40" s="182" t="s">
        <v>223</v>
      </c>
      <c r="T40" s="181" t="s">
        <v>205</v>
      </c>
      <c r="U40" s="181">
        <v>0</v>
      </c>
      <c r="V40" s="181">
        <f>ROUND(E40*U40,2)</f>
        <v>0</v>
      </c>
      <c r="W40" s="182"/>
      <c r="X40" s="182"/>
      <c r="Y40" s="154"/>
      <c r="Z40" s="154"/>
      <c r="AA40" s="154"/>
      <c r="AB40" s="154"/>
      <c r="AC40" s="154"/>
      <c r="AD40" s="154"/>
      <c r="AE40" s="154" t="s">
        <v>670</v>
      </c>
      <c r="AF40" s="154" t="s">
        <v>1984</v>
      </c>
      <c r="AG40" s="154"/>
      <c r="AH40" s="185"/>
      <c r="AI40" s="185"/>
      <c r="AJ40" s="187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/>
      <c r="B41" s="224"/>
      <c r="C41" s="224"/>
      <c r="D41" s="225"/>
      <c r="E41" s="225"/>
      <c r="F41" s="225"/>
      <c r="G41" s="225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5"/>
      <c r="S41" s="165"/>
      <c r="T41" s="164"/>
      <c r="U41" s="164"/>
      <c r="V41" s="164"/>
      <c r="W41" s="165"/>
      <c r="X41" s="165"/>
      <c r="Y41" s="154"/>
      <c r="Z41" s="154"/>
      <c r="AA41" s="154"/>
      <c r="AB41" s="154"/>
      <c r="AC41" s="154"/>
      <c r="AD41" s="154"/>
      <c r="AE41" s="154" t="s">
        <v>208</v>
      </c>
      <c r="AF41" s="154"/>
      <c r="AG41" s="154"/>
      <c r="AH41" s="185"/>
      <c r="AI41" s="185"/>
      <c r="AJ41" s="187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">
      <c r="A42" s="177">
        <v>15</v>
      </c>
      <c r="B42" s="178" t="s">
        <v>1985</v>
      </c>
      <c r="C42" s="178" t="s">
        <v>1946</v>
      </c>
      <c r="D42" s="179" t="s">
        <v>1947</v>
      </c>
      <c r="E42" s="180">
        <v>1</v>
      </c>
      <c r="F42" s="183"/>
      <c r="G42" s="181">
        <f>ROUND(E42*F42,2)</f>
        <v>0</v>
      </c>
      <c r="H42" s="183"/>
      <c r="I42" s="181">
        <f>ROUND(E42*H42,2)</f>
        <v>0</v>
      </c>
      <c r="J42" s="183"/>
      <c r="K42" s="181">
        <f>ROUND(E42*J42,2)</f>
        <v>0</v>
      </c>
      <c r="L42" s="181">
        <v>21</v>
      </c>
      <c r="M42" s="181">
        <f>G42*(1+L42/100)</f>
        <v>0</v>
      </c>
      <c r="N42" s="181">
        <v>5</v>
      </c>
      <c r="O42" s="181">
        <f>ROUND(E42*N42,2)</f>
        <v>5</v>
      </c>
      <c r="P42" s="181">
        <v>0</v>
      </c>
      <c r="Q42" s="181">
        <f>ROUND(E42*P42,2)</f>
        <v>0</v>
      </c>
      <c r="R42" s="182"/>
      <c r="S42" s="182" t="s">
        <v>223</v>
      </c>
      <c r="T42" s="181" t="s">
        <v>205</v>
      </c>
      <c r="U42" s="181">
        <v>0</v>
      </c>
      <c r="V42" s="181">
        <f>ROUND(E42*U42,2)</f>
        <v>0</v>
      </c>
      <c r="W42" s="182"/>
      <c r="X42" s="182"/>
      <c r="Y42" s="154"/>
      <c r="Z42" s="154"/>
      <c r="AA42" s="154"/>
      <c r="AB42" s="154"/>
      <c r="AC42" s="154"/>
      <c r="AD42" s="154"/>
      <c r="AE42" s="154" t="s">
        <v>670</v>
      </c>
      <c r="AF42" s="154" t="s">
        <v>1986</v>
      </c>
      <c r="AG42" s="154"/>
      <c r="AH42" s="185"/>
      <c r="AI42" s="185"/>
      <c r="AJ42" s="187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/>
      <c r="B43" s="224"/>
      <c r="C43" s="224"/>
      <c r="D43" s="225"/>
      <c r="E43" s="225"/>
      <c r="F43" s="225"/>
      <c r="G43" s="225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5"/>
      <c r="T43" s="164"/>
      <c r="U43" s="164"/>
      <c r="V43" s="164"/>
      <c r="W43" s="165"/>
      <c r="X43" s="165"/>
      <c r="Y43" s="154"/>
      <c r="Z43" s="154"/>
      <c r="AA43" s="154"/>
      <c r="AB43" s="154"/>
      <c r="AC43" s="154"/>
      <c r="AD43" s="154"/>
      <c r="AE43" s="154" t="s">
        <v>208</v>
      </c>
      <c r="AF43" s="154"/>
      <c r="AG43" s="154"/>
      <c r="AH43" s="185"/>
      <c r="AI43" s="185"/>
      <c r="AJ43" s="187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x14ac:dyDescent="0.2">
      <c r="A44" s="141"/>
      <c r="B44" s="158"/>
      <c r="C44" s="158"/>
      <c r="D44" s="160"/>
      <c r="E44" s="161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3"/>
      <c r="S44" s="163"/>
      <c r="T44" s="162"/>
      <c r="U44" s="162"/>
      <c r="V44" s="162"/>
      <c r="W44" s="163"/>
      <c r="X44" s="163"/>
      <c r="AH44" s="184"/>
      <c r="AI44" s="184"/>
      <c r="AJ44" s="186"/>
    </row>
    <row r="45" spans="1:60" x14ac:dyDescent="0.2">
      <c r="A45" s="157" t="s">
        <v>198</v>
      </c>
      <c r="B45" s="170" t="s">
        <v>71</v>
      </c>
      <c r="C45" s="170" t="s">
        <v>72</v>
      </c>
      <c r="D45" s="171"/>
      <c r="E45" s="172"/>
      <c r="F45" s="173"/>
      <c r="G45" s="174">
        <f>SUMIF(AE46:AE75,"&lt;&gt;NOR",G46:G75)</f>
        <v>0</v>
      </c>
      <c r="H45" s="173"/>
      <c r="I45" s="173">
        <f>SUM(I46:I75)</f>
        <v>0</v>
      </c>
      <c r="J45" s="173"/>
      <c r="K45" s="173">
        <f>SUM(K46:K75)</f>
        <v>0</v>
      </c>
      <c r="L45" s="173"/>
      <c r="M45" s="173">
        <f>SUM(M46:M75)</f>
        <v>0</v>
      </c>
      <c r="N45" s="173"/>
      <c r="O45" s="173">
        <f>SUM(O46:O75)</f>
        <v>77.650000000000006</v>
      </c>
      <c r="P45" s="173"/>
      <c r="Q45" s="173">
        <f>SUM(Q46:Q75)</f>
        <v>0</v>
      </c>
      <c r="R45" s="175"/>
      <c r="S45" s="175"/>
      <c r="T45" s="173"/>
      <c r="U45" s="173"/>
      <c r="V45" s="173">
        <f>SUM(V46:V75)</f>
        <v>0</v>
      </c>
      <c r="W45" s="175"/>
      <c r="X45" s="176"/>
      <c r="AE45" t="s">
        <v>199</v>
      </c>
      <c r="AH45" s="184"/>
      <c r="AI45" s="184"/>
      <c r="AJ45" s="186"/>
    </row>
    <row r="46" spans="1:60" outlineLevel="1" x14ac:dyDescent="0.2">
      <c r="A46" s="177">
        <v>16</v>
      </c>
      <c r="B46" s="178" t="s">
        <v>1987</v>
      </c>
      <c r="C46" s="178" t="s">
        <v>1988</v>
      </c>
      <c r="D46" s="179" t="s">
        <v>418</v>
      </c>
      <c r="E46" s="180">
        <v>1</v>
      </c>
      <c r="F46" s="183"/>
      <c r="G46" s="181">
        <f>ROUND(E46*F46,2)</f>
        <v>0</v>
      </c>
      <c r="H46" s="183"/>
      <c r="I46" s="181">
        <f>ROUND(E46*H46,2)</f>
        <v>0</v>
      </c>
      <c r="J46" s="183"/>
      <c r="K46" s="181">
        <f>ROUND(E46*J46,2)</f>
        <v>0</v>
      </c>
      <c r="L46" s="181">
        <v>21</v>
      </c>
      <c r="M46" s="181">
        <f>G46*(1+L46/100)</f>
        <v>0</v>
      </c>
      <c r="N46" s="181">
        <v>3.25</v>
      </c>
      <c r="O46" s="181">
        <f>ROUND(E46*N46,2)</f>
        <v>3.25</v>
      </c>
      <c r="P46" s="181">
        <v>0</v>
      </c>
      <c r="Q46" s="181">
        <f>ROUND(E46*P46,2)</f>
        <v>0</v>
      </c>
      <c r="R46" s="182"/>
      <c r="S46" s="182" t="s">
        <v>223</v>
      </c>
      <c r="T46" s="181" t="s">
        <v>205</v>
      </c>
      <c r="U46" s="181">
        <v>0</v>
      </c>
      <c r="V46" s="181">
        <f>ROUND(E46*U46,2)</f>
        <v>0</v>
      </c>
      <c r="W46" s="182"/>
      <c r="X46" s="182"/>
      <c r="Y46" s="154"/>
      <c r="Z46" s="154"/>
      <c r="AA46" s="154"/>
      <c r="AB46" s="154"/>
      <c r="AC46" s="154"/>
      <c r="AD46" s="154"/>
      <c r="AE46" s="154" t="s">
        <v>670</v>
      </c>
      <c r="AF46" s="154" t="s">
        <v>1989</v>
      </c>
      <c r="AG46" s="154"/>
      <c r="AH46" s="185"/>
      <c r="AI46" s="185"/>
      <c r="AJ46" s="187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224"/>
      <c r="C47" s="224"/>
      <c r="D47" s="225"/>
      <c r="E47" s="225"/>
      <c r="F47" s="225"/>
      <c r="G47" s="225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5"/>
      <c r="S47" s="165"/>
      <c r="T47" s="164"/>
      <c r="U47" s="164"/>
      <c r="V47" s="164"/>
      <c r="W47" s="165"/>
      <c r="X47" s="165"/>
      <c r="Y47" s="154"/>
      <c r="Z47" s="154"/>
      <c r="AA47" s="154"/>
      <c r="AB47" s="154"/>
      <c r="AC47" s="154"/>
      <c r="AD47" s="154"/>
      <c r="AE47" s="154" t="s">
        <v>208</v>
      </c>
      <c r="AF47" s="154"/>
      <c r="AG47" s="154"/>
      <c r="AH47" s="185"/>
      <c r="AI47" s="185"/>
      <c r="AJ47" s="187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outlineLevel="1" x14ac:dyDescent="0.2">
      <c r="A48" s="177">
        <v>17</v>
      </c>
      <c r="B48" s="178" t="s">
        <v>1990</v>
      </c>
      <c r="C48" s="178" t="s">
        <v>1991</v>
      </c>
      <c r="D48" s="179" t="s">
        <v>418</v>
      </c>
      <c r="E48" s="180">
        <v>1</v>
      </c>
      <c r="F48" s="183"/>
      <c r="G48" s="181">
        <f>ROUND(E48*F48,2)</f>
        <v>0</v>
      </c>
      <c r="H48" s="183"/>
      <c r="I48" s="181">
        <f>ROUND(E48*H48,2)</f>
        <v>0</v>
      </c>
      <c r="J48" s="183"/>
      <c r="K48" s="181">
        <f>ROUND(E48*J48,2)</f>
        <v>0</v>
      </c>
      <c r="L48" s="181">
        <v>21</v>
      </c>
      <c r="M48" s="181">
        <f>G48*(1+L48/100)</f>
        <v>0</v>
      </c>
      <c r="N48" s="181">
        <v>0.4</v>
      </c>
      <c r="O48" s="181">
        <f>ROUND(E48*N48,2)</f>
        <v>0.4</v>
      </c>
      <c r="P48" s="181">
        <v>0</v>
      </c>
      <c r="Q48" s="181">
        <f>ROUND(E48*P48,2)</f>
        <v>0</v>
      </c>
      <c r="R48" s="182"/>
      <c r="S48" s="182" t="s">
        <v>223</v>
      </c>
      <c r="T48" s="181" t="s">
        <v>205</v>
      </c>
      <c r="U48" s="181">
        <v>0</v>
      </c>
      <c r="V48" s="181">
        <f>ROUND(E48*U48,2)</f>
        <v>0</v>
      </c>
      <c r="W48" s="182"/>
      <c r="X48" s="182"/>
      <c r="Y48" s="154"/>
      <c r="Z48" s="154"/>
      <c r="AA48" s="154"/>
      <c r="AB48" s="154"/>
      <c r="AC48" s="154"/>
      <c r="AD48" s="154"/>
      <c r="AE48" s="154" t="s">
        <v>670</v>
      </c>
      <c r="AF48" s="154" t="s">
        <v>1992</v>
      </c>
      <c r="AG48" s="154"/>
      <c r="AH48" s="185"/>
      <c r="AI48" s="185"/>
      <c r="AJ48" s="187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 x14ac:dyDescent="0.2">
      <c r="A49" s="155"/>
      <c r="B49" s="224"/>
      <c r="C49" s="224"/>
      <c r="D49" s="225"/>
      <c r="E49" s="225"/>
      <c r="F49" s="225"/>
      <c r="G49" s="225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5"/>
      <c r="S49" s="165"/>
      <c r="T49" s="164"/>
      <c r="U49" s="164"/>
      <c r="V49" s="164"/>
      <c r="W49" s="165"/>
      <c r="X49" s="165"/>
      <c r="Y49" s="154"/>
      <c r="Z49" s="154"/>
      <c r="AA49" s="154"/>
      <c r="AB49" s="154"/>
      <c r="AC49" s="154"/>
      <c r="AD49" s="154"/>
      <c r="AE49" s="154" t="s">
        <v>208</v>
      </c>
      <c r="AF49" s="154"/>
      <c r="AG49" s="154"/>
      <c r="AH49" s="185"/>
      <c r="AI49" s="185"/>
      <c r="AJ49" s="187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">
      <c r="A50" s="177">
        <v>18</v>
      </c>
      <c r="B50" s="178" t="s">
        <v>1993</v>
      </c>
      <c r="C50" s="178" t="s">
        <v>1994</v>
      </c>
      <c r="D50" s="179" t="s">
        <v>418</v>
      </c>
      <c r="E50" s="180">
        <v>1</v>
      </c>
      <c r="F50" s="183"/>
      <c r="G50" s="181">
        <f>ROUND(E50*F50,2)</f>
        <v>0</v>
      </c>
      <c r="H50" s="183"/>
      <c r="I50" s="181">
        <f>ROUND(E50*H50,2)</f>
        <v>0</v>
      </c>
      <c r="J50" s="183"/>
      <c r="K50" s="181">
        <f>ROUND(E50*J50,2)</f>
        <v>0</v>
      </c>
      <c r="L50" s="181">
        <v>21</v>
      </c>
      <c r="M50" s="181">
        <f>G50*(1+L50/100)</f>
        <v>0</v>
      </c>
      <c r="N50" s="181">
        <v>0.3</v>
      </c>
      <c r="O50" s="181">
        <f>ROUND(E50*N50,2)</f>
        <v>0.3</v>
      </c>
      <c r="P50" s="181">
        <v>0</v>
      </c>
      <c r="Q50" s="181">
        <f>ROUND(E50*P50,2)</f>
        <v>0</v>
      </c>
      <c r="R50" s="182"/>
      <c r="S50" s="182" t="s">
        <v>223</v>
      </c>
      <c r="T50" s="181" t="s">
        <v>205</v>
      </c>
      <c r="U50" s="181">
        <v>0</v>
      </c>
      <c r="V50" s="181">
        <f>ROUND(E50*U50,2)</f>
        <v>0</v>
      </c>
      <c r="W50" s="182"/>
      <c r="X50" s="182"/>
      <c r="Y50" s="154"/>
      <c r="Z50" s="154"/>
      <c r="AA50" s="154"/>
      <c r="AB50" s="154"/>
      <c r="AC50" s="154"/>
      <c r="AD50" s="154"/>
      <c r="AE50" s="154" t="s">
        <v>670</v>
      </c>
      <c r="AF50" s="154" t="s">
        <v>1995</v>
      </c>
      <c r="AG50" s="154"/>
      <c r="AH50" s="185"/>
      <c r="AI50" s="185"/>
      <c r="AJ50" s="187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">
      <c r="A51" s="155"/>
      <c r="B51" s="224"/>
      <c r="C51" s="224"/>
      <c r="D51" s="225"/>
      <c r="E51" s="225"/>
      <c r="F51" s="225"/>
      <c r="G51" s="225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5"/>
      <c r="S51" s="165"/>
      <c r="T51" s="164"/>
      <c r="U51" s="164"/>
      <c r="V51" s="164"/>
      <c r="W51" s="165"/>
      <c r="X51" s="165"/>
      <c r="Y51" s="154"/>
      <c r="Z51" s="154"/>
      <c r="AA51" s="154"/>
      <c r="AB51" s="154"/>
      <c r="AC51" s="154"/>
      <c r="AD51" s="154"/>
      <c r="AE51" s="154" t="s">
        <v>208</v>
      </c>
      <c r="AF51" s="154"/>
      <c r="AG51" s="154"/>
      <c r="AH51" s="185"/>
      <c r="AI51" s="185"/>
      <c r="AJ51" s="187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">
      <c r="A52" s="177">
        <v>19</v>
      </c>
      <c r="B52" s="178" t="s">
        <v>1996</v>
      </c>
      <c r="C52" s="178" t="s">
        <v>1997</v>
      </c>
      <c r="D52" s="179" t="s">
        <v>418</v>
      </c>
      <c r="E52" s="180">
        <v>1</v>
      </c>
      <c r="F52" s="183"/>
      <c r="G52" s="181">
        <f>ROUND(E52*F52,2)</f>
        <v>0</v>
      </c>
      <c r="H52" s="183"/>
      <c r="I52" s="181">
        <f>ROUND(E52*H52,2)</f>
        <v>0</v>
      </c>
      <c r="J52" s="183"/>
      <c r="K52" s="181">
        <f>ROUND(E52*J52,2)</f>
        <v>0</v>
      </c>
      <c r="L52" s="181">
        <v>21</v>
      </c>
      <c r="M52" s="181">
        <f>G52*(1+L52/100)</f>
        <v>0</v>
      </c>
      <c r="N52" s="181">
        <v>1.3</v>
      </c>
      <c r="O52" s="181">
        <f>ROUND(E52*N52,2)</f>
        <v>1.3</v>
      </c>
      <c r="P52" s="181">
        <v>0</v>
      </c>
      <c r="Q52" s="181">
        <f>ROUND(E52*P52,2)</f>
        <v>0</v>
      </c>
      <c r="R52" s="182"/>
      <c r="S52" s="182" t="s">
        <v>223</v>
      </c>
      <c r="T52" s="181" t="s">
        <v>205</v>
      </c>
      <c r="U52" s="181">
        <v>0</v>
      </c>
      <c r="V52" s="181">
        <f>ROUND(E52*U52,2)</f>
        <v>0</v>
      </c>
      <c r="W52" s="182"/>
      <c r="X52" s="182"/>
      <c r="Y52" s="154"/>
      <c r="Z52" s="154"/>
      <c r="AA52" s="154"/>
      <c r="AB52" s="154"/>
      <c r="AC52" s="154"/>
      <c r="AD52" s="154"/>
      <c r="AE52" s="154" t="s">
        <v>670</v>
      </c>
      <c r="AF52" s="154" t="s">
        <v>1998</v>
      </c>
      <c r="AG52" s="154"/>
      <c r="AH52" s="185"/>
      <c r="AI52" s="185"/>
      <c r="AJ52" s="187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">
      <c r="A53" s="155"/>
      <c r="B53" s="224"/>
      <c r="C53" s="224"/>
      <c r="D53" s="225"/>
      <c r="E53" s="225"/>
      <c r="F53" s="225"/>
      <c r="G53" s="225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5"/>
      <c r="T53" s="164"/>
      <c r="U53" s="164"/>
      <c r="V53" s="164"/>
      <c r="W53" s="165"/>
      <c r="X53" s="165"/>
      <c r="Y53" s="154"/>
      <c r="Z53" s="154"/>
      <c r="AA53" s="154"/>
      <c r="AB53" s="154"/>
      <c r="AC53" s="154"/>
      <c r="AD53" s="154"/>
      <c r="AE53" s="154" t="s">
        <v>208</v>
      </c>
      <c r="AF53" s="154"/>
      <c r="AG53" s="154"/>
      <c r="AH53" s="185"/>
      <c r="AI53" s="185"/>
      <c r="AJ53" s="187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">
      <c r="A54" s="177">
        <v>20</v>
      </c>
      <c r="B54" s="178" t="s">
        <v>1999</v>
      </c>
      <c r="C54" s="178" t="s">
        <v>2000</v>
      </c>
      <c r="D54" s="179" t="s">
        <v>418</v>
      </c>
      <c r="E54" s="180">
        <v>1</v>
      </c>
      <c r="F54" s="183"/>
      <c r="G54" s="181">
        <f>ROUND(E54*F54,2)</f>
        <v>0</v>
      </c>
      <c r="H54" s="183"/>
      <c r="I54" s="181">
        <f>ROUND(E54*H54,2)</f>
        <v>0</v>
      </c>
      <c r="J54" s="183"/>
      <c r="K54" s="181">
        <f>ROUND(E54*J54,2)</f>
        <v>0</v>
      </c>
      <c r="L54" s="181">
        <v>21</v>
      </c>
      <c r="M54" s="181">
        <f>G54*(1+L54/100)</f>
        <v>0</v>
      </c>
      <c r="N54" s="181">
        <v>6</v>
      </c>
      <c r="O54" s="181">
        <f>ROUND(E54*N54,2)</f>
        <v>6</v>
      </c>
      <c r="P54" s="181">
        <v>0</v>
      </c>
      <c r="Q54" s="181">
        <f>ROUND(E54*P54,2)</f>
        <v>0</v>
      </c>
      <c r="R54" s="182"/>
      <c r="S54" s="182" t="s">
        <v>223</v>
      </c>
      <c r="T54" s="181" t="s">
        <v>205</v>
      </c>
      <c r="U54" s="181">
        <v>0</v>
      </c>
      <c r="V54" s="181">
        <f>ROUND(E54*U54,2)</f>
        <v>0</v>
      </c>
      <c r="W54" s="182"/>
      <c r="X54" s="182"/>
      <c r="Y54" s="154"/>
      <c r="Z54" s="154"/>
      <c r="AA54" s="154"/>
      <c r="AB54" s="154"/>
      <c r="AC54" s="154"/>
      <c r="AD54" s="154"/>
      <c r="AE54" s="154" t="s">
        <v>670</v>
      </c>
      <c r="AF54" s="154" t="s">
        <v>2001</v>
      </c>
      <c r="AG54" s="154"/>
      <c r="AH54" s="185"/>
      <c r="AI54" s="185"/>
      <c r="AJ54" s="187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 x14ac:dyDescent="0.2">
      <c r="A55" s="155"/>
      <c r="B55" s="224"/>
      <c r="C55" s="224"/>
      <c r="D55" s="225"/>
      <c r="E55" s="225"/>
      <c r="F55" s="225"/>
      <c r="G55" s="225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5"/>
      <c r="S55" s="165"/>
      <c r="T55" s="164"/>
      <c r="U55" s="164"/>
      <c r="V55" s="164"/>
      <c r="W55" s="165"/>
      <c r="X55" s="165"/>
      <c r="Y55" s="154"/>
      <c r="Z55" s="154"/>
      <c r="AA55" s="154"/>
      <c r="AB55" s="154"/>
      <c r="AC55" s="154"/>
      <c r="AD55" s="154"/>
      <c r="AE55" s="154" t="s">
        <v>208</v>
      </c>
      <c r="AF55" s="154"/>
      <c r="AG55" s="154"/>
      <c r="AH55" s="185"/>
      <c r="AI55" s="185"/>
      <c r="AJ55" s="187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">
      <c r="A56" s="177">
        <v>21</v>
      </c>
      <c r="B56" s="178" t="s">
        <v>2002</v>
      </c>
      <c r="C56" s="178" t="s">
        <v>2003</v>
      </c>
      <c r="D56" s="179" t="s">
        <v>418</v>
      </c>
      <c r="E56" s="180">
        <v>3</v>
      </c>
      <c r="F56" s="183"/>
      <c r="G56" s="181">
        <f>ROUND(E56*F56,2)</f>
        <v>0</v>
      </c>
      <c r="H56" s="183"/>
      <c r="I56" s="181">
        <f>ROUND(E56*H56,2)</f>
        <v>0</v>
      </c>
      <c r="J56" s="183"/>
      <c r="K56" s="181">
        <f>ROUND(E56*J56,2)</f>
        <v>0</v>
      </c>
      <c r="L56" s="181">
        <v>21</v>
      </c>
      <c r="M56" s="181">
        <f>G56*(1+L56/100)</f>
        <v>0</v>
      </c>
      <c r="N56" s="181">
        <v>0.3</v>
      </c>
      <c r="O56" s="181">
        <f>ROUND(E56*N56,2)</f>
        <v>0.9</v>
      </c>
      <c r="P56" s="181">
        <v>0</v>
      </c>
      <c r="Q56" s="181">
        <f>ROUND(E56*P56,2)</f>
        <v>0</v>
      </c>
      <c r="R56" s="182"/>
      <c r="S56" s="182" t="s">
        <v>223</v>
      </c>
      <c r="T56" s="181" t="s">
        <v>205</v>
      </c>
      <c r="U56" s="181">
        <v>0</v>
      </c>
      <c r="V56" s="181">
        <f>ROUND(E56*U56,2)</f>
        <v>0</v>
      </c>
      <c r="W56" s="182"/>
      <c r="X56" s="182"/>
      <c r="Y56" s="154"/>
      <c r="Z56" s="154"/>
      <c r="AA56" s="154"/>
      <c r="AB56" s="154"/>
      <c r="AC56" s="154"/>
      <c r="AD56" s="154"/>
      <c r="AE56" s="154" t="s">
        <v>670</v>
      </c>
      <c r="AF56" s="154" t="s">
        <v>2004</v>
      </c>
      <c r="AG56" s="154"/>
      <c r="AH56" s="185"/>
      <c r="AI56" s="185"/>
      <c r="AJ56" s="187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">
      <c r="A57" s="155"/>
      <c r="B57" s="224"/>
      <c r="C57" s="224"/>
      <c r="D57" s="225"/>
      <c r="E57" s="225"/>
      <c r="F57" s="225"/>
      <c r="G57" s="225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5"/>
      <c r="S57" s="165"/>
      <c r="T57" s="164"/>
      <c r="U57" s="164"/>
      <c r="V57" s="164"/>
      <c r="W57" s="165"/>
      <c r="X57" s="165"/>
      <c r="Y57" s="154"/>
      <c r="Z57" s="154"/>
      <c r="AA57" s="154"/>
      <c r="AB57" s="154"/>
      <c r="AC57" s="154"/>
      <c r="AD57" s="154"/>
      <c r="AE57" s="154" t="s">
        <v>208</v>
      </c>
      <c r="AF57" s="154"/>
      <c r="AG57" s="154"/>
      <c r="AH57" s="185"/>
      <c r="AI57" s="185"/>
      <c r="AJ57" s="187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">
      <c r="A58" s="177">
        <v>22</v>
      </c>
      <c r="B58" s="178" t="s">
        <v>2005</v>
      </c>
      <c r="C58" s="178" t="s">
        <v>2006</v>
      </c>
      <c r="D58" s="179" t="s">
        <v>418</v>
      </c>
      <c r="E58" s="180">
        <v>2</v>
      </c>
      <c r="F58" s="183"/>
      <c r="G58" s="181">
        <f>ROUND(E58*F58,2)</f>
        <v>0</v>
      </c>
      <c r="H58" s="183"/>
      <c r="I58" s="181">
        <f>ROUND(E58*H58,2)</f>
        <v>0</v>
      </c>
      <c r="J58" s="183"/>
      <c r="K58" s="181">
        <f>ROUND(E58*J58,2)</f>
        <v>0</v>
      </c>
      <c r="L58" s="181">
        <v>21</v>
      </c>
      <c r="M58" s="181">
        <f>G58*(1+L58/100)</f>
        <v>0</v>
      </c>
      <c r="N58" s="181">
        <v>1</v>
      </c>
      <c r="O58" s="181">
        <f>ROUND(E58*N58,2)</f>
        <v>2</v>
      </c>
      <c r="P58" s="181">
        <v>0</v>
      </c>
      <c r="Q58" s="181">
        <f>ROUND(E58*P58,2)</f>
        <v>0</v>
      </c>
      <c r="R58" s="182"/>
      <c r="S58" s="182" t="s">
        <v>223</v>
      </c>
      <c r="T58" s="181" t="s">
        <v>205</v>
      </c>
      <c r="U58" s="181">
        <v>0</v>
      </c>
      <c r="V58" s="181">
        <f>ROUND(E58*U58,2)</f>
        <v>0</v>
      </c>
      <c r="W58" s="182"/>
      <c r="X58" s="182"/>
      <c r="Y58" s="154"/>
      <c r="Z58" s="154"/>
      <c r="AA58" s="154"/>
      <c r="AB58" s="154"/>
      <c r="AC58" s="154"/>
      <c r="AD58" s="154"/>
      <c r="AE58" s="154" t="s">
        <v>670</v>
      </c>
      <c r="AF58" s="154" t="s">
        <v>2007</v>
      </c>
      <c r="AG58" s="154"/>
      <c r="AH58" s="185"/>
      <c r="AI58" s="185"/>
      <c r="AJ58" s="187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224"/>
      <c r="C59" s="224"/>
      <c r="D59" s="225"/>
      <c r="E59" s="225"/>
      <c r="F59" s="225"/>
      <c r="G59" s="225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5"/>
      <c r="S59" s="165"/>
      <c r="T59" s="164"/>
      <c r="U59" s="164"/>
      <c r="V59" s="164"/>
      <c r="W59" s="165"/>
      <c r="X59" s="165"/>
      <c r="Y59" s="154"/>
      <c r="Z59" s="154"/>
      <c r="AA59" s="154"/>
      <c r="AB59" s="154"/>
      <c r="AC59" s="154"/>
      <c r="AD59" s="154"/>
      <c r="AE59" s="154" t="s">
        <v>208</v>
      </c>
      <c r="AF59" s="154"/>
      <c r="AG59" s="154"/>
      <c r="AH59" s="185"/>
      <c r="AI59" s="185"/>
      <c r="AJ59" s="187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">
      <c r="A60" s="177">
        <v>23</v>
      </c>
      <c r="B60" s="178" t="s">
        <v>2008</v>
      </c>
      <c r="C60" s="178" t="s">
        <v>2009</v>
      </c>
      <c r="D60" s="179" t="s">
        <v>418</v>
      </c>
      <c r="E60" s="180">
        <v>1</v>
      </c>
      <c r="F60" s="183"/>
      <c r="G60" s="181">
        <f>ROUND(E60*F60,2)</f>
        <v>0</v>
      </c>
      <c r="H60" s="183"/>
      <c r="I60" s="181">
        <f>ROUND(E60*H60,2)</f>
        <v>0</v>
      </c>
      <c r="J60" s="183"/>
      <c r="K60" s="181">
        <f>ROUND(E60*J60,2)</f>
        <v>0</v>
      </c>
      <c r="L60" s="181">
        <v>21</v>
      </c>
      <c r="M60" s="181">
        <f>G60*(1+L60/100)</f>
        <v>0</v>
      </c>
      <c r="N60" s="181">
        <v>2.1</v>
      </c>
      <c r="O60" s="181">
        <f>ROUND(E60*N60,2)</f>
        <v>2.1</v>
      </c>
      <c r="P60" s="181">
        <v>0</v>
      </c>
      <c r="Q60" s="181">
        <f>ROUND(E60*P60,2)</f>
        <v>0</v>
      </c>
      <c r="R60" s="182"/>
      <c r="S60" s="182" t="s">
        <v>223</v>
      </c>
      <c r="T60" s="181" t="s">
        <v>205</v>
      </c>
      <c r="U60" s="181">
        <v>0</v>
      </c>
      <c r="V60" s="181">
        <f>ROUND(E60*U60,2)</f>
        <v>0</v>
      </c>
      <c r="W60" s="182"/>
      <c r="X60" s="182"/>
      <c r="Y60" s="154"/>
      <c r="Z60" s="154"/>
      <c r="AA60" s="154"/>
      <c r="AB60" s="154"/>
      <c r="AC60" s="154"/>
      <c r="AD60" s="154"/>
      <c r="AE60" s="154" t="s">
        <v>670</v>
      </c>
      <c r="AF60" s="154" t="s">
        <v>2010</v>
      </c>
      <c r="AG60" s="154"/>
      <c r="AH60" s="185"/>
      <c r="AI60" s="185"/>
      <c r="AJ60" s="187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224"/>
      <c r="C61" s="224"/>
      <c r="D61" s="225"/>
      <c r="E61" s="225"/>
      <c r="F61" s="225"/>
      <c r="G61" s="225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5"/>
      <c r="S61" s="165"/>
      <c r="T61" s="164"/>
      <c r="U61" s="164"/>
      <c r="V61" s="164"/>
      <c r="W61" s="165"/>
      <c r="X61" s="165"/>
      <c r="Y61" s="154"/>
      <c r="Z61" s="154"/>
      <c r="AA61" s="154"/>
      <c r="AB61" s="154"/>
      <c r="AC61" s="154"/>
      <c r="AD61" s="154"/>
      <c r="AE61" s="154" t="s">
        <v>208</v>
      </c>
      <c r="AF61" s="154"/>
      <c r="AG61" s="154"/>
      <c r="AH61" s="185"/>
      <c r="AI61" s="185"/>
      <c r="AJ61" s="187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">
      <c r="A62" s="177">
        <v>24</v>
      </c>
      <c r="B62" s="178" t="s">
        <v>2011</v>
      </c>
      <c r="C62" s="178" t="s">
        <v>2012</v>
      </c>
      <c r="D62" s="179" t="s">
        <v>2013</v>
      </c>
      <c r="E62" s="180">
        <v>1</v>
      </c>
      <c r="F62" s="183"/>
      <c r="G62" s="181">
        <f>ROUND(E62*F62,2)</f>
        <v>0</v>
      </c>
      <c r="H62" s="183"/>
      <c r="I62" s="181">
        <f>ROUND(E62*H62,2)</f>
        <v>0</v>
      </c>
      <c r="J62" s="183"/>
      <c r="K62" s="181">
        <f>ROUND(E62*J62,2)</f>
        <v>0</v>
      </c>
      <c r="L62" s="181">
        <v>21</v>
      </c>
      <c r="M62" s="181">
        <f>G62*(1+L62/100)</f>
        <v>0</v>
      </c>
      <c r="N62" s="181">
        <v>1.6</v>
      </c>
      <c r="O62" s="181">
        <f>ROUND(E62*N62,2)</f>
        <v>1.6</v>
      </c>
      <c r="P62" s="181">
        <v>0</v>
      </c>
      <c r="Q62" s="181">
        <f>ROUND(E62*P62,2)</f>
        <v>0</v>
      </c>
      <c r="R62" s="182"/>
      <c r="S62" s="182" t="s">
        <v>223</v>
      </c>
      <c r="T62" s="181" t="s">
        <v>205</v>
      </c>
      <c r="U62" s="181">
        <v>0</v>
      </c>
      <c r="V62" s="181">
        <f>ROUND(E62*U62,2)</f>
        <v>0</v>
      </c>
      <c r="W62" s="182"/>
      <c r="X62" s="182"/>
      <c r="Y62" s="154"/>
      <c r="Z62" s="154"/>
      <c r="AA62" s="154"/>
      <c r="AB62" s="154"/>
      <c r="AC62" s="154"/>
      <c r="AD62" s="154"/>
      <c r="AE62" s="154" t="s">
        <v>670</v>
      </c>
      <c r="AF62" s="154" t="s">
        <v>2014</v>
      </c>
      <c r="AG62" s="154"/>
      <c r="AH62" s="185"/>
      <c r="AI62" s="185"/>
      <c r="AJ62" s="187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">
      <c r="A63" s="155"/>
      <c r="B63" s="224"/>
      <c r="C63" s="224"/>
      <c r="D63" s="225"/>
      <c r="E63" s="225"/>
      <c r="F63" s="225"/>
      <c r="G63" s="225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5"/>
      <c r="S63" s="165"/>
      <c r="T63" s="164"/>
      <c r="U63" s="164"/>
      <c r="V63" s="164"/>
      <c r="W63" s="165"/>
      <c r="X63" s="165"/>
      <c r="Y63" s="154"/>
      <c r="Z63" s="154"/>
      <c r="AA63" s="154"/>
      <c r="AB63" s="154"/>
      <c r="AC63" s="154"/>
      <c r="AD63" s="154"/>
      <c r="AE63" s="154" t="s">
        <v>208</v>
      </c>
      <c r="AF63" s="154"/>
      <c r="AG63" s="154"/>
      <c r="AH63" s="185"/>
      <c r="AI63" s="185"/>
      <c r="AJ63" s="187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">
      <c r="A64" s="177">
        <v>25</v>
      </c>
      <c r="B64" s="178" t="s">
        <v>2015</v>
      </c>
      <c r="C64" s="178" t="s">
        <v>2016</v>
      </c>
      <c r="D64" s="179" t="s">
        <v>2013</v>
      </c>
      <c r="E64" s="180">
        <v>12</v>
      </c>
      <c r="F64" s="183"/>
      <c r="G64" s="181">
        <f>ROUND(E64*F64,2)</f>
        <v>0</v>
      </c>
      <c r="H64" s="183"/>
      <c r="I64" s="181">
        <f>ROUND(E64*H64,2)</f>
        <v>0</v>
      </c>
      <c r="J64" s="183"/>
      <c r="K64" s="181">
        <f>ROUND(E64*J64,2)</f>
        <v>0</v>
      </c>
      <c r="L64" s="181">
        <v>21</v>
      </c>
      <c r="M64" s="181">
        <f>G64*(1+L64/100)</f>
        <v>0</v>
      </c>
      <c r="N64" s="181">
        <v>2.6</v>
      </c>
      <c r="O64" s="181">
        <f>ROUND(E64*N64,2)</f>
        <v>31.2</v>
      </c>
      <c r="P64" s="181">
        <v>0</v>
      </c>
      <c r="Q64" s="181">
        <f>ROUND(E64*P64,2)</f>
        <v>0</v>
      </c>
      <c r="R64" s="182"/>
      <c r="S64" s="182" t="s">
        <v>223</v>
      </c>
      <c r="T64" s="181" t="s">
        <v>205</v>
      </c>
      <c r="U64" s="181">
        <v>0</v>
      </c>
      <c r="V64" s="181">
        <f>ROUND(E64*U64,2)</f>
        <v>0</v>
      </c>
      <c r="W64" s="182"/>
      <c r="X64" s="182"/>
      <c r="Y64" s="154"/>
      <c r="Z64" s="154"/>
      <c r="AA64" s="154"/>
      <c r="AB64" s="154"/>
      <c r="AC64" s="154"/>
      <c r="AD64" s="154"/>
      <c r="AE64" s="154" t="s">
        <v>670</v>
      </c>
      <c r="AF64" s="154" t="s">
        <v>2017</v>
      </c>
      <c r="AG64" s="154"/>
      <c r="AH64" s="185"/>
      <c r="AI64" s="185"/>
      <c r="AJ64" s="187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 x14ac:dyDescent="0.2">
      <c r="A65" s="155"/>
      <c r="B65" s="224"/>
      <c r="C65" s="224"/>
      <c r="D65" s="225"/>
      <c r="E65" s="225"/>
      <c r="F65" s="225"/>
      <c r="G65" s="225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5"/>
      <c r="S65" s="165"/>
      <c r="T65" s="164"/>
      <c r="U65" s="164"/>
      <c r="V65" s="164"/>
      <c r="W65" s="165"/>
      <c r="X65" s="165"/>
      <c r="Y65" s="154"/>
      <c r="Z65" s="154"/>
      <c r="AA65" s="154"/>
      <c r="AB65" s="154"/>
      <c r="AC65" s="154"/>
      <c r="AD65" s="154"/>
      <c r="AE65" s="154" t="s">
        <v>208</v>
      </c>
      <c r="AF65" s="154"/>
      <c r="AG65" s="154"/>
      <c r="AH65" s="185"/>
      <c r="AI65" s="185"/>
      <c r="AJ65" s="187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77">
        <v>26</v>
      </c>
      <c r="B66" s="178" t="s">
        <v>2018</v>
      </c>
      <c r="C66" s="178" t="s">
        <v>2019</v>
      </c>
      <c r="D66" s="179" t="s">
        <v>418</v>
      </c>
      <c r="E66" s="180">
        <v>1</v>
      </c>
      <c r="F66" s="183"/>
      <c r="G66" s="181">
        <f>ROUND(E66*F66,2)</f>
        <v>0</v>
      </c>
      <c r="H66" s="183"/>
      <c r="I66" s="181">
        <f>ROUND(E66*H66,2)</f>
        <v>0</v>
      </c>
      <c r="J66" s="183"/>
      <c r="K66" s="181">
        <f>ROUND(E66*J66,2)</f>
        <v>0</v>
      </c>
      <c r="L66" s="181">
        <v>21</v>
      </c>
      <c r="M66" s="181">
        <f>G66*(1+L66/100)</f>
        <v>0</v>
      </c>
      <c r="N66" s="181">
        <v>1</v>
      </c>
      <c r="O66" s="181">
        <f>ROUND(E66*N66,2)</f>
        <v>1</v>
      </c>
      <c r="P66" s="181">
        <v>0</v>
      </c>
      <c r="Q66" s="181">
        <f>ROUND(E66*P66,2)</f>
        <v>0</v>
      </c>
      <c r="R66" s="182"/>
      <c r="S66" s="182" t="s">
        <v>223</v>
      </c>
      <c r="T66" s="181" t="s">
        <v>205</v>
      </c>
      <c r="U66" s="181">
        <v>0</v>
      </c>
      <c r="V66" s="181">
        <f>ROUND(E66*U66,2)</f>
        <v>0</v>
      </c>
      <c r="W66" s="182"/>
      <c r="X66" s="182"/>
      <c r="Y66" s="154"/>
      <c r="Z66" s="154"/>
      <c r="AA66" s="154"/>
      <c r="AB66" s="154"/>
      <c r="AC66" s="154"/>
      <c r="AD66" s="154"/>
      <c r="AE66" s="154" t="s">
        <v>670</v>
      </c>
      <c r="AF66" s="154" t="s">
        <v>2020</v>
      </c>
      <c r="AG66" s="154"/>
      <c r="AH66" s="185"/>
      <c r="AI66" s="185"/>
      <c r="AJ66" s="187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224"/>
      <c r="C67" s="224"/>
      <c r="D67" s="225"/>
      <c r="E67" s="225"/>
      <c r="F67" s="225"/>
      <c r="G67" s="225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5"/>
      <c r="S67" s="165"/>
      <c r="T67" s="164"/>
      <c r="U67" s="164"/>
      <c r="V67" s="164"/>
      <c r="W67" s="165"/>
      <c r="X67" s="165"/>
      <c r="Y67" s="154"/>
      <c r="Z67" s="154"/>
      <c r="AA67" s="154"/>
      <c r="AB67" s="154"/>
      <c r="AC67" s="154"/>
      <c r="AD67" s="154"/>
      <c r="AE67" s="154" t="s">
        <v>208</v>
      </c>
      <c r="AF67" s="154"/>
      <c r="AG67" s="154"/>
      <c r="AH67" s="185"/>
      <c r="AI67" s="185"/>
      <c r="AJ67" s="187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">
      <c r="A68" s="177">
        <v>27</v>
      </c>
      <c r="B68" s="178" t="s">
        <v>2021</v>
      </c>
      <c r="C68" s="178" t="s">
        <v>2022</v>
      </c>
      <c r="D68" s="179" t="s">
        <v>316</v>
      </c>
      <c r="E68" s="180">
        <v>1</v>
      </c>
      <c r="F68" s="183"/>
      <c r="G68" s="181">
        <f>ROUND(E68*F68,2)</f>
        <v>0</v>
      </c>
      <c r="H68" s="183"/>
      <c r="I68" s="181">
        <f>ROUND(E68*H68,2)</f>
        <v>0</v>
      </c>
      <c r="J68" s="183"/>
      <c r="K68" s="181">
        <f>ROUND(E68*J68,2)</f>
        <v>0</v>
      </c>
      <c r="L68" s="181">
        <v>21</v>
      </c>
      <c r="M68" s="181">
        <f>G68*(1+L68/100)</f>
        <v>0</v>
      </c>
      <c r="N68" s="181">
        <v>11.2</v>
      </c>
      <c r="O68" s="181">
        <f>ROUND(E68*N68,2)</f>
        <v>11.2</v>
      </c>
      <c r="P68" s="181">
        <v>0</v>
      </c>
      <c r="Q68" s="181">
        <f>ROUND(E68*P68,2)</f>
        <v>0</v>
      </c>
      <c r="R68" s="182"/>
      <c r="S68" s="182" t="s">
        <v>223</v>
      </c>
      <c r="T68" s="181" t="s">
        <v>205</v>
      </c>
      <c r="U68" s="181">
        <v>0</v>
      </c>
      <c r="V68" s="181">
        <f>ROUND(E68*U68,2)</f>
        <v>0</v>
      </c>
      <c r="W68" s="182"/>
      <c r="X68" s="182"/>
      <c r="Y68" s="154"/>
      <c r="Z68" s="154"/>
      <c r="AA68" s="154"/>
      <c r="AB68" s="154"/>
      <c r="AC68" s="154"/>
      <c r="AD68" s="154"/>
      <c r="AE68" s="154" t="s">
        <v>670</v>
      </c>
      <c r="AF68" s="154" t="s">
        <v>2023</v>
      </c>
      <c r="AG68" s="154"/>
      <c r="AH68" s="185"/>
      <c r="AI68" s="185"/>
      <c r="AJ68" s="187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">
      <c r="A69" s="155"/>
      <c r="B69" s="224"/>
      <c r="C69" s="224"/>
      <c r="D69" s="225"/>
      <c r="E69" s="225"/>
      <c r="F69" s="225"/>
      <c r="G69" s="225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5"/>
      <c r="S69" s="165"/>
      <c r="T69" s="164"/>
      <c r="U69" s="164"/>
      <c r="V69" s="164"/>
      <c r="W69" s="165"/>
      <c r="X69" s="165"/>
      <c r="Y69" s="154"/>
      <c r="Z69" s="154"/>
      <c r="AA69" s="154"/>
      <c r="AB69" s="154"/>
      <c r="AC69" s="154"/>
      <c r="AD69" s="154"/>
      <c r="AE69" s="154" t="s">
        <v>208</v>
      </c>
      <c r="AF69" s="154"/>
      <c r="AG69" s="154"/>
      <c r="AH69" s="185"/>
      <c r="AI69" s="185"/>
      <c r="AJ69" s="187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ht="22.5" outlineLevel="1" x14ac:dyDescent="0.2">
      <c r="A70" s="177">
        <v>28</v>
      </c>
      <c r="B70" s="178" t="s">
        <v>2024</v>
      </c>
      <c r="C70" s="178" t="s">
        <v>2025</v>
      </c>
      <c r="D70" s="179" t="s">
        <v>316</v>
      </c>
      <c r="E70" s="180">
        <v>6</v>
      </c>
      <c r="F70" s="183"/>
      <c r="G70" s="181">
        <f>ROUND(E70*F70,2)</f>
        <v>0</v>
      </c>
      <c r="H70" s="183"/>
      <c r="I70" s="181">
        <f>ROUND(E70*H70,2)</f>
        <v>0</v>
      </c>
      <c r="J70" s="183"/>
      <c r="K70" s="181">
        <f>ROUND(E70*J70,2)</f>
        <v>0</v>
      </c>
      <c r="L70" s="181">
        <v>21</v>
      </c>
      <c r="M70" s="181">
        <f>G70*(1+L70/100)</f>
        <v>0</v>
      </c>
      <c r="N70" s="181">
        <v>1</v>
      </c>
      <c r="O70" s="181">
        <f>ROUND(E70*N70,2)</f>
        <v>6</v>
      </c>
      <c r="P70" s="181">
        <v>0</v>
      </c>
      <c r="Q70" s="181">
        <f>ROUND(E70*P70,2)</f>
        <v>0</v>
      </c>
      <c r="R70" s="182"/>
      <c r="S70" s="182" t="s">
        <v>223</v>
      </c>
      <c r="T70" s="181" t="s">
        <v>205</v>
      </c>
      <c r="U70" s="181">
        <v>0</v>
      </c>
      <c r="V70" s="181">
        <f>ROUND(E70*U70,2)</f>
        <v>0</v>
      </c>
      <c r="W70" s="182"/>
      <c r="X70" s="182"/>
      <c r="Y70" s="154"/>
      <c r="Z70" s="154"/>
      <c r="AA70" s="154"/>
      <c r="AB70" s="154"/>
      <c r="AC70" s="154"/>
      <c r="AD70" s="154"/>
      <c r="AE70" s="154" t="s">
        <v>670</v>
      </c>
      <c r="AF70" s="154" t="s">
        <v>2026</v>
      </c>
      <c r="AG70" s="154"/>
      <c r="AH70" s="185"/>
      <c r="AI70" s="185"/>
      <c r="AJ70" s="187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224"/>
      <c r="C71" s="224"/>
      <c r="D71" s="225"/>
      <c r="E71" s="225"/>
      <c r="F71" s="225"/>
      <c r="G71" s="225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5"/>
      <c r="S71" s="165"/>
      <c r="T71" s="164"/>
      <c r="U71" s="164"/>
      <c r="V71" s="164"/>
      <c r="W71" s="165"/>
      <c r="X71" s="165"/>
      <c r="Y71" s="154"/>
      <c r="Z71" s="154"/>
      <c r="AA71" s="154"/>
      <c r="AB71" s="154"/>
      <c r="AC71" s="154"/>
      <c r="AD71" s="154"/>
      <c r="AE71" s="154" t="s">
        <v>208</v>
      </c>
      <c r="AF71" s="154"/>
      <c r="AG71" s="154"/>
      <c r="AH71" s="185"/>
      <c r="AI71" s="185"/>
      <c r="AJ71" s="187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 x14ac:dyDescent="0.2">
      <c r="A72" s="177">
        <v>29</v>
      </c>
      <c r="B72" s="178" t="s">
        <v>2027</v>
      </c>
      <c r="C72" s="178" t="s">
        <v>2028</v>
      </c>
      <c r="D72" s="179" t="s">
        <v>2013</v>
      </c>
      <c r="E72" s="180">
        <v>2</v>
      </c>
      <c r="F72" s="183"/>
      <c r="G72" s="181">
        <f>ROUND(E72*F72,2)</f>
        <v>0</v>
      </c>
      <c r="H72" s="183"/>
      <c r="I72" s="181">
        <f>ROUND(E72*H72,2)</f>
        <v>0</v>
      </c>
      <c r="J72" s="183"/>
      <c r="K72" s="181">
        <f>ROUND(E72*J72,2)</f>
        <v>0</v>
      </c>
      <c r="L72" s="181">
        <v>21</v>
      </c>
      <c r="M72" s="181">
        <f>G72*(1+L72/100)</f>
        <v>0</v>
      </c>
      <c r="N72" s="181">
        <v>0.2</v>
      </c>
      <c r="O72" s="181">
        <f>ROUND(E72*N72,2)</f>
        <v>0.4</v>
      </c>
      <c r="P72" s="181">
        <v>0</v>
      </c>
      <c r="Q72" s="181">
        <f>ROUND(E72*P72,2)</f>
        <v>0</v>
      </c>
      <c r="R72" s="182"/>
      <c r="S72" s="182" t="s">
        <v>223</v>
      </c>
      <c r="T72" s="181" t="s">
        <v>205</v>
      </c>
      <c r="U72" s="181">
        <v>0</v>
      </c>
      <c r="V72" s="181">
        <f>ROUND(E72*U72,2)</f>
        <v>0</v>
      </c>
      <c r="W72" s="182"/>
      <c r="X72" s="182"/>
      <c r="Y72" s="154"/>
      <c r="Z72" s="154"/>
      <c r="AA72" s="154"/>
      <c r="AB72" s="154"/>
      <c r="AC72" s="154"/>
      <c r="AD72" s="154"/>
      <c r="AE72" s="154" t="s">
        <v>670</v>
      </c>
      <c r="AF72" s="154" t="s">
        <v>2029</v>
      </c>
      <c r="AG72" s="154"/>
      <c r="AH72" s="185"/>
      <c r="AI72" s="185"/>
      <c r="AJ72" s="187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 x14ac:dyDescent="0.2">
      <c r="A73" s="155"/>
      <c r="B73" s="224"/>
      <c r="C73" s="224"/>
      <c r="D73" s="225"/>
      <c r="E73" s="225"/>
      <c r="F73" s="225"/>
      <c r="G73" s="225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5"/>
      <c r="S73" s="165"/>
      <c r="T73" s="164"/>
      <c r="U73" s="164"/>
      <c r="V73" s="164"/>
      <c r="W73" s="165"/>
      <c r="X73" s="165"/>
      <c r="Y73" s="154"/>
      <c r="Z73" s="154"/>
      <c r="AA73" s="154"/>
      <c r="AB73" s="154"/>
      <c r="AC73" s="154"/>
      <c r="AD73" s="154"/>
      <c r="AE73" s="154" t="s">
        <v>208</v>
      </c>
      <c r="AF73" s="154"/>
      <c r="AG73" s="154"/>
      <c r="AH73" s="185"/>
      <c r="AI73" s="185"/>
      <c r="AJ73" s="187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">
      <c r="A74" s="177">
        <v>30</v>
      </c>
      <c r="B74" s="178" t="s">
        <v>2030</v>
      </c>
      <c r="C74" s="178" t="s">
        <v>2031</v>
      </c>
      <c r="D74" s="179" t="s">
        <v>1947</v>
      </c>
      <c r="E74" s="180">
        <v>1</v>
      </c>
      <c r="F74" s="183"/>
      <c r="G74" s="181">
        <f>ROUND(E74*F74,2)</f>
        <v>0</v>
      </c>
      <c r="H74" s="183"/>
      <c r="I74" s="181">
        <f>ROUND(E74*H74,2)</f>
        <v>0</v>
      </c>
      <c r="J74" s="183"/>
      <c r="K74" s="181">
        <f>ROUND(E74*J74,2)</f>
        <v>0</v>
      </c>
      <c r="L74" s="181">
        <v>21</v>
      </c>
      <c r="M74" s="181">
        <f>G74*(1+L74/100)</f>
        <v>0</v>
      </c>
      <c r="N74" s="181">
        <v>10</v>
      </c>
      <c r="O74" s="181">
        <f>ROUND(E74*N74,2)</f>
        <v>10</v>
      </c>
      <c r="P74" s="181">
        <v>0</v>
      </c>
      <c r="Q74" s="181">
        <f>ROUND(E74*P74,2)</f>
        <v>0</v>
      </c>
      <c r="R74" s="182"/>
      <c r="S74" s="182" t="s">
        <v>223</v>
      </c>
      <c r="T74" s="181" t="s">
        <v>205</v>
      </c>
      <c r="U74" s="181">
        <v>0</v>
      </c>
      <c r="V74" s="181">
        <f>ROUND(E74*U74,2)</f>
        <v>0</v>
      </c>
      <c r="W74" s="182"/>
      <c r="X74" s="182"/>
      <c r="Y74" s="154"/>
      <c r="Z74" s="154"/>
      <c r="AA74" s="154"/>
      <c r="AB74" s="154"/>
      <c r="AC74" s="154"/>
      <c r="AD74" s="154"/>
      <c r="AE74" s="154" t="s">
        <v>670</v>
      </c>
      <c r="AF74" s="154" t="s">
        <v>2032</v>
      </c>
      <c r="AG74" s="154"/>
      <c r="AH74" s="185"/>
      <c r="AI74" s="185"/>
      <c r="AJ74" s="187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/>
      <c r="B75" s="224"/>
      <c r="C75" s="224"/>
      <c r="D75" s="225"/>
      <c r="E75" s="225"/>
      <c r="F75" s="225"/>
      <c r="G75" s="225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  <c r="S75" s="165"/>
      <c r="T75" s="164"/>
      <c r="U75" s="164"/>
      <c r="V75" s="164"/>
      <c r="W75" s="165"/>
      <c r="X75" s="165"/>
      <c r="Y75" s="154"/>
      <c r="Z75" s="154"/>
      <c r="AA75" s="154"/>
      <c r="AB75" s="154"/>
      <c r="AC75" s="154"/>
      <c r="AD75" s="154"/>
      <c r="AE75" s="154" t="s">
        <v>208</v>
      </c>
      <c r="AF75" s="154"/>
      <c r="AG75" s="154"/>
      <c r="AH75" s="185"/>
      <c r="AI75" s="185"/>
      <c r="AJ75" s="187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x14ac:dyDescent="0.2">
      <c r="A76" s="141"/>
      <c r="B76" s="158"/>
      <c r="C76" s="158"/>
      <c r="D76" s="160"/>
      <c r="E76" s="161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3"/>
      <c r="S76" s="163"/>
      <c r="T76" s="162"/>
      <c r="U76" s="162"/>
      <c r="V76" s="162"/>
      <c r="W76" s="163"/>
      <c r="X76" s="163"/>
      <c r="AH76" s="184"/>
      <c r="AI76" s="184"/>
      <c r="AJ76" s="186"/>
    </row>
    <row r="77" spans="1:60" x14ac:dyDescent="0.2">
      <c r="A77" s="157" t="s">
        <v>198</v>
      </c>
      <c r="B77" s="170" t="s">
        <v>73</v>
      </c>
      <c r="C77" s="170" t="s">
        <v>74</v>
      </c>
      <c r="D77" s="171"/>
      <c r="E77" s="172"/>
      <c r="F77" s="173"/>
      <c r="G77" s="174">
        <f>SUMIF(AE78:AE109,"&lt;&gt;NOR",G78:G109)</f>
        <v>0</v>
      </c>
      <c r="H77" s="173"/>
      <c r="I77" s="173">
        <f>SUM(I78:I109)</f>
        <v>0</v>
      </c>
      <c r="J77" s="173"/>
      <c r="K77" s="173">
        <f>SUM(K78:K109)</f>
        <v>0</v>
      </c>
      <c r="L77" s="173"/>
      <c r="M77" s="173">
        <f>SUM(M78:M109)</f>
        <v>0</v>
      </c>
      <c r="N77" s="173"/>
      <c r="O77" s="173">
        <f>SUM(O78:O109)</f>
        <v>62.349999999999994</v>
      </c>
      <c r="P77" s="173"/>
      <c r="Q77" s="173">
        <f>SUM(Q78:Q109)</f>
        <v>0</v>
      </c>
      <c r="R77" s="175"/>
      <c r="S77" s="175"/>
      <c r="T77" s="173"/>
      <c r="U77" s="173"/>
      <c r="V77" s="173">
        <f>SUM(V78:V109)</f>
        <v>0</v>
      </c>
      <c r="W77" s="175"/>
      <c r="X77" s="176"/>
      <c r="AE77" t="s">
        <v>199</v>
      </c>
      <c r="AH77" s="184"/>
      <c r="AI77" s="184"/>
      <c r="AJ77" s="186"/>
    </row>
    <row r="78" spans="1:60" outlineLevel="1" x14ac:dyDescent="0.2">
      <c r="A78" s="177">
        <v>31</v>
      </c>
      <c r="B78" s="178" t="s">
        <v>2033</v>
      </c>
      <c r="C78" s="178" t="s">
        <v>2034</v>
      </c>
      <c r="D78" s="179" t="s">
        <v>418</v>
      </c>
      <c r="E78" s="180">
        <v>1</v>
      </c>
      <c r="F78" s="183"/>
      <c r="G78" s="181">
        <f>ROUND(E78*F78,2)</f>
        <v>0</v>
      </c>
      <c r="H78" s="183"/>
      <c r="I78" s="181">
        <f>ROUND(E78*H78,2)</f>
        <v>0</v>
      </c>
      <c r="J78" s="183"/>
      <c r="K78" s="181">
        <f>ROUND(E78*J78,2)</f>
        <v>0</v>
      </c>
      <c r="L78" s="181">
        <v>21</v>
      </c>
      <c r="M78" s="181">
        <f>G78*(1+L78/100)</f>
        <v>0</v>
      </c>
      <c r="N78" s="181">
        <v>2.2000000000000002</v>
      </c>
      <c r="O78" s="181">
        <f>ROUND(E78*N78,2)</f>
        <v>2.2000000000000002</v>
      </c>
      <c r="P78" s="181">
        <v>0</v>
      </c>
      <c r="Q78" s="181">
        <f>ROUND(E78*P78,2)</f>
        <v>0</v>
      </c>
      <c r="R78" s="182"/>
      <c r="S78" s="182" t="s">
        <v>223</v>
      </c>
      <c r="T78" s="181" t="s">
        <v>205</v>
      </c>
      <c r="U78" s="181">
        <v>0</v>
      </c>
      <c r="V78" s="181">
        <f>ROUND(E78*U78,2)</f>
        <v>0</v>
      </c>
      <c r="W78" s="182"/>
      <c r="X78" s="182"/>
      <c r="Y78" s="154"/>
      <c r="Z78" s="154"/>
      <c r="AA78" s="154"/>
      <c r="AB78" s="154"/>
      <c r="AC78" s="154"/>
      <c r="AD78" s="154"/>
      <c r="AE78" s="154" t="s">
        <v>670</v>
      </c>
      <c r="AF78" s="154" t="s">
        <v>2035</v>
      </c>
      <c r="AG78" s="154"/>
      <c r="AH78" s="185"/>
      <c r="AI78" s="185"/>
      <c r="AJ78" s="187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/>
      <c r="B79" s="224"/>
      <c r="C79" s="224"/>
      <c r="D79" s="225"/>
      <c r="E79" s="225"/>
      <c r="F79" s="225"/>
      <c r="G79" s="225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5"/>
      <c r="S79" s="165"/>
      <c r="T79" s="164"/>
      <c r="U79" s="164"/>
      <c r="V79" s="164"/>
      <c r="W79" s="165"/>
      <c r="X79" s="165"/>
      <c r="Y79" s="154"/>
      <c r="Z79" s="154"/>
      <c r="AA79" s="154"/>
      <c r="AB79" s="154"/>
      <c r="AC79" s="154"/>
      <c r="AD79" s="154"/>
      <c r="AE79" s="154" t="s">
        <v>208</v>
      </c>
      <c r="AF79" s="154"/>
      <c r="AG79" s="154"/>
      <c r="AH79" s="185"/>
      <c r="AI79" s="185"/>
      <c r="AJ79" s="187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 x14ac:dyDescent="0.2">
      <c r="A80" s="177">
        <v>32</v>
      </c>
      <c r="B80" s="178" t="s">
        <v>2036</v>
      </c>
      <c r="C80" s="178" t="s">
        <v>2037</v>
      </c>
      <c r="D80" s="179" t="s">
        <v>418</v>
      </c>
      <c r="E80" s="180">
        <v>2</v>
      </c>
      <c r="F80" s="183"/>
      <c r="G80" s="181">
        <f>ROUND(E80*F80,2)</f>
        <v>0</v>
      </c>
      <c r="H80" s="183"/>
      <c r="I80" s="181">
        <f>ROUND(E80*H80,2)</f>
        <v>0</v>
      </c>
      <c r="J80" s="183"/>
      <c r="K80" s="181">
        <f>ROUND(E80*J80,2)</f>
        <v>0</v>
      </c>
      <c r="L80" s="181">
        <v>21</v>
      </c>
      <c r="M80" s="181">
        <f>G80*(1+L80/100)</f>
        <v>0</v>
      </c>
      <c r="N80" s="181">
        <v>0.3</v>
      </c>
      <c r="O80" s="181">
        <f>ROUND(E80*N80,2)</f>
        <v>0.6</v>
      </c>
      <c r="P80" s="181">
        <v>0</v>
      </c>
      <c r="Q80" s="181">
        <f>ROUND(E80*P80,2)</f>
        <v>0</v>
      </c>
      <c r="R80" s="182"/>
      <c r="S80" s="182" t="s">
        <v>223</v>
      </c>
      <c r="T80" s="181" t="s">
        <v>205</v>
      </c>
      <c r="U80" s="181">
        <v>0</v>
      </c>
      <c r="V80" s="181">
        <f>ROUND(E80*U80,2)</f>
        <v>0</v>
      </c>
      <c r="W80" s="182"/>
      <c r="X80" s="182"/>
      <c r="Y80" s="154"/>
      <c r="Z80" s="154"/>
      <c r="AA80" s="154"/>
      <c r="AB80" s="154"/>
      <c r="AC80" s="154"/>
      <c r="AD80" s="154"/>
      <c r="AE80" s="154" t="s">
        <v>670</v>
      </c>
      <c r="AF80" s="154" t="s">
        <v>2038</v>
      </c>
      <c r="AG80" s="154"/>
      <c r="AH80" s="185"/>
      <c r="AI80" s="185"/>
      <c r="AJ80" s="187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">
      <c r="A81" s="155"/>
      <c r="B81" s="224"/>
      <c r="C81" s="224"/>
      <c r="D81" s="225"/>
      <c r="E81" s="225"/>
      <c r="F81" s="225"/>
      <c r="G81" s="225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5"/>
      <c r="S81" s="165"/>
      <c r="T81" s="164"/>
      <c r="U81" s="164"/>
      <c r="V81" s="164"/>
      <c r="W81" s="165"/>
      <c r="X81" s="165"/>
      <c r="Y81" s="154"/>
      <c r="Z81" s="154"/>
      <c r="AA81" s="154"/>
      <c r="AB81" s="154"/>
      <c r="AC81" s="154"/>
      <c r="AD81" s="154"/>
      <c r="AE81" s="154" t="s">
        <v>208</v>
      </c>
      <c r="AF81" s="154"/>
      <c r="AG81" s="154"/>
      <c r="AH81" s="185"/>
      <c r="AI81" s="185"/>
      <c r="AJ81" s="187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outlineLevel="1" x14ac:dyDescent="0.2">
      <c r="A82" s="177">
        <v>33</v>
      </c>
      <c r="B82" s="178" t="s">
        <v>2039</v>
      </c>
      <c r="C82" s="178" t="s">
        <v>2040</v>
      </c>
      <c r="D82" s="179" t="s">
        <v>418</v>
      </c>
      <c r="E82" s="180">
        <v>1</v>
      </c>
      <c r="F82" s="183"/>
      <c r="G82" s="181">
        <f>ROUND(E82*F82,2)</f>
        <v>0</v>
      </c>
      <c r="H82" s="183"/>
      <c r="I82" s="181">
        <f>ROUND(E82*H82,2)</f>
        <v>0</v>
      </c>
      <c r="J82" s="183"/>
      <c r="K82" s="181">
        <f>ROUND(E82*J82,2)</f>
        <v>0</v>
      </c>
      <c r="L82" s="181">
        <v>21</v>
      </c>
      <c r="M82" s="181">
        <f>G82*(1+L82/100)</f>
        <v>0</v>
      </c>
      <c r="N82" s="181">
        <v>0.25</v>
      </c>
      <c r="O82" s="181">
        <f>ROUND(E82*N82,2)</f>
        <v>0.25</v>
      </c>
      <c r="P82" s="181">
        <v>0</v>
      </c>
      <c r="Q82" s="181">
        <f>ROUND(E82*P82,2)</f>
        <v>0</v>
      </c>
      <c r="R82" s="182"/>
      <c r="S82" s="182" t="s">
        <v>223</v>
      </c>
      <c r="T82" s="181" t="s">
        <v>205</v>
      </c>
      <c r="U82" s="181">
        <v>0</v>
      </c>
      <c r="V82" s="181">
        <f>ROUND(E82*U82,2)</f>
        <v>0</v>
      </c>
      <c r="W82" s="182"/>
      <c r="X82" s="182"/>
      <c r="Y82" s="154"/>
      <c r="Z82" s="154"/>
      <c r="AA82" s="154"/>
      <c r="AB82" s="154"/>
      <c r="AC82" s="154"/>
      <c r="AD82" s="154"/>
      <c r="AE82" s="154" t="s">
        <v>670</v>
      </c>
      <c r="AF82" s="154" t="s">
        <v>2041</v>
      </c>
      <c r="AG82" s="154"/>
      <c r="AH82" s="185"/>
      <c r="AI82" s="185"/>
      <c r="AJ82" s="187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">
      <c r="A83" s="155"/>
      <c r="B83" s="224"/>
      <c r="C83" s="224"/>
      <c r="D83" s="225"/>
      <c r="E83" s="225"/>
      <c r="F83" s="225"/>
      <c r="G83" s="225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5"/>
      <c r="S83" s="165"/>
      <c r="T83" s="164"/>
      <c r="U83" s="164"/>
      <c r="V83" s="164"/>
      <c r="W83" s="165"/>
      <c r="X83" s="165"/>
      <c r="Y83" s="154"/>
      <c r="Z83" s="154"/>
      <c r="AA83" s="154"/>
      <c r="AB83" s="154"/>
      <c r="AC83" s="154"/>
      <c r="AD83" s="154"/>
      <c r="AE83" s="154" t="s">
        <v>208</v>
      </c>
      <c r="AF83" s="154"/>
      <c r="AG83" s="154"/>
      <c r="AH83" s="185"/>
      <c r="AI83" s="185"/>
      <c r="AJ83" s="187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outlineLevel="1" x14ac:dyDescent="0.2">
      <c r="A84" s="177">
        <v>34</v>
      </c>
      <c r="B84" s="178" t="s">
        <v>2042</v>
      </c>
      <c r="C84" s="178" t="s">
        <v>2043</v>
      </c>
      <c r="D84" s="179" t="s">
        <v>418</v>
      </c>
      <c r="E84" s="180">
        <v>1</v>
      </c>
      <c r="F84" s="183"/>
      <c r="G84" s="181">
        <f>ROUND(E84*F84,2)</f>
        <v>0</v>
      </c>
      <c r="H84" s="183"/>
      <c r="I84" s="181">
        <f>ROUND(E84*H84,2)</f>
        <v>0</v>
      </c>
      <c r="J84" s="183"/>
      <c r="K84" s="181">
        <f>ROUND(E84*J84,2)</f>
        <v>0</v>
      </c>
      <c r="L84" s="181">
        <v>21</v>
      </c>
      <c r="M84" s="181">
        <f>G84*(1+L84/100)</f>
        <v>0</v>
      </c>
      <c r="N84" s="181">
        <v>0.5</v>
      </c>
      <c r="O84" s="181">
        <f>ROUND(E84*N84,2)</f>
        <v>0.5</v>
      </c>
      <c r="P84" s="181">
        <v>0</v>
      </c>
      <c r="Q84" s="181">
        <f>ROUND(E84*P84,2)</f>
        <v>0</v>
      </c>
      <c r="R84" s="182"/>
      <c r="S84" s="182" t="s">
        <v>223</v>
      </c>
      <c r="T84" s="181" t="s">
        <v>205</v>
      </c>
      <c r="U84" s="181">
        <v>0</v>
      </c>
      <c r="V84" s="181">
        <f>ROUND(E84*U84,2)</f>
        <v>0</v>
      </c>
      <c r="W84" s="182"/>
      <c r="X84" s="182"/>
      <c r="Y84" s="154"/>
      <c r="Z84" s="154"/>
      <c r="AA84" s="154"/>
      <c r="AB84" s="154"/>
      <c r="AC84" s="154"/>
      <c r="AD84" s="154"/>
      <c r="AE84" s="154" t="s">
        <v>670</v>
      </c>
      <c r="AF84" s="154" t="s">
        <v>2044</v>
      </c>
      <c r="AG84" s="154"/>
      <c r="AH84" s="185"/>
      <c r="AI84" s="185"/>
      <c r="AJ84" s="187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 outlineLevel="1" x14ac:dyDescent="0.2">
      <c r="A85" s="155"/>
      <c r="B85" s="224"/>
      <c r="C85" s="224"/>
      <c r="D85" s="225"/>
      <c r="E85" s="225"/>
      <c r="F85" s="225"/>
      <c r="G85" s="225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5"/>
      <c r="S85" s="165"/>
      <c r="T85" s="164"/>
      <c r="U85" s="164"/>
      <c r="V85" s="164"/>
      <c r="W85" s="165"/>
      <c r="X85" s="165"/>
      <c r="Y85" s="154"/>
      <c r="Z85" s="154"/>
      <c r="AA85" s="154"/>
      <c r="AB85" s="154"/>
      <c r="AC85" s="154"/>
      <c r="AD85" s="154"/>
      <c r="AE85" s="154" t="s">
        <v>208</v>
      </c>
      <c r="AF85" s="154"/>
      <c r="AG85" s="154"/>
      <c r="AH85" s="185"/>
      <c r="AI85" s="185"/>
      <c r="AJ85" s="187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">
      <c r="A86" s="177">
        <v>35</v>
      </c>
      <c r="B86" s="178" t="s">
        <v>2045</v>
      </c>
      <c r="C86" s="178" t="s">
        <v>2046</v>
      </c>
      <c r="D86" s="179" t="s">
        <v>418</v>
      </c>
      <c r="E86" s="180">
        <v>1</v>
      </c>
      <c r="F86" s="183"/>
      <c r="G86" s="181">
        <f>ROUND(E86*F86,2)</f>
        <v>0</v>
      </c>
      <c r="H86" s="183"/>
      <c r="I86" s="181">
        <f>ROUND(E86*H86,2)</f>
        <v>0</v>
      </c>
      <c r="J86" s="183"/>
      <c r="K86" s="181">
        <f>ROUND(E86*J86,2)</f>
        <v>0</v>
      </c>
      <c r="L86" s="181">
        <v>21</v>
      </c>
      <c r="M86" s="181">
        <f>G86*(1+L86/100)</f>
        <v>0</v>
      </c>
      <c r="N86" s="181">
        <v>2</v>
      </c>
      <c r="O86" s="181">
        <f>ROUND(E86*N86,2)</f>
        <v>2</v>
      </c>
      <c r="P86" s="181">
        <v>0</v>
      </c>
      <c r="Q86" s="181">
        <f>ROUND(E86*P86,2)</f>
        <v>0</v>
      </c>
      <c r="R86" s="182"/>
      <c r="S86" s="182" t="s">
        <v>223</v>
      </c>
      <c r="T86" s="181" t="s">
        <v>205</v>
      </c>
      <c r="U86" s="181">
        <v>0</v>
      </c>
      <c r="V86" s="181">
        <f>ROUND(E86*U86,2)</f>
        <v>0</v>
      </c>
      <c r="W86" s="182"/>
      <c r="X86" s="182"/>
      <c r="Y86" s="154"/>
      <c r="Z86" s="154"/>
      <c r="AA86" s="154"/>
      <c r="AB86" s="154"/>
      <c r="AC86" s="154"/>
      <c r="AD86" s="154"/>
      <c r="AE86" s="154" t="s">
        <v>670</v>
      </c>
      <c r="AF86" s="154" t="s">
        <v>2047</v>
      </c>
      <c r="AG86" s="154"/>
      <c r="AH86" s="185"/>
      <c r="AI86" s="185"/>
      <c r="AJ86" s="187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 x14ac:dyDescent="0.2">
      <c r="A87" s="155"/>
      <c r="B87" s="224"/>
      <c r="C87" s="224"/>
      <c r="D87" s="225"/>
      <c r="E87" s="225"/>
      <c r="F87" s="225"/>
      <c r="G87" s="225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5"/>
      <c r="S87" s="165"/>
      <c r="T87" s="164"/>
      <c r="U87" s="164"/>
      <c r="V87" s="164"/>
      <c r="W87" s="165"/>
      <c r="X87" s="165"/>
      <c r="Y87" s="154"/>
      <c r="Z87" s="154"/>
      <c r="AA87" s="154"/>
      <c r="AB87" s="154"/>
      <c r="AC87" s="154"/>
      <c r="AD87" s="154"/>
      <c r="AE87" s="154" t="s">
        <v>208</v>
      </c>
      <c r="AF87" s="154"/>
      <c r="AG87" s="154"/>
      <c r="AH87" s="185"/>
      <c r="AI87" s="185"/>
      <c r="AJ87" s="187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">
      <c r="A88" s="177">
        <v>36</v>
      </c>
      <c r="B88" s="178" t="s">
        <v>2048</v>
      </c>
      <c r="C88" s="178" t="s">
        <v>2049</v>
      </c>
      <c r="D88" s="179" t="s">
        <v>418</v>
      </c>
      <c r="E88" s="180">
        <v>4</v>
      </c>
      <c r="F88" s="183"/>
      <c r="G88" s="181">
        <f>ROUND(E88*F88,2)</f>
        <v>0</v>
      </c>
      <c r="H88" s="183"/>
      <c r="I88" s="181">
        <f>ROUND(E88*H88,2)</f>
        <v>0</v>
      </c>
      <c r="J88" s="183"/>
      <c r="K88" s="181">
        <f>ROUND(E88*J88,2)</f>
        <v>0</v>
      </c>
      <c r="L88" s="181">
        <v>21</v>
      </c>
      <c r="M88" s="181">
        <f>G88*(1+L88/100)</f>
        <v>0</v>
      </c>
      <c r="N88" s="181">
        <v>0.2</v>
      </c>
      <c r="O88" s="181">
        <f>ROUND(E88*N88,2)</f>
        <v>0.8</v>
      </c>
      <c r="P88" s="181">
        <v>0</v>
      </c>
      <c r="Q88" s="181">
        <f>ROUND(E88*P88,2)</f>
        <v>0</v>
      </c>
      <c r="R88" s="182"/>
      <c r="S88" s="182" t="s">
        <v>223</v>
      </c>
      <c r="T88" s="181" t="s">
        <v>205</v>
      </c>
      <c r="U88" s="181">
        <v>0</v>
      </c>
      <c r="V88" s="181">
        <f>ROUND(E88*U88,2)</f>
        <v>0</v>
      </c>
      <c r="W88" s="182"/>
      <c r="X88" s="182"/>
      <c r="Y88" s="154"/>
      <c r="Z88" s="154"/>
      <c r="AA88" s="154"/>
      <c r="AB88" s="154"/>
      <c r="AC88" s="154"/>
      <c r="AD88" s="154"/>
      <c r="AE88" s="154" t="s">
        <v>670</v>
      </c>
      <c r="AF88" s="154" t="s">
        <v>2050</v>
      </c>
      <c r="AG88" s="154"/>
      <c r="AH88" s="185"/>
      <c r="AI88" s="185"/>
      <c r="AJ88" s="187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224"/>
      <c r="C89" s="224"/>
      <c r="D89" s="225"/>
      <c r="E89" s="225"/>
      <c r="F89" s="225"/>
      <c r="G89" s="225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5"/>
      <c r="S89" s="165"/>
      <c r="T89" s="164"/>
      <c r="U89" s="164"/>
      <c r="V89" s="164"/>
      <c r="W89" s="165"/>
      <c r="X89" s="165"/>
      <c r="Y89" s="154"/>
      <c r="Z89" s="154"/>
      <c r="AA89" s="154"/>
      <c r="AB89" s="154"/>
      <c r="AC89" s="154"/>
      <c r="AD89" s="154"/>
      <c r="AE89" s="154" t="s">
        <v>208</v>
      </c>
      <c r="AF89" s="154"/>
      <c r="AG89" s="154"/>
      <c r="AH89" s="185"/>
      <c r="AI89" s="185"/>
      <c r="AJ89" s="187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 outlineLevel="1" x14ac:dyDescent="0.2">
      <c r="A90" s="177">
        <v>37</v>
      </c>
      <c r="B90" s="178" t="s">
        <v>2051</v>
      </c>
      <c r="C90" s="178" t="s">
        <v>2052</v>
      </c>
      <c r="D90" s="179" t="s">
        <v>418</v>
      </c>
      <c r="E90" s="180">
        <v>2</v>
      </c>
      <c r="F90" s="183"/>
      <c r="G90" s="181">
        <f>ROUND(E90*F90,2)</f>
        <v>0</v>
      </c>
      <c r="H90" s="183"/>
      <c r="I90" s="181">
        <f>ROUND(E90*H90,2)</f>
        <v>0</v>
      </c>
      <c r="J90" s="183"/>
      <c r="K90" s="181">
        <f>ROUND(E90*J90,2)</f>
        <v>0</v>
      </c>
      <c r="L90" s="181">
        <v>21</v>
      </c>
      <c r="M90" s="181">
        <f>G90*(1+L90/100)</f>
        <v>0</v>
      </c>
      <c r="N90" s="181">
        <v>0.7</v>
      </c>
      <c r="O90" s="181">
        <f>ROUND(E90*N90,2)</f>
        <v>1.4</v>
      </c>
      <c r="P90" s="181">
        <v>0</v>
      </c>
      <c r="Q90" s="181">
        <f>ROUND(E90*P90,2)</f>
        <v>0</v>
      </c>
      <c r="R90" s="182"/>
      <c r="S90" s="182" t="s">
        <v>223</v>
      </c>
      <c r="T90" s="181" t="s">
        <v>205</v>
      </c>
      <c r="U90" s="181">
        <v>0</v>
      </c>
      <c r="V90" s="181">
        <f>ROUND(E90*U90,2)</f>
        <v>0</v>
      </c>
      <c r="W90" s="182"/>
      <c r="X90" s="182"/>
      <c r="Y90" s="154"/>
      <c r="Z90" s="154"/>
      <c r="AA90" s="154"/>
      <c r="AB90" s="154"/>
      <c r="AC90" s="154"/>
      <c r="AD90" s="154"/>
      <c r="AE90" s="154" t="s">
        <v>670</v>
      </c>
      <c r="AF90" s="154" t="s">
        <v>2053</v>
      </c>
      <c r="AG90" s="154"/>
      <c r="AH90" s="185"/>
      <c r="AI90" s="185"/>
      <c r="AJ90" s="187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outlineLevel="1" x14ac:dyDescent="0.2">
      <c r="A91" s="155"/>
      <c r="B91" s="224"/>
      <c r="C91" s="224"/>
      <c r="D91" s="225"/>
      <c r="E91" s="225"/>
      <c r="F91" s="225"/>
      <c r="G91" s="225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5"/>
      <c r="S91" s="165"/>
      <c r="T91" s="164"/>
      <c r="U91" s="164"/>
      <c r="V91" s="164"/>
      <c r="W91" s="165"/>
      <c r="X91" s="165"/>
      <c r="Y91" s="154"/>
      <c r="Z91" s="154"/>
      <c r="AA91" s="154"/>
      <c r="AB91" s="154"/>
      <c r="AC91" s="154"/>
      <c r="AD91" s="154"/>
      <c r="AE91" s="154" t="s">
        <v>208</v>
      </c>
      <c r="AF91" s="154"/>
      <c r="AG91" s="154"/>
      <c r="AH91" s="185"/>
      <c r="AI91" s="185"/>
      <c r="AJ91" s="187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 x14ac:dyDescent="0.2">
      <c r="A92" s="177">
        <v>38</v>
      </c>
      <c r="B92" s="178" t="s">
        <v>2054</v>
      </c>
      <c r="C92" s="178" t="s">
        <v>2055</v>
      </c>
      <c r="D92" s="179" t="s">
        <v>418</v>
      </c>
      <c r="E92" s="180">
        <v>2</v>
      </c>
      <c r="F92" s="183"/>
      <c r="G92" s="181">
        <f>ROUND(E92*F92,2)</f>
        <v>0</v>
      </c>
      <c r="H92" s="183"/>
      <c r="I92" s="181">
        <f>ROUND(E92*H92,2)</f>
        <v>0</v>
      </c>
      <c r="J92" s="183"/>
      <c r="K92" s="181">
        <f>ROUND(E92*J92,2)</f>
        <v>0</v>
      </c>
      <c r="L92" s="181">
        <v>21</v>
      </c>
      <c r="M92" s="181">
        <f>G92*(1+L92/100)</f>
        <v>0</v>
      </c>
      <c r="N92" s="181">
        <v>0.4</v>
      </c>
      <c r="O92" s="181">
        <f>ROUND(E92*N92,2)</f>
        <v>0.8</v>
      </c>
      <c r="P92" s="181">
        <v>0</v>
      </c>
      <c r="Q92" s="181">
        <f>ROUND(E92*P92,2)</f>
        <v>0</v>
      </c>
      <c r="R92" s="182"/>
      <c r="S92" s="182" t="s">
        <v>223</v>
      </c>
      <c r="T92" s="181" t="s">
        <v>205</v>
      </c>
      <c r="U92" s="181">
        <v>0</v>
      </c>
      <c r="V92" s="181">
        <f>ROUND(E92*U92,2)</f>
        <v>0</v>
      </c>
      <c r="W92" s="182"/>
      <c r="X92" s="182"/>
      <c r="Y92" s="154"/>
      <c r="Z92" s="154"/>
      <c r="AA92" s="154"/>
      <c r="AB92" s="154"/>
      <c r="AC92" s="154"/>
      <c r="AD92" s="154"/>
      <c r="AE92" s="154" t="s">
        <v>670</v>
      </c>
      <c r="AF92" s="154" t="s">
        <v>2056</v>
      </c>
      <c r="AG92" s="154"/>
      <c r="AH92" s="185"/>
      <c r="AI92" s="185"/>
      <c r="AJ92" s="187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 x14ac:dyDescent="0.2">
      <c r="A93" s="155"/>
      <c r="B93" s="224"/>
      <c r="C93" s="224"/>
      <c r="D93" s="225"/>
      <c r="E93" s="225"/>
      <c r="F93" s="225"/>
      <c r="G93" s="225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5"/>
      <c r="S93" s="165"/>
      <c r="T93" s="164"/>
      <c r="U93" s="164"/>
      <c r="V93" s="164"/>
      <c r="W93" s="165"/>
      <c r="X93" s="165"/>
      <c r="Y93" s="154"/>
      <c r="Z93" s="154"/>
      <c r="AA93" s="154"/>
      <c r="AB93" s="154"/>
      <c r="AC93" s="154"/>
      <c r="AD93" s="154"/>
      <c r="AE93" s="154" t="s">
        <v>208</v>
      </c>
      <c r="AF93" s="154"/>
      <c r="AG93" s="154"/>
      <c r="AH93" s="185"/>
      <c r="AI93" s="185"/>
      <c r="AJ93" s="187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">
      <c r="A94" s="177">
        <v>39</v>
      </c>
      <c r="B94" s="178" t="s">
        <v>2057</v>
      </c>
      <c r="C94" s="178" t="s">
        <v>2058</v>
      </c>
      <c r="D94" s="179" t="s">
        <v>418</v>
      </c>
      <c r="E94" s="180">
        <v>0</v>
      </c>
      <c r="F94" s="183"/>
      <c r="G94" s="181">
        <f>ROUND(E94*F94,2)</f>
        <v>0</v>
      </c>
      <c r="H94" s="183"/>
      <c r="I94" s="181">
        <f>ROUND(E94*H94,2)</f>
        <v>0</v>
      </c>
      <c r="J94" s="183"/>
      <c r="K94" s="181">
        <f>ROUND(E94*J94,2)</f>
        <v>0</v>
      </c>
      <c r="L94" s="181">
        <v>21</v>
      </c>
      <c r="M94" s="181">
        <f>G94*(1+L94/100)</f>
        <v>0</v>
      </c>
      <c r="N94" s="181">
        <v>1.3</v>
      </c>
      <c r="O94" s="181">
        <f>ROUND(E94*N94,2)</f>
        <v>0</v>
      </c>
      <c r="P94" s="181">
        <v>0</v>
      </c>
      <c r="Q94" s="181">
        <f>ROUND(E94*P94,2)</f>
        <v>0</v>
      </c>
      <c r="R94" s="182"/>
      <c r="S94" s="182" t="s">
        <v>223</v>
      </c>
      <c r="T94" s="181" t="s">
        <v>205</v>
      </c>
      <c r="U94" s="181">
        <v>0</v>
      </c>
      <c r="V94" s="181">
        <f>ROUND(E94*U94,2)</f>
        <v>0</v>
      </c>
      <c r="W94" s="182"/>
      <c r="X94" s="182"/>
      <c r="Y94" s="154"/>
      <c r="Z94" s="154"/>
      <c r="AA94" s="154"/>
      <c r="AB94" s="154"/>
      <c r="AC94" s="154"/>
      <c r="AD94" s="154"/>
      <c r="AE94" s="154" t="s">
        <v>670</v>
      </c>
      <c r="AF94" s="154" t="s">
        <v>2059</v>
      </c>
      <c r="AG94" s="154"/>
      <c r="AH94" s="185"/>
      <c r="AI94" s="185"/>
      <c r="AJ94" s="187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outlineLevel="1" x14ac:dyDescent="0.2">
      <c r="A95" s="155"/>
      <c r="B95" s="224"/>
      <c r="C95" s="224"/>
      <c r="D95" s="225"/>
      <c r="E95" s="225"/>
      <c r="F95" s="225"/>
      <c r="G95" s="225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5"/>
      <c r="S95" s="165"/>
      <c r="T95" s="164"/>
      <c r="U95" s="164"/>
      <c r="V95" s="164"/>
      <c r="W95" s="165"/>
      <c r="X95" s="165"/>
      <c r="Y95" s="154"/>
      <c r="Z95" s="154"/>
      <c r="AA95" s="154"/>
      <c r="AB95" s="154"/>
      <c r="AC95" s="154"/>
      <c r="AD95" s="154"/>
      <c r="AE95" s="154" t="s">
        <v>208</v>
      </c>
      <c r="AF95" s="154"/>
      <c r="AG95" s="154"/>
      <c r="AH95" s="185"/>
      <c r="AI95" s="185"/>
      <c r="AJ95" s="187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77">
        <v>40</v>
      </c>
      <c r="B96" s="178" t="s">
        <v>2060</v>
      </c>
      <c r="C96" s="178" t="s">
        <v>2061</v>
      </c>
      <c r="D96" s="179" t="s">
        <v>2013</v>
      </c>
      <c r="E96" s="180">
        <v>1</v>
      </c>
      <c r="F96" s="183"/>
      <c r="G96" s="181">
        <f>ROUND(E96*F96,2)</f>
        <v>0</v>
      </c>
      <c r="H96" s="183"/>
      <c r="I96" s="181">
        <f>ROUND(E96*H96,2)</f>
        <v>0</v>
      </c>
      <c r="J96" s="183"/>
      <c r="K96" s="181">
        <f>ROUND(E96*J96,2)</f>
        <v>0</v>
      </c>
      <c r="L96" s="181">
        <v>21</v>
      </c>
      <c r="M96" s="181">
        <f>G96*(1+L96/100)</f>
        <v>0</v>
      </c>
      <c r="N96" s="181">
        <v>1.4</v>
      </c>
      <c r="O96" s="181">
        <f>ROUND(E96*N96,2)</f>
        <v>1.4</v>
      </c>
      <c r="P96" s="181">
        <v>0</v>
      </c>
      <c r="Q96" s="181">
        <f>ROUND(E96*P96,2)</f>
        <v>0</v>
      </c>
      <c r="R96" s="182"/>
      <c r="S96" s="182" t="s">
        <v>223</v>
      </c>
      <c r="T96" s="181" t="s">
        <v>205</v>
      </c>
      <c r="U96" s="181">
        <v>0</v>
      </c>
      <c r="V96" s="181">
        <f>ROUND(E96*U96,2)</f>
        <v>0</v>
      </c>
      <c r="W96" s="182"/>
      <c r="X96" s="182"/>
      <c r="Y96" s="154"/>
      <c r="Z96" s="154"/>
      <c r="AA96" s="154"/>
      <c r="AB96" s="154"/>
      <c r="AC96" s="154"/>
      <c r="AD96" s="154"/>
      <c r="AE96" s="154" t="s">
        <v>670</v>
      </c>
      <c r="AF96" s="154" t="s">
        <v>2062</v>
      </c>
      <c r="AG96" s="154"/>
      <c r="AH96" s="185"/>
      <c r="AI96" s="185"/>
      <c r="AJ96" s="187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224"/>
      <c r="C97" s="224"/>
      <c r="D97" s="225"/>
      <c r="E97" s="225"/>
      <c r="F97" s="225"/>
      <c r="G97" s="225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5"/>
      <c r="S97" s="165"/>
      <c r="T97" s="164"/>
      <c r="U97" s="164"/>
      <c r="V97" s="164"/>
      <c r="W97" s="165"/>
      <c r="X97" s="165"/>
      <c r="Y97" s="154"/>
      <c r="Z97" s="154"/>
      <c r="AA97" s="154"/>
      <c r="AB97" s="154"/>
      <c r="AC97" s="154"/>
      <c r="AD97" s="154"/>
      <c r="AE97" s="154" t="s">
        <v>208</v>
      </c>
      <c r="AF97" s="154"/>
      <c r="AG97" s="154"/>
      <c r="AH97" s="185"/>
      <c r="AI97" s="185"/>
      <c r="AJ97" s="187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">
      <c r="A98" s="177">
        <v>41</v>
      </c>
      <c r="B98" s="178" t="s">
        <v>2063</v>
      </c>
      <c r="C98" s="178" t="s">
        <v>2064</v>
      </c>
      <c r="D98" s="179" t="s">
        <v>2013</v>
      </c>
      <c r="E98" s="180">
        <v>12</v>
      </c>
      <c r="F98" s="183"/>
      <c r="G98" s="181">
        <f>ROUND(E98*F98,2)</f>
        <v>0</v>
      </c>
      <c r="H98" s="183"/>
      <c r="I98" s="181">
        <f>ROUND(E98*H98,2)</f>
        <v>0</v>
      </c>
      <c r="J98" s="183"/>
      <c r="K98" s="181">
        <f>ROUND(E98*J98,2)</f>
        <v>0</v>
      </c>
      <c r="L98" s="181">
        <v>21</v>
      </c>
      <c r="M98" s="181">
        <f>G98*(1+L98/100)</f>
        <v>0</v>
      </c>
      <c r="N98" s="181">
        <v>2.6</v>
      </c>
      <c r="O98" s="181">
        <f>ROUND(E98*N98,2)</f>
        <v>31.2</v>
      </c>
      <c r="P98" s="181">
        <v>0</v>
      </c>
      <c r="Q98" s="181">
        <f>ROUND(E98*P98,2)</f>
        <v>0</v>
      </c>
      <c r="R98" s="182"/>
      <c r="S98" s="182" t="s">
        <v>223</v>
      </c>
      <c r="T98" s="181" t="s">
        <v>205</v>
      </c>
      <c r="U98" s="181">
        <v>0</v>
      </c>
      <c r="V98" s="181">
        <f>ROUND(E98*U98,2)</f>
        <v>0</v>
      </c>
      <c r="W98" s="182"/>
      <c r="X98" s="182"/>
      <c r="Y98" s="154"/>
      <c r="Z98" s="154"/>
      <c r="AA98" s="154"/>
      <c r="AB98" s="154"/>
      <c r="AC98" s="154"/>
      <c r="AD98" s="154"/>
      <c r="AE98" s="154" t="s">
        <v>670</v>
      </c>
      <c r="AF98" s="154" t="s">
        <v>2065</v>
      </c>
      <c r="AG98" s="154"/>
      <c r="AH98" s="185"/>
      <c r="AI98" s="185"/>
      <c r="AJ98" s="187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">
      <c r="A99" s="155"/>
      <c r="B99" s="224"/>
      <c r="C99" s="224"/>
      <c r="D99" s="225"/>
      <c r="E99" s="225"/>
      <c r="F99" s="225"/>
      <c r="G99" s="225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5"/>
      <c r="S99" s="165"/>
      <c r="T99" s="164"/>
      <c r="U99" s="164"/>
      <c r="V99" s="164"/>
      <c r="W99" s="165"/>
      <c r="X99" s="165"/>
      <c r="Y99" s="154"/>
      <c r="Z99" s="154"/>
      <c r="AA99" s="154"/>
      <c r="AB99" s="154"/>
      <c r="AC99" s="154"/>
      <c r="AD99" s="154"/>
      <c r="AE99" s="154" t="s">
        <v>208</v>
      </c>
      <c r="AF99" s="154"/>
      <c r="AG99" s="154"/>
      <c r="AH99" s="185"/>
      <c r="AI99" s="185"/>
      <c r="AJ99" s="187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">
      <c r="A100" s="177">
        <v>42</v>
      </c>
      <c r="B100" s="178" t="s">
        <v>2066</v>
      </c>
      <c r="C100" s="178" t="s">
        <v>2067</v>
      </c>
      <c r="D100" s="179" t="s">
        <v>418</v>
      </c>
      <c r="E100" s="180">
        <v>1</v>
      </c>
      <c r="F100" s="183"/>
      <c r="G100" s="181">
        <f>ROUND(E100*F100,2)</f>
        <v>0</v>
      </c>
      <c r="H100" s="183"/>
      <c r="I100" s="181">
        <f>ROUND(E100*H100,2)</f>
        <v>0</v>
      </c>
      <c r="J100" s="183"/>
      <c r="K100" s="181">
        <f>ROUND(E100*J100,2)</f>
        <v>0</v>
      </c>
      <c r="L100" s="181">
        <v>21</v>
      </c>
      <c r="M100" s="181">
        <f>G100*(1+L100/100)</f>
        <v>0</v>
      </c>
      <c r="N100" s="181">
        <v>0.8</v>
      </c>
      <c r="O100" s="181">
        <f>ROUND(E100*N100,2)</f>
        <v>0.8</v>
      </c>
      <c r="P100" s="181">
        <v>0</v>
      </c>
      <c r="Q100" s="181">
        <f>ROUND(E100*P100,2)</f>
        <v>0</v>
      </c>
      <c r="R100" s="182"/>
      <c r="S100" s="182" t="s">
        <v>223</v>
      </c>
      <c r="T100" s="181" t="s">
        <v>205</v>
      </c>
      <c r="U100" s="181">
        <v>0</v>
      </c>
      <c r="V100" s="181">
        <f>ROUND(E100*U100,2)</f>
        <v>0</v>
      </c>
      <c r="W100" s="182"/>
      <c r="X100" s="182"/>
      <c r="Y100" s="154"/>
      <c r="Z100" s="154"/>
      <c r="AA100" s="154"/>
      <c r="AB100" s="154"/>
      <c r="AC100" s="154"/>
      <c r="AD100" s="154"/>
      <c r="AE100" s="154" t="s">
        <v>670</v>
      </c>
      <c r="AF100" s="154" t="s">
        <v>2068</v>
      </c>
      <c r="AG100" s="154"/>
      <c r="AH100" s="185"/>
      <c r="AI100" s="185"/>
      <c r="AJ100" s="187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/>
      <c r="B101" s="224"/>
      <c r="C101" s="224"/>
      <c r="D101" s="225"/>
      <c r="E101" s="225"/>
      <c r="F101" s="225"/>
      <c r="G101" s="225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5"/>
      <c r="S101" s="165"/>
      <c r="T101" s="164"/>
      <c r="U101" s="164"/>
      <c r="V101" s="164"/>
      <c r="W101" s="165"/>
      <c r="X101" s="165"/>
      <c r="Y101" s="154"/>
      <c r="Z101" s="154"/>
      <c r="AA101" s="154"/>
      <c r="AB101" s="154"/>
      <c r="AC101" s="154"/>
      <c r="AD101" s="154"/>
      <c r="AE101" s="154" t="s">
        <v>208</v>
      </c>
      <c r="AF101" s="154"/>
      <c r="AG101" s="154"/>
      <c r="AH101" s="185"/>
      <c r="AI101" s="185"/>
      <c r="AJ101" s="187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">
      <c r="A102" s="177">
        <v>43</v>
      </c>
      <c r="B102" s="178" t="s">
        <v>2069</v>
      </c>
      <c r="C102" s="178" t="s">
        <v>2022</v>
      </c>
      <c r="D102" s="179" t="s">
        <v>316</v>
      </c>
      <c r="E102" s="180">
        <v>1</v>
      </c>
      <c r="F102" s="183"/>
      <c r="G102" s="181">
        <f>ROUND(E102*F102,2)</f>
        <v>0</v>
      </c>
      <c r="H102" s="183"/>
      <c r="I102" s="181">
        <f>ROUND(E102*H102,2)</f>
        <v>0</v>
      </c>
      <c r="J102" s="183"/>
      <c r="K102" s="181">
        <f>ROUND(E102*J102,2)</f>
        <v>0</v>
      </c>
      <c r="L102" s="181">
        <v>21</v>
      </c>
      <c r="M102" s="181">
        <f>G102*(1+L102/100)</f>
        <v>0</v>
      </c>
      <c r="N102" s="181">
        <v>11.2</v>
      </c>
      <c r="O102" s="181">
        <f>ROUND(E102*N102,2)</f>
        <v>11.2</v>
      </c>
      <c r="P102" s="181">
        <v>0</v>
      </c>
      <c r="Q102" s="181">
        <f>ROUND(E102*P102,2)</f>
        <v>0</v>
      </c>
      <c r="R102" s="182"/>
      <c r="S102" s="182" t="s">
        <v>223</v>
      </c>
      <c r="T102" s="181" t="s">
        <v>205</v>
      </c>
      <c r="U102" s="181">
        <v>0</v>
      </c>
      <c r="V102" s="181">
        <f>ROUND(E102*U102,2)</f>
        <v>0</v>
      </c>
      <c r="W102" s="182"/>
      <c r="X102" s="182"/>
      <c r="Y102" s="154"/>
      <c r="Z102" s="154"/>
      <c r="AA102" s="154"/>
      <c r="AB102" s="154"/>
      <c r="AC102" s="154"/>
      <c r="AD102" s="154"/>
      <c r="AE102" s="154" t="s">
        <v>670</v>
      </c>
      <c r="AF102" s="154" t="s">
        <v>2070</v>
      </c>
      <c r="AG102" s="154"/>
      <c r="AH102" s="185"/>
      <c r="AI102" s="185"/>
      <c r="AJ102" s="187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224"/>
      <c r="C103" s="224"/>
      <c r="D103" s="225"/>
      <c r="E103" s="225"/>
      <c r="F103" s="225"/>
      <c r="G103" s="225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5"/>
      <c r="S103" s="165"/>
      <c r="T103" s="164"/>
      <c r="U103" s="164"/>
      <c r="V103" s="164"/>
      <c r="W103" s="165"/>
      <c r="X103" s="165"/>
      <c r="Y103" s="154"/>
      <c r="Z103" s="154"/>
      <c r="AA103" s="154"/>
      <c r="AB103" s="154"/>
      <c r="AC103" s="154"/>
      <c r="AD103" s="154"/>
      <c r="AE103" s="154" t="s">
        <v>208</v>
      </c>
      <c r="AF103" s="154"/>
      <c r="AG103" s="154"/>
      <c r="AH103" s="185"/>
      <c r="AI103" s="185"/>
      <c r="AJ103" s="187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ht="22.5" outlineLevel="1" x14ac:dyDescent="0.2">
      <c r="A104" s="177">
        <v>44</v>
      </c>
      <c r="B104" s="178" t="s">
        <v>2071</v>
      </c>
      <c r="C104" s="178" t="s">
        <v>2025</v>
      </c>
      <c r="D104" s="179" t="s">
        <v>316</v>
      </c>
      <c r="E104" s="180">
        <v>3</v>
      </c>
      <c r="F104" s="183"/>
      <c r="G104" s="181">
        <f>ROUND(E104*F104,2)</f>
        <v>0</v>
      </c>
      <c r="H104" s="183"/>
      <c r="I104" s="181">
        <f>ROUND(E104*H104,2)</f>
        <v>0</v>
      </c>
      <c r="J104" s="183"/>
      <c r="K104" s="181">
        <f>ROUND(E104*J104,2)</f>
        <v>0</v>
      </c>
      <c r="L104" s="181">
        <v>21</v>
      </c>
      <c r="M104" s="181">
        <f>G104*(1+L104/100)</f>
        <v>0</v>
      </c>
      <c r="N104" s="181">
        <v>1</v>
      </c>
      <c r="O104" s="181">
        <f>ROUND(E104*N104,2)</f>
        <v>3</v>
      </c>
      <c r="P104" s="181">
        <v>0</v>
      </c>
      <c r="Q104" s="181">
        <f>ROUND(E104*P104,2)</f>
        <v>0</v>
      </c>
      <c r="R104" s="182"/>
      <c r="S104" s="182" t="s">
        <v>223</v>
      </c>
      <c r="T104" s="181" t="s">
        <v>205</v>
      </c>
      <c r="U104" s="181">
        <v>0</v>
      </c>
      <c r="V104" s="181">
        <f>ROUND(E104*U104,2)</f>
        <v>0</v>
      </c>
      <c r="W104" s="182"/>
      <c r="X104" s="182"/>
      <c r="Y104" s="154"/>
      <c r="Z104" s="154"/>
      <c r="AA104" s="154"/>
      <c r="AB104" s="154"/>
      <c r="AC104" s="154"/>
      <c r="AD104" s="154"/>
      <c r="AE104" s="154" t="s">
        <v>670</v>
      </c>
      <c r="AF104" s="154" t="s">
        <v>2072</v>
      </c>
      <c r="AG104" s="154"/>
      <c r="AH104" s="185"/>
      <c r="AI104" s="185"/>
      <c r="AJ104" s="187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">
      <c r="A105" s="155"/>
      <c r="B105" s="224"/>
      <c r="C105" s="224"/>
      <c r="D105" s="225"/>
      <c r="E105" s="225"/>
      <c r="F105" s="225"/>
      <c r="G105" s="225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5"/>
      <c r="S105" s="165"/>
      <c r="T105" s="164"/>
      <c r="U105" s="164"/>
      <c r="V105" s="164"/>
      <c r="W105" s="165"/>
      <c r="X105" s="165"/>
      <c r="Y105" s="154"/>
      <c r="Z105" s="154"/>
      <c r="AA105" s="154"/>
      <c r="AB105" s="154"/>
      <c r="AC105" s="154"/>
      <c r="AD105" s="154"/>
      <c r="AE105" s="154" t="s">
        <v>208</v>
      </c>
      <c r="AF105" s="154"/>
      <c r="AG105" s="154"/>
      <c r="AH105" s="185"/>
      <c r="AI105" s="185"/>
      <c r="AJ105" s="187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">
      <c r="A106" s="177">
        <v>45</v>
      </c>
      <c r="B106" s="178" t="s">
        <v>2073</v>
      </c>
      <c r="C106" s="178" t="s">
        <v>2028</v>
      </c>
      <c r="D106" s="179" t="s">
        <v>2013</v>
      </c>
      <c r="E106" s="180">
        <v>1</v>
      </c>
      <c r="F106" s="183"/>
      <c r="G106" s="181">
        <f>ROUND(E106*F106,2)</f>
        <v>0</v>
      </c>
      <c r="H106" s="183"/>
      <c r="I106" s="181">
        <f>ROUND(E106*H106,2)</f>
        <v>0</v>
      </c>
      <c r="J106" s="183"/>
      <c r="K106" s="181">
        <f>ROUND(E106*J106,2)</f>
        <v>0</v>
      </c>
      <c r="L106" s="181">
        <v>21</v>
      </c>
      <c r="M106" s="181">
        <f>G106*(1+L106/100)</f>
        <v>0</v>
      </c>
      <c r="N106" s="181">
        <v>0.2</v>
      </c>
      <c r="O106" s="181">
        <f>ROUND(E106*N106,2)</f>
        <v>0.2</v>
      </c>
      <c r="P106" s="181">
        <v>0</v>
      </c>
      <c r="Q106" s="181">
        <f>ROUND(E106*P106,2)</f>
        <v>0</v>
      </c>
      <c r="R106" s="182"/>
      <c r="S106" s="182" t="s">
        <v>223</v>
      </c>
      <c r="T106" s="181" t="s">
        <v>205</v>
      </c>
      <c r="U106" s="181">
        <v>0</v>
      </c>
      <c r="V106" s="181">
        <f>ROUND(E106*U106,2)</f>
        <v>0</v>
      </c>
      <c r="W106" s="182"/>
      <c r="X106" s="182"/>
      <c r="Y106" s="154"/>
      <c r="Z106" s="154"/>
      <c r="AA106" s="154"/>
      <c r="AB106" s="154"/>
      <c r="AC106" s="154"/>
      <c r="AD106" s="154"/>
      <c r="AE106" s="154" t="s">
        <v>670</v>
      </c>
      <c r="AF106" s="154" t="s">
        <v>2074</v>
      </c>
      <c r="AG106" s="154"/>
      <c r="AH106" s="185"/>
      <c r="AI106" s="185"/>
      <c r="AJ106" s="187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">
      <c r="A107" s="155"/>
      <c r="B107" s="224"/>
      <c r="C107" s="224"/>
      <c r="D107" s="225"/>
      <c r="E107" s="225"/>
      <c r="F107" s="225"/>
      <c r="G107" s="225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5"/>
      <c r="S107" s="165"/>
      <c r="T107" s="164"/>
      <c r="U107" s="164"/>
      <c r="V107" s="164"/>
      <c r="W107" s="165"/>
      <c r="X107" s="165"/>
      <c r="Y107" s="154"/>
      <c r="Z107" s="154"/>
      <c r="AA107" s="154"/>
      <c r="AB107" s="154"/>
      <c r="AC107" s="154"/>
      <c r="AD107" s="154"/>
      <c r="AE107" s="154" t="s">
        <v>208</v>
      </c>
      <c r="AF107" s="154"/>
      <c r="AG107" s="154"/>
      <c r="AH107" s="185"/>
      <c r="AI107" s="185"/>
      <c r="AJ107" s="187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 x14ac:dyDescent="0.2">
      <c r="A108" s="177">
        <v>46</v>
      </c>
      <c r="B108" s="178" t="s">
        <v>2075</v>
      </c>
      <c r="C108" s="178" t="s">
        <v>2031</v>
      </c>
      <c r="D108" s="179" t="s">
        <v>1947</v>
      </c>
      <c r="E108" s="180">
        <v>1</v>
      </c>
      <c r="F108" s="183"/>
      <c r="G108" s="181">
        <f>ROUND(E108*F108,2)</f>
        <v>0</v>
      </c>
      <c r="H108" s="183"/>
      <c r="I108" s="181">
        <f>ROUND(E108*H108,2)</f>
        <v>0</v>
      </c>
      <c r="J108" s="183"/>
      <c r="K108" s="181">
        <f>ROUND(E108*J108,2)</f>
        <v>0</v>
      </c>
      <c r="L108" s="181">
        <v>21</v>
      </c>
      <c r="M108" s="181">
        <f>G108*(1+L108/100)</f>
        <v>0</v>
      </c>
      <c r="N108" s="181">
        <v>6</v>
      </c>
      <c r="O108" s="181">
        <f>ROUND(E108*N108,2)</f>
        <v>6</v>
      </c>
      <c r="P108" s="181">
        <v>0</v>
      </c>
      <c r="Q108" s="181">
        <f>ROUND(E108*P108,2)</f>
        <v>0</v>
      </c>
      <c r="R108" s="182"/>
      <c r="S108" s="182" t="s">
        <v>223</v>
      </c>
      <c r="T108" s="181" t="s">
        <v>205</v>
      </c>
      <c r="U108" s="181">
        <v>0</v>
      </c>
      <c r="V108" s="181">
        <f>ROUND(E108*U108,2)</f>
        <v>0</v>
      </c>
      <c r="W108" s="182"/>
      <c r="X108" s="182"/>
      <c r="Y108" s="154"/>
      <c r="Z108" s="154"/>
      <c r="AA108" s="154"/>
      <c r="AB108" s="154"/>
      <c r="AC108" s="154"/>
      <c r="AD108" s="154"/>
      <c r="AE108" s="154" t="s">
        <v>670</v>
      </c>
      <c r="AF108" s="154" t="s">
        <v>2076</v>
      </c>
      <c r="AG108" s="154"/>
      <c r="AH108" s="185"/>
      <c r="AI108" s="185"/>
      <c r="AJ108" s="187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">
      <c r="A109" s="155"/>
      <c r="B109" s="224"/>
      <c r="C109" s="224"/>
      <c r="D109" s="225"/>
      <c r="E109" s="225"/>
      <c r="F109" s="225"/>
      <c r="G109" s="225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5"/>
      <c r="S109" s="165"/>
      <c r="T109" s="164"/>
      <c r="U109" s="164"/>
      <c r="V109" s="164"/>
      <c r="W109" s="165"/>
      <c r="X109" s="165"/>
      <c r="Y109" s="154"/>
      <c r="Z109" s="154"/>
      <c r="AA109" s="154"/>
      <c r="AB109" s="154"/>
      <c r="AC109" s="154"/>
      <c r="AD109" s="154"/>
      <c r="AE109" s="154" t="s">
        <v>208</v>
      </c>
      <c r="AF109" s="154"/>
      <c r="AG109" s="154"/>
      <c r="AH109" s="185"/>
      <c r="AI109" s="185"/>
      <c r="AJ109" s="187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x14ac:dyDescent="0.2">
      <c r="A110" s="141"/>
      <c r="B110" s="158"/>
      <c r="C110" s="158"/>
      <c r="D110" s="160"/>
      <c r="E110" s="161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3"/>
      <c r="S110" s="163"/>
      <c r="T110" s="162"/>
      <c r="U110" s="162"/>
      <c r="V110" s="162"/>
      <c r="W110" s="163"/>
      <c r="X110" s="163"/>
      <c r="AH110" s="184"/>
      <c r="AI110" s="184"/>
      <c r="AJ110" s="186"/>
    </row>
    <row r="111" spans="1:60" x14ac:dyDescent="0.2">
      <c r="A111" s="157" t="s">
        <v>198</v>
      </c>
      <c r="B111" s="170" t="s">
        <v>75</v>
      </c>
      <c r="C111" s="170" t="s">
        <v>76</v>
      </c>
      <c r="D111" s="171"/>
      <c r="E111" s="172"/>
      <c r="F111" s="173"/>
      <c r="G111" s="174">
        <f>SUMIF(AE112:AE141,"&lt;&gt;NOR",G112:G141)</f>
        <v>0</v>
      </c>
      <c r="H111" s="173"/>
      <c r="I111" s="173">
        <f>SUM(I112:I141)</f>
        <v>0</v>
      </c>
      <c r="J111" s="173"/>
      <c r="K111" s="173">
        <f>SUM(K112:K141)</f>
        <v>0</v>
      </c>
      <c r="L111" s="173"/>
      <c r="M111" s="173">
        <f>SUM(M112:M141)</f>
        <v>0</v>
      </c>
      <c r="N111" s="173"/>
      <c r="O111" s="173">
        <f>SUM(O112:O141)</f>
        <v>58.25</v>
      </c>
      <c r="P111" s="173"/>
      <c r="Q111" s="173">
        <f>SUM(Q112:Q141)</f>
        <v>0</v>
      </c>
      <c r="R111" s="175"/>
      <c r="S111" s="175"/>
      <c r="T111" s="173"/>
      <c r="U111" s="173"/>
      <c r="V111" s="173">
        <f>SUM(V112:V141)</f>
        <v>0</v>
      </c>
      <c r="W111" s="175"/>
      <c r="X111" s="176"/>
      <c r="AE111" t="s">
        <v>199</v>
      </c>
      <c r="AH111" s="184"/>
      <c r="AI111" s="184"/>
      <c r="AJ111" s="186"/>
    </row>
    <row r="112" spans="1:60" outlineLevel="1" x14ac:dyDescent="0.2">
      <c r="A112" s="177">
        <v>47</v>
      </c>
      <c r="B112" s="178" t="s">
        <v>2077</v>
      </c>
      <c r="C112" s="178" t="s">
        <v>2078</v>
      </c>
      <c r="D112" s="179" t="s">
        <v>418</v>
      </c>
      <c r="E112" s="180">
        <v>1</v>
      </c>
      <c r="F112" s="183"/>
      <c r="G112" s="181">
        <f>ROUND(E112*F112,2)</f>
        <v>0</v>
      </c>
      <c r="H112" s="183"/>
      <c r="I112" s="181">
        <f>ROUND(E112*H112,2)</f>
        <v>0</v>
      </c>
      <c r="J112" s="183"/>
      <c r="K112" s="181">
        <f>ROUND(E112*J112,2)</f>
        <v>0</v>
      </c>
      <c r="L112" s="181">
        <v>21</v>
      </c>
      <c r="M112" s="181">
        <f>G112*(1+L112/100)</f>
        <v>0</v>
      </c>
      <c r="N112" s="181">
        <v>1.75</v>
      </c>
      <c r="O112" s="181">
        <f>ROUND(E112*N112,2)</f>
        <v>1.75</v>
      </c>
      <c r="P112" s="181">
        <v>0</v>
      </c>
      <c r="Q112" s="181">
        <f>ROUND(E112*P112,2)</f>
        <v>0</v>
      </c>
      <c r="R112" s="182"/>
      <c r="S112" s="182" t="s">
        <v>223</v>
      </c>
      <c r="T112" s="181" t="s">
        <v>205</v>
      </c>
      <c r="U112" s="181">
        <v>0</v>
      </c>
      <c r="V112" s="181">
        <f>ROUND(E112*U112,2)</f>
        <v>0</v>
      </c>
      <c r="W112" s="182"/>
      <c r="X112" s="182"/>
      <c r="Y112" s="154"/>
      <c r="Z112" s="154"/>
      <c r="AA112" s="154"/>
      <c r="AB112" s="154"/>
      <c r="AC112" s="154"/>
      <c r="AD112" s="154"/>
      <c r="AE112" s="154" t="s">
        <v>670</v>
      </c>
      <c r="AF112" s="154" t="s">
        <v>2079</v>
      </c>
      <c r="AG112" s="154"/>
      <c r="AH112" s="185"/>
      <c r="AI112" s="185"/>
      <c r="AJ112" s="187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outlineLevel="1" x14ac:dyDescent="0.2">
      <c r="A113" s="155"/>
      <c r="B113" s="224"/>
      <c r="C113" s="224"/>
      <c r="D113" s="225"/>
      <c r="E113" s="225"/>
      <c r="F113" s="225"/>
      <c r="G113" s="225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5"/>
      <c r="S113" s="165"/>
      <c r="T113" s="164"/>
      <c r="U113" s="164"/>
      <c r="V113" s="164"/>
      <c r="W113" s="165"/>
      <c r="X113" s="165"/>
      <c r="Y113" s="154"/>
      <c r="Z113" s="154"/>
      <c r="AA113" s="154"/>
      <c r="AB113" s="154"/>
      <c r="AC113" s="154"/>
      <c r="AD113" s="154"/>
      <c r="AE113" s="154" t="s">
        <v>208</v>
      </c>
      <c r="AF113" s="154"/>
      <c r="AG113" s="154"/>
      <c r="AH113" s="185"/>
      <c r="AI113" s="185"/>
      <c r="AJ113" s="187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">
      <c r="A114" s="177">
        <v>48</v>
      </c>
      <c r="B114" s="178" t="s">
        <v>2080</v>
      </c>
      <c r="C114" s="178" t="s">
        <v>2081</v>
      </c>
      <c r="D114" s="179" t="s">
        <v>418</v>
      </c>
      <c r="E114" s="180">
        <v>1</v>
      </c>
      <c r="F114" s="183"/>
      <c r="G114" s="181">
        <f>ROUND(E114*F114,2)</f>
        <v>0</v>
      </c>
      <c r="H114" s="183"/>
      <c r="I114" s="181">
        <f>ROUND(E114*H114,2)</f>
        <v>0</v>
      </c>
      <c r="J114" s="183"/>
      <c r="K114" s="181">
        <f>ROUND(E114*J114,2)</f>
        <v>0</v>
      </c>
      <c r="L114" s="181">
        <v>21</v>
      </c>
      <c r="M114" s="181">
        <f>G114*(1+L114/100)</f>
        <v>0</v>
      </c>
      <c r="N114" s="181">
        <v>0.2</v>
      </c>
      <c r="O114" s="181">
        <f>ROUND(E114*N114,2)</f>
        <v>0.2</v>
      </c>
      <c r="P114" s="181">
        <v>0</v>
      </c>
      <c r="Q114" s="181">
        <f>ROUND(E114*P114,2)</f>
        <v>0</v>
      </c>
      <c r="R114" s="182"/>
      <c r="S114" s="182" t="s">
        <v>223</v>
      </c>
      <c r="T114" s="181" t="s">
        <v>205</v>
      </c>
      <c r="U114" s="181">
        <v>0</v>
      </c>
      <c r="V114" s="181">
        <f>ROUND(E114*U114,2)</f>
        <v>0</v>
      </c>
      <c r="W114" s="182"/>
      <c r="X114" s="182"/>
      <c r="Y114" s="154"/>
      <c r="Z114" s="154"/>
      <c r="AA114" s="154"/>
      <c r="AB114" s="154"/>
      <c r="AC114" s="154"/>
      <c r="AD114" s="154"/>
      <c r="AE114" s="154" t="s">
        <v>670</v>
      </c>
      <c r="AF114" s="154" t="s">
        <v>2082</v>
      </c>
      <c r="AG114" s="154"/>
      <c r="AH114" s="185"/>
      <c r="AI114" s="185"/>
      <c r="AJ114" s="187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224"/>
      <c r="C115" s="224"/>
      <c r="D115" s="225"/>
      <c r="E115" s="225"/>
      <c r="F115" s="225"/>
      <c r="G115" s="225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5"/>
      <c r="S115" s="165"/>
      <c r="T115" s="164"/>
      <c r="U115" s="164"/>
      <c r="V115" s="164"/>
      <c r="W115" s="165"/>
      <c r="X115" s="165"/>
      <c r="Y115" s="154"/>
      <c r="Z115" s="154"/>
      <c r="AA115" s="154"/>
      <c r="AB115" s="154"/>
      <c r="AC115" s="154"/>
      <c r="AD115" s="154"/>
      <c r="AE115" s="154" t="s">
        <v>208</v>
      </c>
      <c r="AF115" s="154"/>
      <c r="AG115" s="154"/>
      <c r="AH115" s="185"/>
      <c r="AI115" s="185"/>
      <c r="AJ115" s="187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outlineLevel="1" x14ac:dyDescent="0.2">
      <c r="A116" s="177">
        <v>49</v>
      </c>
      <c r="B116" s="178" t="s">
        <v>2083</v>
      </c>
      <c r="C116" s="178" t="s">
        <v>2084</v>
      </c>
      <c r="D116" s="179" t="s">
        <v>418</v>
      </c>
      <c r="E116" s="180">
        <v>1</v>
      </c>
      <c r="F116" s="183"/>
      <c r="G116" s="181">
        <f>ROUND(E116*F116,2)</f>
        <v>0</v>
      </c>
      <c r="H116" s="183"/>
      <c r="I116" s="181">
        <f>ROUND(E116*H116,2)</f>
        <v>0</v>
      </c>
      <c r="J116" s="183"/>
      <c r="K116" s="181">
        <f>ROUND(E116*J116,2)</f>
        <v>0</v>
      </c>
      <c r="L116" s="181">
        <v>21</v>
      </c>
      <c r="M116" s="181">
        <f>G116*(1+L116/100)</f>
        <v>0</v>
      </c>
      <c r="N116" s="181">
        <v>0.2</v>
      </c>
      <c r="O116" s="181">
        <f>ROUND(E116*N116,2)</f>
        <v>0.2</v>
      </c>
      <c r="P116" s="181">
        <v>0</v>
      </c>
      <c r="Q116" s="181">
        <f>ROUND(E116*P116,2)</f>
        <v>0</v>
      </c>
      <c r="R116" s="182"/>
      <c r="S116" s="182" t="s">
        <v>223</v>
      </c>
      <c r="T116" s="181" t="s">
        <v>205</v>
      </c>
      <c r="U116" s="181">
        <v>0</v>
      </c>
      <c r="V116" s="181">
        <f>ROUND(E116*U116,2)</f>
        <v>0</v>
      </c>
      <c r="W116" s="182"/>
      <c r="X116" s="182"/>
      <c r="Y116" s="154"/>
      <c r="Z116" s="154"/>
      <c r="AA116" s="154"/>
      <c r="AB116" s="154"/>
      <c r="AC116" s="154"/>
      <c r="AD116" s="154"/>
      <c r="AE116" s="154" t="s">
        <v>670</v>
      </c>
      <c r="AF116" s="154" t="s">
        <v>2085</v>
      </c>
      <c r="AG116" s="154"/>
      <c r="AH116" s="185"/>
      <c r="AI116" s="185"/>
      <c r="AJ116" s="187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/>
      <c r="B117" s="224"/>
      <c r="C117" s="224"/>
      <c r="D117" s="225"/>
      <c r="E117" s="225"/>
      <c r="F117" s="225"/>
      <c r="G117" s="225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5"/>
      <c r="S117" s="165"/>
      <c r="T117" s="164"/>
      <c r="U117" s="164"/>
      <c r="V117" s="164"/>
      <c r="W117" s="165"/>
      <c r="X117" s="165"/>
      <c r="Y117" s="154"/>
      <c r="Z117" s="154"/>
      <c r="AA117" s="154"/>
      <c r="AB117" s="154"/>
      <c r="AC117" s="154"/>
      <c r="AD117" s="154"/>
      <c r="AE117" s="154" t="s">
        <v>208</v>
      </c>
      <c r="AF117" s="154"/>
      <c r="AG117" s="154"/>
      <c r="AH117" s="185"/>
      <c r="AI117" s="185"/>
      <c r="AJ117" s="187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outlineLevel="1" x14ac:dyDescent="0.2">
      <c r="A118" s="177">
        <v>50</v>
      </c>
      <c r="B118" s="178" t="s">
        <v>2086</v>
      </c>
      <c r="C118" s="178" t="s">
        <v>2043</v>
      </c>
      <c r="D118" s="179" t="s">
        <v>418</v>
      </c>
      <c r="E118" s="180">
        <v>1</v>
      </c>
      <c r="F118" s="183"/>
      <c r="G118" s="181">
        <f>ROUND(E118*F118,2)</f>
        <v>0</v>
      </c>
      <c r="H118" s="183"/>
      <c r="I118" s="181">
        <f>ROUND(E118*H118,2)</f>
        <v>0</v>
      </c>
      <c r="J118" s="183"/>
      <c r="K118" s="181">
        <f>ROUND(E118*J118,2)</f>
        <v>0</v>
      </c>
      <c r="L118" s="181">
        <v>21</v>
      </c>
      <c r="M118" s="181">
        <f>G118*(1+L118/100)</f>
        <v>0</v>
      </c>
      <c r="N118" s="181">
        <v>0.5</v>
      </c>
      <c r="O118" s="181">
        <f>ROUND(E118*N118,2)</f>
        <v>0.5</v>
      </c>
      <c r="P118" s="181">
        <v>0</v>
      </c>
      <c r="Q118" s="181">
        <f>ROUND(E118*P118,2)</f>
        <v>0</v>
      </c>
      <c r="R118" s="182"/>
      <c r="S118" s="182" t="s">
        <v>223</v>
      </c>
      <c r="T118" s="181" t="s">
        <v>205</v>
      </c>
      <c r="U118" s="181">
        <v>0</v>
      </c>
      <c r="V118" s="181">
        <f>ROUND(E118*U118,2)</f>
        <v>0</v>
      </c>
      <c r="W118" s="182"/>
      <c r="X118" s="182"/>
      <c r="Y118" s="154"/>
      <c r="Z118" s="154"/>
      <c r="AA118" s="154"/>
      <c r="AB118" s="154"/>
      <c r="AC118" s="154"/>
      <c r="AD118" s="154"/>
      <c r="AE118" s="154" t="s">
        <v>670</v>
      </c>
      <c r="AF118" s="154" t="s">
        <v>2087</v>
      </c>
      <c r="AG118" s="154"/>
      <c r="AH118" s="185"/>
      <c r="AI118" s="185"/>
      <c r="AJ118" s="187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">
      <c r="A119" s="155"/>
      <c r="B119" s="224"/>
      <c r="C119" s="224"/>
      <c r="D119" s="225"/>
      <c r="E119" s="225"/>
      <c r="F119" s="225"/>
      <c r="G119" s="225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5"/>
      <c r="S119" s="165"/>
      <c r="T119" s="164"/>
      <c r="U119" s="164"/>
      <c r="V119" s="164"/>
      <c r="W119" s="165"/>
      <c r="X119" s="165"/>
      <c r="Y119" s="154"/>
      <c r="Z119" s="154"/>
      <c r="AA119" s="154"/>
      <c r="AB119" s="154"/>
      <c r="AC119" s="154"/>
      <c r="AD119" s="154"/>
      <c r="AE119" s="154" t="s">
        <v>208</v>
      </c>
      <c r="AF119" s="154"/>
      <c r="AG119" s="154"/>
      <c r="AH119" s="185"/>
      <c r="AI119" s="185"/>
      <c r="AJ119" s="187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">
      <c r="A120" s="177">
        <v>51</v>
      </c>
      <c r="B120" s="178" t="s">
        <v>2088</v>
      </c>
      <c r="C120" s="178" t="s">
        <v>2089</v>
      </c>
      <c r="D120" s="179" t="s">
        <v>418</v>
      </c>
      <c r="E120" s="180">
        <v>1</v>
      </c>
      <c r="F120" s="183"/>
      <c r="G120" s="181">
        <f>ROUND(E120*F120,2)</f>
        <v>0</v>
      </c>
      <c r="H120" s="183"/>
      <c r="I120" s="181">
        <f>ROUND(E120*H120,2)</f>
        <v>0</v>
      </c>
      <c r="J120" s="183"/>
      <c r="K120" s="181">
        <f>ROUND(E120*J120,2)</f>
        <v>0</v>
      </c>
      <c r="L120" s="181">
        <v>21</v>
      </c>
      <c r="M120" s="181">
        <f>G120*(1+L120/100)</f>
        <v>0</v>
      </c>
      <c r="N120" s="181">
        <v>1.8</v>
      </c>
      <c r="O120" s="181">
        <f>ROUND(E120*N120,2)</f>
        <v>1.8</v>
      </c>
      <c r="P120" s="181">
        <v>0</v>
      </c>
      <c r="Q120" s="181">
        <f>ROUND(E120*P120,2)</f>
        <v>0</v>
      </c>
      <c r="R120" s="182"/>
      <c r="S120" s="182" t="s">
        <v>223</v>
      </c>
      <c r="T120" s="181" t="s">
        <v>205</v>
      </c>
      <c r="U120" s="181">
        <v>0</v>
      </c>
      <c r="V120" s="181">
        <f>ROUND(E120*U120,2)</f>
        <v>0</v>
      </c>
      <c r="W120" s="182"/>
      <c r="X120" s="182"/>
      <c r="Y120" s="154"/>
      <c r="Z120" s="154"/>
      <c r="AA120" s="154"/>
      <c r="AB120" s="154"/>
      <c r="AC120" s="154"/>
      <c r="AD120" s="154"/>
      <c r="AE120" s="154" t="s">
        <v>670</v>
      </c>
      <c r="AF120" s="154" t="s">
        <v>2090</v>
      </c>
      <c r="AG120" s="154"/>
      <c r="AH120" s="185"/>
      <c r="AI120" s="185"/>
      <c r="AJ120" s="187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">
      <c r="A121" s="155"/>
      <c r="B121" s="224"/>
      <c r="C121" s="224"/>
      <c r="D121" s="225"/>
      <c r="E121" s="225"/>
      <c r="F121" s="225"/>
      <c r="G121" s="225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5"/>
      <c r="S121" s="165"/>
      <c r="T121" s="164"/>
      <c r="U121" s="164"/>
      <c r="V121" s="164"/>
      <c r="W121" s="165"/>
      <c r="X121" s="165"/>
      <c r="Y121" s="154"/>
      <c r="Z121" s="154"/>
      <c r="AA121" s="154"/>
      <c r="AB121" s="154"/>
      <c r="AC121" s="154"/>
      <c r="AD121" s="154"/>
      <c r="AE121" s="154" t="s">
        <v>208</v>
      </c>
      <c r="AF121" s="154"/>
      <c r="AG121" s="154"/>
      <c r="AH121" s="185"/>
      <c r="AI121" s="185"/>
      <c r="AJ121" s="187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">
      <c r="A122" s="177">
        <v>52</v>
      </c>
      <c r="B122" s="178" t="s">
        <v>2091</v>
      </c>
      <c r="C122" s="178" t="s">
        <v>2049</v>
      </c>
      <c r="D122" s="179" t="s">
        <v>418</v>
      </c>
      <c r="E122" s="180">
        <v>2</v>
      </c>
      <c r="F122" s="183"/>
      <c r="G122" s="181">
        <f>ROUND(E122*F122,2)</f>
        <v>0</v>
      </c>
      <c r="H122" s="183"/>
      <c r="I122" s="181">
        <f>ROUND(E122*H122,2)</f>
        <v>0</v>
      </c>
      <c r="J122" s="183"/>
      <c r="K122" s="181">
        <f>ROUND(E122*J122,2)</f>
        <v>0</v>
      </c>
      <c r="L122" s="181">
        <v>21</v>
      </c>
      <c r="M122" s="181">
        <f>G122*(1+L122/100)</f>
        <v>0</v>
      </c>
      <c r="N122" s="181">
        <v>0.2</v>
      </c>
      <c r="O122" s="181">
        <f>ROUND(E122*N122,2)</f>
        <v>0.4</v>
      </c>
      <c r="P122" s="181">
        <v>0</v>
      </c>
      <c r="Q122" s="181">
        <f>ROUND(E122*P122,2)</f>
        <v>0</v>
      </c>
      <c r="R122" s="182"/>
      <c r="S122" s="182" t="s">
        <v>223</v>
      </c>
      <c r="T122" s="181" t="s">
        <v>205</v>
      </c>
      <c r="U122" s="181">
        <v>0</v>
      </c>
      <c r="V122" s="181">
        <f>ROUND(E122*U122,2)</f>
        <v>0</v>
      </c>
      <c r="W122" s="182"/>
      <c r="X122" s="182"/>
      <c r="Y122" s="154"/>
      <c r="Z122" s="154"/>
      <c r="AA122" s="154"/>
      <c r="AB122" s="154"/>
      <c r="AC122" s="154"/>
      <c r="AD122" s="154"/>
      <c r="AE122" s="154" t="s">
        <v>670</v>
      </c>
      <c r="AF122" s="154" t="s">
        <v>2092</v>
      </c>
      <c r="AG122" s="154"/>
      <c r="AH122" s="185"/>
      <c r="AI122" s="185"/>
      <c r="AJ122" s="187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">
      <c r="A123" s="155"/>
      <c r="B123" s="224"/>
      <c r="C123" s="224"/>
      <c r="D123" s="225"/>
      <c r="E123" s="225"/>
      <c r="F123" s="225"/>
      <c r="G123" s="225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5"/>
      <c r="S123" s="165"/>
      <c r="T123" s="164"/>
      <c r="U123" s="164"/>
      <c r="V123" s="164"/>
      <c r="W123" s="165"/>
      <c r="X123" s="165"/>
      <c r="Y123" s="154"/>
      <c r="Z123" s="154"/>
      <c r="AA123" s="154"/>
      <c r="AB123" s="154"/>
      <c r="AC123" s="154"/>
      <c r="AD123" s="154"/>
      <c r="AE123" s="154" t="s">
        <v>208</v>
      </c>
      <c r="AF123" s="154"/>
      <c r="AG123" s="154"/>
      <c r="AH123" s="185"/>
      <c r="AI123" s="185"/>
      <c r="AJ123" s="187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">
      <c r="A124" s="177">
        <v>53</v>
      </c>
      <c r="B124" s="178" t="s">
        <v>2093</v>
      </c>
      <c r="C124" s="178" t="s">
        <v>2055</v>
      </c>
      <c r="D124" s="179" t="s">
        <v>418</v>
      </c>
      <c r="E124" s="180">
        <v>4</v>
      </c>
      <c r="F124" s="183"/>
      <c r="G124" s="181">
        <f>ROUND(E124*F124,2)</f>
        <v>0</v>
      </c>
      <c r="H124" s="183"/>
      <c r="I124" s="181">
        <f>ROUND(E124*H124,2)</f>
        <v>0</v>
      </c>
      <c r="J124" s="183"/>
      <c r="K124" s="181">
        <f>ROUND(E124*J124,2)</f>
        <v>0</v>
      </c>
      <c r="L124" s="181">
        <v>21</v>
      </c>
      <c r="M124" s="181">
        <f>G124*(1+L124/100)</f>
        <v>0</v>
      </c>
      <c r="N124" s="181">
        <v>0.4</v>
      </c>
      <c r="O124" s="181">
        <f>ROUND(E124*N124,2)</f>
        <v>1.6</v>
      </c>
      <c r="P124" s="181">
        <v>0</v>
      </c>
      <c r="Q124" s="181">
        <f>ROUND(E124*P124,2)</f>
        <v>0</v>
      </c>
      <c r="R124" s="182"/>
      <c r="S124" s="182" t="s">
        <v>223</v>
      </c>
      <c r="T124" s="181" t="s">
        <v>205</v>
      </c>
      <c r="U124" s="181">
        <v>0</v>
      </c>
      <c r="V124" s="181">
        <f>ROUND(E124*U124,2)</f>
        <v>0</v>
      </c>
      <c r="W124" s="182"/>
      <c r="X124" s="182"/>
      <c r="Y124" s="154"/>
      <c r="Z124" s="154"/>
      <c r="AA124" s="154"/>
      <c r="AB124" s="154"/>
      <c r="AC124" s="154"/>
      <c r="AD124" s="154"/>
      <c r="AE124" s="154" t="s">
        <v>670</v>
      </c>
      <c r="AF124" s="154" t="s">
        <v>2094</v>
      </c>
      <c r="AG124" s="154"/>
      <c r="AH124" s="185"/>
      <c r="AI124" s="185"/>
      <c r="AJ124" s="187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224"/>
      <c r="C125" s="224"/>
      <c r="D125" s="225"/>
      <c r="E125" s="225"/>
      <c r="F125" s="225"/>
      <c r="G125" s="225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5"/>
      <c r="S125" s="165"/>
      <c r="T125" s="164"/>
      <c r="U125" s="164"/>
      <c r="V125" s="164"/>
      <c r="W125" s="165"/>
      <c r="X125" s="165"/>
      <c r="Y125" s="154"/>
      <c r="Z125" s="154"/>
      <c r="AA125" s="154"/>
      <c r="AB125" s="154"/>
      <c r="AC125" s="154"/>
      <c r="AD125" s="154"/>
      <c r="AE125" s="154" t="s">
        <v>208</v>
      </c>
      <c r="AF125" s="154"/>
      <c r="AG125" s="154"/>
      <c r="AH125" s="185"/>
      <c r="AI125" s="185"/>
      <c r="AJ125" s="187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outlineLevel="1" x14ac:dyDescent="0.2">
      <c r="A126" s="177">
        <v>54</v>
      </c>
      <c r="B126" s="178" t="s">
        <v>2095</v>
      </c>
      <c r="C126" s="178" t="s">
        <v>2096</v>
      </c>
      <c r="D126" s="179" t="s">
        <v>418</v>
      </c>
      <c r="E126" s="180">
        <v>1</v>
      </c>
      <c r="F126" s="183"/>
      <c r="G126" s="181">
        <f>ROUND(E126*F126,2)</f>
        <v>0</v>
      </c>
      <c r="H126" s="183"/>
      <c r="I126" s="181">
        <f>ROUND(E126*H126,2)</f>
        <v>0</v>
      </c>
      <c r="J126" s="183"/>
      <c r="K126" s="181">
        <f>ROUND(E126*J126,2)</f>
        <v>0</v>
      </c>
      <c r="L126" s="181">
        <v>21</v>
      </c>
      <c r="M126" s="181">
        <f>G126*(1+L126/100)</f>
        <v>0</v>
      </c>
      <c r="N126" s="181">
        <v>1.3</v>
      </c>
      <c r="O126" s="181">
        <f>ROUND(E126*N126,2)</f>
        <v>1.3</v>
      </c>
      <c r="P126" s="181">
        <v>0</v>
      </c>
      <c r="Q126" s="181">
        <f>ROUND(E126*P126,2)</f>
        <v>0</v>
      </c>
      <c r="R126" s="182"/>
      <c r="S126" s="182" t="s">
        <v>223</v>
      </c>
      <c r="T126" s="181" t="s">
        <v>205</v>
      </c>
      <c r="U126" s="181">
        <v>0</v>
      </c>
      <c r="V126" s="181">
        <f>ROUND(E126*U126,2)</f>
        <v>0</v>
      </c>
      <c r="W126" s="182"/>
      <c r="X126" s="182"/>
      <c r="Y126" s="154"/>
      <c r="Z126" s="154"/>
      <c r="AA126" s="154"/>
      <c r="AB126" s="154"/>
      <c r="AC126" s="154"/>
      <c r="AD126" s="154"/>
      <c r="AE126" s="154" t="s">
        <v>670</v>
      </c>
      <c r="AF126" s="154" t="s">
        <v>2097</v>
      </c>
      <c r="AG126" s="154"/>
      <c r="AH126" s="185"/>
      <c r="AI126" s="185"/>
      <c r="AJ126" s="187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outlineLevel="1" x14ac:dyDescent="0.2">
      <c r="A127" s="155"/>
      <c r="B127" s="224"/>
      <c r="C127" s="224"/>
      <c r="D127" s="225"/>
      <c r="E127" s="225"/>
      <c r="F127" s="225"/>
      <c r="G127" s="225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5"/>
      <c r="S127" s="165"/>
      <c r="T127" s="164"/>
      <c r="U127" s="164"/>
      <c r="V127" s="164"/>
      <c r="W127" s="165"/>
      <c r="X127" s="165"/>
      <c r="Y127" s="154"/>
      <c r="Z127" s="154"/>
      <c r="AA127" s="154"/>
      <c r="AB127" s="154"/>
      <c r="AC127" s="154"/>
      <c r="AD127" s="154"/>
      <c r="AE127" s="154" t="s">
        <v>208</v>
      </c>
      <c r="AF127" s="154"/>
      <c r="AG127" s="154"/>
      <c r="AH127" s="185"/>
      <c r="AI127" s="185"/>
      <c r="AJ127" s="187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77">
        <v>55</v>
      </c>
      <c r="B128" s="178" t="s">
        <v>2098</v>
      </c>
      <c r="C128" s="178" t="s">
        <v>2099</v>
      </c>
      <c r="D128" s="179" t="s">
        <v>2013</v>
      </c>
      <c r="E128" s="180">
        <v>1</v>
      </c>
      <c r="F128" s="183"/>
      <c r="G128" s="181">
        <f>ROUND(E128*F128,2)</f>
        <v>0</v>
      </c>
      <c r="H128" s="183"/>
      <c r="I128" s="181">
        <f>ROUND(E128*H128,2)</f>
        <v>0</v>
      </c>
      <c r="J128" s="183"/>
      <c r="K128" s="181">
        <f>ROUND(E128*J128,2)</f>
        <v>0</v>
      </c>
      <c r="L128" s="181">
        <v>21</v>
      </c>
      <c r="M128" s="181">
        <f>G128*(1+L128/100)</f>
        <v>0</v>
      </c>
      <c r="N128" s="181">
        <v>1.3</v>
      </c>
      <c r="O128" s="181">
        <f>ROUND(E128*N128,2)</f>
        <v>1.3</v>
      </c>
      <c r="P128" s="181">
        <v>0</v>
      </c>
      <c r="Q128" s="181">
        <f>ROUND(E128*P128,2)</f>
        <v>0</v>
      </c>
      <c r="R128" s="182"/>
      <c r="S128" s="182" t="s">
        <v>223</v>
      </c>
      <c r="T128" s="181" t="s">
        <v>205</v>
      </c>
      <c r="U128" s="181">
        <v>0</v>
      </c>
      <c r="V128" s="181">
        <f>ROUND(E128*U128,2)</f>
        <v>0</v>
      </c>
      <c r="W128" s="182"/>
      <c r="X128" s="182"/>
      <c r="Y128" s="154"/>
      <c r="Z128" s="154"/>
      <c r="AA128" s="154"/>
      <c r="AB128" s="154"/>
      <c r="AC128" s="154"/>
      <c r="AD128" s="154"/>
      <c r="AE128" s="154" t="s">
        <v>670</v>
      </c>
      <c r="AF128" s="154" t="s">
        <v>2100</v>
      </c>
      <c r="AG128" s="154"/>
      <c r="AH128" s="185"/>
      <c r="AI128" s="185"/>
      <c r="AJ128" s="187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">
      <c r="A129" s="155"/>
      <c r="B129" s="224"/>
      <c r="C129" s="224"/>
      <c r="D129" s="225"/>
      <c r="E129" s="225"/>
      <c r="F129" s="225"/>
      <c r="G129" s="225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5"/>
      <c r="S129" s="165"/>
      <c r="T129" s="164"/>
      <c r="U129" s="164"/>
      <c r="V129" s="164"/>
      <c r="W129" s="165"/>
      <c r="X129" s="165"/>
      <c r="Y129" s="154"/>
      <c r="Z129" s="154"/>
      <c r="AA129" s="154"/>
      <c r="AB129" s="154"/>
      <c r="AC129" s="154"/>
      <c r="AD129" s="154"/>
      <c r="AE129" s="154" t="s">
        <v>208</v>
      </c>
      <c r="AF129" s="154"/>
      <c r="AG129" s="154"/>
      <c r="AH129" s="185"/>
      <c r="AI129" s="185"/>
      <c r="AJ129" s="187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outlineLevel="1" x14ac:dyDescent="0.2">
      <c r="A130" s="177">
        <v>56</v>
      </c>
      <c r="B130" s="178" t="s">
        <v>2101</v>
      </c>
      <c r="C130" s="178" t="s">
        <v>2102</v>
      </c>
      <c r="D130" s="179" t="s">
        <v>2013</v>
      </c>
      <c r="E130" s="180">
        <v>9</v>
      </c>
      <c r="F130" s="183"/>
      <c r="G130" s="181">
        <f>ROUND(E130*F130,2)</f>
        <v>0</v>
      </c>
      <c r="H130" s="183"/>
      <c r="I130" s="181">
        <f>ROUND(E130*H130,2)</f>
        <v>0</v>
      </c>
      <c r="J130" s="183"/>
      <c r="K130" s="181">
        <f>ROUND(E130*J130,2)</f>
        <v>0</v>
      </c>
      <c r="L130" s="181">
        <v>21</v>
      </c>
      <c r="M130" s="181">
        <f>G130*(1+L130/100)</f>
        <v>0</v>
      </c>
      <c r="N130" s="181">
        <v>2.6</v>
      </c>
      <c r="O130" s="181">
        <f>ROUND(E130*N130,2)</f>
        <v>23.4</v>
      </c>
      <c r="P130" s="181">
        <v>0</v>
      </c>
      <c r="Q130" s="181">
        <f>ROUND(E130*P130,2)</f>
        <v>0</v>
      </c>
      <c r="R130" s="182"/>
      <c r="S130" s="182" t="s">
        <v>223</v>
      </c>
      <c r="T130" s="181" t="s">
        <v>205</v>
      </c>
      <c r="U130" s="181">
        <v>0</v>
      </c>
      <c r="V130" s="181">
        <f>ROUND(E130*U130,2)</f>
        <v>0</v>
      </c>
      <c r="W130" s="182"/>
      <c r="X130" s="182"/>
      <c r="Y130" s="154"/>
      <c r="Z130" s="154"/>
      <c r="AA130" s="154"/>
      <c r="AB130" s="154"/>
      <c r="AC130" s="154"/>
      <c r="AD130" s="154"/>
      <c r="AE130" s="154" t="s">
        <v>670</v>
      </c>
      <c r="AF130" s="154" t="s">
        <v>2103</v>
      </c>
      <c r="AG130" s="154"/>
      <c r="AH130" s="185"/>
      <c r="AI130" s="185"/>
      <c r="AJ130" s="187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</row>
    <row r="131" spans="1:60" outlineLevel="1" x14ac:dyDescent="0.2">
      <c r="A131" s="155"/>
      <c r="B131" s="224"/>
      <c r="C131" s="224"/>
      <c r="D131" s="225"/>
      <c r="E131" s="225"/>
      <c r="F131" s="225"/>
      <c r="G131" s="225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5"/>
      <c r="S131" s="165"/>
      <c r="T131" s="164"/>
      <c r="U131" s="164"/>
      <c r="V131" s="164"/>
      <c r="W131" s="165"/>
      <c r="X131" s="165"/>
      <c r="Y131" s="154"/>
      <c r="Z131" s="154"/>
      <c r="AA131" s="154"/>
      <c r="AB131" s="154"/>
      <c r="AC131" s="154"/>
      <c r="AD131" s="154"/>
      <c r="AE131" s="154" t="s">
        <v>208</v>
      </c>
      <c r="AF131" s="154"/>
      <c r="AG131" s="154"/>
      <c r="AH131" s="185"/>
      <c r="AI131" s="185"/>
      <c r="AJ131" s="187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outlineLevel="1" x14ac:dyDescent="0.2">
      <c r="A132" s="177">
        <v>57</v>
      </c>
      <c r="B132" s="178" t="s">
        <v>2104</v>
      </c>
      <c r="C132" s="178" t="s">
        <v>2105</v>
      </c>
      <c r="D132" s="179" t="s">
        <v>418</v>
      </c>
      <c r="E132" s="180">
        <v>1</v>
      </c>
      <c r="F132" s="183"/>
      <c r="G132" s="181">
        <f>ROUND(E132*F132,2)</f>
        <v>0</v>
      </c>
      <c r="H132" s="183"/>
      <c r="I132" s="181">
        <f>ROUND(E132*H132,2)</f>
        <v>0</v>
      </c>
      <c r="J132" s="183"/>
      <c r="K132" s="181">
        <f>ROUND(E132*J132,2)</f>
        <v>0</v>
      </c>
      <c r="L132" s="181">
        <v>21</v>
      </c>
      <c r="M132" s="181">
        <f>G132*(1+L132/100)</f>
        <v>0</v>
      </c>
      <c r="N132" s="181">
        <v>0.8</v>
      </c>
      <c r="O132" s="181">
        <f>ROUND(E132*N132,2)</f>
        <v>0.8</v>
      </c>
      <c r="P132" s="181">
        <v>0</v>
      </c>
      <c r="Q132" s="181">
        <f>ROUND(E132*P132,2)</f>
        <v>0</v>
      </c>
      <c r="R132" s="182"/>
      <c r="S132" s="182" t="s">
        <v>223</v>
      </c>
      <c r="T132" s="181" t="s">
        <v>205</v>
      </c>
      <c r="U132" s="181">
        <v>0</v>
      </c>
      <c r="V132" s="181">
        <f>ROUND(E132*U132,2)</f>
        <v>0</v>
      </c>
      <c r="W132" s="182"/>
      <c r="X132" s="182"/>
      <c r="Y132" s="154"/>
      <c r="Z132" s="154"/>
      <c r="AA132" s="154"/>
      <c r="AB132" s="154"/>
      <c r="AC132" s="154"/>
      <c r="AD132" s="154"/>
      <c r="AE132" s="154" t="s">
        <v>670</v>
      </c>
      <c r="AF132" s="154" t="s">
        <v>2106</v>
      </c>
      <c r="AG132" s="154"/>
      <c r="AH132" s="185"/>
      <c r="AI132" s="185"/>
      <c r="AJ132" s="187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outlineLevel="1" x14ac:dyDescent="0.2">
      <c r="A133" s="155"/>
      <c r="B133" s="224"/>
      <c r="C133" s="224"/>
      <c r="D133" s="225"/>
      <c r="E133" s="225"/>
      <c r="F133" s="225"/>
      <c r="G133" s="225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5"/>
      <c r="S133" s="165"/>
      <c r="T133" s="164"/>
      <c r="U133" s="164"/>
      <c r="V133" s="164"/>
      <c r="W133" s="165"/>
      <c r="X133" s="165"/>
      <c r="Y133" s="154"/>
      <c r="Z133" s="154"/>
      <c r="AA133" s="154"/>
      <c r="AB133" s="154"/>
      <c r="AC133" s="154"/>
      <c r="AD133" s="154"/>
      <c r="AE133" s="154" t="s">
        <v>208</v>
      </c>
      <c r="AF133" s="154"/>
      <c r="AG133" s="154"/>
      <c r="AH133" s="185"/>
      <c r="AI133" s="185"/>
      <c r="AJ133" s="187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">
      <c r="A134" s="177">
        <v>58</v>
      </c>
      <c r="B134" s="178" t="s">
        <v>2107</v>
      </c>
      <c r="C134" s="178" t="s">
        <v>2022</v>
      </c>
      <c r="D134" s="179" t="s">
        <v>316</v>
      </c>
      <c r="E134" s="180">
        <v>1.5</v>
      </c>
      <c r="F134" s="183"/>
      <c r="G134" s="181">
        <f>ROUND(E134*F134,2)</f>
        <v>0</v>
      </c>
      <c r="H134" s="183"/>
      <c r="I134" s="181">
        <f>ROUND(E134*H134,2)</f>
        <v>0</v>
      </c>
      <c r="J134" s="183"/>
      <c r="K134" s="181">
        <f>ROUND(E134*J134,2)</f>
        <v>0</v>
      </c>
      <c r="L134" s="181">
        <v>21</v>
      </c>
      <c r="M134" s="181">
        <f>G134*(1+L134/100)</f>
        <v>0</v>
      </c>
      <c r="N134" s="181">
        <v>11.2</v>
      </c>
      <c r="O134" s="181">
        <f>ROUND(E134*N134,2)</f>
        <v>16.8</v>
      </c>
      <c r="P134" s="181">
        <v>0</v>
      </c>
      <c r="Q134" s="181">
        <f>ROUND(E134*P134,2)</f>
        <v>0</v>
      </c>
      <c r="R134" s="182"/>
      <c r="S134" s="182" t="s">
        <v>223</v>
      </c>
      <c r="T134" s="181" t="s">
        <v>205</v>
      </c>
      <c r="U134" s="181">
        <v>0</v>
      </c>
      <c r="V134" s="181">
        <f>ROUND(E134*U134,2)</f>
        <v>0</v>
      </c>
      <c r="W134" s="182"/>
      <c r="X134" s="182"/>
      <c r="Y134" s="154"/>
      <c r="Z134" s="154"/>
      <c r="AA134" s="154"/>
      <c r="AB134" s="154"/>
      <c r="AC134" s="154"/>
      <c r="AD134" s="154"/>
      <c r="AE134" s="154" t="s">
        <v>670</v>
      </c>
      <c r="AF134" s="154" t="s">
        <v>2108</v>
      </c>
      <c r="AG134" s="154"/>
      <c r="AH134" s="185"/>
      <c r="AI134" s="185"/>
      <c r="AJ134" s="187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">
      <c r="A135" s="155"/>
      <c r="B135" s="224"/>
      <c r="C135" s="224"/>
      <c r="D135" s="225"/>
      <c r="E135" s="225"/>
      <c r="F135" s="225"/>
      <c r="G135" s="225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5"/>
      <c r="S135" s="165"/>
      <c r="T135" s="164"/>
      <c r="U135" s="164"/>
      <c r="V135" s="164"/>
      <c r="W135" s="165"/>
      <c r="X135" s="165"/>
      <c r="Y135" s="154"/>
      <c r="Z135" s="154"/>
      <c r="AA135" s="154"/>
      <c r="AB135" s="154"/>
      <c r="AC135" s="154"/>
      <c r="AD135" s="154"/>
      <c r="AE135" s="154" t="s">
        <v>208</v>
      </c>
      <c r="AF135" s="154"/>
      <c r="AG135" s="154"/>
      <c r="AH135" s="185"/>
      <c r="AI135" s="185"/>
      <c r="AJ135" s="187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ht="22.5" outlineLevel="1" x14ac:dyDescent="0.2">
      <c r="A136" s="177">
        <v>59</v>
      </c>
      <c r="B136" s="178" t="s">
        <v>2109</v>
      </c>
      <c r="C136" s="178" t="s">
        <v>2025</v>
      </c>
      <c r="D136" s="179" t="s">
        <v>316</v>
      </c>
      <c r="E136" s="180">
        <v>3</v>
      </c>
      <c r="F136" s="183"/>
      <c r="G136" s="181">
        <f>ROUND(E136*F136,2)</f>
        <v>0</v>
      </c>
      <c r="H136" s="183"/>
      <c r="I136" s="181">
        <f>ROUND(E136*H136,2)</f>
        <v>0</v>
      </c>
      <c r="J136" s="183"/>
      <c r="K136" s="181">
        <f>ROUND(E136*J136,2)</f>
        <v>0</v>
      </c>
      <c r="L136" s="181">
        <v>21</v>
      </c>
      <c r="M136" s="181">
        <f>G136*(1+L136/100)</f>
        <v>0</v>
      </c>
      <c r="N136" s="181">
        <v>1</v>
      </c>
      <c r="O136" s="181">
        <f>ROUND(E136*N136,2)</f>
        <v>3</v>
      </c>
      <c r="P136" s="181">
        <v>0</v>
      </c>
      <c r="Q136" s="181">
        <f>ROUND(E136*P136,2)</f>
        <v>0</v>
      </c>
      <c r="R136" s="182"/>
      <c r="S136" s="182" t="s">
        <v>223</v>
      </c>
      <c r="T136" s="181" t="s">
        <v>205</v>
      </c>
      <c r="U136" s="181">
        <v>0</v>
      </c>
      <c r="V136" s="181">
        <f>ROUND(E136*U136,2)</f>
        <v>0</v>
      </c>
      <c r="W136" s="182"/>
      <c r="X136" s="182"/>
      <c r="Y136" s="154"/>
      <c r="Z136" s="154"/>
      <c r="AA136" s="154"/>
      <c r="AB136" s="154"/>
      <c r="AC136" s="154"/>
      <c r="AD136" s="154"/>
      <c r="AE136" s="154" t="s">
        <v>670</v>
      </c>
      <c r="AF136" s="154" t="s">
        <v>2110</v>
      </c>
      <c r="AG136" s="154"/>
      <c r="AH136" s="185"/>
      <c r="AI136" s="185"/>
      <c r="AJ136" s="187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">
      <c r="A137" s="155"/>
      <c r="B137" s="224"/>
      <c r="C137" s="224"/>
      <c r="D137" s="225"/>
      <c r="E137" s="225"/>
      <c r="F137" s="225"/>
      <c r="G137" s="225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5"/>
      <c r="S137" s="165"/>
      <c r="T137" s="164"/>
      <c r="U137" s="164"/>
      <c r="V137" s="164"/>
      <c r="W137" s="165"/>
      <c r="X137" s="165"/>
      <c r="Y137" s="154"/>
      <c r="Z137" s="154"/>
      <c r="AA137" s="154"/>
      <c r="AB137" s="154"/>
      <c r="AC137" s="154"/>
      <c r="AD137" s="154"/>
      <c r="AE137" s="154" t="s">
        <v>208</v>
      </c>
      <c r="AF137" s="154"/>
      <c r="AG137" s="154"/>
      <c r="AH137" s="185"/>
      <c r="AI137" s="185"/>
      <c r="AJ137" s="187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">
      <c r="A138" s="177">
        <v>60</v>
      </c>
      <c r="B138" s="178" t="s">
        <v>2111</v>
      </c>
      <c r="C138" s="178" t="s">
        <v>2028</v>
      </c>
      <c r="D138" s="179" t="s">
        <v>2013</v>
      </c>
      <c r="E138" s="180">
        <v>1</v>
      </c>
      <c r="F138" s="183"/>
      <c r="G138" s="181">
        <f>ROUND(E138*F138,2)</f>
        <v>0</v>
      </c>
      <c r="H138" s="183"/>
      <c r="I138" s="181">
        <f>ROUND(E138*H138,2)</f>
        <v>0</v>
      </c>
      <c r="J138" s="183"/>
      <c r="K138" s="181">
        <f>ROUND(E138*J138,2)</f>
        <v>0</v>
      </c>
      <c r="L138" s="181">
        <v>21</v>
      </c>
      <c r="M138" s="181">
        <f>G138*(1+L138/100)</f>
        <v>0</v>
      </c>
      <c r="N138" s="181">
        <v>0.2</v>
      </c>
      <c r="O138" s="181">
        <f>ROUND(E138*N138,2)</f>
        <v>0.2</v>
      </c>
      <c r="P138" s="181">
        <v>0</v>
      </c>
      <c r="Q138" s="181">
        <f>ROUND(E138*P138,2)</f>
        <v>0</v>
      </c>
      <c r="R138" s="182"/>
      <c r="S138" s="182" t="s">
        <v>223</v>
      </c>
      <c r="T138" s="181" t="s">
        <v>205</v>
      </c>
      <c r="U138" s="181">
        <v>0</v>
      </c>
      <c r="V138" s="181">
        <f>ROUND(E138*U138,2)</f>
        <v>0</v>
      </c>
      <c r="W138" s="182"/>
      <c r="X138" s="182"/>
      <c r="Y138" s="154"/>
      <c r="Z138" s="154"/>
      <c r="AA138" s="154"/>
      <c r="AB138" s="154"/>
      <c r="AC138" s="154"/>
      <c r="AD138" s="154"/>
      <c r="AE138" s="154" t="s">
        <v>670</v>
      </c>
      <c r="AF138" s="154" t="s">
        <v>2112</v>
      </c>
      <c r="AG138" s="154"/>
      <c r="AH138" s="185"/>
      <c r="AI138" s="185"/>
      <c r="AJ138" s="187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outlineLevel="1" x14ac:dyDescent="0.2">
      <c r="A139" s="155"/>
      <c r="B139" s="224"/>
      <c r="C139" s="224"/>
      <c r="D139" s="225"/>
      <c r="E139" s="225"/>
      <c r="F139" s="225"/>
      <c r="G139" s="225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5"/>
      <c r="S139" s="165"/>
      <c r="T139" s="164"/>
      <c r="U139" s="164"/>
      <c r="V139" s="164"/>
      <c r="W139" s="165"/>
      <c r="X139" s="165"/>
      <c r="Y139" s="154"/>
      <c r="Z139" s="154"/>
      <c r="AA139" s="154"/>
      <c r="AB139" s="154"/>
      <c r="AC139" s="154"/>
      <c r="AD139" s="154"/>
      <c r="AE139" s="154" t="s">
        <v>208</v>
      </c>
      <c r="AF139" s="154"/>
      <c r="AG139" s="154"/>
      <c r="AH139" s="185"/>
      <c r="AI139" s="185"/>
      <c r="AJ139" s="187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</row>
    <row r="140" spans="1:60" outlineLevel="1" x14ac:dyDescent="0.2">
      <c r="A140" s="177">
        <v>61</v>
      </c>
      <c r="B140" s="178" t="s">
        <v>2113</v>
      </c>
      <c r="C140" s="178" t="s">
        <v>2031</v>
      </c>
      <c r="D140" s="179" t="s">
        <v>1947</v>
      </c>
      <c r="E140" s="180">
        <v>1</v>
      </c>
      <c r="F140" s="183"/>
      <c r="G140" s="181">
        <f>ROUND(E140*F140,2)</f>
        <v>0</v>
      </c>
      <c r="H140" s="183"/>
      <c r="I140" s="181">
        <f>ROUND(E140*H140,2)</f>
        <v>0</v>
      </c>
      <c r="J140" s="183"/>
      <c r="K140" s="181">
        <f>ROUND(E140*J140,2)</f>
        <v>0</v>
      </c>
      <c r="L140" s="181">
        <v>21</v>
      </c>
      <c r="M140" s="181">
        <f>G140*(1+L140/100)</f>
        <v>0</v>
      </c>
      <c r="N140" s="181">
        <v>5</v>
      </c>
      <c r="O140" s="181">
        <f>ROUND(E140*N140,2)</f>
        <v>5</v>
      </c>
      <c r="P140" s="181">
        <v>0</v>
      </c>
      <c r="Q140" s="181">
        <f>ROUND(E140*P140,2)</f>
        <v>0</v>
      </c>
      <c r="R140" s="182"/>
      <c r="S140" s="182" t="s">
        <v>223</v>
      </c>
      <c r="T140" s="181" t="s">
        <v>205</v>
      </c>
      <c r="U140" s="181">
        <v>0</v>
      </c>
      <c r="V140" s="181">
        <f>ROUND(E140*U140,2)</f>
        <v>0</v>
      </c>
      <c r="W140" s="182"/>
      <c r="X140" s="182"/>
      <c r="Y140" s="154"/>
      <c r="Z140" s="154"/>
      <c r="AA140" s="154"/>
      <c r="AB140" s="154"/>
      <c r="AC140" s="154"/>
      <c r="AD140" s="154"/>
      <c r="AE140" s="154" t="s">
        <v>670</v>
      </c>
      <c r="AF140" s="154" t="s">
        <v>2114</v>
      </c>
      <c r="AG140" s="154"/>
      <c r="AH140" s="185"/>
      <c r="AI140" s="185"/>
      <c r="AJ140" s="187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outlineLevel="1" x14ac:dyDescent="0.2">
      <c r="A141" s="155"/>
      <c r="B141" s="224"/>
      <c r="C141" s="224"/>
      <c r="D141" s="225"/>
      <c r="E141" s="225"/>
      <c r="F141" s="225"/>
      <c r="G141" s="225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5"/>
      <c r="S141" s="165"/>
      <c r="T141" s="164"/>
      <c r="U141" s="164"/>
      <c r="V141" s="164"/>
      <c r="W141" s="165"/>
      <c r="X141" s="165"/>
      <c r="Y141" s="154"/>
      <c r="Z141" s="154"/>
      <c r="AA141" s="154"/>
      <c r="AB141" s="154"/>
      <c r="AC141" s="154"/>
      <c r="AD141" s="154"/>
      <c r="AE141" s="154" t="s">
        <v>208</v>
      </c>
      <c r="AF141" s="154"/>
      <c r="AG141" s="154"/>
      <c r="AH141" s="185"/>
      <c r="AI141" s="185"/>
      <c r="AJ141" s="187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x14ac:dyDescent="0.2">
      <c r="A142" s="141"/>
      <c r="B142" s="158"/>
      <c r="C142" s="158"/>
      <c r="D142" s="160"/>
      <c r="E142" s="161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3"/>
      <c r="S142" s="163"/>
      <c r="T142" s="162"/>
      <c r="U142" s="162"/>
      <c r="V142" s="162"/>
      <c r="W142" s="163"/>
      <c r="X142" s="163"/>
      <c r="AH142" s="184"/>
      <c r="AI142" s="184"/>
      <c r="AJ142" s="186"/>
    </row>
    <row r="143" spans="1:60" ht="25.5" x14ac:dyDescent="0.2">
      <c r="A143" s="157" t="s">
        <v>198</v>
      </c>
      <c r="B143" s="170" t="s">
        <v>77</v>
      </c>
      <c r="C143" s="170" t="s">
        <v>78</v>
      </c>
      <c r="D143" s="171"/>
      <c r="E143" s="172"/>
      <c r="F143" s="173"/>
      <c r="G143" s="174">
        <f>SUMIF(AE144:AE163,"&lt;&gt;NOR",G144:G163)</f>
        <v>0</v>
      </c>
      <c r="H143" s="173"/>
      <c r="I143" s="173">
        <f>SUM(I144:I163)</f>
        <v>0</v>
      </c>
      <c r="J143" s="173"/>
      <c r="K143" s="173">
        <f>SUM(K144:K163)</f>
        <v>0</v>
      </c>
      <c r="L143" s="173"/>
      <c r="M143" s="173">
        <f>SUM(M144:M163)</f>
        <v>0</v>
      </c>
      <c r="N143" s="173"/>
      <c r="O143" s="173">
        <f>SUM(O144:O163)</f>
        <v>20.8</v>
      </c>
      <c r="P143" s="173"/>
      <c r="Q143" s="173">
        <f>SUM(Q144:Q163)</f>
        <v>0</v>
      </c>
      <c r="R143" s="175"/>
      <c r="S143" s="175"/>
      <c r="T143" s="173"/>
      <c r="U143" s="173"/>
      <c r="V143" s="173">
        <f>SUM(V144:V163)</f>
        <v>0</v>
      </c>
      <c r="W143" s="175"/>
      <c r="X143" s="176"/>
      <c r="AE143" t="s">
        <v>199</v>
      </c>
      <c r="AH143" s="184"/>
      <c r="AI143" s="184"/>
      <c r="AJ143" s="186"/>
    </row>
    <row r="144" spans="1:60" outlineLevel="1" x14ac:dyDescent="0.2">
      <c r="A144" s="177">
        <v>62</v>
      </c>
      <c r="B144" s="178" t="s">
        <v>2115</v>
      </c>
      <c r="C144" s="178" t="s">
        <v>2116</v>
      </c>
      <c r="D144" s="179" t="s">
        <v>418</v>
      </c>
      <c r="E144" s="180">
        <v>1</v>
      </c>
      <c r="F144" s="183"/>
      <c r="G144" s="181">
        <f>ROUND(E144*F144,2)</f>
        <v>0</v>
      </c>
      <c r="H144" s="183"/>
      <c r="I144" s="181">
        <f>ROUND(E144*H144,2)</f>
        <v>0</v>
      </c>
      <c r="J144" s="183"/>
      <c r="K144" s="181">
        <f>ROUND(E144*J144,2)</f>
        <v>0</v>
      </c>
      <c r="L144" s="181">
        <v>21</v>
      </c>
      <c r="M144" s="181">
        <f>G144*(1+L144/100)</f>
        <v>0</v>
      </c>
      <c r="N144" s="181">
        <v>4.5999999999999996</v>
      </c>
      <c r="O144" s="181">
        <f>ROUND(E144*N144,2)</f>
        <v>4.5999999999999996</v>
      </c>
      <c r="P144" s="181">
        <v>0</v>
      </c>
      <c r="Q144" s="181">
        <f>ROUND(E144*P144,2)</f>
        <v>0</v>
      </c>
      <c r="R144" s="182"/>
      <c r="S144" s="182" t="s">
        <v>223</v>
      </c>
      <c r="T144" s="181" t="s">
        <v>205</v>
      </c>
      <c r="U144" s="181">
        <v>0</v>
      </c>
      <c r="V144" s="181">
        <f>ROUND(E144*U144,2)</f>
        <v>0</v>
      </c>
      <c r="W144" s="182"/>
      <c r="X144" s="182"/>
      <c r="Y144" s="154"/>
      <c r="Z144" s="154"/>
      <c r="AA144" s="154"/>
      <c r="AB144" s="154"/>
      <c r="AC144" s="154"/>
      <c r="AD144" s="154"/>
      <c r="AE144" s="154" t="s">
        <v>670</v>
      </c>
      <c r="AF144" s="154" t="s">
        <v>2117</v>
      </c>
      <c r="AG144" s="154"/>
      <c r="AH144" s="185"/>
      <c r="AI144" s="185"/>
      <c r="AJ144" s="187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">
      <c r="A145" s="155"/>
      <c r="B145" s="224"/>
      <c r="C145" s="224"/>
      <c r="D145" s="225"/>
      <c r="E145" s="225"/>
      <c r="F145" s="225"/>
      <c r="G145" s="225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5"/>
      <c r="S145" s="165"/>
      <c r="T145" s="164"/>
      <c r="U145" s="164"/>
      <c r="V145" s="164"/>
      <c r="W145" s="165"/>
      <c r="X145" s="165"/>
      <c r="Y145" s="154"/>
      <c r="Z145" s="154"/>
      <c r="AA145" s="154"/>
      <c r="AB145" s="154"/>
      <c r="AC145" s="154"/>
      <c r="AD145" s="154"/>
      <c r="AE145" s="154" t="s">
        <v>208</v>
      </c>
      <c r="AF145" s="154"/>
      <c r="AG145" s="154"/>
      <c r="AH145" s="185"/>
      <c r="AI145" s="185"/>
      <c r="AJ145" s="187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">
      <c r="A146" s="177">
        <v>63</v>
      </c>
      <c r="B146" s="178" t="s">
        <v>2118</v>
      </c>
      <c r="C146" s="178" t="s">
        <v>2081</v>
      </c>
      <c r="D146" s="179" t="s">
        <v>418</v>
      </c>
      <c r="E146" s="180">
        <v>11</v>
      </c>
      <c r="F146" s="183"/>
      <c r="G146" s="181">
        <f>ROUND(E146*F146,2)</f>
        <v>0</v>
      </c>
      <c r="H146" s="183"/>
      <c r="I146" s="181">
        <f>ROUND(E146*H146,2)</f>
        <v>0</v>
      </c>
      <c r="J146" s="183"/>
      <c r="K146" s="181">
        <f>ROUND(E146*J146,2)</f>
        <v>0</v>
      </c>
      <c r="L146" s="181">
        <v>21</v>
      </c>
      <c r="M146" s="181">
        <f>G146*(1+L146/100)</f>
        <v>0</v>
      </c>
      <c r="N146" s="181">
        <v>0.2</v>
      </c>
      <c r="O146" s="181">
        <f>ROUND(E146*N146,2)</f>
        <v>2.2000000000000002</v>
      </c>
      <c r="P146" s="181">
        <v>0</v>
      </c>
      <c r="Q146" s="181">
        <f>ROUND(E146*P146,2)</f>
        <v>0</v>
      </c>
      <c r="R146" s="182"/>
      <c r="S146" s="182" t="s">
        <v>223</v>
      </c>
      <c r="T146" s="181" t="s">
        <v>205</v>
      </c>
      <c r="U146" s="181">
        <v>0</v>
      </c>
      <c r="V146" s="181">
        <f>ROUND(E146*U146,2)</f>
        <v>0</v>
      </c>
      <c r="W146" s="182"/>
      <c r="X146" s="182"/>
      <c r="Y146" s="154"/>
      <c r="Z146" s="154"/>
      <c r="AA146" s="154"/>
      <c r="AB146" s="154"/>
      <c r="AC146" s="154"/>
      <c r="AD146" s="154"/>
      <c r="AE146" s="154" t="s">
        <v>670</v>
      </c>
      <c r="AF146" s="154" t="s">
        <v>2119</v>
      </c>
      <c r="AG146" s="154"/>
      <c r="AH146" s="185"/>
      <c r="AI146" s="185"/>
      <c r="AJ146" s="187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">
      <c r="A147" s="155"/>
      <c r="B147" s="224"/>
      <c r="C147" s="224"/>
      <c r="D147" s="225"/>
      <c r="E147" s="225"/>
      <c r="F147" s="225"/>
      <c r="G147" s="225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5"/>
      <c r="S147" s="165"/>
      <c r="T147" s="164"/>
      <c r="U147" s="164"/>
      <c r="V147" s="164"/>
      <c r="W147" s="165"/>
      <c r="X147" s="165"/>
      <c r="Y147" s="154"/>
      <c r="Z147" s="154"/>
      <c r="AA147" s="154"/>
      <c r="AB147" s="154"/>
      <c r="AC147" s="154"/>
      <c r="AD147" s="154"/>
      <c r="AE147" s="154" t="s">
        <v>208</v>
      </c>
      <c r="AF147" s="154"/>
      <c r="AG147" s="154"/>
      <c r="AH147" s="185"/>
      <c r="AI147" s="185"/>
      <c r="AJ147" s="187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">
      <c r="A148" s="177">
        <v>64</v>
      </c>
      <c r="B148" s="178" t="s">
        <v>2120</v>
      </c>
      <c r="C148" s="178" t="s">
        <v>2121</v>
      </c>
      <c r="D148" s="179" t="s">
        <v>418</v>
      </c>
      <c r="E148" s="180">
        <v>1</v>
      </c>
      <c r="F148" s="183"/>
      <c r="G148" s="181">
        <f>ROUND(E148*F148,2)</f>
        <v>0</v>
      </c>
      <c r="H148" s="183"/>
      <c r="I148" s="181">
        <f>ROUND(E148*H148,2)</f>
        <v>0</v>
      </c>
      <c r="J148" s="183"/>
      <c r="K148" s="181">
        <f>ROUND(E148*J148,2)</f>
        <v>0</v>
      </c>
      <c r="L148" s="181">
        <v>21</v>
      </c>
      <c r="M148" s="181">
        <f>G148*(1+L148/100)</f>
        <v>0</v>
      </c>
      <c r="N148" s="181">
        <v>0.4</v>
      </c>
      <c r="O148" s="181">
        <f>ROUND(E148*N148,2)</f>
        <v>0.4</v>
      </c>
      <c r="P148" s="181">
        <v>0</v>
      </c>
      <c r="Q148" s="181">
        <f>ROUND(E148*P148,2)</f>
        <v>0</v>
      </c>
      <c r="R148" s="182"/>
      <c r="S148" s="182" t="s">
        <v>223</v>
      </c>
      <c r="T148" s="181" t="s">
        <v>205</v>
      </c>
      <c r="U148" s="181">
        <v>0</v>
      </c>
      <c r="V148" s="181">
        <f>ROUND(E148*U148,2)</f>
        <v>0</v>
      </c>
      <c r="W148" s="182"/>
      <c r="X148" s="182"/>
      <c r="Y148" s="154"/>
      <c r="Z148" s="154"/>
      <c r="AA148" s="154"/>
      <c r="AB148" s="154"/>
      <c r="AC148" s="154"/>
      <c r="AD148" s="154"/>
      <c r="AE148" s="154" t="s">
        <v>670</v>
      </c>
      <c r="AF148" s="154" t="s">
        <v>2122</v>
      </c>
      <c r="AG148" s="154"/>
      <c r="AH148" s="185"/>
      <c r="AI148" s="185"/>
      <c r="AJ148" s="187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">
      <c r="A149" s="155"/>
      <c r="B149" s="224"/>
      <c r="C149" s="224"/>
      <c r="D149" s="225"/>
      <c r="E149" s="225"/>
      <c r="F149" s="225"/>
      <c r="G149" s="225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5"/>
      <c r="S149" s="165"/>
      <c r="T149" s="164"/>
      <c r="U149" s="164"/>
      <c r="V149" s="164"/>
      <c r="W149" s="165"/>
      <c r="X149" s="165"/>
      <c r="Y149" s="154"/>
      <c r="Z149" s="154"/>
      <c r="AA149" s="154"/>
      <c r="AB149" s="154"/>
      <c r="AC149" s="154"/>
      <c r="AD149" s="154"/>
      <c r="AE149" s="154" t="s">
        <v>208</v>
      </c>
      <c r="AF149" s="154"/>
      <c r="AG149" s="154"/>
      <c r="AH149" s="185"/>
      <c r="AI149" s="185"/>
      <c r="AJ149" s="187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">
      <c r="A150" s="177">
        <v>65</v>
      </c>
      <c r="B150" s="178" t="s">
        <v>2123</v>
      </c>
      <c r="C150" s="178" t="s">
        <v>2089</v>
      </c>
      <c r="D150" s="179" t="s">
        <v>418</v>
      </c>
      <c r="E150" s="180">
        <v>1</v>
      </c>
      <c r="F150" s="183"/>
      <c r="G150" s="181">
        <f>ROUND(E150*F150,2)</f>
        <v>0</v>
      </c>
      <c r="H150" s="183"/>
      <c r="I150" s="181">
        <f>ROUND(E150*H150,2)</f>
        <v>0</v>
      </c>
      <c r="J150" s="183"/>
      <c r="K150" s="181">
        <f>ROUND(E150*J150,2)</f>
        <v>0</v>
      </c>
      <c r="L150" s="181">
        <v>21</v>
      </c>
      <c r="M150" s="181">
        <f>G150*(1+L150/100)</f>
        <v>0</v>
      </c>
      <c r="N150" s="181">
        <v>1.8</v>
      </c>
      <c r="O150" s="181">
        <f>ROUND(E150*N150,2)</f>
        <v>1.8</v>
      </c>
      <c r="P150" s="181">
        <v>0</v>
      </c>
      <c r="Q150" s="181">
        <f>ROUND(E150*P150,2)</f>
        <v>0</v>
      </c>
      <c r="R150" s="182"/>
      <c r="S150" s="182" t="s">
        <v>223</v>
      </c>
      <c r="T150" s="181" t="s">
        <v>205</v>
      </c>
      <c r="U150" s="181">
        <v>0</v>
      </c>
      <c r="V150" s="181">
        <f>ROUND(E150*U150,2)</f>
        <v>0</v>
      </c>
      <c r="W150" s="182"/>
      <c r="X150" s="182"/>
      <c r="Y150" s="154"/>
      <c r="Z150" s="154"/>
      <c r="AA150" s="154"/>
      <c r="AB150" s="154"/>
      <c r="AC150" s="154"/>
      <c r="AD150" s="154"/>
      <c r="AE150" s="154" t="s">
        <v>670</v>
      </c>
      <c r="AF150" s="154" t="s">
        <v>2124</v>
      </c>
      <c r="AG150" s="154"/>
      <c r="AH150" s="185"/>
      <c r="AI150" s="185"/>
      <c r="AJ150" s="187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">
      <c r="A151" s="155"/>
      <c r="B151" s="224"/>
      <c r="C151" s="224"/>
      <c r="D151" s="225"/>
      <c r="E151" s="225"/>
      <c r="F151" s="225"/>
      <c r="G151" s="225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5"/>
      <c r="S151" s="165"/>
      <c r="T151" s="164"/>
      <c r="U151" s="164"/>
      <c r="V151" s="164"/>
      <c r="W151" s="165"/>
      <c r="X151" s="165"/>
      <c r="Y151" s="154"/>
      <c r="Z151" s="154"/>
      <c r="AA151" s="154"/>
      <c r="AB151" s="154"/>
      <c r="AC151" s="154"/>
      <c r="AD151" s="154"/>
      <c r="AE151" s="154" t="s">
        <v>208</v>
      </c>
      <c r="AF151" s="154"/>
      <c r="AG151" s="154"/>
      <c r="AH151" s="185"/>
      <c r="AI151" s="185"/>
      <c r="AJ151" s="187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outlineLevel="1" x14ac:dyDescent="0.2">
      <c r="A152" s="177">
        <v>66</v>
      </c>
      <c r="B152" s="178" t="s">
        <v>2125</v>
      </c>
      <c r="C152" s="178" t="s">
        <v>2126</v>
      </c>
      <c r="D152" s="179" t="s">
        <v>418</v>
      </c>
      <c r="E152" s="180">
        <v>2</v>
      </c>
      <c r="F152" s="183"/>
      <c r="G152" s="181">
        <f>ROUND(E152*F152,2)</f>
        <v>0</v>
      </c>
      <c r="H152" s="183"/>
      <c r="I152" s="181">
        <f>ROUND(E152*H152,2)</f>
        <v>0</v>
      </c>
      <c r="J152" s="183"/>
      <c r="K152" s="181">
        <f>ROUND(E152*J152,2)</f>
        <v>0</v>
      </c>
      <c r="L152" s="181">
        <v>21</v>
      </c>
      <c r="M152" s="181">
        <f>G152*(1+L152/100)</f>
        <v>0</v>
      </c>
      <c r="N152" s="181">
        <v>2</v>
      </c>
      <c r="O152" s="181">
        <f>ROUND(E152*N152,2)</f>
        <v>4</v>
      </c>
      <c r="P152" s="181">
        <v>0</v>
      </c>
      <c r="Q152" s="181">
        <f>ROUND(E152*P152,2)</f>
        <v>0</v>
      </c>
      <c r="R152" s="182"/>
      <c r="S152" s="182" t="s">
        <v>223</v>
      </c>
      <c r="T152" s="181" t="s">
        <v>205</v>
      </c>
      <c r="U152" s="181">
        <v>0</v>
      </c>
      <c r="V152" s="181">
        <f>ROUND(E152*U152,2)</f>
        <v>0</v>
      </c>
      <c r="W152" s="182"/>
      <c r="X152" s="182"/>
      <c r="Y152" s="154"/>
      <c r="Z152" s="154"/>
      <c r="AA152" s="154"/>
      <c r="AB152" s="154"/>
      <c r="AC152" s="154"/>
      <c r="AD152" s="154"/>
      <c r="AE152" s="154" t="s">
        <v>670</v>
      </c>
      <c r="AF152" s="154" t="s">
        <v>2127</v>
      </c>
      <c r="AG152" s="154"/>
      <c r="AH152" s="185"/>
      <c r="AI152" s="185"/>
      <c r="AJ152" s="187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</row>
    <row r="153" spans="1:60" outlineLevel="1" x14ac:dyDescent="0.2">
      <c r="A153" s="155"/>
      <c r="B153" s="224"/>
      <c r="C153" s="224"/>
      <c r="D153" s="225"/>
      <c r="E153" s="225"/>
      <c r="F153" s="225"/>
      <c r="G153" s="225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5"/>
      <c r="S153" s="165"/>
      <c r="T153" s="164"/>
      <c r="U153" s="164"/>
      <c r="V153" s="164"/>
      <c r="W153" s="165"/>
      <c r="X153" s="165"/>
      <c r="Y153" s="154"/>
      <c r="Z153" s="154"/>
      <c r="AA153" s="154"/>
      <c r="AB153" s="154"/>
      <c r="AC153" s="154"/>
      <c r="AD153" s="154"/>
      <c r="AE153" s="154" t="s">
        <v>208</v>
      </c>
      <c r="AF153" s="154"/>
      <c r="AG153" s="154"/>
      <c r="AH153" s="185"/>
      <c r="AI153" s="185"/>
      <c r="AJ153" s="187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">
      <c r="A154" s="177">
        <v>67</v>
      </c>
      <c r="B154" s="178" t="s">
        <v>2128</v>
      </c>
      <c r="C154" s="178" t="s">
        <v>2129</v>
      </c>
      <c r="D154" s="179" t="s">
        <v>418</v>
      </c>
      <c r="E154" s="180">
        <v>1</v>
      </c>
      <c r="F154" s="183"/>
      <c r="G154" s="181">
        <f>ROUND(E154*F154,2)</f>
        <v>0</v>
      </c>
      <c r="H154" s="183"/>
      <c r="I154" s="181">
        <f>ROUND(E154*H154,2)</f>
        <v>0</v>
      </c>
      <c r="J154" s="183"/>
      <c r="K154" s="181">
        <f>ROUND(E154*J154,2)</f>
        <v>0</v>
      </c>
      <c r="L154" s="181">
        <v>21</v>
      </c>
      <c r="M154" s="181">
        <f>G154*(1+L154/100)</f>
        <v>0</v>
      </c>
      <c r="N154" s="181">
        <v>0.4</v>
      </c>
      <c r="O154" s="181">
        <f>ROUND(E154*N154,2)</f>
        <v>0.4</v>
      </c>
      <c r="P154" s="181">
        <v>0</v>
      </c>
      <c r="Q154" s="181">
        <f>ROUND(E154*P154,2)</f>
        <v>0</v>
      </c>
      <c r="R154" s="182"/>
      <c r="S154" s="182" t="s">
        <v>223</v>
      </c>
      <c r="T154" s="181" t="s">
        <v>205</v>
      </c>
      <c r="U154" s="181">
        <v>0</v>
      </c>
      <c r="V154" s="181">
        <f>ROUND(E154*U154,2)</f>
        <v>0</v>
      </c>
      <c r="W154" s="182"/>
      <c r="X154" s="182"/>
      <c r="Y154" s="154"/>
      <c r="Z154" s="154"/>
      <c r="AA154" s="154"/>
      <c r="AB154" s="154"/>
      <c r="AC154" s="154"/>
      <c r="AD154" s="154"/>
      <c r="AE154" s="154" t="s">
        <v>670</v>
      </c>
      <c r="AF154" s="154" t="s">
        <v>2130</v>
      </c>
      <c r="AG154" s="154"/>
      <c r="AH154" s="185"/>
      <c r="AI154" s="185"/>
      <c r="AJ154" s="187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">
      <c r="A155" s="155"/>
      <c r="B155" s="224"/>
      <c r="C155" s="224"/>
      <c r="D155" s="225"/>
      <c r="E155" s="225"/>
      <c r="F155" s="225"/>
      <c r="G155" s="225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5"/>
      <c r="S155" s="165"/>
      <c r="T155" s="164"/>
      <c r="U155" s="164"/>
      <c r="V155" s="164"/>
      <c r="W155" s="165"/>
      <c r="X155" s="165"/>
      <c r="Y155" s="154"/>
      <c r="Z155" s="154"/>
      <c r="AA155" s="154"/>
      <c r="AB155" s="154"/>
      <c r="AC155" s="154"/>
      <c r="AD155" s="154"/>
      <c r="AE155" s="154" t="s">
        <v>208</v>
      </c>
      <c r="AF155" s="154"/>
      <c r="AG155" s="154"/>
      <c r="AH155" s="185"/>
      <c r="AI155" s="185"/>
      <c r="AJ155" s="187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outlineLevel="1" x14ac:dyDescent="0.2">
      <c r="A156" s="177">
        <v>68</v>
      </c>
      <c r="B156" s="178" t="s">
        <v>2131</v>
      </c>
      <c r="C156" s="178" t="s">
        <v>2132</v>
      </c>
      <c r="D156" s="179" t="s">
        <v>418</v>
      </c>
      <c r="E156" s="180">
        <v>2</v>
      </c>
      <c r="F156" s="183"/>
      <c r="G156" s="181">
        <f>ROUND(E156*F156,2)</f>
        <v>0</v>
      </c>
      <c r="H156" s="183"/>
      <c r="I156" s="181">
        <f>ROUND(E156*H156,2)</f>
        <v>0</v>
      </c>
      <c r="J156" s="183"/>
      <c r="K156" s="181">
        <f>ROUND(E156*J156,2)</f>
        <v>0</v>
      </c>
      <c r="L156" s="181">
        <v>21</v>
      </c>
      <c r="M156" s="181">
        <f>G156*(1+L156/100)</f>
        <v>0</v>
      </c>
      <c r="N156" s="181">
        <v>0.2</v>
      </c>
      <c r="O156" s="181">
        <f>ROUND(E156*N156,2)</f>
        <v>0.4</v>
      </c>
      <c r="P156" s="181">
        <v>0</v>
      </c>
      <c r="Q156" s="181">
        <f>ROUND(E156*P156,2)</f>
        <v>0</v>
      </c>
      <c r="R156" s="182"/>
      <c r="S156" s="182" t="s">
        <v>223</v>
      </c>
      <c r="T156" s="181" t="s">
        <v>205</v>
      </c>
      <c r="U156" s="181">
        <v>0</v>
      </c>
      <c r="V156" s="181">
        <f>ROUND(E156*U156,2)</f>
        <v>0</v>
      </c>
      <c r="W156" s="182"/>
      <c r="X156" s="182"/>
      <c r="Y156" s="154"/>
      <c r="Z156" s="154"/>
      <c r="AA156" s="154"/>
      <c r="AB156" s="154"/>
      <c r="AC156" s="154"/>
      <c r="AD156" s="154"/>
      <c r="AE156" s="154" t="s">
        <v>670</v>
      </c>
      <c r="AF156" s="154" t="s">
        <v>2133</v>
      </c>
      <c r="AG156" s="154"/>
      <c r="AH156" s="185"/>
      <c r="AI156" s="185"/>
      <c r="AJ156" s="187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</row>
    <row r="157" spans="1:60" outlineLevel="1" x14ac:dyDescent="0.2">
      <c r="A157" s="155"/>
      <c r="B157" s="224"/>
      <c r="C157" s="224"/>
      <c r="D157" s="225"/>
      <c r="E157" s="225"/>
      <c r="F157" s="225"/>
      <c r="G157" s="225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5"/>
      <c r="S157" s="165"/>
      <c r="T157" s="164"/>
      <c r="U157" s="164"/>
      <c r="V157" s="164"/>
      <c r="W157" s="165"/>
      <c r="X157" s="165"/>
      <c r="Y157" s="154"/>
      <c r="Z157" s="154"/>
      <c r="AA157" s="154"/>
      <c r="AB157" s="154"/>
      <c r="AC157" s="154"/>
      <c r="AD157" s="154"/>
      <c r="AE157" s="154" t="s">
        <v>208</v>
      </c>
      <c r="AF157" s="154"/>
      <c r="AG157" s="154"/>
      <c r="AH157" s="185"/>
      <c r="AI157" s="185"/>
      <c r="AJ157" s="187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">
      <c r="A158" s="177">
        <v>69</v>
      </c>
      <c r="B158" s="178" t="s">
        <v>2134</v>
      </c>
      <c r="C158" s="178" t="s">
        <v>2102</v>
      </c>
      <c r="D158" s="179" t="s">
        <v>2013</v>
      </c>
      <c r="E158" s="180">
        <v>2</v>
      </c>
      <c r="F158" s="183"/>
      <c r="G158" s="181">
        <f>ROUND(E158*F158,2)</f>
        <v>0</v>
      </c>
      <c r="H158" s="183"/>
      <c r="I158" s="181">
        <f>ROUND(E158*H158,2)</f>
        <v>0</v>
      </c>
      <c r="J158" s="183"/>
      <c r="K158" s="181">
        <f>ROUND(E158*J158,2)</f>
        <v>0</v>
      </c>
      <c r="L158" s="181">
        <v>21</v>
      </c>
      <c r="M158" s="181">
        <f>G158*(1+L158/100)</f>
        <v>0</v>
      </c>
      <c r="N158" s="181">
        <v>2.6</v>
      </c>
      <c r="O158" s="181">
        <f>ROUND(E158*N158,2)</f>
        <v>5.2</v>
      </c>
      <c r="P158" s="181">
        <v>0</v>
      </c>
      <c r="Q158" s="181">
        <f>ROUND(E158*P158,2)</f>
        <v>0</v>
      </c>
      <c r="R158" s="182"/>
      <c r="S158" s="182" t="s">
        <v>223</v>
      </c>
      <c r="T158" s="181" t="s">
        <v>205</v>
      </c>
      <c r="U158" s="181">
        <v>0</v>
      </c>
      <c r="V158" s="181">
        <f>ROUND(E158*U158,2)</f>
        <v>0</v>
      </c>
      <c r="W158" s="182"/>
      <c r="X158" s="182"/>
      <c r="Y158" s="154"/>
      <c r="Z158" s="154"/>
      <c r="AA158" s="154"/>
      <c r="AB158" s="154"/>
      <c r="AC158" s="154"/>
      <c r="AD158" s="154"/>
      <c r="AE158" s="154" t="s">
        <v>670</v>
      </c>
      <c r="AF158" s="154" t="s">
        <v>2135</v>
      </c>
      <c r="AG158" s="154"/>
      <c r="AH158" s="185"/>
      <c r="AI158" s="185"/>
      <c r="AJ158" s="187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">
      <c r="A159" s="155"/>
      <c r="B159" s="224"/>
      <c r="C159" s="224"/>
      <c r="D159" s="225"/>
      <c r="E159" s="225"/>
      <c r="F159" s="225"/>
      <c r="G159" s="225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5"/>
      <c r="S159" s="165"/>
      <c r="T159" s="164"/>
      <c r="U159" s="164"/>
      <c r="V159" s="164"/>
      <c r="W159" s="165"/>
      <c r="X159" s="165"/>
      <c r="Y159" s="154"/>
      <c r="Z159" s="154"/>
      <c r="AA159" s="154"/>
      <c r="AB159" s="154"/>
      <c r="AC159" s="154"/>
      <c r="AD159" s="154"/>
      <c r="AE159" s="154" t="s">
        <v>208</v>
      </c>
      <c r="AF159" s="154"/>
      <c r="AG159" s="154"/>
      <c r="AH159" s="185"/>
      <c r="AI159" s="185"/>
      <c r="AJ159" s="187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">
      <c r="A160" s="177">
        <v>70</v>
      </c>
      <c r="B160" s="178" t="s">
        <v>2136</v>
      </c>
      <c r="C160" s="178" t="s">
        <v>2105</v>
      </c>
      <c r="D160" s="179" t="s">
        <v>418</v>
      </c>
      <c r="E160" s="180">
        <v>1</v>
      </c>
      <c r="F160" s="183"/>
      <c r="G160" s="181">
        <f>ROUND(E160*F160,2)</f>
        <v>0</v>
      </c>
      <c r="H160" s="183"/>
      <c r="I160" s="181">
        <f>ROUND(E160*H160,2)</f>
        <v>0</v>
      </c>
      <c r="J160" s="183"/>
      <c r="K160" s="181">
        <f>ROUND(E160*J160,2)</f>
        <v>0</v>
      </c>
      <c r="L160" s="181">
        <v>21</v>
      </c>
      <c r="M160" s="181">
        <f>G160*(1+L160/100)</f>
        <v>0</v>
      </c>
      <c r="N160" s="181">
        <v>0.8</v>
      </c>
      <c r="O160" s="181">
        <f>ROUND(E160*N160,2)</f>
        <v>0.8</v>
      </c>
      <c r="P160" s="181">
        <v>0</v>
      </c>
      <c r="Q160" s="181">
        <f>ROUND(E160*P160,2)</f>
        <v>0</v>
      </c>
      <c r="R160" s="182"/>
      <c r="S160" s="182" t="s">
        <v>223</v>
      </c>
      <c r="T160" s="181" t="s">
        <v>205</v>
      </c>
      <c r="U160" s="181">
        <v>0</v>
      </c>
      <c r="V160" s="181">
        <f>ROUND(E160*U160,2)</f>
        <v>0</v>
      </c>
      <c r="W160" s="182"/>
      <c r="X160" s="182"/>
      <c r="Y160" s="154"/>
      <c r="Z160" s="154"/>
      <c r="AA160" s="154"/>
      <c r="AB160" s="154"/>
      <c r="AC160" s="154"/>
      <c r="AD160" s="154"/>
      <c r="AE160" s="154" t="s">
        <v>670</v>
      </c>
      <c r="AF160" s="154" t="s">
        <v>2137</v>
      </c>
      <c r="AG160" s="154"/>
      <c r="AH160" s="185"/>
      <c r="AI160" s="185"/>
      <c r="AJ160" s="187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">
      <c r="A161" s="155"/>
      <c r="B161" s="224"/>
      <c r="C161" s="224"/>
      <c r="D161" s="225"/>
      <c r="E161" s="225"/>
      <c r="F161" s="225"/>
      <c r="G161" s="225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5"/>
      <c r="S161" s="165"/>
      <c r="T161" s="164"/>
      <c r="U161" s="164"/>
      <c r="V161" s="164"/>
      <c r="W161" s="165"/>
      <c r="X161" s="165"/>
      <c r="Y161" s="154"/>
      <c r="Z161" s="154"/>
      <c r="AA161" s="154"/>
      <c r="AB161" s="154"/>
      <c r="AC161" s="154"/>
      <c r="AD161" s="154"/>
      <c r="AE161" s="154" t="s">
        <v>208</v>
      </c>
      <c r="AF161" s="154"/>
      <c r="AG161" s="154"/>
      <c r="AH161" s="185"/>
      <c r="AI161" s="185"/>
      <c r="AJ161" s="187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outlineLevel="1" x14ac:dyDescent="0.2">
      <c r="A162" s="177">
        <v>71</v>
      </c>
      <c r="B162" s="178" t="s">
        <v>2138</v>
      </c>
      <c r="C162" s="178" t="s">
        <v>2031</v>
      </c>
      <c r="D162" s="179" t="s">
        <v>1947</v>
      </c>
      <c r="E162" s="180">
        <v>1</v>
      </c>
      <c r="F162" s="183"/>
      <c r="G162" s="181">
        <f>ROUND(E162*F162,2)</f>
        <v>0</v>
      </c>
      <c r="H162" s="183"/>
      <c r="I162" s="181">
        <f>ROUND(E162*H162,2)</f>
        <v>0</v>
      </c>
      <c r="J162" s="183"/>
      <c r="K162" s="181">
        <f>ROUND(E162*J162,2)</f>
        <v>0</v>
      </c>
      <c r="L162" s="181">
        <v>21</v>
      </c>
      <c r="M162" s="181">
        <f>G162*(1+L162/100)</f>
        <v>0</v>
      </c>
      <c r="N162" s="181">
        <v>1</v>
      </c>
      <c r="O162" s="181">
        <f>ROUND(E162*N162,2)</f>
        <v>1</v>
      </c>
      <c r="P162" s="181">
        <v>0</v>
      </c>
      <c r="Q162" s="181">
        <f>ROUND(E162*P162,2)</f>
        <v>0</v>
      </c>
      <c r="R162" s="182"/>
      <c r="S162" s="182" t="s">
        <v>223</v>
      </c>
      <c r="T162" s="181" t="s">
        <v>205</v>
      </c>
      <c r="U162" s="181">
        <v>0</v>
      </c>
      <c r="V162" s="181">
        <f>ROUND(E162*U162,2)</f>
        <v>0</v>
      </c>
      <c r="W162" s="182"/>
      <c r="X162" s="182"/>
      <c r="Y162" s="154"/>
      <c r="Z162" s="154"/>
      <c r="AA162" s="154"/>
      <c r="AB162" s="154"/>
      <c r="AC162" s="154"/>
      <c r="AD162" s="154"/>
      <c r="AE162" s="154" t="s">
        <v>670</v>
      </c>
      <c r="AF162" s="154" t="s">
        <v>2139</v>
      </c>
      <c r="AG162" s="154"/>
      <c r="AH162" s="185"/>
      <c r="AI162" s="185"/>
      <c r="AJ162" s="187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">
      <c r="A163" s="155"/>
      <c r="B163" s="224"/>
      <c r="C163" s="224"/>
      <c r="D163" s="225"/>
      <c r="E163" s="225"/>
      <c r="F163" s="225"/>
      <c r="G163" s="225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  <c r="S163" s="165"/>
      <c r="T163" s="164"/>
      <c r="U163" s="164"/>
      <c r="V163" s="164"/>
      <c r="W163" s="165"/>
      <c r="X163" s="165"/>
      <c r="Y163" s="154"/>
      <c r="Z163" s="154"/>
      <c r="AA163" s="154"/>
      <c r="AB163" s="154"/>
      <c r="AC163" s="154"/>
      <c r="AD163" s="154"/>
      <c r="AE163" s="154" t="s">
        <v>208</v>
      </c>
      <c r="AF163" s="154"/>
      <c r="AG163" s="154"/>
      <c r="AH163" s="185"/>
      <c r="AI163" s="185"/>
      <c r="AJ163" s="187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x14ac:dyDescent="0.2">
      <c r="A164" s="141"/>
      <c r="B164" s="158"/>
      <c r="C164" s="158"/>
      <c r="D164" s="160"/>
      <c r="E164" s="161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3"/>
      <c r="S164" s="163"/>
      <c r="T164" s="162"/>
      <c r="U164" s="162"/>
      <c r="V164" s="162"/>
      <c r="W164" s="163"/>
      <c r="X164" s="163"/>
      <c r="AH164" s="184"/>
      <c r="AI164" s="184"/>
      <c r="AJ164" s="186"/>
    </row>
    <row r="165" spans="1:60" x14ac:dyDescent="0.2">
      <c r="A165" s="157" t="s">
        <v>198</v>
      </c>
      <c r="B165" s="170" t="s">
        <v>81</v>
      </c>
      <c r="C165" s="170" t="s">
        <v>82</v>
      </c>
      <c r="D165" s="171"/>
      <c r="E165" s="172"/>
      <c r="F165" s="173"/>
      <c r="G165" s="174">
        <f>SUMIF(AE166:AE199,"&lt;&gt;NOR",G166:G199)</f>
        <v>0</v>
      </c>
      <c r="H165" s="173"/>
      <c r="I165" s="173">
        <f>SUM(I166:I199)</f>
        <v>0</v>
      </c>
      <c r="J165" s="173"/>
      <c r="K165" s="173">
        <f>SUM(K166:K199)</f>
        <v>0</v>
      </c>
      <c r="L165" s="173"/>
      <c r="M165" s="173">
        <f>SUM(M166:M199)</f>
        <v>0</v>
      </c>
      <c r="N165" s="173"/>
      <c r="O165" s="173">
        <f>SUM(O166:O199)</f>
        <v>55.150000000000006</v>
      </c>
      <c r="P165" s="173"/>
      <c r="Q165" s="173">
        <f>SUM(Q166:Q199)</f>
        <v>0</v>
      </c>
      <c r="R165" s="175"/>
      <c r="S165" s="175"/>
      <c r="T165" s="173"/>
      <c r="U165" s="173"/>
      <c r="V165" s="173">
        <f>SUM(V166:V199)</f>
        <v>0</v>
      </c>
      <c r="W165" s="175"/>
      <c r="X165" s="176"/>
      <c r="AE165" t="s">
        <v>199</v>
      </c>
      <c r="AH165" s="184"/>
      <c r="AI165" s="184"/>
      <c r="AJ165" s="186"/>
    </row>
    <row r="166" spans="1:60" outlineLevel="1" x14ac:dyDescent="0.2">
      <c r="A166" s="177">
        <v>72</v>
      </c>
      <c r="B166" s="178" t="s">
        <v>2140</v>
      </c>
      <c r="C166" s="178" t="s">
        <v>2141</v>
      </c>
      <c r="D166" s="179" t="s">
        <v>418</v>
      </c>
      <c r="E166" s="180">
        <v>1</v>
      </c>
      <c r="F166" s="183"/>
      <c r="G166" s="181">
        <f>ROUND(E166*F166,2)</f>
        <v>0</v>
      </c>
      <c r="H166" s="183"/>
      <c r="I166" s="181">
        <f>ROUND(E166*H166,2)</f>
        <v>0</v>
      </c>
      <c r="J166" s="183"/>
      <c r="K166" s="181">
        <f>ROUND(E166*J166,2)</f>
        <v>0</v>
      </c>
      <c r="L166" s="181">
        <v>21</v>
      </c>
      <c r="M166" s="181">
        <f>G166*(1+L166/100)</f>
        <v>0</v>
      </c>
      <c r="N166" s="181">
        <v>2.2000000000000002</v>
      </c>
      <c r="O166" s="181">
        <f>ROUND(E166*N166,2)</f>
        <v>2.2000000000000002</v>
      </c>
      <c r="P166" s="181">
        <v>0</v>
      </c>
      <c r="Q166" s="181">
        <f>ROUND(E166*P166,2)</f>
        <v>0</v>
      </c>
      <c r="R166" s="182"/>
      <c r="S166" s="182" t="s">
        <v>223</v>
      </c>
      <c r="T166" s="181" t="s">
        <v>205</v>
      </c>
      <c r="U166" s="181">
        <v>0</v>
      </c>
      <c r="V166" s="181">
        <f>ROUND(E166*U166,2)</f>
        <v>0</v>
      </c>
      <c r="W166" s="182"/>
      <c r="X166" s="182"/>
      <c r="Y166" s="154"/>
      <c r="Z166" s="154"/>
      <c r="AA166" s="154"/>
      <c r="AB166" s="154"/>
      <c r="AC166" s="154"/>
      <c r="AD166" s="154"/>
      <c r="AE166" s="154" t="s">
        <v>670</v>
      </c>
      <c r="AF166" s="154" t="s">
        <v>2142</v>
      </c>
      <c r="AG166" s="154"/>
      <c r="AH166" s="185"/>
      <c r="AI166" s="185"/>
      <c r="AJ166" s="187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">
      <c r="A167" s="155"/>
      <c r="B167" s="224"/>
      <c r="C167" s="224"/>
      <c r="D167" s="225"/>
      <c r="E167" s="225"/>
      <c r="F167" s="225"/>
      <c r="G167" s="225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5"/>
      <c r="S167" s="165"/>
      <c r="T167" s="164"/>
      <c r="U167" s="164"/>
      <c r="V167" s="164"/>
      <c r="W167" s="165"/>
      <c r="X167" s="165"/>
      <c r="Y167" s="154"/>
      <c r="Z167" s="154"/>
      <c r="AA167" s="154"/>
      <c r="AB167" s="154"/>
      <c r="AC167" s="154"/>
      <c r="AD167" s="154"/>
      <c r="AE167" s="154" t="s">
        <v>208</v>
      </c>
      <c r="AF167" s="154"/>
      <c r="AG167" s="154"/>
      <c r="AH167" s="185"/>
      <c r="AI167" s="185"/>
      <c r="AJ167" s="187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">
      <c r="A168" s="177">
        <v>73</v>
      </c>
      <c r="B168" s="178" t="s">
        <v>2143</v>
      </c>
      <c r="C168" s="178" t="s">
        <v>2037</v>
      </c>
      <c r="D168" s="179" t="s">
        <v>418</v>
      </c>
      <c r="E168" s="180">
        <v>2</v>
      </c>
      <c r="F168" s="183"/>
      <c r="G168" s="181">
        <f>ROUND(E168*F168,2)</f>
        <v>0</v>
      </c>
      <c r="H168" s="183"/>
      <c r="I168" s="181">
        <f>ROUND(E168*H168,2)</f>
        <v>0</v>
      </c>
      <c r="J168" s="183"/>
      <c r="K168" s="181">
        <f>ROUND(E168*J168,2)</f>
        <v>0</v>
      </c>
      <c r="L168" s="181">
        <v>21</v>
      </c>
      <c r="M168" s="181">
        <f>G168*(1+L168/100)</f>
        <v>0</v>
      </c>
      <c r="N168" s="181">
        <v>0.3</v>
      </c>
      <c r="O168" s="181">
        <f>ROUND(E168*N168,2)</f>
        <v>0.6</v>
      </c>
      <c r="P168" s="181">
        <v>0</v>
      </c>
      <c r="Q168" s="181">
        <f>ROUND(E168*P168,2)</f>
        <v>0</v>
      </c>
      <c r="R168" s="182"/>
      <c r="S168" s="182" t="s">
        <v>223</v>
      </c>
      <c r="T168" s="181" t="s">
        <v>205</v>
      </c>
      <c r="U168" s="181">
        <v>0</v>
      </c>
      <c r="V168" s="181">
        <f>ROUND(E168*U168,2)</f>
        <v>0</v>
      </c>
      <c r="W168" s="182"/>
      <c r="X168" s="182"/>
      <c r="Y168" s="154"/>
      <c r="Z168" s="154"/>
      <c r="AA168" s="154"/>
      <c r="AB168" s="154"/>
      <c r="AC168" s="154"/>
      <c r="AD168" s="154"/>
      <c r="AE168" s="154" t="s">
        <v>670</v>
      </c>
      <c r="AF168" s="154" t="s">
        <v>2144</v>
      </c>
      <c r="AG168" s="154"/>
      <c r="AH168" s="185"/>
      <c r="AI168" s="185"/>
      <c r="AJ168" s="187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">
      <c r="A169" s="155"/>
      <c r="B169" s="224"/>
      <c r="C169" s="224"/>
      <c r="D169" s="225"/>
      <c r="E169" s="225"/>
      <c r="F169" s="225"/>
      <c r="G169" s="225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5"/>
      <c r="S169" s="165"/>
      <c r="T169" s="164"/>
      <c r="U169" s="164"/>
      <c r="V169" s="164"/>
      <c r="W169" s="165"/>
      <c r="X169" s="165"/>
      <c r="Y169" s="154"/>
      <c r="Z169" s="154"/>
      <c r="AA169" s="154"/>
      <c r="AB169" s="154"/>
      <c r="AC169" s="154"/>
      <c r="AD169" s="154"/>
      <c r="AE169" s="154" t="s">
        <v>208</v>
      </c>
      <c r="AF169" s="154"/>
      <c r="AG169" s="154"/>
      <c r="AH169" s="185"/>
      <c r="AI169" s="185"/>
      <c r="AJ169" s="187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outlineLevel="1" x14ac:dyDescent="0.2">
      <c r="A170" s="177">
        <v>74</v>
      </c>
      <c r="B170" s="178" t="s">
        <v>2145</v>
      </c>
      <c r="C170" s="178" t="s">
        <v>2040</v>
      </c>
      <c r="D170" s="179" t="s">
        <v>418</v>
      </c>
      <c r="E170" s="180">
        <v>1</v>
      </c>
      <c r="F170" s="183"/>
      <c r="G170" s="181">
        <f>ROUND(E170*F170,2)</f>
        <v>0</v>
      </c>
      <c r="H170" s="183"/>
      <c r="I170" s="181">
        <f>ROUND(E170*H170,2)</f>
        <v>0</v>
      </c>
      <c r="J170" s="183"/>
      <c r="K170" s="181">
        <f>ROUND(E170*J170,2)</f>
        <v>0</v>
      </c>
      <c r="L170" s="181">
        <v>21</v>
      </c>
      <c r="M170" s="181">
        <f>G170*(1+L170/100)</f>
        <v>0</v>
      </c>
      <c r="N170" s="181">
        <v>0.25</v>
      </c>
      <c r="O170" s="181">
        <f>ROUND(E170*N170,2)</f>
        <v>0.25</v>
      </c>
      <c r="P170" s="181">
        <v>0</v>
      </c>
      <c r="Q170" s="181">
        <f>ROUND(E170*P170,2)</f>
        <v>0</v>
      </c>
      <c r="R170" s="182"/>
      <c r="S170" s="182" t="s">
        <v>223</v>
      </c>
      <c r="T170" s="181" t="s">
        <v>205</v>
      </c>
      <c r="U170" s="181">
        <v>0</v>
      </c>
      <c r="V170" s="181">
        <f>ROUND(E170*U170,2)</f>
        <v>0</v>
      </c>
      <c r="W170" s="182"/>
      <c r="X170" s="182"/>
      <c r="Y170" s="154"/>
      <c r="Z170" s="154"/>
      <c r="AA170" s="154"/>
      <c r="AB170" s="154"/>
      <c r="AC170" s="154"/>
      <c r="AD170" s="154"/>
      <c r="AE170" s="154" t="s">
        <v>670</v>
      </c>
      <c r="AF170" s="154" t="s">
        <v>2146</v>
      </c>
      <c r="AG170" s="154"/>
      <c r="AH170" s="185"/>
      <c r="AI170" s="185"/>
      <c r="AJ170" s="187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">
      <c r="A171" s="155"/>
      <c r="B171" s="224"/>
      <c r="C171" s="224"/>
      <c r="D171" s="225"/>
      <c r="E171" s="225"/>
      <c r="F171" s="225"/>
      <c r="G171" s="225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5"/>
      <c r="S171" s="165"/>
      <c r="T171" s="164"/>
      <c r="U171" s="164"/>
      <c r="V171" s="164"/>
      <c r="W171" s="165"/>
      <c r="X171" s="165"/>
      <c r="Y171" s="154"/>
      <c r="Z171" s="154"/>
      <c r="AA171" s="154"/>
      <c r="AB171" s="154"/>
      <c r="AC171" s="154"/>
      <c r="AD171" s="154"/>
      <c r="AE171" s="154" t="s">
        <v>208</v>
      </c>
      <c r="AF171" s="154"/>
      <c r="AG171" s="154"/>
      <c r="AH171" s="185"/>
      <c r="AI171" s="185"/>
      <c r="AJ171" s="187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">
      <c r="A172" s="177">
        <v>75</v>
      </c>
      <c r="B172" s="178" t="s">
        <v>2147</v>
      </c>
      <c r="C172" s="178" t="s">
        <v>2043</v>
      </c>
      <c r="D172" s="179" t="s">
        <v>418</v>
      </c>
      <c r="E172" s="180">
        <v>1</v>
      </c>
      <c r="F172" s="183"/>
      <c r="G172" s="181">
        <f>ROUND(E172*F172,2)</f>
        <v>0</v>
      </c>
      <c r="H172" s="183"/>
      <c r="I172" s="181">
        <f>ROUND(E172*H172,2)</f>
        <v>0</v>
      </c>
      <c r="J172" s="183"/>
      <c r="K172" s="181">
        <f>ROUND(E172*J172,2)</f>
        <v>0</v>
      </c>
      <c r="L172" s="181">
        <v>21</v>
      </c>
      <c r="M172" s="181">
        <f>G172*(1+L172/100)</f>
        <v>0</v>
      </c>
      <c r="N172" s="181">
        <v>0.5</v>
      </c>
      <c r="O172" s="181">
        <f>ROUND(E172*N172,2)</f>
        <v>0.5</v>
      </c>
      <c r="P172" s="181">
        <v>0</v>
      </c>
      <c r="Q172" s="181">
        <f>ROUND(E172*P172,2)</f>
        <v>0</v>
      </c>
      <c r="R172" s="182"/>
      <c r="S172" s="182" t="s">
        <v>223</v>
      </c>
      <c r="T172" s="181" t="s">
        <v>205</v>
      </c>
      <c r="U172" s="181">
        <v>0</v>
      </c>
      <c r="V172" s="181">
        <f>ROUND(E172*U172,2)</f>
        <v>0</v>
      </c>
      <c r="W172" s="182"/>
      <c r="X172" s="182"/>
      <c r="Y172" s="154"/>
      <c r="Z172" s="154"/>
      <c r="AA172" s="154"/>
      <c r="AB172" s="154"/>
      <c r="AC172" s="154"/>
      <c r="AD172" s="154"/>
      <c r="AE172" s="154" t="s">
        <v>670</v>
      </c>
      <c r="AF172" s="154" t="s">
        <v>2148</v>
      </c>
      <c r="AG172" s="154"/>
      <c r="AH172" s="185"/>
      <c r="AI172" s="185"/>
      <c r="AJ172" s="187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">
      <c r="A173" s="155"/>
      <c r="B173" s="224"/>
      <c r="C173" s="224"/>
      <c r="D173" s="225"/>
      <c r="E173" s="225"/>
      <c r="F173" s="225"/>
      <c r="G173" s="225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5"/>
      <c r="S173" s="165"/>
      <c r="T173" s="164"/>
      <c r="U173" s="164"/>
      <c r="V173" s="164"/>
      <c r="W173" s="165"/>
      <c r="X173" s="165"/>
      <c r="Y173" s="154"/>
      <c r="Z173" s="154"/>
      <c r="AA173" s="154"/>
      <c r="AB173" s="154"/>
      <c r="AC173" s="154"/>
      <c r="AD173" s="154"/>
      <c r="AE173" s="154" t="s">
        <v>208</v>
      </c>
      <c r="AF173" s="154"/>
      <c r="AG173" s="154"/>
      <c r="AH173" s="185"/>
      <c r="AI173" s="185"/>
      <c r="AJ173" s="187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">
      <c r="A174" s="177">
        <v>76</v>
      </c>
      <c r="B174" s="178" t="s">
        <v>2149</v>
      </c>
      <c r="C174" s="178" t="s">
        <v>2046</v>
      </c>
      <c r="D174" s="179" t="s">
        <v>418</v>
      </c>
      <c r="E174" s="180">
        <v>1</v>
      </c>
      <c r="F174" s="183"/>
      <c r="G174" s="181">
        <f>ROUND(E174*F174,2)</f>
        <v>0</v>
      </c>
      <c r="H174" s="183"/>
      <c r="I174" s="181">
        <f>ROUND(E174*H174,2)</f>
        <v>0</v>
      </c>
      <c r="J174" s="183"/>
      <c r="K174" s="181">
        <f>ROUND(E174*J174,2)</f>
        <v>0</v>
      </c>
      <c r="L174" s="181">
        <v>21</v>
      </c>
      <c r="M174" s="181">
        <f>G174*(1+L174/100)</f>
        <v>0</v>
      </c>
      <c r="N174" s="181">
        <v>2</v>
      </c>
      <c r="O174" s="181">
        <f>ROUND(E174*N174,2)</f>
        <v>2</v>
      </c>
      <c r="P174" s="181">
        <v>0</v>
      </c>
      <c r="Q174" s="181">
        <f>ROUND(E174*P174,2)</f>
        <v>0</v>
      </c>
      <c r="R174" s="182"/>
      <c r="S174" s="182" t="s">
        <v>223</v>
      </c>
      <c r="T174" s="181" t="s">
        <v>205</v>
      </c>
      <c r="U174" s="181">
        <v>0</v>
      </c>
      <c r="V174" s="181">
        <f>ROUND(E174*U174,2)</f>
        <v>0</v>
      </c>
      <c r="W174" s="182"/>
      <c r="X174" s="182"/>
      <c r="Y174" s="154"/>
      <c r="Z174" s="154"/>
      <c r="AA174" s="154"/>
      <c r="AB174" s="154"/>
      <c r="AC174" s="154"/>
      <c r="AD174" s="154"/>
      <c r="AE174" s="154" t="s">
        <v>670</v>
      </c>
      <c r="AF174" s="154" t="s">
        <v>2150</v>
      </c>
      <c r="AG174" s="154"/>
      <c r="AH174" s="185"/>
      <c r="AI174" s="185"/>
      <c r="AJ174" s="187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">
      <c r="A175" s="155"/>
      <c r="B175" s="224"/>
      <c r="C175" s="224"/>
      <c r="D175" s="225"/>
      <c r="E175" s="225"/>
      <c r="F175" s="225"/>
      <c r="G175" s="225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5"/>
      <c r="S175" s="165"/>
      <c r="T175" s="164"/>
      <c r="U175" s="164"/>
      <c r="V175" s="164"/>
      <c r="W175" s="165"/>
      <c r="X175" s="165"/>
      <c r="Y175" s="154"/>
      <c r="Z175" s="154"/>
      <c r="AA175" s="154"/>
      <c r="AB175" s="154"/>
      <c r="AC175" s="154"/>
      <c r="AD175" s="154"/>
      <c r="AE175" s="154" t="s">
        <v>208</v>
      </c>
      <c r="AF175" s="154"/>
      <c r="AG175" s="154"/>
      <c r="AH175" s="185"/>
      <c r="AI175" s="185"/>
      <c r="AJ175" s="187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">
      <c r="A176" s="177">
        <v>77</v>
      </c>
      <c r="B176" s="178" t="s">
        <v>2048</v>
      </c>
      <c r="C176" s="178" t="s">
        <v>2049</v>
      </c>
      <c r="D176" s="179" t="s">
        <v>418</v>
      </c>
      <c r="E176" s="180">
        <v>3</v>
      </c>
      <c r="F176" s="183"/>
      <c r="G176" s="181">
        <f>ROUND(E176*F176,2)</f>
        <v>0</v>
      </c>
      <c r="H176" s="183"/>
      <c r="I176" s="181">
        <f>ROUND(E176*H176,2)</f>
        <v>0</v>
      </c>
      <c r="J176" s="183"/>
      <c r="K176" s="181">
        <f>ROUND(E176*J176,2)</f>
        <v>0</v>
      </c>
      <c r="L176" s="181">
        <v>21</v>
      </c>
      <c r="M176" s="181">
        <f>G176*(1+L176/100)</f>
        <v>0</v>
      </c>
      <c r="N176" s="181">
        <v>0.2</v>
      </c>
      <c r="O176" s="181">
        <f>ROUND(E176*N176,2)</f>
        <v>0.6</v>
      </c>
      <c r="P176" s="181">
        <v>0</v>
      </c>
      <c r="Q176" s="181">
        <f>ROUND(E176*P176,2)</f>
        <v>0</v>
      </c>
      <c r="R176" s="182"/>
      <c r="S176" s="182" t="s">
        <v>223</v>
      </c>
      <c r="T176" s="181" t="s">
        <v>205</v>
      </c>
      <c r="U176" s="181">
        <v>0</v>
      </c>
      <c r="V176" s="181">
        <f>ROUND(E176*U176,2)</f>
        <v>0</v>
      </c>
      <c r="W176" s="182"/>
      <c r="X176" s="182"/>
      <c r="Y176" s="154"/>
      <c r="Z176" s="154"/>
      <c r="AA176" s="154"/>
      <c r="AB176" s="154"/>
      <c r="AC176" s="154"/>
      <c r="AD176" s="154"/>
      <c r="AE176" s="154" t="s">
        <v>670</v>
      </c>
      <c r="AF176" s="154" t="s">
        <v>2151</v>
      </c>
      <c r="AG176" s="154"/>
      <c r="AH176" s="185"/>
      <c r="AI176" s="185"/>
      <c r="AJ176" s="187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outlineLevel="1" x14ac:dyDescent="0.2">
      <c r="A177" s="155"/>
      <c r="B177" s="224"/>
      <c r="C177" s="224"/>
      <c r="D177" s="225"/>
      <c r="E177" s="225"/>
      <c r="F177" s="225"/>
      <c r="G177" s="225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5"/>
      <c r="S177" s="165"/>
      <c r="T177" s="164"/>
      <c r="U177" s="164"/>
      <c r="V177" s="164"/>
      <c r="W177" s="165"/>
      <c r="X177" s="165"/>
      <c r="Y177" s="154"/>
      <c r="Z177" s="154"/>
      <c r="AA177" s="154"/>
      <c r="AB177" s="154"/>
      <c r="AC177" s="154"/>
      <c r="AD177" s="154"/>
      <c r="AE177" s="154" t="s">
        <v>208</v>
      </c>
      <c r="AF177" s="154"/>
      <c r="AG177" s="154"/>
      <c r="AH177" s="185"/>
      <c r="AI177" s="185"/>
      <c r="AJ177" s="187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">
      <c r="A178" s="177">
        <v>78</v>
      </c>
      <c r="B178" s="178" t="s">
        <v>2152</v>
      </c>
      <c r="C178" s="178" t="s">
        <v>2055</v>
      </c>
      <c r="D178" s="179" t="s">
        <v>418</v>
      </c>
      <c r="E178" s="180">
        <v>2</v>
      </c>
      <c r="F178" s="183"/>
      <c r="G178" s="181">
        <f>ROUND(E178*F178,2)</f>
        <v>0</v>
      </c>
      <c r="H178" s="183"/>
      <c r="I178" s="181">
        <f>ROUND(E178*H178,2)</f>
        <v>0</v>
      </c>
      <c r="J178" s="183"/>
      <c r="K178" s="181">
        <f>ROUND(E178*J178,2)</f>
        <v>0</v>
      </c>
      <c r="L178" s="181">
        <v>21</v>
      </c>
      <c r="M178" s="181">
        <f>G178*(1+L178/100)</f>
        <v>0</v>
      </c>
      <c r="N178" s="181">
        <v>0.4</v>
      </c>
      <c r="O178" s="181">
        <f>ROUND(E178*N178,2)</f>
        <v>0.8</v>
      </c>
      <c r="P178" s="181">
        <v>0</v>
      </c>
      <c r="Q178" s="181">
        <f>ROUND(E178*P178,2)</f>
        <v>0</v>
      </c>
      <c r="R178" s="182"/>
      <c r="S178" s="182" t="s">
        <v>223</v>
      </c>
      <c r="T178" s="181" t="s">
        <v>205</v>
      </c>
      <c r="U178" s="181">
        <v>0</v>
      </c>
      <c r="V178" s="181">
        <f>ROUND(E178*U178,2)</f>
        <v>0</v>
      </c>
      <c r="W178" s="182"/>
      <c r="X178" s="182"/>
      <c r="Y178" s="154"/>
      <c r="Z178" s="154"/>
      <c r="AA178" s="154"/>
      <c r="AB178" s="154"/>
      <c r="AC178" s="154"/>
      <c r="AD178" s="154"/>
      <c r="AE178" s="154" t="s">
        <v>670</v>
      </c>
      <c r="AF178" s="154" t="s">
        <v>2153</v>
      </c>
      <c r="AG178" s="154"/>
      <c r="AH178" s="185"/>
      <c r="AI178" s="185"/>
      <c r="AJ178" s="187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">
      <c r="A179" s="155"/>
      <c r="B179" s="224"/>
      <c r="C179" s="224"/>
      <c r="D179" s="225"/>
      <c r="E179" s="225"/>
      <c r="F179" s="225"/>
      <c r="G179" s="225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5"/>
      <c r="S179" s="165"/>
      <c r="T179" s="164"/>
      <c r="U179" s="164"/>
      <c r="V179" s="164"/>
      <c r="W179" s="165"/>
      <c r="X179" s="165"/>
      <c r="Y179" s="154"/>
      <c r="Z179" s="154"/>
      <c r="AA179" s="154"/>
      <c r="AB179" s="154"/>
      <c r="AC179" s="154"/>
      <c r="AD179" s="154"/>
      <c r="AE179" s="154" t="s">
        <v>208</v>
      </c>
      <c r="AF179" s="154"/>
      <c r="AG179" s="154"/>
      <c r="AH179" s="185"/>
      <c r="AI179" s="185"/>
      <c r="AJ179" s="187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">
      <c r="A180" s="177">
        <v>79</v>
      </c>
      <c r="B180" s="178" t="s">
        <v>2154</v>
      </c>
      <c r="C180" s="178" t="s">
        <v>2155</v>
      </c>
      <c r="D180" s="179" t="s">
        <v>418</v>
      </c>
      <c r="E180" s="180">
        <v>2</v>
      </c>
      <c r="F180" s="183"/>
      <c r="G180" s="181">
        <f>ROUND(E180*F180,2)</f>
        <v>0</v>
      </c>
      <c r="H180" s="183"/>
      <c r="I180" s="181">
        <f>ROUND(E180*H180,2)</f>
        <v>0</v>
      </c>
      <c r="J180" s="183"/>
      <c r="K180" s="181">
        <f>ROUND(E180*J180,2)</f>
        <v>0</v>
      </c>
      <c r="L180" s="181">
        <v>21</v>
      </c>
      <c r="M180" s="181">
        <f>G180*(1+L180/100)</f>
        <v>0</v>
      </c>
      <c r="N180" s="181">
        <v>0.5</v>
      </c>
      <c r="O180" s="181">
        <f>ROUND(E180*N180,2)</f>
        <v>1</v>
      </c>
      <c r="P180" s="181">
        <v>0</v>
      </c>
      <c r="Q180" s="181">
        <f>ROUND(E180*P180,2)</f>
        <v>0</v>
      </c>
      <c r="R180" s="182"/>
      <c r="S180" s="182" t="s">
        <v>223</v>
      </c>
      <c r="T180" s="181" t="s">
        <v>205</v>
      </c>
      <c r="U180" s="181">
        <v>0</v>
      </c>
      <c r="V180" s="181">
        <f>ROUND(E180*U180,2)</f>
        <v>0</v>
      </c>
      <c r="W180" s="182"/>
      <c r="X180" s="182"/>
      <c r="Y180" s="154"/>
      <c r="Z180" s="154"/>
      <c r="AA180" s="154"/>
      <c r="AB180" s="154"/>
      <c r="AC180" s="154"/>
      <c r="AD180" s="154"/>
      <c r="AE180" s="154" t="s">
        <v>670</v>
      </c>
      <c r="AF180" s="154" t="s">
        <v>2156</v>
      </c>
      <c r="AG180" s="154"/>
      <c r="AH180" s="185"/>
      <c r="AI180" s="185"/>
      <c r="AJ180" s="187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">
      <c r="A181" s="155"/>
      <c r="B181" s="224"/>
      <c r="C181" s="224"/>
      <c r="D181" s="225"/>
      <c r="E181" s="225"/>
      <c r="F181" s="225"/>
      <c r="G181" s="225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5"/>
      <c r="S181" s="165"/>
      <c r="T181" s="164"/>
      <c r="U181" s="164"/>
      <c r="V181" s="164"/>
      <c r="W181" s="165"/>
      <c r="X181" s="165"/>
      <c r="Y181" s="154"/>
      <c r="Z181" s="154"/>
      <c r="AA181" s="154"/>
      <c r="AB181" s="154"/>
      <c r="AC181" s="154"/>
      <c r="AD181" s="154"/>
      <c r="AE181" s="154" t="s">
        <v>208</v>
      </c>
      <c r="AF181" s="154"/>
      <c r="AG181" s="154"/>
      <c r="AH181" s="185"/>
      <c r="AI181" s="185"/>
      <c r="AJ181" s="187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">
      <c r="A182" s="177">
        <v>80</v>
      </c>
      <c r="B182" s="178" t="s">
        <v>2157</v>
      </c>
      <c r="C182" s="178" t="s">
        <v>2009</v>
      </c>
      <c r="D182" s="179" t="s">
        <v>418</v>
      </c>
      <c r="E182" s="180">
        <v>1</v>
      </c>
      <c r="F182" s="183"/>
      <c r="G182" s="181">
        <f>ROUND(E182*F182,2)</f>
        <v>0</v>
      </c>
      <c r="H182" s="183"/>
      <c r="I182" s="181">
        <f>ROUND(E182*H182,2)</f>
        <v>0</v>
      </c>
      <c r="J182" s="183"/>
      <c r="K182" s="181">
        <f>ROUND(E182*J182,2)</f>
        <v>0</v>
      </c>
      <c r="L182" s="181">
        <v>21</v>
      </c>
      <c r="M182" s="181">
        <f>G182*(1+L182/100)</f>
        <v>0</v>
      </c>
      <c r="N182" s="181">
        <v>2.1</v>
      </c>
      <c r="O182" s="181">
        <f>ROUND(E182*N182,2)</f>
        <v>2.1</v>
      </c>
      <c r="P182" s="181">
        <v>0</v>
      </c>
      <c r="Q182" s="181">
        <f>ROUND(E182*P182,2)</f>
        <v>0</v>
      </c>
      <c r="R182" s="182"/>
      <c r="S182" s="182" t="s">
        <v>223</v>
      </c>
      <c r="T182" s="181" t="s">
        <v>205</v>
      </c>
      <c r="U182" s="181">
        <v>0</v>
      </c>
      <c r="V182" s="181">
        <f>ROUND(E182*U182,2)</f>
        <v>0</v>
      </c>
      <c r="W182" s="182"/>
      <c r="X182" s="182"/>
      <c r="Y182" s="154"/>
      <c r="Z182" s="154"/>
      <c r="AA182" s="154"/>
      <c r="AB182" s="154"/>
      <c r="AC182" s="154"/>
      <c r="AD182" s="154"/>
      <c r="AE182" s="154" t="s">
        <v>670</v>
      </c>
      <c r="AF182" s="154" t="s">
        <v>2158</v>
      </c>
      <c r="AG182" s="154"/>
      <c r="AH182" s="185"/>
      <c r="AI182" s="185"/>
      <c r="AJ182" s="187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outlineLevel="1" x14ac:dyDescent="0.2">
      <c r="A183" s="155"/>
      <c r="B183" s="224"/>
      <c r="C183" s="224"/>
      <c r="D183" s="225"/>
      <c r="E183" s="225"/>
      <c r="F183" s="225"/>
      <c r="G183" s="225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5"/>
      <c r="S183" s="165"/>
      <c r="T183" s="164"/>
      <c r="U183" s="164"/>
      <c r="V183" s="164"/>
      <c r="W183" s="165"/>
      <c r="X183" s="165"/>
      <c r="Y183" s="154"/>
      <c r="Z183" s="154"/>
      <c r="AA183" s="154"/>
      <c r="AB183" s="154"/>
      <c r="AC183" s="154"/>
      <c r="AD183" s="154"/>
      <c r="AE183" s="154" t="s">
        <v>208</v>
      </c>
      <c r="AF183" s="154"/>
      <c r="AG183" s="154"/>
      <c r="AH183" s="185"/>
      <c r="AI183" s="185"/>
      <c r="AJ183" s="187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">
      <c r="A184" s="177">
        <v>81</v>
      </c>
      <c r="B184" s="178" t="s">
        <v>2159</v>
      </c>
      <c r="C184" s="178" t="s">
        <v>2061</v>
      </c>
      <c r="D184" s="179" t="s">
        <v>2013</v>
      </c>
      <c r="E184" s="180">
        <v>1</v>
      </c>
      <c r="F184" s="183"/>
      <c r="G184" s="181">
        <f>ROUND(E184*F184,2)</f>
        <v>0</v>
      </c>
      <c r="H184" s="183"/>
      <c r="I184" s="181">
        <f>ROUND(E184*H184,2)</f>
        <v>0</v>
      </c>
      <c r="J184" s="183"/>
      <c r="K184" s="181">
        <f>ROUND(E184*J184,2)</f>
        <v>0</v>
      </c>
      <c r="L184" s="181">
        <v>21</v>
      </c>
      <c r="M184" s="181">
        <f>G184*(1+L184/100)</f>
        <v>0</v>
      </c>
      <c r="N184" s="181">
        <v>1.4</v>
      </c>
      <c r="O184" s="181">
        <f>ROUND(E184*N184,2)</f>
        <v>1.4</v>
      </c>
      <c r="P184" s="181">
        <v>0</v>
      </c>
      <c r="Q184" s="181">
        <f>ROUND(E184*P184,2)</f>
        <v>0</v>
      </c>
      <c r="R184" s="182"/>
      <c r="S184" s="182" t="s">
        <v>223</v>
      </c>
      <c r="T184" s="181" t="s">
        <v>205</v>
      </c>
      <c r="U184" s="181">
        <v>0</v>
      </c>
      <c r="V184" s="181">
        <f>ROUND(E184*U184,2)</f>
        <v>0</v>
      </c>
      <c r="W184" s="182"/>
      <c r="X184" s="182"/>
      <c r="Y184" s="154"/>
      <c r="Z184" s="154"/>
      <c r="AA184" s="154"/>
      <c r="AB184" s="154"/>
      <c r="AC184" s="154"/>
      <c r="AD184" s="154"/>
      <c r="AE184" s="154" t="s">
        <v>670</v>
      </c>
      <c r="AF184" s="154" t="s">
        <v>2160</v>
      </c>
      <c r="AG184" s="154"/>
      <c r="AH184" s="185"/>
      <c r="AI184" s="185"/>
      <c r="AJ184" s="187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outlineLevel="1" x14ac:dyDescent="0.2">
      <c r="A185" s="155"/>
      <c r="B185" s="224"/>
      <c r="C185" s="224"/>
      <c r="D185" s="225"/>
      <c r="E185" s="225"/>
      <c r="F185" s="225"/>
      <c r="G185" s="225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5"/>
      <c r="S185" s="165"/>
      <c r="T185" s="164"/>
      <c r="U185" s="164"/>
      <c r="V185" s="164"/>
      <c r="W185" s="165"/>
      <c r="X185" s="165"/>
      <c r="Y185" s="154"/>
      <c r="Z185" s="154"/>
      <c r="AA185" s="154"/>
      <c r="AB185" s="154"/>
      <c r="AC185" s="154"/>
      <c r="AD185" s="154"/>
      <c r="AE185" s="154" t="s">
        <v>208</v>
      </c>
      <c r="AF185" s="154"/>
      <c r="AG185" s="154"/>
      <c r="AH185" s="185"/>
      <c r="AI185" s="185"/>
      <c r="AJ185" s="187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">
      <c r="A186" s="177">
        <v>82</v>
      </c>
      <c r="B186" s="178" t="s">
        <v>2161</v>
      </c>
      <c r="C186" s="178" t="s">
        <v>2016</v>
      </c>
      <c r="D186" s="179" t="s">
        <v>2013</v>
      </c>
      <c r="E186" s="180">
        <v>8</v>
      </c>
      <c r="F186" s="183"/>
      <c r="G186" s="181">
        <f>ROUND(E186*F186,2)</f>
        <v>0</v>
      </c>
      <c r="H186" s="183"/>
      <c r="I186" s="181">
        <f>ROUND(E186*H186,2)</f>
        <v>0</v>
      </c>
      <c r="J186" s="183"/>
      <c r="K186" s="181">
        <f>ROUND(E186*J186,2)</f>
        <v>0</v>
      </c>
      <c r="L186" s="181">
        <v>21</v>
      </c>
      <c r="M186" s="181">
        <f>G186*(1+L186/100)</f>
        <v>0</v>
      </c>
      <c r="N186" s="181">
        <v>2.6</v>
      </c>
      <c r="O186" s="181">
        <f>ROUND(E186*N186,2)</f>
        <v>20.8</v>
      </c>
      <c r="P186" s="181">
        <v>0</v>
      </c>
      <c r="Q186" s="181">
        <f>ROUND(E186*P186,2)</f>
        <v>0</v>
      </c>
      <c r="R186" s="182"/>
      <c r="S186" s="182" t="s">
        <v>223</v>
      </c>
      <c r="T186" s="181" t="s">
        <v>205</v>
      </c>
      <c r="U186" s="181">
        <v>0</v>
      </c>
      <c r="V186" s="181">
        <f>ROUND(E186*U186,2)</f>
        <v>0</v>
      </c>
      <c r="W186" s="182"/>
      <c r="X186" s="182"/>
      <c r="Y186" s="154"/>
      <c r="Z186" s="154"/>
      <c r="AA186" s="154"/>
      <c r="AB186" s="154"/>
      <c r="AC186" s="154"/>
      <c r="AD186" s="154"/>
      <c r="AE186" s="154" t="s">
        <v>670</v>
      </c>
      <c r="AF186" s="154" t="s">
        <v>2162</v>
      </c>
      <c r="AG186" s="154"/>
      <c r="AH186" s="185"/>
      <c r="AI186" s="185"/>
      <c r="AJ186" s="187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">
      <c r="A187" s="155"/>
      <c r="B187" s="224"/>
      <c r="C187" s="224"/>
      <c r="D187" s="225"/>
      <c r="E187" s="225"/>
      <c r="F187" s="225"/>
      <c r="G187" s="225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5"/>
      <c r="S187" s="165"/>
      <c r="T187" s="164"/>
      <c r="U187" s="164"/>
      <c r="V187" s="164"/>
      <c r="W187" s="165"/>
      <c r="X187" s="165"/>
      <c r="Y187" s="154"/>
      <c r="Z187" s="154"/>
      <c r="AA187" s="154"/>
      <c r="AB187" s="154"/>
      <c r="AC187" s="154"/>
      <c r="AD187" s="154"/>
      <c r="AE187" s="154" t="s">
        <v>208</v>
      </c>
      <c r="AF187" s="154"/>
      <c r="AG187" s="154"/>
      <c r="AH187" s="185"/>
      <c r="AI187" s="185"/>
      <c r="AJ187" s="187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">
      <c r="A188" s="177">
        <v>83</v>
      </c>
      <c r="B188" s="178" t="s">
        <v>2163</v>
      </c>
      <c r="C188" s="178" t="s">
        <v>2019</v>
      </c>
      <c r="D188" s="179" t="s">
        <v>418</v>
      </c>
      <c r="E188" s="180">
        <v>1</v>
      </c>
      <c r="F188" s="183"/>
      <c r="G188" s="181">
        <f>ROUND(E188*F188,2)</f>
        <v>0</v>
      </c>
      <c r="H188" s="183"/>
      <c r="I188" s="181">
        <f>ROUND(E188*H188,2)</f>
        <v>0</v>
      </c>
      <c r="J188" s="183"/>
      <c r="K188" s="181">
        <f>ROUND(E188*J188,2)</f>
        <v>0</v>
      </c>
      <c r="L188" s="181">
        <v>21</v>
      </c>
      <c r="M188" s="181">
        <f>G188*(1+L188/100)</f>
        <v>0</v>
      </c>
      <c r="N188" s="181">
        <v>1</v>
      </c>
      <c r="O188" s="181">
        <f>ROUND(E188*N188,2)</f>
        <v>1</v>
      </c>
      <c r="P188" s="181">
        <v>0</v>
      </c>
      <c r="Q188" s="181">
        <f>ROUND(E188*P188,2)</f>
        <v>0</v>
      </c>
      <c r="R188" s="182"/>
      <c r="S188" s="182" t="s">
        <v>223</v>
      </c>
      <c r="T188" s="181" t="s">
        <v>205</v>
      </c>
      <c r="U188" s="181">
        <v>0</v>
      </c>
      <c r="V188" s="181">
        <f>ROUND(E188*U188,2)</f>
        <v>0</v>
      </c>
      <c r="W188" s="182"/>
      <c r="X188" s="182"/>
      <c r="Y188" s="154"/>
      <c r="Z188" s="154"/>
      <c r="AA188" s="154"/>
      <c r="AB188" s="154"/>
      <c r="AC188" s="154"/>
      <c r="AD188" s="154"/>
      <c r="AE188" s="154" t="s">
        <v>670</v>
      </c>
      <c r="AF188" s="154" t="s">
        <v>2164</v>
      </c>
      <c r="AG188" s="154"/>
      <c r="AH188" s="185"/>
      <c r="AI188" s="185"/>
      <c r="AJ188" s="187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">
      <c r="A189" s="155"/>
      <c r="B189" s="224"/>
      <c r="C189" s="224"/>
      <c r="D189" s="225"/>
      <c r="E189" s="225"/>
      <c r="F189" s="225"/>
      <c r="G189" s="225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5"/>
      <c r="S189" s="165"/>
      <c r="T189" s="164"/>
      <c r="U189" s="164"/>
      <c r="V189" s="164"/>
      <c r="W189" s="165"/>
      <c r="X189" s="165"/>
      <c r="Y189" s="154"/>
      <c r="Z189" s="154"/>
      <c r="AA189" s="154"/>
      <c r="AB189" s="154"/>
      <c r="AC189" s="154"/>
      <c r="AD189" s="154"/>
      <c r="AE189" s="154" t="s">
        <v>208</v>
      </c>
      <c r="AF189" s="154"/>
      <c r="AG189" s="154"/>
      <c r="AH189" s="185"/>
      <c r="AI189" s="185"/>
      <c r="AJ189" s="187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">
      <c r="A190" s="177">
        <v>84</v>
      </c>
      <c r="B190" s="178" t="s">
        <v>2165</v>
      </c>
      <c r="C190" s="178" t="s">
        <v>2022</v>
      </c>
      <c r="D190" s="179" t="s">
        <v>316</v>
      </c>
      <c r="E190" s="180">
        <v>1</v>
      </c>
      <c r="F190" s="183"/>
      <c r="G190" s="181">
        <f>ROUND(E190*F190,2)</f>
        <v>0</v>
      </c>
      <c r="H190" s="183"/>
      <c r="I190" s="181">
        <f>ROUND(E190*H190,2)</f>
        <v>0</v>
      </c>
      <c r="J190" s="183"/>
      <c r="K190" s="181">
        <f>ROUND(E190*J190,2)</f>
        <v>0</v>
      </c>
      <c r="L190" s="181">
        <v>21</v>
      </c>
      <c r="M190" s="181">
        <f>G190*(1+L190/100)</f>
        <v>0</v>
      </c>
      <c r="N190" s="181">
        <v>11.2</v>
      </c>
      <c r="O190" s="181">
        <f>ROUND(E190*N190,2)</f>
        <v>11.2</v>
      </c>
      <c r="P190" s="181">
        <v>0</v>
      </c>
      <c r="Q190" s="181">
        <f>ROUND(E190*P190,2)</f>
        <v>0</v>
      </c>
      <c r="R190" s="182"/>
      <c r="S190" s="182" t="s">
        <v>223</v>
      </c>
      <c r="T190" s="181" t="s">
        <v>205</v>
      </c>
      <c r="U190" s="181">
        <v>0</v>
      </c>
      <c r="V190" s="181">
        <f>ROUND(E190*U190,2)</f>
        <v>0</v>
      </c>
      <c r="W190" s="182"/>
      <c r="X190" s="182"/>
      <c r="Y190" s="154"/>
      <c r="Z190" s="154"/>
      <c r="AA190" s="154"/>
      <c r="AB190" s="154"/>
      <c r="AC190" s="154"/>
      <c r="AD190" s="154"/>
      <c r="AE190" s="154" t="s">
        <v>670</v>
      </c>
      <c r="AF190" s="154" t="s">
        <v>2166</v>
      </c>
      <c r="AG190" s="154"/>
      <c r="AH190" s="185"/>
      <c r="AI190" s="185"/>
      <c r="AJ190" s="187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">
      <c r="A191" s="155"/>
      <c r="B191" s="224"/>
      <c r="C191" s="224"/>
      <c r="D191" s="225"/>
      <c r="E191" s="225"/>
      <c r="F191" s="225"/>
      <c r="G191" s="225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5"/>
      <c r="S191" s="165"/>
      <c r="T191" s="164"/>
      <c r="U191" s="164"/>
      <c r="V191" s="164"/>
      <c r="W191" s="165"/>
      <c r="X191" s="165"/>
      <c r="Y191" s="154"/>
      <c r="Z191" s="154"/>
      <c r="AA191" s="154"/>
      <c r="AB191" s="154"/>
      <c r="AC191" s="154"/>
      <c r="AD191" s="154"/>
      <c r="AE191" s="154" t="s">
        <v>208</v>
      </c>
      <c r="AF191" s="154"/>
      <c r="AG191" s="154"/>
      <c r="AH191" s="185"/>
      <c r="AI191" s="185"/>
      <c r="AJ191" s="187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">
      <c r="A192" s="177">
        <v>85</v>
      </c>
      <c r="B192" s="178" t="s">
        <v>2167</v>
      </c>
      <c r="C192" s="178" t="s">
        <v>2168</v>
      </c>
      <c r="D192" s="179" t="s">
        <v>418</v>
      </c>
      <c r="E192" s="180">
        <v>1</v>
      </c>
      <c r="F192" s="183"/>
      <c r="G192" s="181">
        <f>ROUND(E192*F192,2)</f>
        <v>0</v>
      </c>
      <c r="H192" s="183"/>
      <c r="I192" s="181">
        <f>ROUND(E192*H192,2)</f>
        <v>0</v>
      </c>
      <c r="J192" s="183"/>
      <c r="K192" s="181">
        <f>ROUND(E192*J192,2)</f>
        <v>0</v>
      </c>
      <c r="L192" s="181">
        <v>21</v>
      </c>
      <c r="M192" s="181">
        <f>G192*(1+L192/100)</f>
        <v>0</v>
      </c>
      <c r="N192" s="181">
        <v>3.5</v>
      </c>
      <c r="O192" s="181">
        <f>ROUND(E192*N192,2)</f>
        <v>3.5</v>
      </c>
      <c r="P192" s="181">
        <v>0</v>
      </c>
      <c r="Q192" s="181">
        <f>ROUND(E192*P192,2)</f>
        <v>0</v>
      </c>
      <c r="R192" s="182"/>
      <c r="S192" s="182" t="s">
        <v>223</v>
      </c>
      <c r="T192" s="181" t="s">
        <v>205</v>
      </c>
      <c r="U192" s="181">
        <v>0</v>
      </c>
      <c r="V192" s="181">
        <f>ROUND(E192*U192,2)</f>
        <v>0</v>
      </c>
      <c r="W192" s="182"/>
      <c r="X192" s="182"/>
      <c r="Y192" s="154"/>
      <c r="Z192" s="154"/>
      <c r="AA192" s="154"/>
      <c r="AB192" s="154"/>
      <c r="AC192" s="154"/>
      <c r="AD192" s="154"/>
      <c r="AE192" s="154" t="s">
        <v>670</v>
      </c>
      <c r="AF192" s="154" t="s">
        <v>2169</v>
      </c>
      <c r="AG192" s="154"/>
      <c r="AH192" s="185"/>
      <c r="AI192" s="185"/>
      <c r="AJ192" s="187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">
      <c r="A193" s="155"/>
      <c r="B193" s="224"/>
      <c r="C193" s="224"/>
      <c r="D193" s="225"/>
      <c r="E193" s="225"/>
      <c r="F193" s="225"/>
      <c r="G193" s="225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5"/>
      <c r="S193" s="165"/>
      <c r="T193" s="164"/>
      <c r="U193" s="164"/>
      <c r="V193" s="164"/>
      <c r="W193" s="165"/>
      <c r="X193" s="165"/>
      <c r="Y193" s="154"/>
      <c r="Z193" s="154"/>
      <c r="AA193" s="154"/>
      <c r="AB193" s="154"/>
      <c r="AC193" s="154"/>
      <c r="AD193" s="154"/>
      <c r="AE193" s="154" t="s">
        <v>208</v>
      </c>
      <c r="AF193" s="154"/>
      <c r="AG193" s="154"/>
      <c r="AH193" s="185"/>
      <c r="AI193" s="185"/>
      <c r="AJ193" s="187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ht="22.5" outlineLevel="1" x14ac:dyDescent="0.2">
      <c r="A194" s="177">
        <v>86</v>
      </c>
      <c r="B194" s="178" t="s">
        <v>2170</v>
      </c>
      <c r="C194" s="178" t="s">
        <v>2025</v>
      </c>
      <c r="D194" s="179" t="s">
        <v>316</v>
      </c>
      <c r="E194" s="180">
        <v>1</v>
      </c>
      <c r="F194" s="183"/>
      <c r="G194" s="181">
        <f>ROUND(E194*F194,2)</f>
        <v>0</v>
      </c>
      <c r="H194" s="183"/>
      <c r="I194" s="181">
        <f>ROUND(E194*H194,2)</f>
        <v>0</v>
      </c>
      <c r="J194" s="183"/>
      <c r="K194" s="181">
        <f>ROUND(E194*J194,2)</f>
        <v>0</v>
      </c>
      <c r="L194" s="181">
        <v>21</v>
      </c>
      <c r="M194" s="181">
        <f>G194*(1+L194/100)</f>
        <v>0</v>
      </c>
      <c r="N194" s="181">
        <v>1</v>
      </c>
      <c r="O194" s="181">
        <f>ROUND(E194*N194,2)</f>
        <v>1</v>
      </c>
      <c r="P194" s="181">
        <v>0</v>
      </c>
      <c r="Q194" s="181">
        <f>ROUND(E194*P194,2)</f>
        <v>0</v>
      </c>
      <c r="R194" s="182"/>
      <c r="S194" s="182" t="s">
        <v>223</v>
      </c>
      <c r="T194" s="181" t="s">
        <v>205</v>
      </c>
      <c r="U194" s="181">
        <v>0</v>
      </c>
      <c r="V194" s="181">
        <f>ROUND(E194*U194,2)</f>
        <v>0</v>
      </c>
      <c r="W194" s="182"/>
      <c r="X194" s="182"/>
      <c r="Y194" s="154"/>
      <c r="Z194" s="154"/>
      <c r="AA194" s="154"/>
      <c r="AB194" s="154"/>
      <c r="AC194" s="154"/>
      <c r="AD194" s="154"/>
      <c r="AE194" s="154" t="s">
        <v>670</v>
      </c>
      <c r="AF194" s="154" t="s">
        <v>2171</v>
      </c>
      <c r="AG194" s="154"/>
      <c r="AH194" s="185"/>
      <c r="AI194" s="185"/>
      <c r="AJ194" s="187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outlineLevel="1" x14ac:dyDescent="0.2">
      <c r="A195" s="155"/>
      <c r="B195" s="224"/>
      <c r="C195" s="224"/>
      <c r="D195" s="225"/>
      <c r="E195" s="225"/>
      <c r="F195" s="225"/>
      <c r="G195" s="225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5"/>
      <c r="S195" s="165"/>
      <c r="T195" s="164"/>
      <c r="U195" s="164"/>
      <c r="V195" s="164"/>
      <c r="W195" s="165"/>
      <c r="X195" s="165"/>
      <c r="Y195" s="154"/>
      <c r="Z195" s="154"/>
      <c r="AA195" s="154"/>
      <c r="AB195" s="154"/>
      <c r="AC195" s="154"/>
      <c r="AD195" s="154"/>
      <c r="AE195" s="154" t="s">
        <v>208</v>
      </c>
      <c r="AF195" s="154"/>
      <c r="AG195" s="154"/>
      <c r="AH195" s="185"/>
      <c r="AI195" s="185"/>
      <c r="AJ195" s="187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">
      <c r="A196" s="177">
        <v>87</v>
      </c>
      <c r="B196" s="178" t="s">
        <v>2172</v>
      </c>
      <c r="C196" s="178" t="s">
        <v>2028</v>
      </c>
      <c r="D196" s="179" t="s">
        <v>2013</v>
      </c>
      <c r="E196" s="180">
        <v>1</v>
      </c>
      <c r="F196" s="183"/>
      <c r="G196" s="181">
        <f>ROUND(E196*F196,2)</f>
        <v>0</v>
      </c>
      <c r="H196" s="183"/>
      <c r="I196" s="181">
        <f>ROUND(E196*H196,2)</f>
        <v>0</v>
      </c>
      <c r="J196" s="183"/>
      <c r="K196" s="181">
        <f>ROUND(E196*J196,2)</f>
        <v>0</v>
      </c>
      <c r="L196" s="181">
        <v>21</v>
      </c>
      <c r="M196" s="181">
        <f>G196*(1+L196/100)</f>
        <v>0</v>
      </c>
      <c r="N196" s="181">
        <v>0.2</v>
      </c>
      <c r="O196" s="181">
        <f>ROUND(E196*N196,2)</f>
        <v>0.2</v>
      </c>
      <c r="P196" s="181">
        <v>0</v>
      </c>
      <c r="Q196" s="181">
        <f>ROUND(E196*P196,2)</f>
        <v>0</v>
      </c>
      <c r="R196" s="182"/>
      <c r="S196" s="182" t="s">
        <v>223</v>
      </c>
      <c r="T196" s="181" t="s">
        <v>205</v>
      </c>
      <c r="U196" s="181">
        <v>0</v>
      </c>
      <c r="V196" s="181">
        <f>ROUND(E196*U196,2)</f>
        <v>0</v>
      </c>
      <c r="W196" s="182"/>
      <c r="X196" s="182"/>
      <c r="Y196" s="154"/>
      <c r="Z196" s="154"/>
      <c r="AA196" s="154"/>
      <c r="AB196" s="154"/>
      <c r="AC196" s="154"/>
      <c r="AD196" s="154"/>
      <c r="AE196" s="154" t="s">
        <v>670</v>
      </c>
      <c r="AF196" s="154" t="s">
        <v>2173</v>
      </c>
      <c r="AG196" s="154"/>
      <c r="AH196" s="185"/>
      <c r="AI196" s="185"/>
      <c r="AJ196" s="187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">
      <c r="A197" s="155"/>
      <c r="B197" s="224"/>
      <c r="C197" s="224"/>
      <c r="D197" s="225"/>
      <c r="E197" s="225"/>
      <c r="F197" s="225"/>
      <c r="G197" s="225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5"/>
      <c r="S197" s="165"/>
      <c r="T197" s="164"/>
      <c r="U197" s="164"/>
      <c r="V197" s="164"/>
      <c r="W197" s="165"/>
      <c r="X197" s="165"/>
      <c r="Y197" s="154"/>
      <c r="Z197" s="154"/>
      <c r="AA197" s="154"/>
      <c r="AB197" s="154"/>
      <c r="AC197" s="154"/>
      <c r="AD197" s="154"/>
      <c r="AE197" s="154" t="s">
        <v>208</v>
      </c>
      <c r="AF197" s="154"/>
      <c r="AG197" s="154"/>
      <c r="AH197" s="185"/>
      <c r="AI197" s="185"/>
      <c r="AJ197" s="187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outlineLevel="1" x14ac:dyDescent="0.2">
      <c r="A198" s="177">
        <v>88</v>
      </c>
      <c r="B198" s="178" t="s">
        <v>2174</v>
      </c>
      <c r="C198" s="178" t="s">
        <v>2031</v>
      </c>
      <c r="D198" s="179" t="s">
        <v>1947</v>
      </c>
      <c r="E198" s="180">
        <v>1</v>
      </c>
      <c r="F198" s="183"/>
      <c r="G198" s="181">
        <f>ROUND(E198*F198,2)</f>
        <v>0</v>
      </c>
      <c r="H198" s="183"/>
      <c r="I198" s="181">
        <f>ROUND(E198*H198,2)</f>
        <v>0</v>
      </c>
      <c r="J198" s="183"/>
      <c r="K198" s="181">
        <f>ROUND(E198*J198,2)</f>
        <v>0</v>
      </c>
      <c r="L198" s="181">
        <v>21</v>
      </c>
      <c r="M198" s="181">
        <f>G198*(1+L198/100)</f>
        <v>0</v>
      </c>
      <c r="N198" s="181">
        <v>6</v>
      </c>
      <c r="O198" s="181">
        <f>ROUND(E198*N198,2)</f>
        <v>6</v>
      </c>
      <c r="P198" s="181">
        <v>0</v>
      </c>
      <c r="Q198" s="181">
        <f>ROUND(E198*P198,2)</f>
        <v>0</v>
      </c>
      <c r="R198" s="182"/>
      <c r="S198" s="182" t="s">
        <v>223</v>
      </c>
      <c r="T198" s="181" t="s">
        <v>205</v>
      </c>
      <c r="U198" s="181">
        <v>0</v>
      </c>
      <c r="V198" s="181">
        <f>ROUND(E198*U198,2)</f>
        <v>0</v>
      </c>
      <c r="W198" s="182"/>
      <c r="X198" s="182"/>
      <c r="Y198" s="154"/>
      <c r="Z198" s="154"/>
      <c r="AA198" s="154"/>
      <c r="AB198" s="154"/>
      <c r="AC198" s="154"/>
      <c r="AD198" s="154"/>
      <c r="AE198" s="154" t="s">
        <v>670</v>
      </c>
      <c r="AF198" s="154" t="s">
        <v>2175</v>
      </c>
      <c r="AG198" s="154"/>
      <c r="AH198" s="185"/>
      <c r="AI198" s="185"/>
      <c r="AJ198" s="187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outlineLevel="1" x14ac:dyDescent="0.2">
      <c r="A199" s="155"/>
      <c r="B199" s="224"/>
      <c r="C199" s="224"/>
      <c r="D199" s="225"/>
      <c r="E199" s="225"/>
      <c r="F199" s="225"/>
      <c r="G199" s="225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5"/>
      <c r="S199" s="165"/>
      <c r="T199" s="164"/>
      <c r="U199" s="164"/>
      <c r="V199" s="164"/>
      <c r="W199" s="165"/>
      <c r="X199" s="165"/>
      <c r="Y199" s="154"/>
      <c r="Z199" s="154"/>
      <c r="AA199" s="154"/>
      <c r="AB199" s="154"/>
      <c r="AC199" s="154"/>
      <c r="AD199" s="154"/>
      <c r="AE199" s="154" t="s">
        <v>208</v>
      </c>
      <c r="AF199" s="154"/>
      <c r="AG199" s="154"/>
      <c r="AH199" s="185"/>
      <c r="AI199" s="185"/>
      <c r="AJ199" s="187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</row>
    <row r="200" spans="1:60" x14ac:dyDescent="0.2">
      <c r="A200" s="141"/>
      <c r="B200" s="158"/>
      <c r="C200" s="158"/>
      <c r="D200" s="160"/>
      <c r="E200" s="161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3"/>
      <c r="S200" s="163"/>
      <c r="T200" s="162"/>
      <c r="U200" s="162"/>
      <c r="V200" s="162"/>
      <c r="W200" s="163"/>
      <c r="X200" s="163"/>
      <c r="AH200" s="184"/>
      <c r="AI200" s="184"/>
      <c r="AJ200" s="186"/>
    </row>
    <row r="201" spans="1:60" x14ac:dyDescent="0.2">
      <c r="A201" s="157" t="s">
        <v>198</v>
      </c>
      <c r="B201" s="170" t="s">
        <v>83</v>
      </c>
      <c r="C201" s="170" t="s">
        <v>84</v>
      </c>
      <c r="D201" s="171"/>
      <c r="E201" s="172"/>
      <c r="F201" s="173"/>
      <c r="G201" s="174">
        <f>SUMIF(AE202:AE223,"&lt;&gt;NOR",G202:G223)</f>
        <v>0</v>
      </c>
      <c r="H201" s="173"/>
      <c r="I201" s="173">
        <f>SUM(I202:I223)</f>
        <v>0</v>
      </c>
      <c r="J201" s="173"/>
      <c r="K201" s="173">
        <f>SUM(K202:K223)</f>
        <v>0</v>
      </c>
      <c r="L201" s="173"/>
      <c r="M201" s="173">
        <f>SUM(M202:M223)</f>
        <v>0</v>
      </c>
      <c r="N201" s="173"/>
      <c r="O201" s="173">
        <f>SUM(O202:O223)</f>
        <v>31.35</v>
      </c>
      <c r="P201" s="173"/>
      <c r="Q201" s="173">
        <f>SUM(Q202:Q223)</f>
        <v>0</v>
      </c>
      <c r="R201" s="175"/>
      <c r="S201" s="175"/>
      <c r="T201" s="173"/>
      <c r="U201" s="173"/>
      <c r="V201" s="173">
        <f>SUM(V202:V223)</f>
        <v>0</v>
      </c>
      <c r="W201" s="175"/>
      <c r="X201" s="176"/>
      <c r="AE201" t="s">
        <v>199</v>
      </c>
      <c r="AH201" s="184"/>
      <c r="AI201" s="184"/>
      <c r="AJ201" s="186"/>
    </row>
    <row r="202" spans="1:60" outlineLevel="1" x14ac:dyDescent="0.2">
      <c r="A202" s="177">
        <v>89</v>
      </c>
      <c r="B202" s="178" t="s">
        <v>2176</v>
      </c>
      <c r="C202" s="178" t="s">
        <v>2177</v>
      </c>
      <c r="D202" s="179" t="s">
        <v>418</v>
      </c>
      <c r="E202" s="180">
        <v>1</v>
      </c>
      <c r="F202" s="183"/>
      <c r="G202" s="181">
        <f>ROUND(E202*F202,2)</f>
        <v>0</v>
      </c>
      <c r="H202" s="183"/>
      <c r="I202" s="181">
        <f>ROUND(E202*H202,2)</f>
        <v>0</v>
      </c>
      <c r="J202" s="183"/>
      <c r="K202" s="181">
        <f>ROUND(E202*J202,2)</f>
        <v>0</v>
      </c>
      <c r="L202" s="181">
        <v>21</v>
      </c>
      <c r="M202" s="181">
        <f>G202*(1+L202/100)</f>
        <v>0</v>
      </c>
      <c r="N202" s="181">
        <v>1.75</v>
      </c>
      <c r="O202" s="181">
        <f>ROUND(E202*N202,2)</f>
        <v>1.75</v>
      </c>
      <c r="P202" s="181">
        <v>0</v>
      </c>
      <c r="Q202" s="181">
        <f>ROUND(E202*P202,2)</f>
        <v>0</v>
      </c>
      <c r="R202" s="182"/>
      <c r="S202" s="182" t="s">
        <v>223</v>
      </c>
      <c r="T202" s="181" t="s">
        <v>205</v>
      </c>
      <c r="U202" s="181">
        <v>0</v>
      </c>
      <c r="V202" s="181">
        <f>ROUND(E202*U202,2)</f>
        <v>0</v>
      </c>
      <c r="W202" s="182"/>
      <c r="X202" s="182"/>
      <c r="Y202" s="154"/>
      <c r="Z202" s="154"/>
      <c r="AA202" s="154"/>
      <c r="AB202" s="154"/>
      <c r="AC202" s="154"/>
      <c r="AD202" s="154"/>
      <c r="AE202" s="154" t="s">
        <v>670</v>
      </c>
      <c r="AF202" s="154" t="s">
        <v>2178</v>
      </c>
      <c r="AG202" s="154"/>
      <c r="AH202" s="185"/>
      <c r="AI202" s="185"/>
      <c r="AJ202" s="187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">
      <c r="A203" s="155"/>
      <c r="B203" s="224"/>
      <c r="C203" s="224"/>
      <c r="D203" s="225"/>
      <c r="E203" s="225"/>
      <c r="F203" s="225"/>
      <c r="G203" s="225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5"/>
      <c r="S203" s="165"/>
      <c r="T203" s="164"/>
      <c r="U203" s="164"/>
      <c r="V203" s="164"/>
      <c r="W203" s="165"/>
      <c r="X203" s="165"/>
      <c r="Y203" s="154"/>
      <c r="Z203" s="154"/>
      <c r="AA203" s="154"/>
      <c r="AB203" s="154"/>
      <c r="AC203" s="154"/>
      <c r="AD203" s="154"/>
      <c r="AE203" s="154" t="s">
        <v>208</v>
      </c>
      <c r="AF203" s="154"/>
      <c r="AG203" s="154"/>
      <c r="AH203" s="185"/>
      <c r="AI203" s="185"/>
      <c r="AJ203" s="187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">
      <c r="A204" s="177">
        <v>90</v>
      </c>
      <c r="B204" s="178" t="s">
        <v>2179</v>
      </c>
      <c r="C204" s="178" t="s">
        <v>2081</v>
      </c>
      <c r="D204" s="179" t="s">
        <v>418</v>
      </c>
      <c r="E204" s="180">
        <v>2</v>
      </c>
      <c r="F204" s="183"/>
      <c r="G204" s="181">
        <f>ROUND(E204*F204,2)</f>
        <v>0</v>
      </c>
      <c r="H204" s="183"/>
      <c r="I204" s="181">
        <f>ROUND(E204*H204,2)</f>
        <v>0</v>
      </c>
      <c r="J204" s="183"/>
      <c r="K204" s="181">
        <f>ROUND(E204*J204,2)</f>
        <v>0</v>
      </c>
      <c r="L204" s="181">
        <v>21</v>
      </c>
      <c r="M204" s="181">
        <f>G204*(1+L204/100)</f>
        <v>0</v>
      </c>
      <c r="N204" s="181">
        <v>0.2</v>
      </c>
      <c r="O204" s="181">
        <f>ROUND(E204*N204,2)</f>
        <v>0.4</v>
      </c>
      <c r="P204" s="181">
        <v>0</v>
      </c>
      <c r="Q204" s="181">
        <f>ROUND(E204*P204,2)</f>
        <v>0</v>
      </c>
      <c r="R204" s="182"/>
      <c r="S204" s="182" t="s">
        <v>223</v>
      </c>
      <c r="T204" s="181" t="s">
        <v>205</v>
      </c>
      <c r="U204" s="181">
        <v>0</v>
      </c>
      <c r="V204" s="181">
        <f>ROUND(E204*U204,2)</f>
        <v>0</v>
      </c>
      <c r="W204" s="182"/>
      <c r="X204" s="182"/>
      <c r="Y204" s="154"/>
      <c r="Z204" s="154"/>
      <c r="AA204" s="154"/>
      <c r="AB204" s="154"/>
      <c r="AC204" s="154"/>
      <c r="AD204" s="154"/>
      <c r="AE204" s="154" t="s">
        <v>670</v>
      </c>
      <c r="AF204" s="154" t="s">
        <v>2180</v>
      </c>
      <c r="AG204" s="154"/>
      <c r="AH204" s="185"/>
      <c r="AI204" s="185"/>
      <c r="AJ204" s="187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">
      <c r="A205" s="155"/>
      <c r="B205" s="224"/>
      <c r="C205" s="224"/>
      <c r="D205" s="225"/>
      <c r="E205" s="225"/>
      <c r="F205" s="225"/>
      <c r="G205" s="225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5"/>
      <c r="S205" s="165"/>
      <c r="T205" s="164"/>
      <c r="U205" s="164"/>
      <c r="V205" s="164"/>
      <c r="W205" s="165"/>
      <c r="X205" s="165"/>
      <c r="Y205" s="154"/>
      <c r="Z205" s="154"/>
      <c r="AA205" s="154"/>
      <c r="AB205" s="154"/>
      <c r="AC205" s="154"/>
      <c r="AD205" s="154"/>
      <c r="AE205" s="154" t="s">
        <v>208</v>
      </c>
      <c r="AF205" s="154"/>
      <c r="AG205" s="154"/>
      <c r="AH205" s="185"/>
      <c r="AI205" s="185"/>
      <c r="AJ205" s="187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">
      <c r="A206" s="177">
        <v>91</v>
      </c>
      <c r="B206" s="178" t="s">
        <v>2181</v>
      </c>
      <c r="C206" s="178" t="s">
        <v>2084</v>
      </c>
      <c r="D206" s="179" t="s">
        <v>418</v>
      </c>
      <c r="E206" s="180">
        <v>1</v>
      </c>
      <c r="F206" s="183"/>
      <c r="G206" s="181">
        <f>ROUND(E206*F206,2)</f>
        <v>0</v>
      </c>
      <c r="H206" s="183"/>
      <c r="I206" s="181">
        <f>ROUND(E206*H206,2)</f>
        <v>0</v>
      </c>
      <c r="J206" s="183"/>
      <c r="K206" s="181">
        <f>ROUND(E206*J206,2)</f>
        <v>0</v>
      </c>
      <c r="L206" s="181">
        <v>21</v>
      </c>
      <c r="M206" s="181">
        <f>G206*(1+L206/100)</f>
        <v>0</v>
      </c>
      <c r="N206" s="181">
        <v>0.2</v>
      </c>
      <c r="O206" s="181">
        <f>ROUND(E206*N206,2)</f>
        <v>0.2</v>
      </c>
      <c r="P206" s="181">
        <v>0</v>
      </c>
      <c r="Q206" s="181">
        <f>ROUND(E206*P206,2)</f>
        <v>0</v>
      </c>
      <c r="R206" s="182"/>
      <c r="S206" s="182" t="s">
        <v>223</v>
      </c>
      <c r="T206" s="181" t="s">
        <v>205</v>
      </c>
      <c r="U206" s="181">
        <v>0</v>
      </c>
      <c r="V206" s="181">
        <f>ROUND(E206*U206,2)</f>
        <v>0</v>
      </c>
      <c r="W206" s="182"/>
      <c r="X206" s="182"/>
      <c r="Y206" s="154"/>
      <c r="Z206" s="154"/>
      <c r="AA206" s="154"/>
      <c r="AB206" s="154"/>
      <c r="AC206" s="154"/>
      <c r="AD206" s="154"/>
      <c r="AE206" s="154" t="s">
        <v>670</v>
      </c>
      <c r="AF206" s="154" t="s">
        <v>2182</v>
      </c>
      <c r="AG206" s="154"/>
      <c r="AH206" s="185"/>
      <c r="AI206" s="185"/>
      <c r="AJ206" s="187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">
      <c r="A207" s="155"/>
      <c r="B207" s="224"/>
      <c r="C207" s="224"/>
      <c r="D207" s="225"/>
      <c r="E207" s="225"/>
      <c r="F207" s="225"/>
      <c r="G207" s="225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5"/>
      <c r="S207" s="165"/>
      <c r="T207" s="164"/>
      <c r="U207" s="164"/>
      <c r="V207" s="164"/>
      <c r="W207" s="165"/>
      <c r="X207" s="165"/>
      <c r="Y207" s="154"/>
      <c r="Z207" s="154"/>
      <c r="AA207" s="154"/>
      <c r="AB207" s="154"/>
      <c r="AC207" s="154"/>
      <c r="AD207" s="154"/>
      <c r="AE207" s="154" t="s">
        <v>208</v>
      </c>
      <c r="AF207" s="154"/>
      <c r="AG207" s="154"/>
      <c r="AH207" s="185"/>
      <c r="AI207" s="185"/>
      <c r="AJ207" s="187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">
      <c r="A208" s="177">
        <v>92</v>
      </c>
      <c r="B208" s="178" t="s">
        <v>2183</v>
      </c>
      <c r="C208" s="178" t="s">
        <v>2043</v>
      </c>
      <c r="D208" s="179" t="s">
        <v>418</v>
      </c>
      <c r="E208" s="180">
        <v>1</v>
      </c>
      <c r="F208" s="183"/>
      <c r="G208" s="181">
        <f>ROUND(E208*F208,2)</f>
        <v>0</v>
      </c>
      <c r="H208" s="183"/>
      <c r="I208" s="181">
        <f>ROUND(E208*H208,2)</f>
        <v>0</v>
      </c>
      <c r="J208" s="183"/>
      <c r="K208" s="181">
        <f>ROUND(E208*J208,2)</f>
        <v>0</v>
      </c>
      <c r="L208" s="181">
        <v>21</v>
      </c>
      <c r="M208" s="181">
        <f>G208*(1+L208/100)</f>
        <v>0</v>
      </c>
      <c r="N208" s="181">
        <v>0.5</v>
      </c>
      <c r="O208" s="181">
        <f>ROUND(E208*N208,2)</f>
        <v>0.5</v>
      </c>
      <c r="P208" s="181">
        <v>0</v>
      </c>
      <c r="Q208" s="181">
        <f>ROUND(E208*P208,2)</f>
        <v>0</v>
      </c>
      <c r="R208" s="182"/>
      <c r="S208" s="182" t="s">
        <v>223</v>
      </c>
      <c r="T208" s="181" t="s">
        <v>205</v>
      </c>
      <c r="U208" s="181">
        <v>0</v>
      </c>
      <c r="V208" s="181">
        <f>ROUND(E208*U208,2)</f>
        <v>0</v>
      </c>
      <c r="W208" s="182"/>
      <c r="X208" s="182"/>
      <c r="Y208" s="154"/>
      <c r="Z208" s="154"/>
      <c r="AA208" s="154"/>
      <c r="AB208" s="154"/>
      <c r="AC208" s="154"/>
      <c r="AD208" s="154"/>
      <c r="AE208" s="154" t="s">
        <v>670</v>
      </c>
      <c r="AF208" s="154" t="s">
        <v>2184</v>
      </c>
      <c r="AG208" s="154"/>
      <c r="AH208" s="185"/>
      <c r="AI208" s="185"/>
      <c r="AJ208" s="187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">
      <c r="A209" s="155"/>
      <c r="B209" s="224"/>
      <c r="C209" s="224"/>
      <c r="D209" s="225"/>
      <c r="E209" s="225"/>
      <c r="F209" s="225"/>
      <c r="G209" s="225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5"/>
      <c r="S209" s="165"/>
      <c r="T209" s="164"/>
      <c r="U209" s="164"/>
      <c r="V209" s="164"/>
      <c r="W209" s="165"/>
      <c r="X209" s="165"/>
      <c r="Y209" s="154"/>
      <c r="Z209" s="154"/>
      <c r="AA209" s="154"/>
      <c r="AB209" s="154"/>
      <c r="AC209" s="154"/>
      <c r="AD209" s="154"/>
      <c r="AE209" s="154" t="s">
        <v>208</v>
      </c>
      <c r="AF209" s="154"/>
      <c r="AG209" s="154"/>
      <c r="AH209" s="185"/>
      <c r="AI209" s="185"/>
      <c r="AJ209" s="187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">
      <c r="A210" s="177">
        <v>93</v>
      </c>
      <c r="B210" s="178" t="s">
        <v>2185</v>
      </c>
      <c r="C210" s="178" t="s">
        <v>2089</v>
      </c>
      <c r="D210" s="179" t="s">
        <v>418</v>
      </c>
      <c r="E210" s="180">
        <v>1</v>
      </c>
      <c r="F210" s="183"/>
      <c r="G210" s="181">
        <f>ROUND(E210*F210,2)</f>
        <v>0</v>
      </c>
      <c r="H210" s="183"/>
      <c r="I210" s="181">
        <f>ROUND(E210*H210,2)</f>
        <v>0</v>
      </c>
      <c r="J210" s="183"/>
      <c r="K210" s="181">
        <f>ROUND(E210*J210,2)</f>
        <v>0</v>
      </c>
      <c r="L210" s="181">
        <v>21</v>
      </c>
      <c r="M210" s="181">
        <f>G210*(1+L210/100)</f>
        <v>0</v>
      </c>
      <c r="N210" s="181">
        <v>1.8</v>
      </c>
      <c r="O210" s="181">
        <f>ROUND(E210*N210,2)</f>
        <v>1.8</v>
      </c>
      <c r="P210" s="181">
        <v>0</v>
      </c>
      <c r="Q210" s="181">
        <f>ROUND(E210*P210,2)</f>
        <v>0</v>
      </c>
      <c r="R210" s="182"/>
      <c r="S210" s="182" t="s">
        <v>223</v>
      </c>
      <c r="T210" s="181" t="s">
        <v>205</v>
      </c>
      <c r="U210" s="181">
        <v>0</v>
      </c>
      <c r="V210" s="181">
        <f>ROUND(E210*U210,2)</f>
        <v>0</v>
      </c>
      <c r="W210" s="182"/>
      <c r="X210" s="182"/>
      <c r="Y210" s="154"/>
      <c r="Z210" s="154"/>
      <c r="AA210" s="154"/>
      <c r="AB210" s="154"/>
      <c r="AC210" s="154"/>
      <c r="AD210" s="154"/>
      <c r="AE210" s="154" t="s">
        <v>670</v>
      </c>
      <c r="AF210" s="154" t="s">
        <v>2186</v>
      </c>
      <c r="AG210" s="154"/>
      <c r="AH210" s="185"/>
      <c r="AI210" s="185"/>
      <c r="AJ210" s="187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">
      <c r="A211" s="155"/>
      <c r="B211" s="224"/>
      <c r="C211" s="224"/>
      <c r="D211" s="225"/>
      <c r="E211" s="225"/>
      <c r="F211" s="225"/>
      <c r="G211" s="225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5"/>
      <c r="S211" s="165"/>
      <c r="T211" s="164"/>
      <c r="U211" s="164"/>
      <c r="V211" s="164"/>
      <c r="W211" s="165"/>
      <c r="X211" s="165"/>
      <c r="Y211" s="154"/>
      <c r="Z211" s="154"/>
      <c r="AA211" s="154"/>
      <c r="AB211" s="154"/>
      <c r="AC211" s="154"/>
      <c r="AD211" s="154"/>
      <c r="AE211" s="154" t="s">
        <v>208</v>
      </c>
      <c r="AF211" s="154"/>
      <c r="AG211" s="154"/>
      <c r="AH211" s="185"/>
      <c r="AI211" s="185"/>
      <c r="AJ211" s="187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">
      <c r="A212" s="177">
        <v>94</v>
      </c>
      <c r="B212" s="178" t="s">
        <v>2187</v>
      </c>
      <c r="C212" s="178" t="s">
        <v>2049</v>
      </c>
      <c r="D212" s="179" t="s">
        <v>418</v>
      </c>
      <c r="E212" s="180">
        <v>2</v>
      </c>
      <c r="F212" s="183"/>
      <c r="G212" s="181">
        <f>ROUND(E212*F212,2)</f>
        <v>0</v>
      </c>
      <c r="H212" s="183"/>
      <c r="I212" s="181">
        <f>ROUND(E212*H212,2)</f>
        <v>0</v>
      </c>
      <c r="J212" s="183"/>
      <c r="K212" s="181">
        <f>ROUND(E212*J212,2)</f>
        <v>0</v>
      </c>
      <c r="L212" s="181">
        <v>21</v>
      </c>
      <c r="M212" s="181">
        <f>G212*(1+L212/100)</f>
        <v>0</v>
      </c>
      <c r="N212" s="181">
        <v>0.2</v>
      </c>
      <c r="O212" s="181">
        <f>ROUND(E212*N212,2)</f>
        <v>0.4</v>
      </c>
      <c r="P212" s="181">
        <v>0</v>
      </c>
      <c r="Q212" s="181">
        <f>ROUND(E212*P212,2)</f>
        <v>0</v>
      </c>
      <c r="R212" s="182"/>
      <c r="S212" s="182" t="s">
        <v>223</v>
      </c>
      <c r="T212" s="181" t="s">
        <v>205</v>
      </c>
      <c r="U212" s="181">
        <v>0</v>
      </c>
      <c r="V212" s="181">
        <f>ROUND(E212*U212,2)</f>
        <v>0</v>
      </c>
      <c r="W212" s="182"/>
      <c r="X212" s="182"/>
      <c r="Y212" s="154"/>
      <c r="Z212" s="154"/>
      <c r="AA212" s="154"/>
      <c r="AB212" s="154"/>
      <c r="AC212" s="154"/>
      <c r="AD212" s="154"/>
      <c r="AE212" s="154" t="s">
        <v>670</v>
      </c>
      <c r="AF212" s="154" t="s">
        <v>2188</v>
      </c>
      <c r="AG212" s="154"/>
      <c r="AH212" s="185"/>
      <c r="AI212" s="185"/>
      <c r="AJ212" s="187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">
      <c r="A213" s="155"/>
      <c r="B213" s="224"/>
      <c r="C213" s="224"/>
      <c r="D213" s="225"/>
      <c r="E213" s="225"/>
      <c r="F213" s="225"/>
      <c r="G213" s="225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5"/>
      <c r="S213" s="165"/>
      <c r="T213" s="164"/>
      <c r="U213" s="164"/>
      <c r="V213" s="164"/>
      <c r="W213" s="165"/>
      <c r="X213" s="165"/>
      <c r="Y213" s="154"/>
      <c r="Z213" s="154"/>
      <c r="AA213" s="154"/>
      <c r="AB213" s="154"/>
      <c r="AC213" s="154"/>
      <c r="AD213" s="154"/>
      <c r="AE213" s="154" t="s">
        <v>208</v>
      </c>
      <c r="AF213" s="154"/>
      <c r="AG213" s="154"/>
      <c r="AH213" s="185"/>
      <c r="AI213" s="185"/>
      <c r="AJ213" s="187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">
      <c r="A214" s="177">
        <v>95</v>
      </c>
      <c r="B214" s="178" t="s">
        <v>2189</v>
      </c>
      <c r="C214" s="178" t="s">
        <v>2155</v>
      </c>
      <c r="D214" s="179" t="s">
        <v>418</v>
      </c>
      <c r="E214" s="180">
        <v>2</v>
      </c>
      <c r="F214" s="183"/>
      <c r="G214" s="181">
        <f>ROUND(E214*F214,2)</f>
        <v>0</v>
      </c>
      <c r="H214" s="183"/>
      <c r="I214" s="181">
        <f>ROUND(E214*H214,2)</f>
        <v>0</v>
      </c>
      <c r="J214" s="183"/>
      <c r="K214" s="181">
        <f>ROUND(E214*J214,2)</f>
        <v>0</v>
      </c>
      <c r="L214" s="181">
        <v>21</v>
      </c>
      <c r="M214" s="181">
        <f>G214*(1+L214/100)</f>
        <v>0</v>
      </c>
      <c r="N214" s="181">
        <v>0.5</v>
      </c>
      <c r="O214" s="181">
        <f>ROUND(E214*N214,2)</f>
        <v>1</v>
      </c>
      <c r="P214" s="181">
        <v>0</v>
      </c>
      <c r="Q214" s="181">
        <f>ROUND(E214*P214,2)</f>
        <v>0</v>
      </c>
      <c r="R214" s="182"/>
      <c r="S214" s="182" t="s">
        <v>223</v>
      </c>
      <c r="T214" s="181" t="s">
        <v>205</v>
      </c>
      <c r="U214" s="181">
        <v>0</v>
      </c>
      <c r="V214" s="181">
        <f>ROUND(E214*U214,2)</f>
        <v>0</v>
      </c>
      <c r="W214" s="182"/>
      <c r="X214" s="182"/>
      <c r="Y214" s="154"/>
      <c r="Z214" s="154"/>
      <c r="AA214" s="154"/>
      <c r="AB214" s="154"/>
      <c r="AC214" s="154"/>
      <c r="AD214" s="154"/>
      <c r="AE214" s="154" t="s">
        <v>670</v>
      </c>
      <c r="AF214" s="154" t="s">
        <v>2190</v>
      </c>
      <c r="AG214" s="154"/>
      <c r="AH214" s="185"/>
      <c r="AI214" s="185"/>
      <c r="AJ214" s="187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">
      <c r="A215" s="155"/>
      <c r="B215" s="224"/>
      <c r="C215" s="224"/>
      <c r="D215" s="225"/>
      <c r="E215" s="225"/>
      <c r="F215" s="225"/>
      <c r="G215" s="225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5"/>
      <c r="S215" s="165"/>
      <c r="T215" s="164"/>
      <c r="U215" s="164"/>
      <c r="V215" s="164"/>
      <c r="W215" s="165"/>
      <c r="X215" s="165"/>
      <c r="Y215" s="154"/>
      <c r="Z215" s="154"/>
      <c r="AA215" s="154"/>
      <c r="AB215" s="154"/>
      <c r="AC215" s="154"/>
      <c r="AD215" s="154"/>
      <c r="AE215" s="154" t="s">
        <v>208</v>
      </c>
      <c r="AF215" s="154"/>
      <c r="AG215" s="154"/>
      <c r="AH215" s="185"/>
      <c r="AI215" s="185"/>
      <c r="AJ215" s="187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">
      <c r="A216" s="177">
        <v>96</v>
      </c>
      <c r="B216" s="178" t="s">
        <v>2191</v>
      </c>
      <c r="C216" s="178" t="s">
        <v>2099</v>
      </c>
      <c r="D216" s="179" t="s">
        <v>2013</v>
      </c>
      <c r="E216" s="180">
        <v>1</v>
      </c>
      <c r="F216" s="183"/>
      <c r="G216" s="181">
        <f>ROUND(E216*F216,2)</f>
        <v>0</v>
      </c>
      <c r="H216" s="183"/>
      <c r="I216" s="181">
        <f>ROUND(E216*H216,2)</f>
        <v>0</v>
      </c>
      <c r="J216" s="183"/>
      <c r="K216" s="181">
        <f>ROUND(E216*J216,2)</f>
        <v>0</v>
      </c>
      <c r="L216" s="181">
        <v>21</v>
      </c>
      <c r="M216" s="181">
        <f>G216*(1+L216/100)</f>
        <v>0</v>
      </c>
      <c r="N216" s="181">
        <v>1.3</v>
      </c>
      <c r="O216" s="181">
        <f>ROUND(E216*N216,2)</f>
        <v>1.3</v>
      </c>
      <c r="P216" s="181">
        <v>0</v>
      </c>
      <c r="Q216" s="181">
        <f>ROUND(E216*P216,2)</f>
        <v>0</v>
      </c>
      <c r="R216" s="182"/>
      <c r="S216" s="182" t="s">
        <v>223</v>
      </c>
      <c r="T216" s="181" t="s">
        <v>205</v>
      </c>
      <c r="U216" s="181">
        <v>0</v>
      </c>
      <c r="V216" s="181">
        <f>ROUND(E216*U216,2)</f>
        <v>0</v>
      </c>
      <c r="W216" s="182"/>
      <c r="X216" s="182"/>
      <c r="Y216" s="154"/>
      <c r="Z216" s="154"/>
      <c r="AA216" s="154"/>
      <c r="AB216" s="154"/>
      <c r="AC216" s="154"/>
      <c r="AD216" s="154"/>
      <c r="AE216" s="154" t="s">
        <v>670</v>
      </c>
      <c r="AF216" s="154" t="s">
        <v>2192</v>
      </c>
      <c r="AG216" s="154"/>
      <c r="AH216" s="185"/>
      <c r="AI216" s="185"/>
      <c r="AJ216" s="187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">
      <c r="A217" s="155"/>
      <c r="B217" s="224"/>
      <c r="C217" s="224"/>
      <c r="D217" s="225"/>
      <c r="E217" s="225"/>
      <c r="F217" s="225"/>
      <c r="G217" s="225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5"/>
      <c r="S217" s="165"/>
      <c r="T217" s="164"/>
      <c r="U217" s="164"/>
      <c r="V217" s="164"/>
      <c r="W217" s="165"/>
      <c r="X217" s="165"/>
      <c r="Y217" s="154"/>
      <c r="Z217" s="154"/>
      <c r="AA217" s="154"/>
      <c r="AB217" s="154"/>
      <c r="AC217" s="154"/>
      <c r="AD217" s="154"/>
      <c r="AE217" s="154" t="s">
        <v>208</v>
      </c>
      <c r="AF217" s="154"/>
      <c r="AG217" s="154"/>
      <c r="AH217" s="185"/>
      <c r="AI217" s="185"/>
      <c r="AJ217" s="187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">
      <c r="A218" s="177">
        <v>97</v>
      </c>
      <c r="B218" s="178" t="s">
        <v>2193</v>
      </c>
      <c r="C218" s="178" t="s">
        <v>2102</v>
      </c>
      <c r="D218" s="179" t="s">
        <v>2013</v>
      </c>
      <c r="E218" s="180">
        <v>3</v>
      </c>
      <c r="F218" s="183"/>
      <c r="G218" s="181">
        <f>ROUND(E218*F218,2)</f>
        <v>0</v>
      </c>
      <c r="H218" s="183"/>
      <c r="I218" s="181">
        <f>ROUND(E218*H218,2)</f>
        <v>0</v>
      </c>
      <c r="J218" s="183"/>
      <c r="K218" s="181">
        <f>ROUND(E218*J218,2)</f>
        <v>0</v>
      </c>
      <c r="L218" s="181">
        <v>21</v>
      </c>
      <c r="M218" s="181">
        <f>G218*(1+L218/100)</f>
        <v>0</v>
      </c>
      <c r="N218" s="181">
        <v>2.6</v>
      </c>
      <c r="O218" s="181">
        <f>ROUND(E218*N218,2)</f>
        <v>7.8</v>
      </c>
      <c r="P218" s="181">
        <v>0</v>
      </c>
      <c r="Q218" s="181">
        <f>ROUND(E218*P218,2)</f>
        <v>0</v>
      </c>
      <c r="R218" s="182"/>
      <c r="S218" s="182" t="s">
        <v>223</v>
      </c>
      <c r="T218" s="181" t="s">
        <v>205</v>
      </c>
      <c r="U218" s="181">
        <v>0</v>
      </c>
      <c r="V218" s="181">
        <f>ROUND(E218*U218,2)</f>
        <v>0</v>
      </c>
      <c r="W218" s="182"/>
      <c r="X218" s="182"/>
      <c r="Y218" s="154"/>
      <c r="Z218" s="154"/>
      <c r="AA218" s="154"/>
      <c r="AB218" s="154"/>
      <c r="AC218" s="154"/>
      <c r="AD218" s="154"/>
      <c r="AE218" s="154" t="s">
        <v>670</v>
      </c>
      <c r="AF218" s="154" t="s">
        <v>2194</v>
      </c>
      <c r="AG218" s="154"/>
      <c r="AH218" s="185"/>
      <c r="AI218" s="185"/>
      <c r="AJ218" s="187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">
      <c r="A219" s="155"/>
      <c r="B219" s="224"/>
      <c r="C219" s="224"/>
      <c r="D219" s="225"/>
      <c r="E219" s="225"/>
      <c r="F219" s="225"/>
      <c r="G219" s="225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5"/>
      <c r="S219" s="165"/>
      <c r="T219" s="164"/>
      <c r="U219" s="164"/>
      <c r="V219" s="164"/>
      <c r="W219" s="165"/>
      <c r="X219" s="165"/>
      <c r="Y219" s="154"/>
      <c r="Z219" s="154"/>
      <c r="AA219" s="154"/>
      <c r="AB219" s="154"/>
      <c r="AC219" s="154"/>
      <c r="AD219" s="154"/>
      <c r="AE219" s="154" t="s">
        <v>208</v>
      </c>
      <c r="AF219" s="154"/>
      <c r="AG219" s="154"/>
      <c r="AH219" s="185"/>
      <c r="AI219" s="185"/>
      <c r="AJ219" s="187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">
      <c r="A220" s="177">
        <v>98</v>
      </c>
      <c r="B220" s="178" t="s">
        <v>2195</v>
      </c>
      <c r="C220" s="178" t="s">
        <v>2022</v>
      </c>
      <c r="D220" s="179" t="s">
        <v>316</v>
      </c>
      <c r="E220" s="180">
        <v>1</v>
      </c>
      <c r="F220" s="183"/>
      <c r="G220" s="181">
        <f>ROUND(E220*F220,2)</f>
        <v>0</v>
      </c>
      <c r="H220" s="183"/>
      <c r="I220" s="181">
        <f>ROUND(E220*H220,2)</f>
        <v>0</v>
      </c>
      <c r="J220" s="183"/>
      <c r="K220" s="181">
        <f>ROUND(E220*J220,2)</f>
        <v>0</v>
      </c>
      <c r="L220" s="181">
        <v>21</v>
      </c>
      <c r="M220" s="181">
        <f>G220*(1+L220/100)</f>
        <v>0</v>
      </c>
      <c r="N220" s="181">
        <v>11.2</v>
      </c>
      <c r="O220" s="181">
        <f>ROUND(E220*N220,2)</f>
        <v>11.2</v>
      </c>
      <c r="P220" s="181">
        <v>0</v>
      </c>
      <c r="Q220" s="181">
        <f>ROUND(E220*P220,2)</f>
        <v>0</v>
      </c>
      <c r="R220" s="182"/>
      <c r="S220" s="182" t="s">
        <v>223</v>
      </c>
      <c r="T220" s="181" t="s">
        <v>205</v>
      </c>
      <c r="U220" s="181">
        <v>0</v>
      </c>
      <c r="V220" s="181">
        <f>ROUND(E220*U220,2)</f>
        <v>0</v>
      </c>
      <c r="W220" s="182"/>
      <c r="X220" s="182"/>
      <c r="Y220" s="154"/>
      <c r="Z220" s="154"/>
      <c r="AA220" s="154"/>
      <c r="AB220" s="154"/>
      <c r="AC220" s="154"/>
      <c r="AD220" s="154"/>
      <c r="AE220" s="154" t="s">
        <v>670</v>
      </c>
      <c r="AF220" s="154" t="s">
        <v>2196</v>
      </c>
      <c r="AG220" s="154"/>
      <c r="AH220" s="185"/>
      <c r="AI220" s="185"/>
      <c r="AJ220" s="187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">
      <c r="A221" s="155"/>
      <c r="B221" s="224"/>
      <c r="C221" s="224"/>
      <c r="D221" s="225"/>
      <c r="E221" s="225"/>
      <c r="F221" s="225"/>
      <c r="G221" s="225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5"/>
      <c r="S221" s="165"/>
      <c r="T221" s="164"/>
      <c r="U221" s="164"/>
      <c r="V221" s="164"/>
      <c r="W221" s="165"/>
      <c r="X221" s="165"/>
      <c r="Y221" s="154"/>
      <c r="Z221" s="154"/>
      <c r="AA221" s="154"/>
      <c r="AB221" s="154"/>
      <c r="AC221" s="154"/>
      <c r="AD221" s="154"/>
      <c r="AE221" s="154" t="s">
        <v>208</v>
      </c>
      <c r="AF221" s="154"/>
      <c r="AG221" s="154"/>
      <c r="AH221" s="185"/>
      <c r="AI221" s="185"/>
      <c r="AJ221" s="187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">
      <c r="A222" s="177">
        <v>99</v>
      </c>
      <c r="B222" s="178" t="s">
        <v>2197</v>
      </c>
      <c r="C222" s="178" t="s">
        <v>2031</v>
      </c>
      <c r="D222" s="179" t="s">
        <v>1947</v>
      </c>
      <c r="E222" s="180">
        <v>1</v>
      </c>
      <c r="F222" s="183"/>
      <c r="G222" s="181">
        <f>ROUND(E222*F222,2)</f>
        <v>0</v>
      </c>
      <c r="H222" s="183"/>
      <c r="I222" s="181">
        <f>ROUND(E222*H222,2)</f>
        <v>0</v>
      </c>
      <c r="J222" s="183"/>
      <c r="K222" s="181">
        <f>ROUND(E222*J222,2)</f>
        <v>0</v>
      </c>
      <c r="L222" s="181">
        <v>21</v>
      </c>
      <c r="M222" s="181">
        <f>G222*(1+L222/100)</f>
        <v>0</v>
      </c>
      <c r="N222" s="181">
        <v>5</v>
      </c>
      <c r="O222" s="181">
        <f>ROUND(E222*N222,2)</f>
        <v>5</v>
      </c>
      <c r="P222" s="181">
        <v>0</v>
      </c>
      <c r="Q222" s="181">
        <f>ROUND(E222*P222,2)</f>
        <v>0</v>
      </c>
      <c r="R222" s="182"/>
      <c r="S222" s="182" t="s">
        <v>223</v>
      </c>
      <c r="T222" s="181" t="s">
        <v>205</v>
      </c>
      <c r="U222" s="181">
        <v>0</v>
      </c>
      <c r="V222" s="181">
        <f>ROUND(E222*U222,2)</f>
        <v>0</v>
      </c>
      <c r="W222" s="182"/>
      <c r="X222" s="182"/>
      <c r="Y222" s="154"/>
      <c r="Z222" s="154"/>
      <c r="AA222" s="154"/>
      <c r="AB222" s="154"/>
      <c r="AC222" s="154"/>
      <c r="AD222" s="154"/>
      <c r="AE222" s="154" t="s">
        <v>670</v>
      </c>
      <c r="AF222" s="154" t="s">
        <v>2198</v>
      </c>
      <c r="AG222" s="154"/>
      <c r="AH222" s="185"/>
      <c r="AI222" s="185"/>
      <c r="AJ222" s="187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">
      <c r="A223" s="155"/>
      <c r="B223" s="224"/>
      <c r="C223" s="224"/>
      <c r="D223" s="225"/>
      <c r="E223" s="225"/>
      <c r="F223" s="225"/>
      <c r="G223" s="225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5"/>
      <c r="S223" s="165"/>
      <c r="T223" s="164"/>
      <c r="U223" s="164"/>
      <c r="V223" s="164"/>
      <c r="W223" s="165"/>
      <c r="X223" s="165"/>
      <c r="Y223" s="154"/>
      <c r="Z223" s="154"/>
      <c r="AA223" s="154"/>
      <c r="AB223" s="154"/>
      <c r="AC223" s="154"/>
      <c r="AD223" s="154"/>
      <c r="AE223" s="154" t="s">
        <v>208</v>
      </c>
      <c r="AF223" s="154"/>
      <c r="AG223" s="154"/>
      <c r="AH223" s="185"/>
      <c r="AI223" s="185"/>
      <c r="AJ223" s="187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x14ac:dyDescent="0.2">
      <c r="A224" s="141"/>
      <c r="B224" s="158"/>
      <c r="C224" s="158"/>
      <c r="D224" s="160"/>
      <c r="E224" s="161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3"/>
      <c r="S224" s="163"/>
      <c r="T224" s="162"/>
      <c r="U224" s="162"/>
      <c r="V224" s="162"/>
      <c r="W224" s="163"/>
      <c r="X224" s="163"/>
      <c r="AH224" s="184"/>
      <c r="AI224" s="184"/>
      <c r="AJ224" s="186"/>
    </row>
    <row r="225" spans="1:60" x14ac:dyDescent="0.2">
      <c r="A225" s="157" t="s">
        <v>198</v>
      </c>
      <c r="B225" s="170" t="s">
        <v>87</v>
      </c>
      <c r="C225" s="170" t="s">
        <v>88</v>
      </c>
      <c r="D225" s="171"/>
      <c r="E225" s="172"/>
      <c r="F225" s="173"/>
      <c r="G225" s="174">
        <f>SUMIF(AE226:AE257,"&lt;&gt;NOR",G226:G257)</f>
        <v>0</v>
      </c>
      <c r="H225" s="173"/>
      <c r="I225" s="173">
        <f>SUM(I226:I257)</f>
        <v>0</v>
      </c>
      <c r="J225" s="173"/>
      <c r="K225" s="173">
        <f>SUM(K226:K257)</f>
        <v>0</v>
      </c>
      <c r="L225" s="173"/>
      <c r="M225" s="173">
        <f>SUM(M226:M257)</f>
        <v>0</v>
      </c>
      <c r="N225" s="173"/>
      <c r="O225" s="173">
        <f>SUM(O226:O257)</f>
        <v>48.6</v>
      </c>
      <c r="P225" s="173"/>
      <c r="Q225" s="173">
        <f>SUM(Q226:Q257)</f>
        <v>0</v>
      </c>
      <c r="R225" s="175"/>
      <c r="S225" s="175"/>
      <c r="T225" s="173"/>
      <c r="U225" s="173"/>
      <c r="V225" s="173">
        <f>SUM(V226:V257)</f>
        <v>0</v>
      </c>
      <c r="W225" s="175"/>
      <c r="X225" s="176"/>
      <c r="AE225" t="s">
        <v>199</v>
      </c>
      <c r="AH225" s="184"/>
      <c r="AI225" s="184"/>
      <c r="AJ225" s="186"/>
    </row>
    <row r="226" spans="1:60" outlineLevel="1" x14ac:dyDescent="0.2">
      <c r="A226" s="177">
        <v>100</v>
      </c>
      <c r="B226" s="178" t="s">
        <v>2199</v>
      </c>
      <c r="C226" s="178" t="s">
        <v>2200</v>
      </c>
      <c r="D226" s="179" t="s">
        <v>2201</v>
      </c>
      <c r="E226" s="180">
        <v>1</v>
      </c>
      <c r="F226" s="183"/>
      <c r="G226" s="181">
        <f>ROUND(E226*F226,2)</f>
        <v>0</v>
      </c>
      <c r="H226" s="183"/>
      <c r="I226" s="181">
        <f>ROUND(E226*H226,2)</f>
        <v>0</v>
      </c>
      <c r="J226" s="183"/>
      <c r="K226" s="181">
        <f>ROUND(E226*J226,2)</f>
        <v>0</v>
      </c>
      <c r="L226" s="181">
        <v>21</v>
      </c>
      <c r="M226" s="181">
        <f>G226*(1+L226/100)</f>
        <v>0</v>
      </c>
      <c r="N226" s="181">
        <v>0</v>
      </c>
      <c r="O226" s="181">
        <f>ROUND(E226*N226,2)</f>
        <v>0</v>
      </c>
      <c r="P226" s="181">
        <v>0</v>
      </c>
      <c r="Q226" s="181">
        <f>ROUND(E226*P226,2)</f>
        <v>0</v>
      </c>
      <c r="R226" s="182"/>
      <c r="S226" s="182" t="s">
        <v>223</v>
      </c>
      <c r="T226" s="181" t="s">
        <v>205</v>
      </c>
      <c r="U226" s="181">
        <v>0</v>
      </c>
      <c r="V226" s="181">
        <f>ROUND(E226*U226,2)</f>
        <v>0</v>
      </c>
      <c r="W226" s="182"/>
      <c r="X226" s="182"/>
      <c r="Y226" s="154"/>
      <c r="Z226" s="154"/>
      <c r="AA226" s="154"/>
      <c r="AB226" s="154"/>
      <c r="AC226" s="154"/>
      <c r="AD226" s="154"/>
      <c r="AE226" s="154" t="s">
        <v>670</v>
      </c>
      <c r="AF226" s="154" t="s">
        <v>2202</v>
      </c>
      <c r="AG226" s="154"/>
      <c r="AH226" s="185"/>
      <c r="AI226" s="185"/>
      <c r="AJ226" s="187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">
      <c r="A227" s="155"/>
      <c r="B227" s="233" t="s">
        <v>2203</v>
      </c>
      <c r="C227" s="233"/>
      <c r="D227" s="234"/>
      <c r="E227" s="189">
        <v>1</v>
      </c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5"/>
      <c r="S227" s="165"/>
      <c r="T227" s="164"/>
      <c r="U227" s="164"/>
      <c r="V227" s="164"/>
      <c r="W227" s="165"/>
      <c r="X227" s="165"/>
      <c r="Y227" s="154"/>
      <c r="Z227" s="154"/>
      <c r="AA227" s="154"/>
      <c r="AB227" s="154"/>
      <c r="AC227" s="154"/>
      <c r="AD227" s="154"/>
      <c r="AE227" s="154" t="s">
        <v>264</v>
      </c>
      <c r="AF227" s="154">
        <v>0</v>
      </c>
      <c r="AG227" s="154"/>
      <c r="AH227" s="185"/>
      <c r="AI227" s="192" t="s">
        <v>2203</v>
      </c>
      <c r="AJ227" s="187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">
      <c r="A228" s="155"/>
      <c r="B228" s="190" t="s">
        <v>2204</v>
      </c>
      <c r="C228" s="191"/>
      <c r="D228" s="188"/>
      <c r="E228" s="189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5"/>
      <c r="S228" s="165"/>
      <c r="T228" s="164"/>
      <c r="U228" s="164"/>
      <c r="V228" s="164"/>
      <c r="W228" s="165"/>
      <c r="X228" s="165"/>
      <c r="Y228" s="154"/>
      <c r="Z228" s="154"/>
      <c r="AA228" s="154"/>
      <c r="AB228" s="154"/>
      <c r="AC228" s="154"/>
      <c r="AD228" s="154"/>
      <c r="AE228" s="154" t="s">
        <v>264</v>
      </c>
      <c r="AF228" s="154">
        <v>0</v>
      </c>
      <c r="AG228" s="154"/>
      <c r="AH228" s="185"/>
      <c r="AI228" s="192" t="s">
        <v>2204</v>
      </c>
      <c r="AJ228" s="187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">
      <c r="A229" s="155"/>
      <c r="B229" s="190" t="s">
        <v>2205</v>
      </c>
      <c r="C229" s="191"/>
      <c r="D229" s="188"/>
      <c r="E229" s="189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5"/>
      <c r="S229" s="165"/>
      <c r="T229" s="164"/>
      <c r="U229" s="164"/>
      <c r="V229" s="164"/>
      <c r="W229" s="165"/>
      <c r="X229" s="165"/>
      <c r="Y229" s="154"/>
      <c r="Z229" s="154"/>
      <c r="AA229" s="154"/>
      <c r="AB229" s="154"/>
      <c r="AC229" s="154"/>
      <c r="AD229" s="154"/>
      <c r="AE229" s="154" t="s">
        <v>264</v>
      </c>
      <c r="AF229" s="154">
        <v>0</v>
      </c>
      <c r="AG229" s="154"/>
      <c r="AH229" s="185"/>
      <c r="AI229" s="192" t="s">
        <v>2205</v>
      </c>
      <c r="AJ229" s="187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outlineLevel="1" x14ac:dyDescent="0.2">
      <c r="A230" s="155"/>
      <c r="B230" s="190" t="s">
        <v>2206</v>
      </c>
      <c r="C230" s="191"/>
      <c r="D230" s="188"/>
      <c r="E230" s="189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5"/>
      <c r="S230" s="165"/>
      <c r="T230" s="164"/>
      <c r="U230" s="164"/>
      <c r="V230" s="164"/>
      <c r="W230" s="165"/>
      <c r="X230" s="165"/>
      <c r="Y230" s="154"/>
      <c r="Z230" s="154"/>
      <c r="AA230" s="154"/>
      <c r="AB230" s="154"/>
      <c r="AC230" s="154"/>
      <c r="AD230" s="154"/>
      <c r="AE230" s="154" t="s">
        <v>264</v>
      </c>
      <c r="AF230" s="154">
        <v>0</v>
      </c>
      <c r="AG230" s="154"/>
      <c r="AH230" s="185"/>
      <c r="AI230" s="192" t="s">
        <v>2206</v>
      </c>
      <c r="AJ230" s="187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">
      <c r="A231" s="155"/>
      <c r="B231" s="190" t="s">
        <v>2207</v>
      </c>
      <c r="C231" s="191"/>
      <c r="D231" s="188"/>
      <c r="E231" s="189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5"/>
      <c r="S231" s="165"/>
      <c r="T231" s="164"/>
      <c r="U231" s="164"/>
      <c r="V231" s="164"/>
      <c r="W231" s="165"/>
      <c r="X231" s="165"/>
      <c r="Y231" s="154"/>
      <c r="Z231" s="154"/>
      <c r="AA231" s="154"/>
      <c r="AB231" s="154"/>
      <c r="AC231" s="154"/>
      <c r="AD231" s="154"/>
      <c r="AE231" s="154" t="s">
        <v>264</v>
      </c>
      <c r="AF231" s="154">
        <v>0</v>
      </c>
      <c r="AG231" s="154"/>
      <c r="AH231" s="185"/>
      <c r="AI231" s="192" t="s">
        <v>2207</v>
      </c>
      <c r="AJ231" s="187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outlineLevel="1" x14ac:dyDescent="0.2">
      <c r="A232" s="155"/>
      <c r="B232" s="190" t="s">
        <v>2208</v>
      </c>
      <c r="C232" s="191"/>
      <c r="D232" s="188"/>
      <c r="E232" s="189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5"/>
      <c r="S232" s="165"/>
      <c r="T232" s="164"/>
      <c r="U232" s="164"/>
      <c r="V232" s="164"/>
      <c r="W232" s="165"/>
      <c r="X232" s="165"/>
      <c r="Y232" s="154"/>
      <c r="Z232" s="154"/>
      <c r="AA232" s="154"/>
      <c r="AB232" s="154"/>
      <c r="AC232" s="154"/>
      <c r="AD232" s="154"/>
      <c r="AE232" s="154" t="s">
        <v>264</v>
      </c>
      <c r="AF232" s="154">
        <v>0</v>
      </c>
      <c r="AG232" s="154"/>
      <c r="AH232" s="185"/>
      <c r="AI232" s="192" t="s">
        <v>2208</v>
      </c>
      <c r="AJ232" s="187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</row>
    <row r="233" spans="1:60" outlineLevel="1" x14ac:dyDescent="0.2">
      <c r="A233" s="155"/>
      <c r="B233" s="190" t="s">
        <v>2209</v>
      </c>
      <c r="C233" s="191"/>
      <c r="D233" s="188"/>
      <c r="E233" s="189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5"/>
      <c r="S233" s="165"/>
      <c r="T233" s="164"/>
      <c r="U233" s="164"/>
      <c r="V233" s="164"/>
      <c r="W233" s="165"/>
      <c r="X233" s="165"/>
      <c r="Y233" s="154"/>
      <c r="Z233" s="154"/>
      <c r="AA233" s="154"/>
      <c r="AB233" s="154"/>
      <c r="AC233" s="154"/>
      <c r="AD233" s="154"/>
      <c r="AE233" s="154" t="s">
        <v>264</v>
      </c>
      <c r="AF233" s="154">
        <v>0</v>
      </c>
      <c r="AG233" s="154"/>
      <c r="AH233" s="185"/>
      <c r="AI233" s="192" t="s">
        <v>2209</v>
      </c>
      <c r="AJ233" s="187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outlineLevel="1" x14ac:dyDescent="0.2">
      <c r="A234" s="155"/>
      <c r="B234" s="190" t="s">
        <v>2210</v>
      </c>
      <c r="C234" s="191"/>
      <c r="D234" s="188"/>
      <c r="E234" s="189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5"/>
      <c r="S234" s="165"/>
      <c r="T234" s="164"/>
      <c r="U234" s="164"/>
      <c r="V234" s="164"/>
      <c r="W234" s="165"/>
      <c r="X234" s="165"/>
      <c r="Y234" s="154"/>
      <c r="Z234" s="154"/>
      <c r="AA234" s="154"/>
      <c r="AB234" s="154"/>
      <c r="AC234" s="154"/>
      <c r="AD234" s="154"/>
      <c r="AE234" s="154" t="s">
        <v>264</v>
      </c>
      <c r="AF234" s="154">
        <v>0</v>
      </c>
      <c r="AG234" s="154"/>
      <c r="AH234" s="185"/>
      <c r="AI234" s="192" t="s">
        <v>2210</v>
      </c>
      <c r="AJ234" s="187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">
      <c r="A235" s="155"/>
      <c r="B235" s="190" t="s">
        <v>2211</v>
      </c>
      <c r="C235" s="191"/>
      <c r="D235" s="188"/>
      <c r="E235" s="189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5"/>
      <c r="S235" s="165"/>
      <c r="T235" s="164"/>
      <c r="U235" s="164"/>
      <c r="V235" s="164"/>
      <c r="W235" s="165"/>
      <c r="X235" s="165"/>
      <c r="Y235" s="154"/>
      <c r="Z235" s="154"/>
      <c r="AA235" s="154"/>
      <c r="AB235" s="154"/>
      <c r="AC235" s="154"/>
      <c r="AD235" s="154"/>
      <c r="AE235" s="154" t="s">
        <v>264</v>
      </c>
      <c r="AF235" s="154">
        <v>0</v>
      </c>
      <c r="AG235" s="154"/>
      <c r="AH235" s="185"/>
      <c r="AI235" s="192" t="s">
        <v>2211</v>
      </c>
      <c r="AJ235" s="187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outlineLevel="1" x14ac:dyDescent="0.2">
      <c r="A236" s="155"/>
      <c r="B236" s="190" t="s">
        <v>2205</v>
      </c>
      <c r="C236" s="191"/>
      <c r="D236" s="188"/>
      <c r="E236" s="189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5"/>
      <c r="S236" s="165"/>
      <c r="T236" s="164"/>
      <c r="U236" s="164"/>
      <c r="V236" s="164"/>
      <c r="W236" s="165"/>
      <c r="X236" s="165"/>
      <c r="Y236" s="154"/>
      <c r="Z236" s="154"/>
      <c r="AA236" s="154"/>
      <c r="AB236" s="154"/>
      <c r="AC236" s="154"/>
      <c r="AD236" s="154"/>
      <c r="AE236" s="154" t="s">
        <v>264</v>
      </c>
      <c r="AF236" s="154">
        <v>0</v>
      </c>
      <c r="AG236" s="154"/>
      <c r="AH236" s="185"/>
      <c r="AI236" s="192" t="s">
        <v>2205</v>
      </c>
      <c r="AJ236" s="187"/>
      <c r="AK236" s="154"/>
      <c r="AL236" s="154"/>
      <c r="AM236" s="154"/>
      <c r="AN236" s="154"/>
      <c r="AO236" s="154"/>
      <c r="AP236" s="154"/>
      <c r="AQ236" s="154"/>
      <c r="AR236" s="154"/>
      <c r="AS236" s="154"/>
      <c r="AT236" s="154"/>
      <c r="AU236" s="154"/>
      <c r="AV236" s="154"/>
      <c r="AW236" s="154"/>
      <c r="AX236" s="154"/>
      <c r="AY236" s="154"/>
      <c r="AZ236" s="154"/>
      <c r="BA236" s="154"/>
      <c r="BB236" s="154"/>
      <c r="BC236" s="154"/>
      <c r="BD236" s="154"/>
      <c r="BE236" s="154"/>
      <c r="BF236" s="154"/>
      <c r="BG236" s="154"/>
      <c r="BH236" s="154"/>
    </row>
    <row r="237" spans="1:60" outlineLevel="1" x14ac:dyDescent="0.2">
      <c r="A237" s="155"/>
      <c r="B237" s="190" t="s">
        <v>2212</v>
      </c>
      <c r="C237" s="191"/>
      <c r="D237" s="188"/>
      <c r="E237" s="189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5"/>
      <c r="S237" s="165"/>
      <c r="T237" s="164"/>
      <c r="U237" s="164"/>
      <c r="V237" s="164"/>
      <c r="W237" s="165"/>
      <c r="X237" s="165"/>
      <c r="Y237" s="154"/>
      <c r="Z237" s="154"/>
      <c r="AA237" s="154"/>
      <c r="AB237" s="154"/>
      <c r="AC237" s="154"/>
      <c r="AD237" s="154"/>
      <c r="AE237" s="154" t="s">
        <v>264</v>
      </c>
      <c r="AF237" s="154">
        <v>0</v>
      </c>
      <c r="AG237" s="154"/>
      <c r="AH237" s="185"/>
      <c r="AI237" s="192" t="s">
        <v>2212</v>
      </c>
      <c r="AJ237" s="187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">
      <c r="A238" s="155"/>
      <c r="B238" s="190" t="s">
        <v>2213</v>
      </c>
      <c r="C238" s="191"/>
      <c r="D238" s="188"/>
      <c r="E238" s="189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5"/>
      <c r="S238" s="165"/>
      <c r="T238" s="164"/>
      <c r="U238" s="164"/>
      <c r="V238" s="164"/>
      <c r="W238" s="165"/>
      <c r="X238" s="165"/>
      <c r="Y238" s="154"/>
      <c r="Z238" s="154"/>
      <c r="AA238" s="154"/>
      <c r="AB238" s="154"/>
      <c r="AC238" s="154"/>
      <c r="AD238" s="154"/>
      <c r="AE238" s="154" t="s">
        <v>264</v>
      </c>
      <c r="AF238" s="154">
        <v>0</v>
      </c>
      <c r="AG238" s="154"/>
      <c r="AH238" s="185"/>
      <c r="AI238" s="192" t="s">
        <v>2213</v>
      </c>
      <c r="AJ238" s="187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outlineLevel="1" x14ac:dyDescent="0.2">
      <c r="A239" s="155"/>
      <c r="B239" s="190" t="s">
        <v>2214</v>
      </c>
      <c r="C239" s="191"/>
      <c r="D239" s="188"/>
      <c r="E239" s="189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5"/>
      <c r="S239" s="165"/>
      <c r="T239" s="164"/>
      <c r="U239" s="164"/>
      <c r="V239" s="164"/>
      <c r="W239" s="165"/>
      <c r="X239" s="165"/>
      <c r="Y239" s="154"/>
      <c r="Z239" s="154"/>
      <c r="AA239" s="154"/>
      <c r="AB239" s="154"/>
      <c r="AC239" s="154"/>
      <c r="AD239" s="154"/>
      <c r="AE239" s="154" t="s">
        <v>264</v>
      </c>
      <c r="AF239" s="154">
        <v>0</v>
      </c>
      <c r="AG239" s="154"/>
      <c r="AH239" s="185"/>
      <c r="AI239" s="192" t="s">
        <v>2214</v>
      </c>
      <c r="AJ239" s="187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">
      <c r="A240" s="155"/>
      <c r="B240" s="190" t="s">
        <v>2215</v>
      </c>
      <c r="C240" s="191"/>
      <c r="D240" s="188"/>
      <c r="E240" s="189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5"/>
      <c r="S240" s="165"/>
      <c r="T240" s="164"/>
      <c r="U240" s="164"/>
      <c r="V240" s="164"/>
      <c r="W240" s="165"/>
      <c r="X240" s="165"/>
      <c r="Y240" s="154"/>
      <c r="Z240" s="154"/>
      <c r="AA240" s="154"/>
      <c r="AB240" s="154"/>
      <c r="AC240" s="154"/>
      <c r="AD240" s="154"/>
      <c r="AE240" s="154" t="s">
        <v>264</v>
      </c>
      <c r="AF240" s="154">
        <v>0</v>
      </c>
      <c r="AG240" s="154"/>
      <c r="AH240" s="185"/>
      <c r="AI240" s="192" t="s">
        <v>2215</v>
      </c>
      <c r="AJ240" s="187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">
      <c r="A241" s="155"/>
      <c r="B241" s="190" t="s">
        <v>2216</v>
      </c>
      <c r="C241" s="191"/>
      <c r="D241" s="188"/>
      <c r="E241" s="189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5"/>
      <c r="S241" s="165"/>
      <c r="T241" s="164"/>
      <c r="U241" s="164"/>
      <c r="V241" s="164"/>
      <c r="W241" s="165"/>
      <c r="X241" s="165"/>
      <c r="Y241" s="154"/>
      <c r="Z241" s="154"/>
      <c r="AA241" s="154"/>
      <c r="AB241" s="154"/>
      <c r="AC241" s="154"/>
      <c r="AD241" s="154"/>
      <c r="AE241" s="154" t="s">
        <v>264</v>
      </c>
      <c r="AF241" s="154">
        <v>0</v>
      </c>
      <c r="AG241" s="154"/>
      <c r="AH241" s="185"/>
      <c r="AI241" s="192" t="s">
        <v>2216</v>
      </c>
      <c r="AJ241" s="187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outlineLevel="1" x14ac:dyDescent="0.2">
      <c r="A242" s="155"/>
      <c r="B242" s="190" t="s">
        <v>2217</v>
      </c>
      <c r="C242" s="191"/>
      <c r="D242" s="188"/>
      <c r="E242" s="189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5"/>
      <c r="S242" s="165"/>
      <c r="T242" s="164"/>
      <c r="U242" s="164"/>
      <c r="V242" s="164"/>
      <c r="W242" s="165"/>
      <c r="X242" s="165"/>
      <c r="Y242" s="154"/>
      <c r="Z242" s="154"/>
      <c r="AA242" s="154"/>
      <c r="AB242" s="154"/>
      <c r="AC242" s="154"/>
      <c r="AD242" s="154"/>
      <c r="AE242" s="154" t="s">
        <v>264</v>
      </c>
      <c r="AF242" s="154">
        <v>0</v>
      </c>
      <c r="AG242" s="154"/>
      <c r="AH242" s="185"/>
      <c r="AI242" s="192" t="s">
        <v>2217</v>
      </c>
      <c r="AJ242" s="187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">
      <c r="A243" s="155"/>
      <c r="B243" s="224"/>
      <c r="C243" s="224"/>
      <c r="D243" s="225"/>
      <c r="E243" s="225"/>
      <c r="F243" s="225"/>
      <c r="G243" s="225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5"/>
      <c r="S243" s="165"/>
      <c r="T243" s="164"/>
      <c r="U243" s="164"/>
      <c r="V243" s="164"/>
      <c r="W243" s="165"/>
      <c r="X243" s="165"/>
      <c r="Y243" s="154"/>
      <c r="Z243" s="154"/>
      <c r="AA243" s="154"/>
      <c r="AB243" s="154"/>
      <c r="AC243" s="154"/>
      <c r="AD243" s="154"/>
      <c r="AE243" s="154" t="s">
        <v>208</v>
      </c>
      <c r="AF243" s="154"/>
      <c r="AG243" s="154"/>
      <c r="AH243" s="185"/>
      <c r="AI243" s="185"/>
      <c r="AJ243" s="187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outlineLevel="1" x14ac:dyDescent="0.2">
      <c r="A244" s="177">
        <v>101</v>
      </c>
      <c r="B244" s="178" t="s">
        <v>2218</v>
      </c>
      <c r="C244" s="178" t="s">
        <v>2219</v>
      </c>
      <c r="D244" s="179" t="s">
        <v>2013</v>
      </c>
      <c r="E244" s="180">
        <v>10</v>
      </c>
      <c r="F244" s="183"/>
      <c r="G244" s="181">
        <f>ROUND(E244*F244,2)</f>
        <v>0</v>
      </c>
      <c r="H244" s="183"/>
      <c r="I244" s="181">
        <f>ROUND(E244*H244,2)</f>
        <v>0</v>
      </c>
      <c r="J244" s="183"/>
      <c r="K244" s="181">
        <f>ROUND(E244*J244,2)</f>
        <v>0</v>
      </c>
      <c r="L244" s="181">
        <v>21</v>
      </c>
      <c r="M244" s="181">
        <f>G244*(1+L244/100)</f>
        <v>0</v>
      </c>
      <c r="N244" s="181">
        <v>3</v>
      </c>
      <c r="O244" s="181">
        <f>ROUND(E244*N244,2)</f>
        <v>30</v>
      </c>
      <c r="P244" s="181">
        <v>0</v>
      </c>
      <c r="Q244" s="181">
        <f>ROUND(E244*P244,2)</f>
        <v>0</v>
      </c>
      <c r="R244" s="182"/>
      <c r="S244" s="182" t="s">
        <v>223</v>
      </c>
      <c r="T244" s="181" t="s">
        <v>205</v>
      </c>
      <c r="U244" s="181">
        <v>0</v>
      </c>
      <c r="V244" s="181">
        <f>ROUND(E244*U244,2)</f>
        <v>0</v>
      </c>
      <c r="W244" s="182"/>
      <c r="X244" s="182"/>
      <c r="Y244" s="154"/>
      <c r="Z244" s="154"/>
      <c r="AA244" s="154"/>
      <c r="AB244" s="154"/>
      <c r="AC244" s="154"/>
      <c r="AD244" s="154"/>
      <c r="AE244" s="154" t="s">
        <v>670</v>
      </c>
      <c r="AF244" s="154" t="s">
        <v>2220</v>
      </c>
      <c r="AG244" s="154"/>
      <c r="AH244" s="185"/>
      <c r="AI244" s="185"/>
      <c r="AJ244" s="187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">
      <c r="A245" s="155"/>
      <c r="B245" s="224"/>
      <c r="C245" s="224"/>
      <c r="D245" s="225"/>
      <c r="E245" s="225"/>
      <c r="F245" s="225"/>
      <c r="G245" s="225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5"/>
      <c r="S245" s="165"/>
      <c r="T245" s="164"/>
      <c r="U245" s="164"/>
      <c r="V245" s="164"/>
      <c r="W245" s="165"/>
      <c r="X245" s="165"/>
      <c r="Y245" s="154"/>
      <c r="Z245" s="154"/>
      <c r="AA245" s="154"/>
      <c r="AB245" s="154"/>
      <c r="AC245" s="154"/>
      <c r="AD245" s="154"/>
      <c r="AE245" s="154" t="s">
        <v>208</v>
      </c>
      <c r="AF245" s="154"/>
      <c r="AG245" s="154"/>
      <c r="AH245" s="185"/>
      <c r="AI245" s="185"/>
      <c r="AJ245" s="187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outlineLevel="1" x14ac:dyDescent="0.2">
      <c r="A246" s="177">
        <v>102</v>
      </c>
      <c r="B246" s="178" t="s">
        <v>2221</v>
      </c>
      <c r="C246" s="178" t="s">
        <v>2222</v>
      </c>
      <c r="D246" s="179" t="s">
        <v>2223</v>
      </c>
      <c r="E246" s="180">
        <v>1</v>
      </c>
      <c r="F246" s="183"/>
      <c r="G246" s="181">
        <f>ROUND(E246*F246,2)</f>
        <v>0</v>
      </c>
      <c r="H246" s="183"/>
      <c r="I246" s="181">
        <f>ROUND(E246*H246,2)</f>
        <v>0</v>
      </c>
      <c r="J246" s="183"/>
      <c r="K246" s="181">
        <f>ROUND(E246*J246,2)</f>
        <v>0</v>
      </c>
      <c r="L246" s="181">
        <v>21</v>
      </c>
      <c r="M246" s="181">
        <f>G246*(1+L246/100)</f>
        <v>0</v>
      </c>
      <c r="N246" s="181">
        <v>1</v>
      </c>
      <c r="O246" s="181">
        <f>ROUND(E246*N246,2)</f>
        <v>1</v>
      </c>
      <c r="P246" s="181">
        <v>0</v>
      </c>
      <c r="Q246" s="181">
        <f>ROUND(E246*P246,2)</f>
        <v>0</v>
      </c>
      <c r="R246" s="182"/>
      <c r="S246" s="182" t="s">
        <v>223</v>
      </c>
      <c r="T246" s="181" t="s">
        <v>205</v>
      </c>
      <c r="U246" s="181">
        <v>0</v>
      </c>
      <c r="V246" s="181">
        <f>ROUND(E246*U246,2)</f>
        <v>0</v>
      </c>
      <c r="W246" s="182"/>
      <c r="X246" s="182"/>
      <c r="Y246" s="154"/>
      <c r="Z246" s="154"/>
      <c r="AA246" s="154"/>
      <c r="AB246" s="154"/>
      <c r="AC246" s="154"/>
      <c r="AD246" s="154"/>
      <c r="AE246" s="154" t="s">
        <v>670</v>
      </c>
      <c r="AF246" s="154" t="s">
        <v>2224</v>
      </c>
      <c r="AG246" s="154"/>
      <c r="AH246" s="185"/>
      <c r="AI246" s="185"/>
      <c r="AJ246" s="187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outlineLevel="1" x14ac:dyDescent="0.2">
      <c r="A247" s="155"/>
      <c r="B247" s="224"/>
      <c r="C247" s="224"/>
      <c r="D247" s="225"/>
      <c r="E247" s="225"/>
      <c r="F247" s="225"/>
      <c r="G247" s="225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5"/>
      <c r="S247" s="165"/>
      <c r="T247" s="164"/>
      <c r="U247" s="164"/>
      <c r="V247" s="164"/>
      <c r="W247" s="165"/>
      <c r="X247" s="165"/>
      <c r="Y247" s="154"/>
      <c r="Z247" s="154"/>
      <c r="AA247" s="154"/>
      <c r="AB247" s="154"/>
      <c r="AC247" s="154"/>
      <c r="AD247" s="154"/>
      <c r="AE247" s="154" t="s">
        <v>208</v>
      </c>
      <c r="AF247" s="154"/>
      <c r="AG247" s="154"/>
      <c r="AH247" s="185"/>
      <c r="AI247" s="185"/>
      <c r="AJ247" s="187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</row>
    <row r="248" spans="1:60" outlineLevel="1" x14ac:dyDescent="0.2">
      <c r="A248" s="177">
        <v>103</v>
      </c>
      <c r="B248" s="178" t="s">
        <v>2225</v>
      </c>
      <c r="C248" s="178" t="s">
        <v>2226</v>
      </c>
      <c r="D248" s="179" t="s">
        <v>2013</v>
      </c>
      <c r="E248" s="180">
        <v>5</v>
      </c>
      <c r="F248" s="183"/>
      <c r="G248" s="181">
        <f>ROUND(E248*F248,2)</f>
        <v>0</v>
      </c>
      <c r="H248" s="183"/>
      <c r="I248" s="181">
        <f>ROUND(E248*H248,2)</f>
        <v>0</v>
      </c>
      <c r="J248" s="183"/>
      <c r="K248" s="181">
        <f>ROUND(E248*J248,2)</f>
        <v>0</v>
      </c>
      <c r="L248" s="181">
        <v>21</v>
      </c>
      <c r="M248" s="181">
        <f>G248*(1+L248/100)</f>
        <v>0</v>
      </c>
      <c r="N248" s="181">
        <v>1</v>
      </c>
      <c r="O248" s="181">
        <f>ROUND(E248*N248,2)</f>
        <v>5</v>
      </c>
      <c r="P248" s="181">
        <v>0</v>
      </c>
      <c r="Q248" s="181">
        <f>ROUND(E248*P248,2)</f>
        <v>0</v>
      </c>
      <c r="R248" s="182"/>
      <c r="S248" s="182" t="s">
        <v>223</v>
      </c>
      <c r="T248" s="181" t="s">
        <v>205</v>
      </c>
      <c r="U248" s="181">
        <v>0</v>
      </c>
      <c r="V248" s="181">
        <f>ROUND(E248*U248,2)</f>
        <v>0</v>
      </c>
      <c r="W248" s="182"/>
      <c r="X248" s="182"/>
      <c r="Y248" s="154"/>
      <c r="Z248" s="154"/>
      <c r="AA248" s="154"/>
      <c r="AB248" s="154"/>
      <c r="AC248" s="154"/>
      <c r="AD248" s="154"/>
      <c r="AE248" s="154" t="s">
        <v>670</v>
      </c>
      <c r="AF248" s="154" t="s">
        <v>2227</v>
      </c>
      <c r="AG248" s="154"/>
      <c r="AH248" s="185"/>
      <c r="AI248" s="185"/>
      <c r="AJ248" s="187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">
      <c r="A249" s="155"/>
      <c r="B249" s="224"/>
      <c r="C249" s="224"/>
      <c r="D249" s="225"/>
      <c r="E249" s="225"/>
      <c r="F249" s="225"/>
      <c r="G249" s="225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5"/>
      <c r="S249" s="165"/>
      <c r="T249" s="164"/>
      <c r="U249" s="164"/>
      <c r="V249" s="164"/>
      <c r="W249" s="165"/>
      <c r="X249" s="165"/>
      <c r="Y249" s="154"/>
      <c r="Z249" s="154"/>
      <c r="AA249" s="154"/>
      <c r="AB249" s="154"/>
      <c r="AC249" s="154"/>
      <c r="AD249" s="154"/>
      <c r="AE249" s="154" t="s">
        <v>208</v>
      </c>
      <c r="AF249" s="154"/>
      <c r="AG249" s="154"/>
      <c r="AH249" s="185"/>
      <c r="AI249" s="185"/>
      <c r="AJ249" s="187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outlineLevel="1" x14ac:dyDescent="0.2">
      <c r="A250" s="177">
        <v>104</v>
      </c>
      <c r="B250" s="178" t="s">
        <v>2228</v>
      </c>
      <c r="C250" s="178" t="s">
        <v>2229</v>
      </c>
      <c r="D250" s="179" t="s">
        <v>2013</v>
      </c>
      <c r="E250" s="180">
        <v>8</v>
      </c>
      <c r="F250" s="183"/>
      <c r="G250" s="181">
        <f>ROUND(E250*F250,2)</f>
        <v>0</v>
      </c>
      <c r="H250" s="183"/>
      <c r="I250" s="181">
        <f>ROUND(E250*H250,2)</f>
        <v>0</v>
      </c>
      <c r="J250" s="183"/>
      <c r="K250" s="181">
        <f>ROUND(E250*J250,2)</f>
        <v>0</v>
      </c>
      <c r="L250" s="181">
        <v>21</v>
      </c>
      <c r="M250" s="181">
        <f>G250*(1+L250/100)</f>
        <v>0</v>
      </c>
      <c r="N250" s="181">
        <v>0.2</v>
      </c>
      <c r="O250" s="181">
        <f>ROUND(E250*N250,2)</f>
        <v>1.6</v>
      </c>
      <c r="P250" s="181">
        <v>0</v>
      </c>
      <c r="Q250" s="181">
        <f>ROUND(E250*P250,2)</f>
        <v>0</v>
      </c>
      <c r="R250" s="182"/>
      <c r="S250" s="182" t="s">
        <v>223</v>
      </c>
      <c r="T250" s="181" t="s">
        <v>205</v>
      </c>
      <c r="U250" s="181">
        <v>0</v>
      </c>
      <c r="V250" s="181">
        <f>ROUND(E250*U250,2)</f>
        <v>0</v>
      </c>
      <c r="W250" s="182"/>
      <c r="X250" s="182"/>
      <c r="Y250" s="154"/>
      <c r="Z250" s="154"/>
      <c r="AA250" s="154"/>
      <c r="AB250" s="154"/>
      <c r="AC250" s="154"/>
      <c r="AD250" s="154"/>
      <c r="AE250" s="154" t="s">
        <v>670</v>
      </c>
      <c r="AF250" s="154" t="s">
        <v>2230</v>
      </c>
      <c r="AG250" s="154"/>
      <c r="AH250" s="185"/>
      <c r="AI250" s="185"/>
      <c r="AJ250" s="187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outlineLevel="1" x14ac:dyDescent="0.2">
      <c r="A251" s="155"/>
      <c r="B251" s="224"/>
      <c r="C251" s="224"/>
      <c r="D251" s="225"/>
      <c r="E251" s="225"/>
      <c r="F251" s="225"/>
      <c r="G251" s="225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5"/>
      <c r="S251" s="165"/>
      <c r="T251" s="164"/>
      <c r="U251" s="164"/>
      <c r="V251" s="164"/>
      <c r="W251" s="165"/>
      <c r="X251" s="165"/>
      <c r="Y251" s="154"/>
      <c r="Z251" s="154"/>
      <c r="AA251" s="154"/>
      <c r="AB251" s="154"/>
      <c r="AC251" s="154"/>
      <c r="AD251" s="154"/>
      <c r="AE251" s="154" t="s">
        <v>208</v>
      </c>
      <c r="AF251" s="154"/>
      <c r="AG251" s="154"/>
      <c r="AH251" s="185"/>
      <c r="AI251" s="185"/>
      <c r="AJ251" s="187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">
      <c r="A252" s="177">
        <v>105</v>
      </c>
      <c r="B252" s="178" t="s">
        <v>2231</v>
      </c>
      <c r="C252" s="178" t="s">
        <v>2232</v>
      </c>
      <c r="D252" s="179" t="s">
        <v>418</v>
      </c>
      <c r="E252" s="180">
        <v>2</v>
      </c>
      <c r="F252" s="183"/>
      <c r="G252" s="181">
        <f>ROUND(E252*F252,2)</f>
        <v>0</v>
      </c>
      <c r="H252" s="183"/>
      <c r="I252" s="181">
        <f>ROUND(E252*H252,2)</f>
        <v>0</v>
      </c>
      <c r="J252" s="183"/>
      <c r="K252" s="181">
        <f>ROUND(E252*J252,2)</f>
        <v>0</v>
      </c>
      <c r="L252" s="181">
        <v>21</v>
      </c>
      <c r="M252" s="181">
        <f>G252*(1+L252/100)</f>
        <v>0</v>
      </c>
      <c r="N252" s="181">
        <v>3</v>
      </c>
      <c r="O252" s="181">
        <f>ROUND(E252*N252,2)</f>
        <v>6</v>
      </c>
      <c r="P252" s="181">
        <v>0</v>
      </c>
      <c r="Q252" s="181">
        <f>ROUND(E252*P252,2)</f>
        <v>0</v>
      </c>
      <c r="R252" s="182"/>
      <c r="S252" s="182" t="s">
        <v>223</v>
      </c>
      <c r="T252" s="181" t="s">
        <v>205</v>
      </c>
      <c r="U252" s="181">
        <v>0</v>
      </c>
      <c r="V252" s="181">
        <f>ROUND(E252*U252,2)</f>
        <v>0</v>
      </c>
      <c r="W252" s="182"/>
      <c r="X252" s="182"/>
      <c r="Y252" s="154"/>
      <c r="Z252" s="154"/>
      <c r="AA252" s="154"/>
      <c r="AB252" s="154"/>
      <c r="AC252" s="154"/>
      <c r="AD252" s="154"/>
      <c r="AE252" s="154" t="s">
        <v>670</v>
      </c>
      <c r="AF252" s="154" t="s">
        <v>2233</v>
      </c>
      <c r="AG252" s="154"/>
      <c r="AH252" s="185"/>
      <c r="AI252" s="185"/>
      <c r="AJ252" s="187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">
      <c r="A253" s="155"/>
      <c r="B253" s="224"/>
      <c r="C253" s="224"/>
      <c r="D253" s="225"/>
      <c r="E253" s="225"/>
      <c r="F253" s="225"/>
      <c r="G253" s="225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5"/>
      <c r="S253" s="165"/>
      <c r="T253" s="164"/>
      <c r="U253" s="164"/>
      <c r="V253" s="164"/>
      <c r="W253" s="165"/>
      <c r="X253" s="165"/>
      <c r="Y253" s="154"/>
      <c r="Z253" s="154"/>
      <c r="AA253" s="154"/>
      <c r="AB253" s="154"/>
      <c r="AC253" s="154"/>
      <c r="AD253" s="154"/>
      <c r="AE253" s="154" t="s">
        <v>208</v>
      </c>
      <c r="AF253" s="154"/>
      <c r="AG253" s="154"/>
      <c r="AH253" s="185"/>
      <c r="AI253" s="185"/>
      <c r="AJ253" s="187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outlineLevel="1" x14ac:dyDescent="0.2">
      <c r="A254" s="177">
        <v>106</v>
      </c>
      <c r="B254" s="178" t="s">
        <v>2234</v>
      </c>
      <c r="C254" s="178" t="s">
        <v>2235</v>
      </c>
      <c r="D254" s="179" t="s">
        <v>2201</v>
      </c>
      <c r="E254" s="180">
        <v>1</v>
      </c>
      <c r="F254" s="183"/>
      <c r="G254" s="181">
        <f>ROUND(E254*F254,2)</f>
        <v>0</v>
      </c>
      <c r="H254" s="183"/>
      <c r="I254" s="181">
        <f>ROUND(E254*H254,2)</f>
        <v>0</v>
      </c>
      <c r="J254" s="183"/>
      <c r="K254" s="181">
        <f>ROUND(E254*J254,2)</f>
        <v>0</v>
      </c>
      <c r="L254" s="181">
        <v>21</v>
      </c>
      <c r="M254" s="181">
        <f>G254*(1+L254/100)</f>
        <v>0</v>
      </c>
      <c r="N254" s="181">
        <v>0</v>
      </c>
      <c r="O254" s="181">
        <f>ROUND(E254*N254,2)</f>
        <v>0</v>
      </c>
      <c r="P254" s="181">
        <v>0</v>
      </c>
      <c r="Q254" s="181">
        <f>ROUND(E254*P254,2)</f>
        <v>0</v>
      </c>
      <c r="R254" s="182"/>
      <c r="S254" s="182" t="s">
        <v>223</v>
      </c>
      <c r="T254" s="181" t="s">
        <v>205</v>
      </c>
      <c r="U254" s="181">
        <v>0</v>
      </c>
      <c r="V254" s="181">
        <f>ROUND(E254*U254,2)</f>
        <v>0</v>
      </c>
      <c r="W254" s="182"/>
      <c r="X254" s="182"/>
      <c r="Y254" s="154"/>
      <c r="Z254" s="154"/>
      <c r="AA254" s="154"/>
      <c r="AB254" s="154"/>
      <c r="AC254" s="154"/>
      <c r="AD254" s="154"/>
      <c r="AE254" s="154" t="s">
        <v>670</v>
      </c>
      <c r="AF254" s="154" t="s">
        <v>2236</v>
      </c>
      <c r="AG254" s="154"/>
      <c r="AH254" s="185"/>
      <c r="AI254" s="185"/>
      <c r="AJ254" s="187"/>
      <c r="AK254" s="154"/>
      <c r="AL254" s="154"/>
      <c r="AM254" s="154"/>
      <c r="AN254" s="154"/>
      <c r="AO254" s="154"/>
      <c r="AP254" s="154"/>
      <c r="AQ254" s="154"/>
      <c r="AR254" s="154"/>
      <c r="AS254" s="154"/>
      <c r="AT254" s="154"/>
      <c r="AU254" s="154"/>
      <c r="AV254" s="154"/>
      <c r="AW254" s="154"/>
      <c r="AX254" s="154"/>
      <c r="AY254" s="154"/>
      <c r="AZ254" s="154"/>
      <c r="BA254" s="154"/>
      <c r="BB254" s="154"/>
      <c r="BC254" s="154"/>
      <c r="BD254" s="154"/>
      <c r="BE254" s="154"/>
      <c r="BF254" s="154"/>
      <c r="BG254" s="154"/>
      <c r="BH254" s="154"/>
    </row>
    <row r="255" spans="1:60" outlineLevel="1" x14ac:dyDescent="0.2">
      <c r="A255" s="155"/>
      <c r="B255" s="224"/>
      <c r="C255" s="224"/>
      <c r="D255" s="225"/>
      <c r="E255" s="225"/>
      <c r="F255" s="225"/>
      <c r="G255" s="225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5"/>
      <c r="S255" s="165"/>
      <c r="T255" s="164"/>
      <c r="U255" s="164"/>
      <c r="V255" s="164"/>
      <c r="W255" s="165"/>
      <c r="X255" s="165"/>
      <c r="Y255" s="154"/>
      <c r="Z255" s="154"/>
      <c r="AA255" s="154"/>
      <c r="AB255" s="154"/>
      <c r="AC255" s="154"/>
      <c r="AD255" s="154"/>
      <c r="AE255" s="154" t="s">
        <v>208</v>
      </c>
      <c r="AF255" s="154"/>
      <c r="AG255" s="154"/>
      <c r="AH255" s="185"/>
      <c r="AI255" s="185"/>
      <c r="AJ255" s="187"/>
      <c r="AK255" s="154"/>
      <c r="AL255" s="154"/>
      <c r="AM255" s="154"/>
      <c r="AN255" s="154"/>
      <c r="AO255" s="154"/>
      <c r="AP255" s="154"/>
      <c r="AQ255" s="154"/>
      <c r="AR255" s="154"/>
      <c r="AS255" s="154"/>
      <c r="AT255" s="154"/>
      <c r="AU255" s="154"/>
      <c r="AV255" s="154"/>
      <c r="AW255" s="154"/>
      <c r="AX255" s="154"/>
      <c r="AY255" s="154"/>
      <c r="AZ255" s="154"/>
      <c r="BA255" s="154"/>
      <c r="BB255" s="154"/>
      <c r="BC255" s="154"/>
      <c r="BD255" s="154"/>
      <c r="BE255" s="154"/>
      <c r="BF255" s="154"/>
      <c r="BG255" s="154"/>
      <c r="BH255" s="154"/>
    </row>
    <row r="256" spans="1:60" outlineLevel="1" x14ac:dyDescent="0.2">
      <c r="A256" s="177">
        <v>107</v>
      </c>
      <c r="B256" s="178" t="s">
        <v>2237</v>
      </c>
      <c r="C256" s="178" t="s">
        <v>2238</v>
      </c>
      <c r="D256" s="179" t="s">
        <v>1947</v>
      </c>
      <c r="E256" s="180">
        <v>1</v>
      </c>
      <c r="F256" s="183"/>
      <c r="G256" s="181">
        <f>ROUND(E256*F256,2)</f>
        <v>0</v>
      </c>
      <c r="H256" s="183"/>
      <c r="I256" s="181">
        <f>ROUND(E256*H256,2)</f>
        <v>0</v>
      </c>
      <c r="J256" s="183"/>
      <c r="K256" s="181">
        <f>ROUND(E256*J256,2)</f>
        <v>0</v>
      </c>
      <c r="L256" s="181">
        <v>21</v>
      </c>
      <c r="M256" s="181">
        <f>G256*(1+L256/100)</f>
        <v>0</v>
      </c>
      <c r="N256" s="181">
        <v>5</v>
      </c>
      <c r="O256" s="181">
        <f>ROUND(E256*N256,2)</f>
        <v>5</v>
      </c>
      <c r="P256" s="181">
        <v>0</v>
      </c>
      <c r="Q256" s="181">
        <f>ROUND(E256*P256,2)</f>
        <v>0</v>
      </c>
      <c r="R256" s="182"/>
      <c r="S256" s="182" t="s">
        <v>223</v>
      </c>
      <c r="T256" s="181" t="s">
        <v>205</v>
      </c>
      <c r="U256" s="181">
        <v>0</v>
      </c>
      <c r="V256" s="181">
        <f>ROUND(E256*U256,2)</f>
        <v>0</v>
      </c>
      <c r="W256" s="182"/>
      <c r="X256" s="182"/>
      <c r="Y256" s="154"/>
      <c r="Z256" s="154"/>
      <c r="AA256" s="154"/>
      <c r="AB256" s="154"/>
      <c r="AC256" s="154"/>
      <c r="AD256" s="154"/>
      <c r="AE256" s="154" t="s">
        <v>670</v>
      </c>
      <c r="AF256" s="154" t="s">
        <v>2239</v>
      </c>
      <c r="AG256" s="154"/>
      <c r="AH256" s="185"/>
      <c r="AI256" s="185"/>
      <c r="AJ256" s="187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</row>
    <row r="257" spans="1:60" outlineLevel="1" x14ac:dyDescent="0.2">
      <c r="A257" s="155"/>
      <c r="B257" s="224"/>
      <c r="C257" s="224"/>
      <c r="D257" s="225"/>
      <c r="E257" s="225"/>
      <c r="F257" s="225"/>
      <c r="G257" s="225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5"/>
      <c r="S257" s="165"/>
      <c r="T257" s="164"/>
      <c r="U257" s="164"/>
      <c r="V257" s="164"/>
      <c r="W257" s="165"/>
      <c r="X257" s="165"/>
      <c r="Y257" s="154"/>
      <c r="Z257" s="154"/>
      <c r="AA257" s="154"/>
      <c r="AB257" s="154"/>
      <c r="AC257" s="154"/>
      <c r="AD257" s="154"/>
      <c r="AE257" s="154" t="s">
        <v>208</v>
      </c>
      <c r="AF257" s="154"/>
      <c r="AG257" s="154"/>
      <c r="AH257" s="185"/>
      <c r="AI257" s="185"/>
      <c r="AJ257" s="187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</row>
    <row r="258" spans="1:60" x14ac:dyDescent="0.2">
      <c r="A258" s="141"/>
      <c r="B258" s="158"/>
      <c r="C258" s="158"/>
      <c r="D258" s="160"/>
      <c r="E258" s="161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3"/>
      <c r="S258" s="163"/>
      <c r="T258" s="162"/>
      <c r="U258" s="162"/>
      <c r="V258" s="162"/>
      <c r="W258" s="163"/>
      <c r="X258" s="163"/>
      <c r="AH258" s="184"/>
      <c r="AI258" s="184"/>
      <c r="AJ258" s="186"/>
    </row>
    <row r="259" spans="1:60" x14ac:dyDescent="0.2">
      <c r="A259" s="157" t="s">
        <v>198</v>
      </c>
      <c r="B259" s="170" t="s">
        <v>89</v>
      </c>
      <c r="C259" s="170" t="s">
        <v>90</v>
      </c>
      <c r="D259" s="171"/>
      <c r="E259" s="172"/>
      <c r="F259" s="173"/>
      <c r="G259" s="174">
        <f>SUMIF(AE260:AE291,"&lt;&gt;NOR",G260:G291)</f>
        <v>0</v>
      </c>
      <c r="H259" s="173"/>
      <c r="I259" s="173">
        <f>SUM(I260:I291)</f>
        <v>0</v>
      </c>
      <c r="J259" s="173"/>
      <c r="K259" s="173">
        <f>SUM(K260:K291)</f>
        <v>0</v>
      </c>
      <c r="L259" s="173"/>
      <c r="M259" s="173">
        <f>SUM(M260:M291)</f>
        <v>0</v>
      </c>
      <c r="N259" s="173"/>
      <c r="O259" s="173">
        <f>SUM(O260:O291)</f>
        <v>54.1</v>
      </c>
      <c r="P259" s="173"/>
      <c r="Q259" s="173">
        <f>SUM(Q260:Q291)</f>
        <v>0</v>
      </c>
      <c r="R259" s="175"/>
      <c r="S259" s="175"/>
      <c r="T259" s="173"/>
      <c r="U259" s="173"/>
      <c r="V259" s="173">
        <f>SUM(V260:V291)</f>
        <v>0</v>
      </c>
      <c r="W259" s="175"/>
      <c r="X259" s="176"/>
      <c r="AE259" t="s">
        <v>199</v>
      </c>
      <c r="AH259" s="184"/>
      <c r="AI259" s="184"/>
      <c r="AJ259" s="186"/>
    </row>
    <row r="260" spans="1:60" outlineLevel="1" x14ac:dyDescent="0.2">
      <c r="A260" s="177">
        <v>108</v>
      </c>
      <c r="B260" s="178" t="s">
        <v>2240</v>
      </c>
      <c r="C260" s="178" t="s">
        <v>2241</v>
      </c>
      <c r="D260" s="179" t="s">
        <v>2201</v>
      </c>
      <c r="E260" s="180">
        <v>1</v>
      </c>
      <c r="F260" s="183"/>
      <c r="G260" s="181">
        <f>ROUND(E260*F260,2)</f>
        <v>0</v>
      </c>
      <c r="H260" s="183"/>
      <c r="I260" s="181">
        <f>ROUND(E260*H260,2)</f>
        <v>0</v>
      </c>
      <c r="J260" s="183"/>
      <c r="K260" s="181">
        <f>ROUND(E260*J260,2)</f>
        <v>0</v>
      </c>
      <c r="L260" s="181">
        <v>21</v>
      </c>
      <c r="M260" s="181">
        <f>G260*(1+L260/100)</f>
        <v>0</v>
      </c>
      <c r="N260" s="181">
        <v>0</v>
      </c>
      <c r="O260" s="181">
        <f>ROUND(E260*N260,2)</f>
        <v>0</v>
      </c>
      <c r="P260" s="181">
        <v>0</v>
      </c>
      <c r="Q260" s="181">
        <f>ROUND(E260*P260,2)</f>
        <v>0</v>
      </c>
      <c r="R260" s="182"/>
      <c r="S260" s="182" t="s">
        <v>223</v>
      </c>
      <c r="T260" s="181" t="s">
        <v>205</v>
      </c>
      <c r="U260" s="181">
        <v>0</v>
      </c>
      <c r="V260" s="181">
        <f>ROUND(E260*U260,2)</f>
        <v>0</v>
      </c>
      <c r="W260" s="182"/>
      <c r="X260" s="182"/>
      <c r="Y260" s="154"/>
      <c r="Z260" s="154"/>
      <c r="AA260" s="154"/>
      <c r="AB260" s="154"/>
      <c r="AC260" s="154"/>
      <c r="AD260" s="154"/>
      <c r="AE260" s="154" t="s">
        <v>670</v>
      </c>
      <c r="AF260" s="154" t="s">
        <v>2242</v>
      </c>
      <c r="AG260" s="154"/>
      <c r="AH260" s="185"/>
      <c r="AI260" s="185"/>
      <c r="AJ260" s="187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  <c r="BE260" s="154"/>
      <c r="BF260" s="154"/>
      <c r="BG260" s="154"/>
      <c r="BH260" s="154"/>
    </row>
    <row r="261" spans="1:60" outlineLevel="1" x14ac:dyDescent="0.2">
      <c r="A261" s="155"/>
      <c r="B261" s="190" t="s">
        <v>2243</v>
      </c>
      <c r="C261" s="191"/>
      <c r="D261" s="188"/>
      <c r="E261" s="189">
        <v>1</v>
      </c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5"/>
      <c r="S261" s="165"/>
      <c r="T261" s="164"/>
      <c r="U261" s="164"/>
      <c r="V261" s="164"/>
      <c r="W261" s="165"/>
      <c r="X261" s="165"/>
      <c r="Y261" s="154"/>
      <c r="Z261" s="154"/>
      <c r="AA261" s="154"/>
      <c r="AB261" s="154"/>
      <c r="AC261" s="154"/>
      <c r="AD261" s="154"/>
      <c r="AE261" s="154" t="s">
        <v>264</v>
      </c>
      <c r="AF261" s="154">
        <v>0</v>
      </c>
      <c r="AG261" s="154"/>
      <c r="AH261" s="185"/>
      <c r="AI261" s="192" t="s">
        <v>2243</v>
      </c>
      <c r="AJ261" s="187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</row>
    <row r="262" spans="1:60" outlineLevel="1" x14ac:dyDescent="0.2">
      <c r="A262" s="155"/>
      <c r="B262" s="190" t="s">
        <v>2204</v>
      </c>
      <c r="C262" s="191"/>
      <c r="D262" s="188"/>
      <c r="E262" s="189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5"/>
      <c r="S262" s="165"/>
      <c r="T262" s="164"/>
      <c r="U262" s="164"/>
      <c r="V262" s="164"/>
      <c r="W262" s="165"/>
      <c r="X262" s="165"/>
      <c r="Y262" s="154"/>
      <c r="Z262" s="154"/>
      <c r="AA262" s="154"/>
      <c r="AB262" s="154"/>
      <c r="AC262" s="154"/>
      <c r="AD262" s="154"/>
      <c r="AE262" s="154" t="s">
        <v>264</v>
      </c>
      <c r="AF262" s="154">
        <v>0</v>
      </c>
      <c r="AG262" s="154"/>
      <c r="AH262" s="185"/>
      <c r="AI262" s="192" t="s">
        <v>2204</v>
      </c>
      <c r="AJ262" s="187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</row>
    <row r="263" spans="1:60" outlineLevel="1" x14ac:dyDescent="0.2">
      <c r="A263" s="155"/>
      <c r="B263" s="190" t="s">
        <v>2205</v>
      </c>
      <c r="C263" s="191"/>
      <c r="D263" s="188"/>
      <c r="E263" s="189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164"/>
      <c r="Q263" s="164"/>
      <c r="R263" s="165"/>
      <c r="S263" s="165"/>
      <c r="T263" s="164"/>
      <c r="U263" s="164"/>
      <c r="V263" s="164"/>
      <c r="W263" s="165"/>
      <c r="X263" s="165"/>
      <c r="Y263" s="154"/>
      <c r="Z263" s="154"/>
      <c r="AA263" s="154"/>
      <c r="AB263" s="154"/>
      <c r="AC263" s="154"/>
      <c r="AD263" s="154"/>
      <c r="AE263" s="154" t="s">
        <v>264</v>
      </c>
      <c r="AF263" s="154">
        <v>0</v>
      </c>
      <c r="AG263" s="154"/>
      <c r="AH263" s="185"/>
      <c r="AI263" s="192" t="s">
        <v>2205</v>
      </c>
      <c r="AJ263" s="187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  <c r="BE263" s="154"/>
      <c r="BF263" s="154"/>
      <c r="BG263" s="154"/>
      <c r="BH263" s="154"/>
    </row>
    <row r="264" spans="1:60" outlineLevel="1" x14ac:dyDescent="0.2">
      <c r="A264" s="155"/>
      <c r="B264" s="190" t="s">
        <v>2206</v>
      </c>
      <c r="C264" s="191"/>
      <c r="D264" s="188"/>
      <c r="E264" s="189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5"/>
      <c r="S264" s="165"/>
      <c r="T264" s="164"/>
      <c r="U264" s="164"/>
      <c r="V264" s="164"/>
      <c r="W264" s="165"/>
      <c r="X264" s="165"/>
      <c r="Y264" s="154"/>
      <c r="Z264" s="154"/>
      <c r="AA264" s="154"/>
      <c r="AB264" s="154"/>
      <c r="AC264" s="154"/>
      <c r="AD264" s="154"/>
      <c r="AE264" s="154" t="s">
        <v>264</v>
      </c>
      <c r="AF264" s="154">
        <v>0</v>
      </c>
      <c r="AG264" s="154"/>
      <c r="AH264" s="185"/>
      <c r="AI264" s="192" t="s">
        <v>2206</v>
      </c>
      <c r="AJ264" s="187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4"/>
      <c r="BB264" s="154"/>
      <c r="BC264" s="154"/>
      <c r="BD264" s="154"/>
      <c r="BE264" s="154"/>
      <c r="BF264" s="154"/>
      <c r="BG264" s="154"/>
      <c r="BH264" s="154"/>
    </row>
    <row r="265" spans="1:60" outlineLevel="1" x14ac:dyDescent="0.2">
      <c r="A265" s="155"/>
      <c r="B265" s="190" t="s">
        <v>2244</v>
      </c>
      <c r="C265" s="191"/>
      <c r="D265" s="188"/>
      <c r="E265" s="189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64"/>
      <c r="Q265" s="164"/>
      <c r="R265" s="165"/>
      <c r="S265" s="165"/>
      <c r="T265" s="164"/>
      <c r="U265" s="164"/>
      <c r="V265" s="164"/>
      <c r="W265" s="165"/>
      <c r="X265" s="165"/>
      <c r="Y265" s="154"/>
      <c r="Z265" s="154"/>
      <c r="AA265" s="154"/>
      <c r="AB265" s="154"/>
      <c r="AC265" s="154"/>
      <c r="AD265" s="154"/>
      <c r="AE265" s="154" t="s">
        <v>264</v>
      </c>
      <c r="AF265" s="154">
        <v>0</v>
      </c>
      <c r="AG265" s="154"/>
      <c r="AH265" s="185"/>
      <c r="AI265" s="192" t="s">
        <v>2244</v>
      </c>
      <c r="AJ265" s="187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</row>
    <row r="266" spans="1:60" outlineLevel="1" x14ac:dyDescent="0.2">
      <c r="A266" s="155"/>
      <c r="B266" s="190" t="s">
        <v>2245</v>
      </c>
      <c r="C266" s="191"/>
      <c r="D266" s="188"/>
      <c r="E266" s="189"/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4"/>
      <c r="Q266" s="164"/>
      <c r="R266" s="165"/>
      <c r="S266" s="165"/>
      <c r="T266" s="164"/>
      <c r="U266" s="164"/>
      <c r="V266" s="164"/>
      <c r="W266" s="165"/>
      <c r="X266" s="165"/>
      <c r="Y266" s="154"/>
      <c r="Z266" s="154"/>
      <c r="AA266" s="154"/>
      <c r="AB266" s="154"/>
      <c r="AC266" s="154"/>
      <c r="AD266" s="154"/>
      <c r="AE266" s="154" t="s">
        <v>264</v>
      </c>
      <c r="AF266" s="154">
        <v>0</v>
      </c>
      <c r="AG266" s="154"/>
      <c r="AH266" s="185"/>
      <c r="AI266" s="192" t="s">
        <v>2245</v>
      </c>
      <c r="AJ266" s="187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  <c r="BE266" s="154"/>
      <c r="BF266" s="154"/>
      <c r="BG266" s="154"/>
      <c r="BH266" s="154"/>
    </row>
    <row r="267" spans="1:60" outlineLevel="1" x14ac:dyDescent="0.2">
      <c r="A267" s="155"/>
      <c r="B267" s="190" t="s">
        <v>2246</v>
      </c>
      <c r="C267" s="191"/>
      <c r="D267" s="188"/>
      <c r="E267" s="189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5"/>
      <c r="S267" s="165"/>
      <c r="T267" s="164"/>
      <c r="U267" s="164"/>
      <c r="V267" s="164"/>
      <c r="W267" s="165"/>
      <c r="X267" s="165"/>
      <c r="Y267" s="154"/>
      <c r="Z267" s="154"/>
      <c r="AA267" s="154"/>
      <c r="AB267" s="154"/>
      <c r="AC267" s="154"/>
      <c r="AD267" s="154"/>
      <c r="AE267" s="154" t="s">
        <v>264</v>
      </c>
      <c r="AF267" s="154">
        <v>0</v>
      </c>
      <c r="AG267" s="154"/>
      <c r="AH267" s="185"/>
      <c r="AI267" s="192" t="s">
        <v>2246</v>
      </c>
      <c r="AJ267" s="187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</row>
    <row r="268" spans="1:60" outlineLevel="1" x14ac:dyDescent="0.2">
      <c r="A268" s="155"/>
      <c r="B268" s="190" t="s">
        <v>2247</v>
      </c>
      <c r="C268" s="191"/>
      <c r="D268" s="188"/>
      <c r="E268" s="189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5"/>
      <c r="S268" s="165"/>
      <c r="T268" s="164"/>
      <c r="U268" s="164"/>
      <c r="V268" s="164"/>
      <c r="W268" s="165"/>
      <c r="X268" s="165"/>
      <c r="Y268" s="154"/>
      <c r="Z268" s="154"/>
      <c r="AA268" s="154"/>
      <c r="AB268" s="154"/>
      <c r="AC268" s="154"/>
      <c r="AD268" s="154"/>
      <c r="AE268" s="154" t="s">
        <v>264</v>
      </c>
      <c r="AF268" s="154">
        <v>0</v>
      </c>
      <c r="AG268" s="154"/>
      <c r="AH268" s="185"/>
      <c r="AI268" s="192" t="s">
        <v>2247</v>
      </c>
      <c r="AJ268" s="187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4"/>
      <c r="AY268" s="154"/>
      <c r="AZ268" s="154"/>
      <c r="BA268" s="154"/>
      <c r="BB268" s="154"/>
      <c r="BC268" s="154"/>
      <c r="BD268" s="154"/>
      <c r="BE268" s="154"/>
      <c r="BF268" s="154"/>
      <c r="BG268" s="154"/>
      <c r="BH268" s="154"/>
    </row>
    <row r="269" spans="1:60" outlineLevel="1" x14ac:dyDescent="0.2">
      <c r="A269" s="155"/>
      <c r="B269" s="190" t="s">
        <v>2248</v>
      </c>
      <c r="C269" s="191"/>
      <c r="D269" s="188"/>
      <c r="E269" s="189"/>
      <c r="F269" s="164"/>
      <c r="G269" s="164"/>
      <c r="H269" s="164"/>
      <c r="I269" s="164"/>
      <c r="J269" s="164"/>
      <c r="K269" s="164"/>
      <c r="L269" s="164"/>
      <c r="M269" s="164"/>
      <c r="N269" s="164"/>
      <c r="O269" s="164"/>
      <c r="P269" s="164"/>
      <c r="Q269" s="164"/>
      <c r="R269" s="165"/>
      <c r="S269" s="165"/>
      <c r="T269" s="164"/>
      <c r="U269" s="164"/>
      <c r="V269" s="164"/>
      <c r="W269" s="165"/>
      <c r="X269" s="165"/>
      <c r="Y269" s="154"/>
      <c r="Z269" s="154"/>
      <c r="AA269" s="154"/>
      <c r="AB269" s="154"/>
      <c r="AC269" s="154"/>
      <c r="AD269" s="154"/>
      <c r="AE269" s="154" t="s">
        <v>264</v>
      </c>
      <c r="AF269" s="154">
        <v>0</v>
      </c>
      <c r="AG269" s="154"/>
      <c r="AH269" s="185"/>
      <c r="AI269" s="192" t="s">
        <v>2248</v>
      </c>
      <c r="AJ269" s="187"/>
      <c r="AK269" s="154"/>
      <c r="AL269" s="154"/>
      <c r="AM269" s="154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4"/>
      <c r="AY269" s="154"/>
      <c r="AZ269" s="154"/>
      <c r="BA269" s="154"/>
      <c r="BB269" s="154"/>
      <c r="BC269" s="154"/>
      <c r="BD269" s="154"/>
      <c r="BE269" s="154"/>
      <c r="BF269" s="154"/>
      <c r="BG269" s="154"/>
      <c r="BH269" s="154"/>
    </row>
    <row r="270" spans="1:60" outlineLevel="1" x14ac:dyDescent="0.2">
      <c r="A270" s="155"/>
      <c r="B270" s="190" t="s">
        <v>2249</v>
      </c>
      <c r="C270" s="191"/>
      <c r="D270" s="188"/>
      <c r="E270" s="189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5"/>
      <c r="S270" s="165"/>
      <c r="T270" s="164"/>
      <c r="U270" s="164"/>
      <c r="V270" s="164"/>
      <c r="W270" s="165"/>
      <c r="X270" s="165"/>
      <c r="Y270" s="154"/>
      <c r="Z270" s="154"/>
      <c r="AA270" s="154"/>
      <c r="AB270" s="154"/>
      <c r="AC270" s="154"/>
      <c r="AD270" s="154"/>
      <c r="AE270" s="154" t="s">
        <v>264</v>
      </c>
      <c r="AF270" s="154">
        <v>0</v>
      </c>
      <c r="AG270" s="154"/>
      <c r="AH270" s="185"/>
      <c r="AI270" s="192" t="s">
        <v>2249</v>
      </c>
      <c r="AJ270" s="187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4"/>
      <c r="AY270" s="154"/>
      <c r="AZ270" s="154"/>
      <c r="BA270" s="154"/>
      <c r="BB270" s="154"/>
      <c r="BC270" s="154"/>
      <c r="BD270" s="154"/>
      <c r="BE270" s="154"/>
      <c r="BF270" s="154"/>
      <c r="BG270" s="154"/>
      <c r="BH270" s="154"/>
    </row>
    <row r="271" spans="1:60" outlineLevel="1" x14ac:dyDescent="0.2">
      <c r="A271" s="155"/>
      <c r="B271" s="190" t="s">
        <v>2205</v>
      </c>
      <c r="C271" s="191"/>
      <c r="D271" s="188"/>
      <c r="E271" s="189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4"/>
      <c r="Q271" s="164"/>
      <c r="R271" s="165"/>
      <c r="S271" s="165"/>
      <c r="T271" s="164"/>
      <c r="U271" s="164"/>
      <c r="V271" s="164"/>
      <c r="W271" s="165"/>
      <c r="X271" s="165"/>
      <c r="Y271" s="154"/>
      <c r="Z271" s="154"/>
      <c r="AA271" s="154"/>
      <c r="AB271" s="154"/>
      <c r="AC271" s="154"/>
      <c r="AD271" s="154"/>
      <c r="AE271" s="154" t="s">
        <v>264</v>
      </c>
      <c r="AF271" s="154">
        <v>0</v>
      </c>
      <c r="AG271" s="154"/>
      <c r="AH271" s="185"/>
      <c r="AI271" s="192" t="s">
        <v>2205</v>
      </c>
      <c r="AJ271" s="187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4"/>
      <c r="AY271" s="154"/>
      <c r="AZ271" s="154"/>
      <c r="BA271" s="154"/>
      <c r="BB271" s="154"/>
      <c r="BC271" s="154"/>
      <c r="BD271" s="154"/>
      <c r="BE271" s="154"/>
      <c r="BF271" s="154"/>
      <c r="BG271" s="154"/>
      <c r="BH271" s="154"/>
    </row>
    <row r="272" spans="1:60" outlineLevel="1" x14ac:dyDescent="0.2">
      <c r="A272" s="155"/>
      <c r="B272" s="190" t="s">
        <v>2250</v>
      </c>
      <c r="C272" s="191"/>
      <c r="D272" s="188"/>
      <c r="E272" s="189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5"/>
      <c r="S272" s="165"/>
      <c r="T272" s="164"/>
      <c r="U272" s="164"/>
      <c r="V272" s="164"/>
      <c r="W272" s="165"/>
      <c r="X272" s="165"/>
      <c r="Y272" s="154"/>
      <c r="Z272" s="154"/>
      <c r="AA272" s="154"/>
      <c r="AB272" s="154"/>
      <c r="AC272" s="154"/>
      <c r="AD272" s="154"/>
      <c r="AE272" s="154" t="s">
        <v>264</v>
      </c>
      <c r="AF272" s="154">
        <v>0</v>
      </c>
      <c r="AG272" s="154"/>
      <c r="AH272" s="185"/>
      <c r="AI272" s="192" t="s">
        <v>2250</v>
      </c>
      <c r="AJ272" s="187"/>
      <c r="AK272" s="154"/>
      <c r="AL272" s="154"/>
      <c r="AM272" s="154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4"/>
      <c r="AY272" s="154"/>
      <c r="AZ272" s="154"/>
      <c r="BA272" s="154"/>
      <c r="BB272" s="154"/>
      <c r="BC272" s="154"/>
      <c r="BD272" s="154"/>
      <c r="BE272" s="154"/>
      <c r="BF272" s="154"/>
      <c r="BG272" s="154"/>
      <c r="BH272" s="154"/>
    </row>
    <row r="273" spans="1:60" outlineLevel="1" x14ac:dyDescent="0.2">
      <c r="A273" s="155"/>
      <c r="B273" s="190" t="s">
        <v>2251</v>
      </c>
      <c r="C273" s="191"/>
      <c r="D273" s="188"/>
      <c r="E273" s="189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5"/>
      <c r="S273" s="165"/>
      <c r="T273" s="164"/>
      <c r="U273" s="164"/>
      <c r="V273" s="164"/>
      <c r="W273" s="165"/>
      <c r="X273" s="165"/>
      <c r="Y273" s="154"/>
      <c r="Z273" s="154"/>
      <c r="AA273" s="154"/>
      <c r="AB273" s="154"/>
      <c r="AC273" s="154"/>
      <c r="AD273" s="154"/>
      <c r="AE273" s="154" t="s">
        <v>264</v>
      </c>
      <c r="AF273" s="154">
        <v>0</v>
      </c>
      <c r="AG273" s="154"/>
      <c r="AH273" s="185"/>
      <c r="AI273" s="192" t="s">
        <v>2251</v>
      </c>
      <c r="AJ273" s="187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4"/>
      <c r="BB273" s="154"/>
      <c r="BC273" s="154"/>
      <c r="BD273" s="154"/>
      <c r="BE273" s="154"/>
      <c r="BF273" s="154"/>
      <c r="BG273" s="154"/>
      <c r="BH273" s="154"/>
    </row>
    <row r="274" spans="1:60" outlineLevel="1" x14ac:dyDescent="0.2">
      <c r="A274" s="155"/>
      <c r="B274" s="190" t="s">
        <v>2252</v>
      </c>
      <c r="C274" s="191"/>
      <c r="D274" s="188"/>
      <c r="E274" s="189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5"/>
      <c r="S274" s="165"/>
      <c r="T274" s="164"/>
      <c r="U274" s="164"/>
      <c r="V274" s="164"/>
      <c r="W274" s="165"/>
      <c r="X274" s="165"/>
      <c r="Y274" s="154"/>
      <c r="Z274" s="154"/>
      <c r="AA274" s="154"/>
      <c r="AB274" s="154"/>
      <c r="AC274" s="154"/>
      <c r="AD274" s="154"/>
      <c r="AE274" s="154" t="s">
        <v>264</v>
      </c>
      <c r="AF274" s="154">
        <v>0</v>
      </c>
      <c r="AG274" s="154"/>
      <c r="AH274" s="185"/>
      <c r="AI274" s="192" t="s">
        <v>2252</v>
      </c>
      <c r="AJ274" s="187"/>
      <c r="AK274" s="154"/>
      <c r="AL274" s="154"/>
      <c r="AM274" s="154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4"/>
      <c r="AY274" s="154"/>
      <c r="AZ274" s="154"/>
      <c r="BA274" s="154"/>
      <c r="BB274" s="154"/>
      <c r="BC274" s="154"/>
      <c r="BD274" s="154"/>
      <c r="BE274" s="154"/>
      <c r="BF274" s="154"/>
      <c r="BG274" s="154"/>
      <c r="BH274" s="154"/>
    </row>
    <row r="275" spans="1:60" outlineLevel="1" x14ac:dyDescent="0.2">
      <c r="A275" s="155"/>
      <c r="B275" s="190" t="s">
        <v>2253</v>
      </c>
      <c r="C275" s="191"/>
      <c r="D275" s="188"/>
      <c r="E275" s="189"/>
      <c r="F275" s="164"/>
      <c r="G275" s="164"/>
      <c r="H275" s="164"/>
      <c r="I275" s="164"/>
      <c r="J275" s="164"/>
      <c r="K275" s="164"/>
      <c r="L275" s="164"/>
      <c r="M275" s="164"/>
      <c r="N275" s="164"/>
      <c r="O275" s="164"/>
      <c r="P275" s="164"/>
      <c r="Q275" s="164"/>
      <c r="R275" s="165"/>
      <c r="S275" s="165"/>
      <c r="T275" s="164"/>
      <c r="U275" s="164"/>
      <c r="V275" s="164"/>
      <c r="W275" s="165"/>
      <c r="X275" s="165"/>
      <c r="Y275" s="154"/>
      <c r="Z275" s="154"/>
      <c r="AA275" s="154"/>
      <c r="AB275" s="154"/>
      <c r="AC275" s="154"/>
      <c r="AD275" s="154"/>
      <c r="AE275" s="154" t="s">
        <v>264</v>
      </c>
      <c r="AF275" s="154">
        <v>0</v>
      </c>
      <c r="AG275" s="154"/>
      <c r="AH275" s="185"/>
      <c r="AI275" s="192" t="s">
        <v>2253</v>
      </c>
      <c r="AJ275" s="187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4"/>
      <c r="BB275" s="154"/>
      <c r="BC275" s="154"/>
      <c r="BD275" s="154"/>
      <c r="BE275" s="154"/>
      <c r="BF275" s="154"/>
      <c r="BG275" s="154"/>
      <c r="BH275" s="154"/>
    </row>
    <row r="276" spans="1:60" outlineLevel="1" x14ac:dyDescent="0.2">
      <c r="A276" s="155"/>
      <c r="B276" s="190" t="s">
        <v>2217</v>
      </c>
      <c r="C276" s="191"/>
      <c r="D276" s="188"/>
      <c r="E276" s="189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5"/>
      <c r="S276" s="165"/>
      <c r="T276" s="164"/>
      <c r="U276" s="164"/>
      <c r="V276" s="164"/>
      <c r="W276" s="165"/>
      <c r="X276" s="165"/>
      <c r="Y276" s="154"/>
      <c r="Z276" s="154"/>
      <c r="AA276" s="154"/>
      <c r="AB276" s="154"/>
      <c r="AC276" s="154"/>
      <c r="AD276" s="154"/>
      <c r="AE276" s="154" t="s">
        <v>264</v>
      </c>
      <c r="AF276" s="154">
        <v>0</v>
      </c>
      <c r="AG276" s="154"/>
      <c r="AH276" s="185"/>
      <c r="AI276" s="192" t="s">
        <v>2217</v>
      </c>
      <c r="AJ276" s="187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</row>
    <row r="277" spans="1:60" outlineLevel="1" x14ac:dyDescent="0.2">
      <c r="A277" s="155"/>
      <c r="B277" s="224"/>
      <c r="C277" s="224"/>
      <c r="D277" s="225"/>
      <c r="E277" s="225"/>
      <c r="F277" s="225"/>
      <c r="G277" s="225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5"/>
      <c r="S277" s="165"/>
      <c r="T277" s="164"/>
      <c r="U277" s="164"/>
      <c r="V277" s="164"/>
      <c r="W277" s="165"/>
      <c r="X277" s="165"/>
      <c r="Y277" s="154"/>
      <c r="Z277" s="154"/>
      <c r="AA277" s="154"/>
      <c r="AB277" s="154"/>
      <c r="AC277" s="154"/>
      <c r="AD277" s="154"/>
      <c r="AE277" s="154" t="s">
        <v>208</v>
      </c>
      <c r="AF277" s="154"/>
      <c r="AG277" s="154"/>
      <c r="AH277" s="185"/>
      <c r="AI277" s="185"/>
      <c r="AJ277" s="187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</row>
    <row r="278" spans="1:60" outlineLevel="1" x14ac:dyDescent="0.2">
      <c r="A278" s="177">
        <v>109</v>
      </c>
      <c r="B278" s="178" t="s">
        <v>2254</v>
      </c>
      <c r="C278" s="178" t="s">
        <v>2219</v>
      </c>
      <c r="D278" s="179" t="s">
        <v>2013</v>
      </c>
      <c r="E278" s="180">
        <v>10</v>
      </c>
      <c r="F278" s="183"/>
      <c r="G278" s="181">
        <f>ROUND(E278*F278,2)</f>
        <v>0</v>
      </c>
      <c r="H278" s="183"/>
      <c r="I278" s="181">
        <f>ROUND(E278*H278,2)</f>
        <v>0</v>
      </c>
      <c r="J278" s="183"/>
      <c r="K278" s="181">
        <f>ROUND(E278*J278,2)</f>
        <v>0</v>
      </c>
      <c r="L278" s="181">
        <v>21</v>
      </c>
      <c r="M278" s="181">
        <f>G278*(1+L278/100)</f>
        <v>0</v>
      </c>
      <c r="N278" s="181">
        <v>3</v>
      </c>
      <c r="O278" s="181">
        <f>ROUND(E278*N278,2)</f>
        <v>30</v>
      </c>
      <c r="P278" s="181">
        <v>0</v>
      </c>
      <c r="Q278" s="181">
        <f>ROUND(E278*P278,2)</f>
        <v>0</v>
      </c>
      <c r="R278" s="182"/>
      <c r="S278" s="182" t="s">
        <v>223</v>
      </c>
      <c r="T278" s="181" t="s">
        <v>205</v>
      </c>
      <c r="U278" s="181">
        <v>0</v>
      </c>
      <c r="V278" s="181">
        <f>ROUND(E278*U278,2)</f>
        <v>0</v>
      </c>
      <c r="W278" s="182"/>
      <c r="X278" s="182"/>
      <c r="Y278" s="154"/>
      <c r="Z278" s="154"/>
      <c r="AA278" s="154"/>
      <c r="AB278" s="154"/>
      <c r="AC278" s="154"/>
      <c r="AD278" s="154"/>
      <c r="AE278" s="154" t="s">
        <v>670</v>
      </c>
      <c r="AF278" s="154" t="s">
        <v>2255</v>
      </c>
      <c r="AG278" s="154"/>
      <c r="AH278" s="185"/>
      <c r="AI278" s="185"/>
      <c r="AJ278" s="187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</row>
    <row r="279" spans="1:60" outlineLevel="1" x14ac:dyDescent="0.2">
      <c r="A279" s="155"/>
      <c r="B279" s="224"/>
      <c r="C279" s="224"/>
      <c r="D279" s="225"/>
      <c r="E279" s="225"/>
      <c r="F279" s="225"/>
      <c r="G279" s="225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5"/>
      <c r="S279" s="165"/>
      <c r="T279" s="164"/>
      <c r="U279" s="164"/>
      <c r="V279" s="164"/>
      <c r="W279" s="165"/>
      <c r="X279" s="165"/>
      <c r="Y279" s="154"/>
      <c r="Z279" s="154"/>
      <c r="AA279" s="154"/>
      <c r="AB279" s="154"/>
      <c r="AC279" s="154"/>
      <c r="AD279" s="154"/>
      <c r="AE279" s="154" t="s">
        <v>208</v>
      </c>
      <c r="AF279" s="154"/>
      <c r="AG279" s="154"/>
      <c r="AH279" s="185"/>
      <c r="AI279" s="185"/>
      <c r="AJ279" s="187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</row>
    <row r="280" spans="1:60" outlineLevel="1" x14ac:dyDescent="0.2">
      <c r="A280" s="177">
        <v>110</v>
      </c>
      <c r="B280" s="178" t="s">
        <v>2256</v>
      </c>
      <c r="C280" s="178" t="s">
        <v>2257</v>
      </c>
      <c r="D280" s="179" t="s">
        <v>2223</v>
      </c>
      <c r="E280" s="180">
        <v>1.5</v>
      </c>
      <c r="F280" s="183"/>
      <c r="G280" s="181">
        <f>ROUND(E280*F280,2)</f>
        <v>0</v>
      </c>
      <c r="H280" s="183"/>
      <c r="I280" s="181">
        <f>ROUND(E280*H280,2)</f>
        <v>0</v>
      </c>
      <c r="J280" s="183"/>
      <c r="K280" s="181">
        <f>ROUND(E280*J280,2)</f>
        <v>0</v>
      </c>
      <c r="L280" s="181">
        <v>21</v>
      </c>
      <c r="M280" s="181">
        <f>G280*(1+L280/100)</f>
        <v>0</v>
      </c>
      <c r="N280" s="181">
        <v>1</v>
      </c>
      <c r="O280" s="181">
        <f>ROUND(E280*N280,2)</f>
        <v>1.5</v>
      </c>
      <c r="P280" s="181">
        <v>0</v>
      </c>
      <c r="Q280" s="181">
        <f>ROUND(E280*P280,2)</f>
        <v>0</v>
      </c>
      <c r="R280" s="182"/>
      <c r="S280" s="182" t="s">
        <v>223</v>
      </c>
      <c r="T280" s="181" t="s">
        <v>205</v>
      </c>
      <c r="U280" s="181">
        <v>0</v>
      </c>
      <c r="V280" s="181">
        <f>ROUND(E280*U280,2)</f>
        <v>0</v>
      </c>
      <c r="W280" s="182"/>
      <c r="X280" s="182"/>
      <c r="Y280" s="154"/>
      <c r="Z280" s="154"/>
      <c r="AA280" s="154"/>
      <c r="AB280" s="154"/>
      <c r="AC280" s="154"/>
      <c r="AD280" s="154"/>
      <c r="AE280" s="154" t="s">
        <v>670</v>
      </c>
      <c r="AF280" s="154" t="s">
        <v>2258</v>
      </c>
      <c r="AG280" s="154"/>
      <c r="AH280" s="185"/>
      <c r="AI280" s="185"/>
      <c r="AJ280" s="187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</row>
    <row r="281" spans="1:60" outlineLevel="1" x14ac:dyDescent="0.2">
      <c r="A281" s="155"/>
      <c r="B281" s="224"/>
      <c r="C281" s="224"/>
      <c r="D281" s="225"/>
      <c r="E281" s="225"/>
      <c r="F281" s="225"/>
      <c r="G281" s="225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5"/>
      <c r="S281" s="165"/>
      <c r="T281" s="164"/>
      <c r="U281" s="164"/>
      <c r="V281" s="164"/>
      <c r="W281" s="165"/>
      <c r="X281" s="165"/>
      <c r="Y281" s="154"/>
      <c r="Z281" s="154"/>
      <c r="AA281" s="154"/>
      <c r="AB281" s="154"/>
      <c r="AC281" s="154"/>
      <c r="AD281" s="154"/>
      <c r="AE281" s="154" t="s">
        <v>208</v>
      </c>
      <c r="AF281" s="154"/>
      <c r="AG281" s="154"/>
      <c r="AH281" s="185"/>
      <c r="AI281" s="185"/>
      <c r="AJ281" s="187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</row>
    <row r="282" spans="1:60" outlineLevel="1" x14ac:dyDescent="0.2">
      <c r="A282" s="177">
        <v>111</v>
      </c>
      <c r="B282" s="178" t="s">
        <v>2259</v>
      </c>
      <c r="C282" s="178" t="s">
        <v>2226</v>
      </c>
      <c r="D282" s="179" t="s">
        <v>2013</v>
      </c>
      <c r="E282" s="180">
        <v>5</v>
      </c>
      <c r="F282" s="183"/>
      <c r="G282" s="181">
        <f>ROUND(E282*F282,2)</f>
        <v>0</v>
      </c>
      <c r="H282" s="183"/>
      <c r="I282" s="181">
        <f>ROUND(E282*H282,2)</f>
        <v>0</v>
      </c>
      <c r="J282" s="183"/>
      <c r="K282" s="181">
        <f>ROUND(E282*J282,2)</f>
        <v>0</v>
      </c>
      <c r="L282" s="181">
        <v>21</v>
      </c>
      <c r="M282" s="181">
        <f>G282*(1+L282/100)</f>
        <v>0</v>
      </c>
      <c r="N282" s="181">
        <v>1</v>
      </c>
      <c r="O282" s="181">
        <f>ROUND(E282*N282,2)</f>
        <v>5</v>
      </c>
      <c r="P282" s="181">
        <v>0</v>
      </c>
      <c r="Q282" s="181">
        <f>ROUND(E282*P282,2)</f>
        <v>0</v>
      </c>
      <c r="R282" s="182"/>
      <c r="S282" s="182" t="s">
        <v>223</v>
      </c>
      <c r="T282" s="181" t="s">
        <v>205</v>
      </c>
      <c r="U282" s="181">
        <v>0</v>
      </c>
      <c r="V282" s="181">
        <f>ROUND(E282*U282,2)</f>
        <v>0</v>
      </c>
      <c r="W282" s="182"/>
      <c r="X282" s="182"/>
      <c r="Y282" s="154"/>
      <c r="Z282" s="154"/>
      <c r="AA282" s="154"/>
      <c r="AB282" s="154"/>
      <c r="AC282" s="154"/>
      <c r="AD282" s="154"/>
      <c r="AE282" s="154" t="s">
        <v>670</v>
      </c>
      <c r="AF282" s="154" t="s">
        <v>2260</v>
      </c>
      <c r="AG282" s="154"/>
      <c r="AH282" s="185"/>
      <c r="AI282" s="185"/>
      <c r="AJ282" s="187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</row>
    <row r="283" spans="1:60" outlineLevel="1" x14ac:dyDescent="0.2">
      <c r="A283" s="155"/>
      <c r="B283" s="224"/>
      <c r="C283" s="224"/>
      <c r="D283" s="225"/>
      <c r="E283" s="225"/>
      <c r="F283" s="225"/>
      <c r="G283" s="225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5"/>
      <c r="S283" s="165"/>
      <c r="T283" s="164"/>
      <c r="U283" s="164"/>
      <c r="V283" s="164"/>
      <c r="W283" s="165"/>
      <c r="X283" s="165"/>
      <c r="Y283" s="154"/>
      <c r="Z283" s="154"/>
      <c r="AA283" s="154"/>
      <c r="AB283" s="154"/>
      <c r="AC283" s="154"/>
      <c r="AD283" s="154"/>
      <c r="AE283" s="154" t="s">
        <v>208</v>
      </c>
      <c r="AF283" s="154"/>
      <c r="AG283" s="154"/>
      <c r="AH283" s="185"/>
      <c r="AI283" s="185"/>
      <c r="AJ283" s="187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</row>
    <row r="284" spans="1:60" outlineLevel="1" x14ac:dyDescent="0.2">
      <c r="A284" s="177">
        <v>112</v>
      </c>
      <c r="B284" s="178" t="s">
        <v>2261</v>
      </c>
      <c r="C284" s="178" t="s">
        <v>2229</v>
      </c>
      <c r="D284" s="179" t="s">
        <v>2013</v>
      </c>
      <c r="E284" s="180">
        <v>8</v>
      </c>
      <c r="F284" s="183"/>
      <c r="G284" s="181">
        <f>ROUND(E284*F284,2)</f>
        <v>0</v>
      </c>
      <c r="H284" s="183"/>
      <c r="I284" s="181">
        <f>ROUND(E284*H284,2)</f>
        <v>0</v>
      </c>
      <c r="J284" s="183"/>
      <c r="K284" s="181">
        <f>ROUND(E284*J284,2)</f>
        <v>0</v>
      </c>
      <c r="L284" s="181">
        <v>21</v>
      </c>
      <c r="M284" s="181">
        <f>G284*(1+L284/100)</f>
        <v>0</v>
      </c>
      <c r="N284" s="181">
        <v>0.2</v>
      </c>
      <c r="O284" s="181">
        <f>ROUND(E284*N284,2)</f>
        <v>1.6</v>
      </c>
      <c r="P284" s="181">
        <v>0</v>
      </c>
      <c r="Q284" s="181">
        <f>ROUND(E284*P284,2)</f>
        <v>0</v>
      </c>
      <c r="R284" s="182"/>
      <c r="S284" s="182" t="s">
        <v>223</v>
      </c>
      <c r="T284" s="181" t="s">
        <v>205</v>
      </c>
      <c r="U284" s="181">
        <v>0</v>
      </c>
      <c r="V284" s="181">
        <f>ROUND(E284*U284,2)</f>
        <v>0</v>
      </c>
      <c r="W284" s="182"/>
      <c r="X284" s="182"/>
      <c r="Y284" s="154"/>
      <c r="Z284" s="154"/>
      <c r="AA284" s="154"/>
      <c r="AB284" s="154"/>
      <c r="AC284" s="154"/>
      <c r="AD284" s="154"/>
      <c r="AE284" s="154" t="s">
        <v>670</v>
      </c>
      <c r="AF284" s="154" t="s">
        <v>2262</v>
      </c>
      <c r="AG284" s="154"/>
      <c r="AH284" s="185"/>
      <c r="AI284" s="185"/>
      <c r="AJ284" s="187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</row>
    <row r="285" spans="1:60" outlineLevel="1" x14ac:dyDescent="0.2">
      <c r="A285" s="155"/>
      <c r="B285" s="224"/>
      <c r="C285" s="224"/>
      <c r="D285" s="225"/>
      <c r="E285" s="225"/>
      <c r="F285" s="225"/>
      <c r="G285" s="225"/>
      <c r="H285" s="164"/>
      <c r="I285" s="164"/>
      <c r="J285" s="164"/>
      <c r="K285" s="164"/>
      <c r="L285" s="164"/>
      <c r="M285" s="164"/>
      <c r="N285" s="164"/>
      <c r="O285" s="164"/>
      <c r="P285" s="164"/>
      <c r="Q285" s="164"/>
      <c r="R285" s="165"/>
      <c r="S285" s="165"/>
      <c r="T285" s="164"/>
      <c r="U285" s="164"/>
      <c r="V285" s="164"/>
      <c r="W285" s="165"/>
      <c r="X285" s="165"/>
      <c r="Y285" s="154"/>
      <c r="Z285" s="154"/>
      <c r="AA285" s="154"/>
      <c r="AB285" s="154"/>
      <c r="AC285" s="154"/>
      <c r="AD285" s="154"/>
      <c r="AE285" s="154" t="s">
        <v>208</v>
      </c>
      <c r="AF285" s="154"/>
      <c r="AG285" s="154"/>
      <c r="AH285" s="185"/>
      <c r="AI285" s="185"/>
      <c r="AJ285" s="187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4"/>
      <c r="BB285" s="154"/>
      <c r="BC285" s="154"/>
      <c r="BD285" s="154"/>
      <c r="BE285" s="154"/>
      <c r="BF285" s="154"/>
      <c r="BG285" s="154"/>
      <c r="BH285" s="154"/>
    </row>
    <row r="286" spans="1:60" outlineLevel="1" x14ac:dyDescent="0.2">
      <c r="A286" s="177">
        <v>113</v>
      </c>
      <c r="B286" s="178" t="s">
        <v>2263</v>
      </c>
      <c r="C286" s="178" t="s">
        <v>2232</v>
      </c>
      <c r="D286" s="179" t="s">
        <v>418</v>
      </c>
      <c r="E286" s="180">
        <v>2</v>
      </c>
      <c r="F286" s="183"/>
      <c r="G286" s="181">
        <f>ROUND(E286*F286,2)</f>
        <v>0</v>
      </c>
      <c r="H286" s="183"/>
      <c r="I286" s="181">
        <f>ROUND(E286*H286,2)</f>
        <v>0</v>
      </c>
      <c r="J286" s="183"/>
      <c r="K286" s="181">
        <f>ROUND(E286*J286,2)</f>
        <v>0</v>
      </c>
      <c r="L286" s="181">
        <v>21</v>
      </c>
      <c r="M286" s="181">
        <f>G286*(1+L286/100)</f>
        <v>0</v>
      </c>
      <c r="N286" s="181">
        <v>3</v>
      </c>
      <c r="O286" s="181">
        <f>ROUND(E286*N286,2)</f>
        <v>6</v>
      </c>
      <c r="P286" s="181">
        <v>0</v>
      </c>
      <c r="Q286" s="181">
        <f>ROUND(E286*P286,2)</f>
        <v>0</v>
      </c>
      <c r="R286" s="182"/>
      <c r="S286" s="182" t="s">
        <v>223</v>
      </c>
      <c r="T286" s="181" t="s">
        <v>205</v>
      </c>
      <c r="U286" s="181">
        <v>0</v>
      </c>
      <c r="V286" s="181">
        <f>ROUND(E286*U286,2)</f>
        <v>0</v>
      </c>
      <c r="W286" s="182"/>
      <c r="X286" s="182"/>
      <c r="Y286" s="154"/>
      <c r="Z286" s="154"/>
      <c r="AA286" s="154"/>
      <c r="AB286" s="154"/>
      <c r="AC286" s="154"/>
      <c r="AD286" s="154"/>
      <c r="AE286" s="154" t="s">
        <v>670</v>
      </c>
      <c r="AF286" s="154" t="s">
        <v>2264</v>
      </c>
      <c r="AG286" s="154"/>
      <c r="AH286" s="185"/>
      <c r="AI286" s="185"/>
      <c r="AJ286" s="187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  <c r="BE286" s="154"/>
      <c r="BF286" s="154"/>
      <c r="BG286" s="154"/>
      <c r="BH286" s="154"/>
    </row>
    <row r="287" spans="1:60" outlineLevel="1" x14ac:dyDescent="0.2">
      <c r="A287" s="155"/>
      <c r="B287" s="224"/>
      <c r="C287" s="224"/>
      <c r="D287" s="225"/>
      <c r="E287" s="225"/>
      <c r="F287" s="225"/>
      <c r="G287" s="225"/>
      <c r="H287" s="164"/>
      <c r="I287" s="164"/>
      <c r="J287" s="164"/>
      <c r="K287" s="164"/>
      <c r="L287" s="164"/>
      <c r="M287" s="164"/>
      <c r="N287" s="164"/>
      <c r="O287" s="164"/>
      <c r="P287" s="164"/>
      <c r="Q287" s="164"/>
      <c r="R287" s="165"/>
      <c r="S287" s="165"/>
      <c r="T287" s="164"/>
      <c r="U287" s="164"/>
      <c r="V287" s="164"/>
      <c r="W287" s="165"/>
      <c r="X287" s="165"/>
      <c r="Y287" s="154"/>
      <c r="Z287" s="154"/>
      <c r="AA287" s="154"/>
      <c r="AB287" s="154"/>
      <c r="AC287" s="154"/>
      <c r="AD287" s="154"/>
      <c r="AE287" s="154" t="s">
        <v>208</v>
      </c>
      <c r="AF287" s="154"/>
      <c r="AG287" s="154"/>
      <c r="AH287" s="185"/>
      <c r="AI287" s="185"/>
      <c r="AJ287" s="187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</row>
    <row r="288" spans="1:60" outlineLevel="1" x14ac:dyDescent="0.2">
      <c r="A288" s="177">
        <v>114</v>
      </c>
      <c r="B288" s="178" t="s">
        <v>2265</v>
      </c>
      <c r="C288" s="178" t="s">
        <v>2235</v>
      </c>
      <c r="D288" s="179" t="s">
        <v>2201</v>
      </c>
      <c r="E288" s="180">
        <v>1</v>
      </c>
      <c r="F288" s="183"/>
      <c r="G288" s="181">
        <f>ROUND(E288*F288,2)</f>
        <v>0</v>
      </c>
      <c r="H288" s="183"/>
      <c r="I288" s="181">
        <f>ROUND(E288*H288,2)</f>
        <v>0</v>
      </c>
      <c r="J288" s="183"/>
      <c r="K288" s="181">
        <f>ROUND(E288*J288,2)</f>
        <v>0</v>
      </c>
      <c r="L288" s="181">
        <v>21</v>
      </c>
      <c r="M288" s="181">
        <f>G288*(1+L288/100)</f>
        <v>0</v>
      </c>
      <c r="N288" s="181">
        <v>0</v>
      </c>
      <c r="O288" s="181">
        <f>ROUND(E288*N288,2)</f>
        <v>0</v>
      </c>
      <c r="P288" s="181">
        <v>0</v>
      </c>
      <c r="Q288" s="181">
        <f>ROUND(E288*P288,2)</f>
        <v>0</v>
      </c>
      <c r="R288" s="182"/>
      <c r="S288" s="182" t="s">
        <v>223</v>
      </c>
      <c r="T288" s="181" t="s">
        <v>205</v>
      </c>
      <c r="U288" s="181">
        <v>0</v>
      </c>
      <c r="V288" s="181">
        <f>ROUND(E288*U288,2)</f>
        <v>0</v>
      </c>
      <c r="W288" s="182"/>
      <c r="X288" s="182"/>
      <c r="Y288" s="154"/>
      <c r="Z288" s="154"/>
      <c r="AA288" s="154"/>
      <c r="AB288" s="154"/>
      <c r="AC288" s="154"/>
      <c r="AD288" s="154"/>
      <c r="AE288" s="154" t="s">
        <v>670</v>
      </c>
      <c r="AF288" s="154" t="s">
        <v>2266</v>
      </c>
      <c r="AG288" s="154"/>
      <c r="AH288" s="185"/>
      <c r="AI288" s="185"/>
      <c r="AJ288" s="187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  <c r="BE288" s="154"/>
      <c r="BF288" s="154"/>
      <c r="BG288" s="154"/>
      <c r="BH288" s="154"/>
    </row>
    <row r="289" spans="1:60" outlineLevel="1" x14ac:dyDescent="0.2">
      <c r="A289" s="155"/>
      <c r="B289" s="224"/>
      <c r="C289" s="224"/>
      <c r="D289" s="225"/>
      <c r="E289" s="225"/>
      <c r="F289" s="225"/>
      <c r="G289" s="225"/>
      <c r="H289" s="164"/>
      <c r="I289" s="164"/>
      <c r="J289" s="164"/>
      <c r="K289" s="164"/>
      <c r="L289" s="164"/>
      <c r="M289" s="164"/>
      <c r="N289" s="164"/>
      <c r="O289" s="164"/>
      <c r="P289" s="164"/>
      <c r="Q289" s="164"/>
      <c r="R289" s="165"/>
      <c r="S289" s="165"/>
      <c r="T289" s="164"/>
      <c r="U289" s="164"/>
      <c r="V289" s="164"/>
      <c r="W289" s="165"/>
      <c r="X289" s="165"/>
      <c r="Y289" s="154"/>
      <c r="Z289" s="154"/>
      <c r="AA289" s="154"/>
      <c r="AB289" s="154"/>
      <c r="AC289" s="154"/>
      <c r="AD289" s="154"/>
      <c r="AE289" s="154" t="s">
        <v>208</v>
      </c>
      <c r="AF289" s="154"/>
      <c r="AG289" s="154"/>
      <c r="AH289" s="185"/>
      <c r="AI289" s="185"/>
      <c r="AJ289" s="187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4"/>
      <c r="BB289" s="154"/>
      <c r="BC289" s="154"/>
      <c r="BD289" s="154"/>
      <c r="BE289" s="154"/>
      <c r="BF289" s="154"/>
      <c r="BG289" s="154"/>
      <c r="BH289" s="154"/>
    </row>
    <row r="290" spans="1:60" outlineLevel="1" x14ac:dyDescent="0.2">
      <c r="A290" s="177">
        <v>115</v>
      </c>
      <c r="B290" s="178" t="s">
        <v>2267</v>
      </c>
      <c r="C290" s="178" t="s">
        <v>2238</v>
      </c>
      <c r="D290" s="179" t="s">
        <v>1947</v>
      </c>
      <c r="E290" s="180">
        <v>1</v>
      </c>
      <c r="F290" s="183"/>
      <c r="G290" s="181">
        <f>ROUND(E290*F290,2)</f>
        <v>0</v>
      </c>
      <c r="H290" s="183"/>
      <c r="I290" s="181">
        <f>ROUND(E290*H290,2)</f>
        <v>0</v>
      </c>
      <c r="J290" s="183"/>
      <c r="K290" s="181">
        <f>ROUND(E290*J290,2)</f>
        <v>0</v>
      </c>
      <c r="L290" s="181">
        <v>21</v>
      </c>
      <c r="M290" s="181">
        <f>G290*(1+L290/100)</f>
        <v>0</v>
      </c>
      <c r="N290" s="181">
        <v>10</v>
      </c>
      <c r="O290" s="181">
        <f>ROUND(E290*N290,2)</f>
        <v>10</v>
      </c>
      <c r="P290" s="181">
        <v>0</v>
      </c>
      <c r="Q290" s="181">
        <f>ROUND(E290*P290,2)</f>
        <v>0</v>
      </c>
      <c r="R290" s="182"/>
      <c r="S290" s="182" t="s">
        <v>223</v>
      </c>
      <c r="T290" s="181" t="s">
        <v>205</v>
      </c>
      <c r="U290" s="181">
        <v>0</v>
      </c>
      <c r="V290" s="181">
        <f>ROUND(E290*U290,2)</f>
        <v>0</v>
      </c>
      <c r="W290" s="182"/>
      <c r="X290" s="182"/>
      <c r="Y290" s="154"/>
      <c r="Z290" s="154"/>
      <c r="AA290" s="154"/>
      <c r="AB290" s="154"/>
      <c r="AC290" s="154"/>
      <c r="AD290" s="154"/>
      <c r="AE290" s="154" t="s">
        <v>670</v>
      </c>
      <c r="AF290" s="154" t="s">
        <v>2268</v>
      </c>
      <c r="AG290" s="154"/>
      <c r="AH290" s="185"/>
      <c r="AI290" s="185"/>
      <c r="AJ290" s="187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4"/>
      <c r="AV290" s="154"/>
      <c r="AW290" s="154"/>
      <c r="AX290" s="154"/>
      <c r="AY290" s="154"/>
      <c r="AZ290" s="154"/>
      <c r="BA290" s="154"/>
      <c r="BB290" s="154"/>
      <c r="BC290" s="154"/>
      <c r="BD290" s="154"/>
      <c r="BE290" s="154"/>
      <c r="BF290" s="154"/>
      <c r="BG290" s="154"/>
      <c r="BH290" s="154"/>
    </row>
    <row r="291" spans="1:60" outlineLevel="1" x14ac:dyDescent="0.2">
      <c r="A291" s="155"/>
      <c r="B291" s="224"/>
      <c r="C291" s="224"/>
      <c r="D291" s="225"/>
      <c r="E291" s="225"/>
      <c r="F291" s="225"/>
      <c r="G291" s="225"/>
      <c r="H291" s="164"/>
      <c r="I291" s="164"/>
      <c r="J291" s="164"/>
      <c r="K291" s="164"/>
      <c r="L291" s="164"/>
      <c r="M291" s="164"/>
      <c r="N291" s="164"/>
      <c r="O291" s="164"/>
      <c r="P291" s="164"/>
      <c r="Q291" s="164"/>
      <c r="R291" s="165"/>
      <c r="S291" s="165"/>
      <c r="T291" s="164"/>
      <c r="U291" s="164"/>
      <c r="V291" s="164"/>
      <c r="W291" s="165"/>
      <c r="X291" s="165"/>
      <c r="Y291" s="154"/>
      <c r="Z291" s="154"/>
      <c r="AA291" s="154"/>
      <c r="AB291" s="154"/>
      <c r="AC291" s="154"/>
      <c r="AD291" s="154"/>
      <c r="AE291" s="154" t="s">
        <v>208</v>
      </c>
      <c r="AF291" s="154"/>
      <c r="AG291" s="154"/>
      <c r="AH291" s="185"/>
      <c r="AI291" s="185"/>
      <c r="AJ291" s="187"/>
      <c r="AK291" s="154"/>
      <c r="AL291" s="154"/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4"/>
      <c r="BB291" s="154"/>
      <c r="BC291" s="154"/>
      <c r="BD291" s="154"/>
      <c r="BE291" s="154"/>
      <c r="BF291" s="154"/>
      <c r="BG291" s="154"/>
      <c r="BH291" s="154"/>
    </row>
    <row r="292" spans="1:60" x14ac:dyDescent="0.2">
      <c r="A292" s="141"/>
      <c r="B292" s="158"/>
      <c r="C292" s="158"/>
      <c r="D292" s="160"/>
      <c r="E292" s="161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3"/>
      <c r="S292" s="163"/>
      <c r="T292" s="162"/>
      <c r="U292" s="162"/>
      <c r="V292" s="162"/>
      <c r="W292" s="163"/>
      <c r="X292" s="163"/>
      <c r="AH292" s="184"/>
      <c r="AI292" s="184"/>
      <c r="AJ292" s="186"/>
    </row>
    <row r="293" spans="1:60" x14ac:dyDescent="0.2">
      <c r="A293" s="157" t="s">
        <v>198</v>
      </c>
      <c r="B293" s="170" t="s">
        <v>164</v>
      </c>
      <c r="C293" s="170" t="s">
        <v>27</v>
      </c>
      <c r="D293" s="171"/>
      <c r="E293" s="172"/>
      <c r="F293" s="173"/>
      <c r="G293" s="174">
        <f>SUMIF(AE294:AE301,"&lt;&gt;NOR",G294:G301)</f>
        <v>0</v>
      </c>
      <c r="H293" s="173"/>
      <c r="I293" s="173">
        <f>SUM(I294:I301)</f>
        <v>0</v>
      </c>
      <c r="J293" s="173"/>
      <c r="K293" s="173">
        <f>SUM(K294:K301)</f>
        <v>0</v>
      </c>
      <c r="L293" s="173"/>
      <c r="M293" s="173">
        <f>SUM(M294:M301)</f>
        <v>0</v>
      </c>
      <c r="N293" s="173"/>
      <c r="O293" s="173">
        <f>SUM(O294:O301)</f>
        <v>0</v>
      </c>
      <c r="P293" s="173"/>
      <c r="Q293" s="173">
        <f>SUM(Q294:Q301)</f>
        <v>0</v>
      </c>
      <c r="R293" s="175"/>
      <c r="S293" s="175"/>
      <c r="T293" s="173"/>
      <c r="U293" s="173"/>
      <c r="V293" s="173">
        <f>SUM(V294:V301)</f>
        <v>0</v>
      </c>
      <c r="W293" s="175"/>
      <c r="X293" s="176"/>
      <c r="AE293" t="s">
        <v>199</v>
      </c>
      <c r="AH293" s="184"/>
      <c r="AI293" s="184"/>
      <c r="AJ293" s="186"/>
    </row>
    <row r="294" spans="1:60" outlineLevel="1" x14ac:dyDescent="0.2">
      <c r="A294" s="177">
        <v>116</v>
      </c>
      <c r="B294" s="178" t="s">
        <v>2269</v>
      </c>
      <c r="C294" s="178" t="s">
        <v>2270</v>
      </c>
      <c r="D294" s="179" t="s">
        <v>1380</v>
      </c>
      <c r="E294" s="180">
        <v>1</v>
      </c>
      <c r="F294" s="183"/>
      <c r="G294" s="181">
        <f>ROUND(E294*F294,2)</f>
        <v>0</v>
      </c>
      <c r="H294" s="183"/>
      <c r="I294" s="181">
        <f>ROUND(E294*H294,2)</f>
        <v>0</v>
      </c>
      <c r="J294" s="183"/>
      <c r="K294" s="181">
        <f>ROUND(E294*J294,2)</f>
        <v>0</v>
      </c>
      <c r="L294" s="181">
        <v>21</v>
      </c>
      <c r="M294" s="181">
        <f>G294*(1+L294/100)</f>
        <v>0</v>
      </c>
      <c r="N294" s="181">
        <v>0</v>
      </c>
      <c r="O294" s="181">
        <f>ROUND(E294*N294,2)</f>
        <v>0</v>
      </c>
      <c r="P294" s="181">
        <v>0</v>
      </c>
      <c r="Q294" s="181">
        <f>ROUND(E294*P294,2)</f>
        <v>0</v>
      </c>
      <c r="R294" s="182"/>
      <c r="S294" s="182" t="s">
        <v>223</v>
      </c>
      <c r="T294" s="181" t="s">
        <v>205</v>
      </c>
      <c r="U294" s="181">
        <v>0</v>
      </c>
      <c r="V294" s="181">
        <f>ROUND(E294*U294,2)</f>
        <v>0</v>
      </c>
      <c r="W294" s="182"/>
      <c r="X294" s="182"/>
      <c r="Y294" s="154"/>
      <c r="Z294" s="154"/>
      <c r="AA294" s="154"/>
      <c r="AB294" s="154"/>
      <c r="AC294" s="154"/>
      <c r="AD294" s="154"/>
      <c r="AE294" s="154" t="s">
        <v>670</v>
      </c>
      <c r="AF294" s="154" t="s">
        <v>2271</v>
      </c>
      <c r="AG294" s="154"/>
      <c r="AH294" s="185"/>
      <c r="AI294" s="185"/>
      <c r="AJ294" s="187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</row>
    <row r="295" spans="1:60" outlineLevel="1" x14ac:dyDescent="0.2">
      <c r="A295" s="155"/>
      <c r="B295" s="224"/>
      <c r="C295" s="224"/>
      <c r="D295" s="225"/>
      <c r="E295" s="225"/>
      <c r="F295" s="225"/>
      <c r="G295" s="225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5"/>
      <c r="S295" s="165"/>
      <c r="T295" s="164"/>
      <c r="U295" s="164"/>
      <c r="V295" s="164"/>
      <c r="W295" s="165"/>
      <c r="X295" s="165"/>
      <c r="Y295" s="154"/>
      <c r="Z295" s="154"/>
      <c r="AA295" s="154"/>
      <c r="AB295" s="154"/>
      <c r="AC295" s="154"/>
      <c r="AD295" s="154"/>
      <c r="AE295" s="154" t="s">
        <v>208</v>
      </c>
      <c r="AF295" s="154"/>
      <c r="AG295" s="154"/>
      <c r="AH295" s="185"/>
      <c r="AI295" s="185"/>
      <c r="AJ295" s="187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</row>
    <row r="296" spans="1:60" outlineLevel="1" x14ac:dyDescent="0.2">
      <c r="A296" s="177">
        <v>117</v>
      </c>
      <c r="B296" s="178" t="s">
        <v>2272</v>
      </c>
      <c r="C296" s="178" t="s">
        <v>2273</v>
      </c>
      <c r="D296" s="179" t="s">
        <v>1380</v>
      </c>
      <c r="E296" s="180">
        <v>1</v>
      </c>
      <c r="F296" s="183"/>
      <c r="G296" s="181">
        <f>ROUND(E296*F296,2)</f>
        <v>0</v>
      </c>
      <c r="H296" s="183"/>
      <c r="I296" s="181">
        <f>ROUND(E296*H296,2)</f>
        <v>0</v>
      </c>
      <c r="J296" s="183"/>
      <c r="K296" s="181">
        <f>ROUND(E296*J296,2)</f>
        <v>0</v>
      </c>
      <c r="L296" s="181">
        <v>21</v>
      </c>
      <c r="M296" s="181">
        <f>G296*(1+L296/100)</f>
        <v>0</v>
      </c>
      <c r="N296" s="181">
        <v>0</v>
      </c>
      <c r="O296" s="181">
        <f>ROUND(E296*N296,2)</f>
        <v>0</v>
      </c>
      <c r="P296" s="181">
        <v>0</v>
      </c>
      <c r="Q296" s="181">
        <f>ROUND(E296*P296,2)</f>
        <v>0</v>
      </c>
      <c r="R296" s="182"/>
      <c r="S296" s="182" t="s">
        <v>223</v>
      </c>
      <c r="T296" s="181" t="s">
        <v>205</v>
      </c>
      <c r="U296" s="181">
        <v>0</v>
      </c>
      <c r="V296" s="181">
        <f>ROUND(E296*U296,2)</f>
        <v>0</v>
      </c>
      <c r="W296" s="182"/>
      <c r="X296" s="182"/>
      <c r="Y296" s="154"/>
      <c r="Z296" s="154"/>
      <c r="AA296" s="154"/>
      <c r="AB296" s="154"/>
      <c r="AC296" s="154"/>
      <c r="AD296" s="154"/>
      <c r="AE296" s="154" t="s">
        <v>670</v>
      </c>
      <c r="AF296" s="154" t="s">
        <v>2274</v>
      </c>
      <c r="AG296" s="154"/>
      <c r="AH296" s="185"/>
      <c r="AI296" s="185"/>
      <c r="AJ296" s="187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</row>
    <row r="297" spans="1:60" outlineLevel="1" x14ac:dyDescent="0.2">
      <c r="A297" s="155"/>
      <c r="B297" s="224"/>
      <c r="C297" s="224"/>
      <c r="D297" s="225"/>
      <c r="E297" s="225"/>
      <c r="F297" s="225"/>
      <c r="G297" s="225"/>
      <c r="H297" s="164"/>
      <c r="I297" s="164"/>
      <c r="J297" s="164"/>
      <c r="K297" s="164"/>
      <c r="L297" s="164"/>
      <c r="M297" s="164"/>
      <c r="N297" s="164"/>
      <c r="O297" s="164"/>
      <c r="P297" s="164"/>
      <c r="Q297" s="164"/>
      <c r="R297" s="165"/>
      <c r="S297" s="165"/>
      <c r="T297" s="164"/>
      <c r="U297" s="164"/>
      <c r="V297" s="164"/>
      <c r="W297" s="165"/>
      <c r="X297" s="165"/>
      <c r="Y297" s="154"/>
      <c r="Z297" s="154"/>
      <c r="AA297" s="154"/>
      <c r="AB297" s="154"/>
      <c r="AC297" s="154"/>
      <c r="AD297" s="154"/>
      <c r="AE297" s="154" t="s">
        <v>208</v>
      </c>
      <c r="AF297" s="154"/>
      <c r="AG297" s="154"/>
      <c r="AH297" s="185"/>
      <c r="AI297" s="185"/>
      <c r="AJ297" s="187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</row>
    <row r="298" spans="1:60" outlineLevel="1" x14ac:dyDescent="0.2">
      <c r="A298" s="177">
        <v>118</v>
      </c>
      <c r="B298" s="178" t="s">
        <v>2275</v>
      </c>
      <c r="C298" s="178" t="s">
        <v>2276</v>
      </c>
      <c r="D298" s="179" t="s">
        <v>1380</v>
      </c>
      <c r="E298" s="180">
        <v>1</v>
      </c>
      <c r="F298" s="183"/>
      <c r="G298" s="181">
        <f>ROUND(E298*F298,2)</f>
        <v>0</v>
      </c>
      <c r="H298" s="183"/>
      <c r="I298" s="181">
        <f>ROUND(E298*H298,2)</f>
        <v>0</v>
      </c>
      <c r="J298" s="183"/>
      <c r="K298" s="181">
        <f>ROUND(E298*J298,2)</f>
        <v>0</v>
      </c>
      <c r="L298" s="181">
        <v>21</v>
      </c>
      <c r="M298" s="181">
        <f>G298*(1+L298/100)</f>
        <v>0</v>
      </c>
      <c r="N298" s="181">
        <v>0</v>
      </c>
      <c r="O298" s="181">
        <f>ROUND(E298*N298,2)</f>
        <v>0</v>
      </c>
      <c r="P298" s="181">
        <v>0</v>
      </c>
      <c r="Q298" s="181">
        <f>ROUND(E298*P298,2)</f>
        <v>0</v>
      </c>
      <c r="R298" s="182"/>
      <c r="S298" s="182" t="s">
        <v>223</v>
      </c>
      <c r="T298" s="181" t="s">
        <v>205</v>
      </c>
      <c r="U298" s="181">
        <v>0</v>
      </c>
      <c r="V298" s="181">
        <f>ROUND(E298*U298,2)</f>
        <v>0</v>
      </c>
      <c r="W298" s="182"/>
      <c r="X298" s="182"/>
      <c r="Y298" s="154"/>
      <c r="Z298" s="154"/>
      <c r="AA298" s="154"/>
      <c r="AB298" s="154"/>
      <c r="AC298" s="154"/>
      <c r="AD298" s="154"/>
      <c r="AE298" s="154" t="s">
        <v>670</v>
      </c>
      <c r="AF298" s="154" t="s">
        <v>2277</v>
      </c>
      <c r="AG298" s="154"/>
      <c r="AH298" s="185"/>
      <c r="AI298" s="185"/>
      <c r="AJ298" s="187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</row>
    <row r="299" spans="1:60" outlineLevel="1" x14ac:dyDescent="0.2">
      <c r="A299" s="155"/>
      <c r="B299" s="224"/>
      <c r="C299" s="224"/>
      <c r="D299" s="225"/>
      <c r="E299" s="225"/>
      <c r="F299" s="225"/>
      <c r="G299" s="225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5"/>
      <c r="S299" s="165"/>
      <c r="T299" s="164"/>
      <c r="U299" s="164"/>
      <c r="V299" s="164"/>
      <c r="W299" s="165"/>
      <c r="X299" s="165"/>
      <c r="Y299" s="154"/>
      <c r="Z299" s="154"/>
      <c r="AA299" s="154"/>
      <c r="AB299" s="154"/>
      <c r="AC299" s="154"/>
      <c r="AD299" s="154"/>
      <c r="AE299" s="154" t="s">
        <v>208</v>
      </c>
      <c r="AF299" s="154"/>
      <c r="AG299" s="154"/>
      <c r="AH299" s="185"/>
      <c r="AI299" s="185"/>
      <c r="AJ299" s="187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</row>
    <row r="300" spans="1:60" outlineLevel="1" x14ac:dyDescent="0.2">
      <c r="A300" s="177">
        <v>119</v>
      </c>
      <c r="B300" s="178" t="s">
        <v>242</v>
      </c>
      <c r="C300" s="178" t="s">
        <v>243</v>
      </c>
      <c r="D300" s="179" t="s">
        <v>202</v>
      </c>
      <c r="E300" s="180">
        <v>1</v>
      </c>
      <c r="F300" s="183"/>
      <c r="G300" s="181">
        <f>ROUND(E300*F300,2)</f>
        <v>0</v>
      </c>
      <c r="H300" s="183"/>
      <c r="I300" s="181">
        <f>ROUND(E300*H300,2)</f>
        <v>0</v>
      </c>
      <c r="J300" s="183"/>
      <c r="K300" s="181">
        <f>ROUND(E300*J300,2)</f>
        <v>0</v>
      </c>
      <c r="L300" s="181">
        <v>21</v>
      </c>
      <c r="M300" s="181">
        <f>G300*(1+L300/100)</f>
        <v>0</v>
      </c>
      <c r="N300" s="181">
        <v>0</v>
      </c>
      <c r="O300" s="181">
        <f>ROUND(E300*N300,2)</f>
        <v>0</v>
      </c>
      <c r="P300" s="181">
        <v>0</v>
      </c>
      <c r="Q300" s="181">
        <f>ROUND(E300*P300,2)</f>
        <v>0</v>
      </c>
      <c r="R300" s="182"/>
      <c r="S300" s="182" t="s">
        <v>204</v>
      </c>
      <c r="T300" s="181" t="s">
        <v>205</v>
      </c>
      <c r="U300" s="181">
        <v>0</v>
      </c>
      <c r="V300" s="181">
        <f>ROUND(E300*U300,2)</f>
        <v>0</v>
      </c>
      <c r="W300" s="182"/>
      <c r="X300" s="182"/>
      <c r="Y300" s="154"/>
      <c r="Z300" s="154"/>
      <c r="AA300" s="154"/>
      <c r="AB300" s="154"/>
      <c r="AC300" s="154"/>
      <c r="AD300" s="154"/>
      <c r="AE300" s="154" t="s">
        <v>670</v>
      </c>
      <c r="AF300" s="154" t="s">
        <v>2278</v>
      </c>
      <c r="AG300" s="154"/>
      <c r="AH300" s="185"/>
      <c r="AI300" s="185"/>
      <c r="AJ300" s="187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</row>
    <row r="301" spans="1:60" outlineLevel="1" x14ac:dyDescent="0.2">
      <c r="A301" s="155"/>
      <c r="B301" s="224"/>
      <c r="C301" s="224"/>
      <c r="D301" s="225"/>
      <c r="E301" s="225"/>
      <c r="F301" s="225"/>
      <c r="G301" s="225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5"/>
      <c r="S301" s="165"/>
      <c r="T301" s="164"/>
      <c r="U301" s="164"/>
      <c r="V301" s="164"/>
      <c r="W301" s="165"/>
      <c r="X301" s="165"/>
      <c r="Y301" s="154"/>
      <c r="Z301" s="154"/>
      <c r="AA301" s="154"/>
      <c r="AB301" s="154"/>
      <c r="AC301" s="154"/>
      <c r="AD301" s="154"/>
      <c r="AE301" s="154" t="s">
        <v>208</v>
      </c>
      <c r="AF301" s="154"/>
      <c r="AG301" s="154"/>
      <c r="AH301" s="185"/>
      <c r="AI301" s="185"/>
      <c r="AJ301" s="187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</row>
    <row r="302" spans="1:60" x14ac:dyDescent="0.2">
      <c r="A302" s="141"/>
      <c r="B302" s="158"/>
      <c r="C302" s="158"/>
      <c r="D302" s="160"/>
      <c r="E302" s="161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3"/>
      <c r="S302" s="163"/>
      <c r="T302" s="162"/>
      <c r="U302" s="162"/>
      <c r="V302" s="162"/>
      <c r="W302" s="163"/>
      <c r="X302" s="163"/>
      <c r="AC302">
        <v>15</v>
      </c>
      <c r="AD302">
        <v>21</v>
      </c>
      <c r="AH302" s="184"/>
      <c r="AI302" s="184"/>
      <c r="AJ302" s="186"/>
    </row>
    <row r="303" spans="1:60" x14ac:dyDescent="0.2">
      <c r="A303" s="156"/>
      <c r="B303" s="159" t="s">
        <v>28</v>
      </c>
      <c r="C303" s="159"/>
      <c r="D303" s="166"/>
      <c r="E303" s="167"/>
      <c r="F303" s="168"/>
      <c r="G303" s="169">
        <f>G11+G17+G45+G77+G111+G143+G165+G201+G225+G259+G293</f>
        <v>0</v>
      </c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3"/>
      <c r="S303" s="163"/>
      <c r="T303" s="162"/>
      <c r="U303" s="162"/>
      <c r="V303" s="162"/>
      <c r="W303" s="163"/>
      <c r="X303" s="163"/>
      <c r="AC303">
        <f>SUMIF(L7:L301,AC302,G7:G301)</f>
        <v>0</v>
      </c>
      <c r="AD303">
        <f>SUMIF(L7:L301,AD302,G7:G301)</f>
        <v>0</v>
      </c>
      <c r="AE303" t="s">
        <v>252</v>
      </c>
      <c r="AH303" s="184"/>
      <c r="AI303" s="184"/>
      <c r="AJ303" s="186"/>
    </row>
    <row r="304" spans="1:60" x14ac:dyDescent="0.2">
      <c r="A304" s="151"/>
      <c r="B304" s="152"/>
      <c r="C304" s="152"/>
      <c r="D304" s="153"/>
      <c r="E304" s="154"/>
      <c r="F304" s="154"/>
      <c r="G304" s="154"/>
      <c r="AE304" t="s">
        <v>253</v>
      </c>
    </row>
    <row r="305" spans="1:4" x14ac:dyDescent="0.2">
      <c r="A305" s="138"/>
      <c r="D305" s="8"/>
    </row>
    <row r="306" spans="1:4" x14ac:dyDescent="0.2">
      <c r="A306" s="138"/>
      <c r="D306" s="8"/>
    </row>
    <row r="307" spans="1:4" x14ac:dyDescent="0.2">
      <c r="A307" s="138"/>
      <c r="D307" s="8"/>
    </row>
    <row r="308" spans="1:4" x14ac:dyDescent="0.2">
      <c r="A308" s="138"/>
      <c r="D308" s="8"/>
    </row>
    <row r="309" spans="1:4" x14ac:dyDescent="0.2">
      <c r="A309" s="138"/>
      <c r="D309" s="8"/>
    </row>
    <row r="310" spans="1:4" x14ac:dyDescent="0.2">
      <c r="A310" s="138"/>
      <c r="D310" s="8"/>
    </row>
    <row r="311" spans="1:4" x14ac:dyDescent="0.2">
      <c r="A311" s="138"/>
      <c r="D311" s="8"/>
    </row>
    <row r="312" spans="1:4" x14ac:dyDescent="0.2">
      <c r="A312" s="138"/>
      <c r="D312" s="8"/>
    </row>
    <row r="313" spans="1:4" x14ac:dyDescent="0.2">
      <c r="A313" s="138"/>
      <c r="D313" s="8"/>
    </row>
    <row r="314" spans="1:4" x14ac:dyDescent="0.2">
      <c r="A314" s="138"/>
      <c r="D314" s="8"/>
    </row>
    <row r="315" spans="1:4" x14ac:dyDescent="0.2">
      <c r="A315" s="138"/>
      <c r="D315" s="8"/>
    </row>
    <row r="316" spans="1:4" x14ac:dyDescent="0.2">
      <c r="A316" s="138"/>
      <c r="D316" s="8"/>
    </row>
    <row r="317" spans="1:4" x14ac:dyDescent="0.2">
      <c r="A317" s="138"/>
      <c r="D317" s="8"/>
    </row>
    <row r="318" spans="1:4" x14ac:dyDescent="0.2">
      <c r="A318" s="138"/>
      <c r="D318" s="8"/>
    </row>
    <row r="319" spans="1:4" x14ac:dyDescent="0.2">
      <c r="A319" s="138"/>
      <c r="D319" s="8"/>
    </row>
    <row r="320" spans="1:4" x14ac:dyDescent="0.2">
      <c r="A320" s="138"/>
      <c r="D320" s="8"/>
    </row>
    <row r="321" spans="1:4" x14ac:dyDescent="0.2">
      <c r="A321" s="138"/>
      <c r="D321" s="8"/>
    </row>
    <row r="322" spans="1:4" x14ac:dyDescent="0.2">
      <c r="A322" s="138"/>
      <c r="D322" s="8"/>
    </row>
    <row r="323" spans="1:4" x14ac:dyDescent="0.2">
      <c r="A323" s="138"/>
      <c r="D323" s="8"/>
    </row>
    <row r="324" spans="1:4" x14ac:dyDescent="0.2">
      <c r="A324" s="138"/>
      <c r="D324" s="8"/>
    </row>
    <row r="325" spans="1:4" x14ac:dyDescent="0.2">
      <c r="A325" s="138"/>
      <c r="D325" s="8"/>
    </row>
    <row r="326" spans="1:4" x14ac:dyDescent="0.2">
      <c r="A326" s="138"/>
      <c r="D326" s="8"/>
    </row>
    <row r="327" spans="1:4" x14ac:dyDescent="0.2">
      <c r="A327" s="138"/>
      <c r="D327" s="8"/>
    </row>
    <row r="328" spans="1:4" x14ac:dyDescent="0.2">
      <c r="A328" s="138"/>
      <c r="D328" s="8"/>
    </row>
    <row r="329" spans="1:4" x14ac:dyDescent="0.2">
      <c r="A329" s="138"/>
      <c r="D329" s="8"/>
    </row>
    <row r="330" spans="1:4" x14ac:dyDescent="0.2">
      <c r="A330" s="138"/>
      <c r="D330" s="8"/>
    </row>
    <row r="331" spans="1:4" x14ac:dyDescent="0.2">
      <c r="A331" s="138"/>
      <c r="D331" s="8"/>
    </row>
    <row r="332" spans="1:4" x14ac:dyDescent="0.2">
      <c r="A332" s="138"/>
      <c r="D332" s="8"/>
    </row>
    <row r="333" spans="1:4" x14ac:dyDescent="0.2">
      <c r="A333" s="138"/>
      <c r="D333" s="8"/>
    </row>
    <row r="334" spans="1:4" x14ac:dyDescent="0.2">
      <c r="A334" s="138"/>
      <c r="D334" s="8"/>
    </row>
    <row r="335" spans="1:4" x14ac:dyDescent="0.2">
      <c r="A335" s="138"/>
      <c r="D335" s="8"/>
    </row>
    <row r="336" spans="1:4" x14ac:dyDescent="0.2">
      <c r="A336" s="138"/>
      <c r="D336" s="8"/>
    </row>
    <row r="337" spans="1:4" x14ac:dyDescent="0.2">
      <c r="A337" s="138"/>
      <c r="D337" s="8"/>
    </row>
    <row r="338" spans="1:4" x14ac:dyDescent="0.2">
      <c r="A338" s="138"/>
      <c r="D338" s="8"/>
    </row>
    <row r="339" spans="1:4" x14ac:dyDescent="0.2">
      <c r="A339" s="138"/>
      <c r="D339" s="8"/>
    </row>
    <row r="340" spans="1:4" x14ac:dyDescent="0.2">
      <c r="A340" s="138"/>
      <c r="D340" s="8"/>
    </row>
    <row r="341" spans="1:4" x14ac:dyDescent="0.2">
      <c r="A341" s="138"/>
      <c r="D341" s="8"/>
    </row>
    <row r="342" spans="1:4" x14ac:dyDescent="0.2">
      <c r="A342" s="138"/>
      <c r="D342" s="8"/>
    </row>
    <row r="343" spans="1:4" x14ac:dyDescent="0.2">
      <c r="A343" s="138"/>
      <c r="D343" s="8"/>
    </row>
    <row r="344" spans="1:4" x14ac:dyDescent="0.2">
      <c r="A344" s="138"/>
      <c r="D344" s="8"/>
    </row>
    <row r="345" spans="1:4" x14ac:dyDescent="0.2">
      <c r="A345" s="138"/>
      <c r="D345" s="8"/>
    </row>
    <row r="346" spans="1:4" x14ac:dyDescent="0.2">
      <c r="A346" s="138"/>
      <c r="D346" s="8"/>
    </row>
    <row r="347" spans="1:4" x14ac:dyDescent="0.2">
      <c r="A347" s="138"/>
      <c r="D347" s="8"/>
    </row>
    <row r="348" spans="1:4" x14ac:dyDescent="0.2">
      <c r="A348" s="138"/>
      <c r="D348" s="8"/>
    </row>
    <row r="349" spans="1:4" x14ac:dyDescent="0.2">
      <c r="A349" s="138"/>
      <c r="D349" s="8"/>
    </row>
    <row r="350" spans="1:4" x14ac:dyDescent="0.2">
      <c r="A350" s="138"/>
      <c r="D350" s="8"/>
    </row>
    <row r="351" spans="1:4" x14ac:dyDescent="0.2">
      <c r="A351" s="138"/>
      <c r="D351" s="8"/>
    </row>
    <row r="352" spans="1:4" x14ac:dyDescent="0.2">
      <c r="A352" s="138"/>
      <c r="D352" s="8"/>
    </row>
    <row r="353" spans="1:4" x14ac:dyDescent="0.2">
      <c r="A353" s="138"/>
      <c r="D353" s="8"/>
    </row>
    <row r="354" spans="1:4" x14ac:dyDescent="0.2">
      <c r="A354" s="138"/>
      <c r="D354" s="8"/>
    </row>
    <row r="355" spans="1:4" x14ac:dyDescent="0.2">
      <c r="A355" s="138"/>
      <c r="D355" s="8"/>
    </row>
    <row r="356" spans="1:4" x14ac:dyDescent="0.2">
      <c r="A356" s="138"/>
      <c r="D356" s="8"/>
    </row>
    <row r="357" spans="1:4" x14ac:dyDescent="0.2">
      <c r="A357" s="138"/>
      <c r="D357" s="8"/>
    </row>
    <row r="358" spans="1:4" x14ac:dyDescent="0.2">
      <c r="A358" s="138"/>
      <c r="D358" s="8"/>
    </row>
    <row r="359" spans="1:4" x14ac:dyDescent="0.2">
      <c r="A359" s="138"/>
      <c r="D359" s="8"/>
    </row>
    <row r="360" spans="1:4" x14ac:dyDescent="0.2">
      <c r="A360" s="138"/>
      <c r="D360" s="8"/>
    </row>
    <row r="361" spans="1:4" x14ac:dyDescent="0.2">
      <c r="A361" s="138"/>
      <c r="D361" s="8"/>
    </row>
    <row r="362" spans="1:4" x14ac:dyDescent="0.2">
      <c r="A362" s="138"/>
      <c r="D362" s="8"/>
    </row>
    <row r="363" spans="1:4" x14ac:dyDescent="0.2">
      <c r="A363" s="138"/>
      <c r="D363" s="8"/>
    </row>
    <row r="364" spans="1:4" x14ac:dyDescent="0.2">
      <c r="A364" s="138"/>
      <c r="D364" s="8"/>
    </row>
    <row r="365" spans="1:4" x14ac:dyDescent="0.2">
      <c r="A365" s="138"/>
      <c r="D365" s="8"/>
    </row>
    <row r="366" spans="1:4" x14ac:dyDescent="0.2">
      <c r="A366" s="138"/>
      <c r="D366" s="8"/>
    </row>
    <row r="367" spans="1:4" x14ac:dyDescent="0.2">
      <c r="A367" s="138"/>
      <c r="D367" s="8"/>
    </row>
    <row r="368" spans="1:4" x14ac:dyDescent="0.2">
      <c r="A368" s="138"/>
      <c r="D368" s="8"/>
    </row>
    <row r="369" spans="1:4" x14ac:dyDescent="0.2">
      <c r="A369" s="138"/>
      <c r="D369" s="8"/>
    </row>
    <row r="370" spans="1:4" x14ac:dyDescent="0.2">
      <c r="A370" s="138"/>
      <c r="D370" s="8"/>
    </row>
    <row r="371" spans="1:4" x14ac:dyDescent="0.2">
      <c r="A371" s="138"/>
      <c r="D371" s="8"/>
    </row>
    <row r="372" spans="1:4" x14ac:dyDescent="0.2">
      <c r="A372" s="138"/>
      <c r="D372" s="8"/>
    </row>
    <row r="373" spans="1:4" x14ac:dyDescent="0.2">
      <c r="A373" s="138"/>
      <c r="D373" s="8"/>
    </row>
    <row r="374" spans="1:4" x14ac:dyDescent="0.2">
      <c r="A374" s="138"/>
      <c r="D374" s="8"/>
    </row>
    <row r="375" spans="1:4" x14ac:dyDescent="0.2">
      <c r="A375" s="138"/>
      <c r="D375" s="8"/>
    </row>
    <row r="376" spans="1:4" x14ac:dyDescent="0.2">
      <c r="A376" s="138"/>
      <c r="D376" s="8"/>
    </row>
    <row r="377" spans="1:4" x14ac:dyDescent="0.2">
      <c r="A377" s="138"/>
      <c r="D377" s="8"/>
    </row>
    <row r="378" spans="1:4" x14ac:dyDescent="0.2">
      <c r="A378" s="138"/>
      <c r="D378" s="8"/>
    </row>
    <row r="379" spans="1:4" x14ac:dyDescent="0.2">
      <c r="A379" s="138"/>
      <c r="D379" s="8"/>
    </row>
    <row r="380" spans="1:4" x14ac:dyDescent="0.2">
      <c r="A380" s="138"/>
      <c r="D380" s="8"/>
    </row>
    <row r="381" spans="1:4" x14ac:dyDescent="0.2">
      <c r="A381" s="138"/>
      <c r="D381" s="8"/>
    </row>
    <row r="382" spans="1:4" x14ac:dyDescent="0.2">
      <c r="A382" s="138"/>
      <c r="D382" s="8"/>
    </row>
    <row r="383" spans="1:4" x14ac:dyDescent="0.2">
      <c r="A383" s="138"/>
      <c r="D383" s="8"/>
    </row>
    <row r="384" spans="1:4" x14ac:dyDescent="0.2">
      <c r="A384" s="138"/>
      <c r="D384" s="8"/>
    </row>
    <row r="385" spans="1:4" x14ac:dyDescent="0.2">
      <c r="A385" s="138"/>
      <c r="D385" s="8"/>
    </row>
    <row r="386" spans="1:4" x14ac:dyDescent="0.2">
      <c r="A386" s="138"/>
      <c r="D386" s="8"/>
    </row>
    <row r="387" spans="1:4" x14ac:dyDescent="0.2">
      <c r="A387" s="138"/>
      <c r="D387" s="8"/>
    </row>
    <row r="388" spans="1:4" x14ac:dyDescent="0.2">
      <c r="A388" s="138"/>
      <c r="D388" s="8"/>
    </row>
    <row r="389" spans="1:4" x14ac:dyDescent="0.2">
      <c r="A389" s="138"/>
      <c r="D389" s="8"/>
    </row>
    <row r="390" spans="1:4" x14ac:dyDescent="0.2">
      <c r="A390" s="138"/>
      <c r="D390" s="8"/>
    </row>
    <row r="391" spans="1:4" x14ac:dyDescent="0.2">
      <c r="A391" s="138"/>
      <c r="D391" s="8"/>
    </row>
    <row r="392" spans="1:4" x14ac:dyDescent="0.2">
      <c r="A392" s="138"/>
      <c r="D392" s="8"/>
    </row>
    <row r="393" spans="1:4" x14ac:dyDescent="0.2">
      <c r="A393" s="138"/>
      <c r="D393" s="8"/>
    </row>
    <row r="394" spans="1:4" x14ac:dyDescent="0.2">
      <c r="A394" s="138"/>
      <c r="D394" s="8"/>
    </row>
    <row r="395" spans="1:4" x14ac:dyDescent="0.2">
      <c r="A395" s="138"/>
      <c r="D395" s="8"/>
    </row>
    <row r="396" spans="1:4" x14ac:dyDescent="0.2">
      <c r="A396" s="138"/>
      <c r="D396" s="8"/>
    </row>
    <row r="397" spans="1:4" x14ac:dyDescent="0.2">
      <c r="A397" s="138"/>
      <c r="D397" s="8"/>
    </row>
    <row r="398" spans="1:4" x14ac:dyDescent="0.2">
      <c r="A398" s="138"/>
      <c r="D398" s="8"/>
    </row>
    <row r="399" spans="1:4" x14ac:dyDescent="0.2">
      <c r="A399" s="138"/>
      <c r="D399" s="8"/>
    </row>
    <row r="400" spans="1:4" x14ac:dyDescent="0.2">
      <c r="A400" s="138"/>
      <c r="D400" s="8"/>
    </row>
    <row r="401" spans="1:4" x14ac:dyDescent="0.2">
      <c r="A401" s="138"/>
      <c r="D401" s="8"/>
    </row>
    <row r="402" spans="1:4" x14ac:dyDescent="0.2">
      <c r="A402" s="138"/>
      <c r="D402" s="8"/>
    </row>
    <row r="403" spans="1:4" x14ac:dyDescent="0.2">
      <c r="A403" s="138"/>
      <c r="D403" s="8"/>
    </row>
    <row r="404" spans="1:4" x14ac:dyDescent="0.2">
      <c r="A404" s="138"/>
      <c r="D404" s="8"/>
    </row>
    <row r="405" spans="1:4" x14ac:dyDescent="0.2">
      <c r="A405" s="138"/>
      <c r="D405" s="8"/>
    </row>
    <row r="406" spans="1:4" x14ac:dyDescent="0.2">
      <c r="A406" s="138"/>
      <c r="D406" s="8"/>
    </row>
    <row r="407" spans="1:4" x14ac:dyDescent="0.2">
      <c r="A407" s="138"/>
      <c r="D407" s="8"/>
    </row>
    <row r="408" spans="1:4" x14ac:dyDescent="0.2">
      <c r="A408" s="138"/>
      <c r="D408" s="8"/>
    </row>
    <row r="409" spans="1:4" x14ac:dyDescent="0.2">
      <c r="A409" s="138"/>
      <c r="D409" s="8"/>
    </row>
    <row r="410" spans="1:4" x14ac:dyDescent="0.2">
      <c r="A410" s="138"/>
      <c r="D410" s="8"/>
    </row>
    <row r="411" spans="1:4" x14ac:dyDescent="0.2">
      <c r="A411" s="138"/>
      <c r="D411" s="8"/>
    </row>
    <row r="412" spans="1:4" x14ac:dyDescent="0.2">
      <c r="A412" s="138"/>
      <c r="D412" s="8"/>
    </row>
    <row r="413" spans="1:4" x14ac:dyDescent="0.2">
      <c r="A413" s="138"/>
      <c r="D413" s="8"/>
    </row>
    <row r="414" spans="1:4" x14ac:dyDescent="0.2">
      <c r="A414" s="138"/>
      <c r="D414" s="8"/>
    </row>
    <row r="415" spans="1:4" x14ac:dyDescent="0.2">
      <c r="A415" s="138"/>
      <c r="D415" s="8"/>
    </row>
    <row r="416" spans="1:4" x14ac:dyDescent="0.2">
      <c r="A416" s="138"/>
      <c r="D416" s="8"/>
    </row>
    <row r="417" spans="1:4" x14ac:dyDescent="0.2">
      <c r="A417" s="138"/>
      <c r="D417" s="8"/>
    </row>
    <row r="418" spans="1:4" x14ac:dyDescent="0.2">
      <c r="A418" s="138"/>
      <c r="D418" s="8"/>
    </row>
    <row r="419" spans="1:4" x14ac:dyDescent="0.2">
      <c r="A419" s="138"/>
      <c r="D419" s="8"/>
    </row>
    <row r="420" spans="1:4" x14ac:dyDescent="0.2">
      <c r="A420" s="138"/>
      <c r="D420" s="8"/>
    </row>
    <row r="421" spans="1:4" x14ac:dyDescent="0.2">
      <c r="A421" s="138"/>
      <c r="D421" s="8"/>
    </row>
    <row r="422" spans="1:4" x14ac:dyDescent="0.2">
      <c r="A422" s="138"/>
      <c r="D422" s="8"/>
    </row>
    <row r="423" spans="1:4" x14ac:dyDescent="0.2">
      <c r="A423" s="138"/>
      <c r="D423" s="8"/>
    </row>
    <row r="424" spans="1:4" x14ac:dyDescent="0.2">
      <c r="A424" s="138"/>
      <c r="D424" s="8"/>
    </row>
    <row r="425" spans="1:4" x14ac:dyDescent="0.2">
      <c r="A425" s="138"/>
      <c r="D425" s="8"/>
    </row>
    <row r="426" spans="1:4" x14ac:dyDescent="0.2">
      <c r="A426" s="138"/>
      <c r="D426" s="8"/>
    </row>
    <row r="427" spans="1:4" x14ac:dyDescent="0.2">
      <c r="A427" s="138"/>
      <c r="D427" s="8"/>
    </row>
    <row r="428" spans="1:4" x14ac:dyDescent="0.2">
      <c r="A428" s="138"/>
      <c r="D428" s="8"/>
    </row>
    <row r="429" spans="1:4" x14ac:dyDescent="0.2">
      <c r="A429" s="138"/>
      <c r="D429" s="8"/>
    </row>
    <row r="430" spans="1:4" x14ac:dyDescent="0.2">
      <c r="A430" s="138"/>
      <c r="D430" s="8"/>
    </row>
    <row r="431" spans="1:4" x14ac:dyDescent="0.2">
      <c r="A431" s="138"/>
      <c r="D431" s="8"/>
    </row>
    <row r="432" spans="1:4" x14ac:dyDescent="0.2">
      <c r="A432" s="138"/>
      <c r="D432" s="8"/>
    </row>
    <row r="433" spans="1:4" x14ac:dyDescent="0.2">
      <c r="A433" s="138"/>
      <c r="D433" s="8"/>
    </row>
    <row r="434" spans="1:4" x14ac:dyDescent="0.2">
      <c r="A434" s="138"/>
      <c r="D434" s="8"/>
    </row>
    <row r="435" spans="1:4" x14ac:dyDescent="0.2">
      <c r="A435" s="138"/>
      <c r="D435" s="8"/>
    </row>
    <row r="436" spans="1:4" x14ac:dyDescent="0.2">
      <c r="A436" s="138"/>
      <c r="D436" s="8"/>
    </row>
    <row r="437" spans="1:4" x14ac:dyDescent="0.2">
      <c r="A437" s="138"/>
      <c r="D437" s="8"/>
    </row>
    <row r="438" spans="1:4" x14ac:dyDescent="0.2">
      <c r="A438" s="138"/>
      <c r="D438" s="8"/>
    </row>
    <row r="439" spans="1:4" x14ac:dyDescent="0.2">
      <c r="A439" s="138"/>
      <c r="D439" s="8"/>
    </row>
    <row r="440" spans="1:4" x14ac:dyDescent="0.2">
      <c r="A440" s="138"/>
      <c r="D440" s="8"/>
    </row>
    <row r="441" spans="1:4" x14ac:dyDescent="0.2">
      <c r="A441" s="138"/>
      <c r="D441" s="8"/>
    </row>
    <row r="442" spans="1:4" x14ac:dyDescent="0.2">
      <c r="A442" s="138"/>
      <c r="D442" s="8"/>
    </row>
    <row r="443" spans="1:4" x14ac:dyDescent="0.2">
      <c r="A443" s="138"/>
      <c r="D443" s="8"/>
    </row>
    <row r="444" spans="1:4" x14ac:dyDescent="0.2">
      <c r="A444" s="138"/>
      <c r="D444" s="8"/>
    </row>
    <row r="445" spans="1:4" x14ac:dyDescent="0.2">
      <c r="A445" s="138"/>
      <c r="D445" s="8"/>
    </row>
    <row r="446" spans="1:4" x14ac:dyDescent="0.2">
      <c r="A446" s="138"/>
      <c r="D446" s="8"/>
    </row>
    <row r="447" spans="1:4" x14ac:dyDescent="0.2">
      <c r="A447" s="138"/>
      <c r="D447" s="8"/>
    </row>
    <row r="448" spans="1:4" x14ac:dyDescent="0.2">
      <c r="A448" s="138"/>
      <c r="D448" s="8"/>
    </row>
    <row r="449" spans="1:4" x14ac:dyDescent="0.2">
      <c r="A449" s="138"/>
      <c r="D449" s="8"/>
    </row>
    <row r="450" spans="1:4" x14ac:dyDescent="0.2">
      <c r="A450" s="138"/>
      <c r="D450" s="8"/>
    </row>
    <row r="451" spans="1:4" x14ac:dyDescent="0.2">
      <c r="A451" s="138"/>
      <c r="D451" s="8"/>
    </row>
    <row r="452" spans="1:4" x14ac:dyDescent="0.2">
      <c r="A452" s="138"/>
      <c r="D452" s="8"/>
    </row>
    <row r="453" spans="1:4" x14ac:dyDescent="0.2">
      <c r="A453" s="138"/>
      <c r="D453" s="8"/>
    </row>
    <row r="454" spans="1:4" x14ac:dyDescent="0.2">
      <c r="A454" s="138"/>
      <c r="D454" s="8"/>
    </row>
    <row r="455" spans="1:4" x14ac:dyDescent="0.2">
      <c r="A455" s="138"/>
      <c r="D455" s="8"/>
    </row>
    <row r="456" spans="1:4" x14ac:dyDescent="0.2">
      <c r="A456" s="138"/>
      <c r="D456" s="8"/>
    </row>
    <row r="457" spans="1:4" x14ac:dyDescent="0.2">
      <c r="A457" s="138"/>
      <c r="D457" s="8"/>
    </row>
    <row r="458" spans="1:4" x14ac:dyDescent="0.2">
      <c r="A458" s="138"/>
      <c r="D458" s="8"/>
    </row>
    <row r="459" spans="1:4" x14ac:dyDescent="0.2">
      <c r="A459" s="138"/>
      <c r="D459" s="8"/>
    </row>
    <row r="460" spans="1:4" x14ac:dyDescent="0.2">
      <c r="A460" s="138"/>
      <c r="D460" s="8"/>
    </row>
    <row r="461" spans="1:4" x14ac:dyDescent="0.2">
      <c r="A461" s="138"/>
      <c r="D461" s="8"/>
    </row>
    <row r="462" spans="1:4" x14ac:dyDescent="0.2">
      <c r="A462" s="138"/>
      <c r="D462" s="8"/>
    </row>
    <row r="463" spans="1:4" x14ac:dyDescent="0.2">
      <c r="A463" s="138"/>
      <c r="D463" s="8"/>
    </row>
    <row r="464" spans="1:4" x14ac:dyDescent="0.2">
      <c r="A464" s="138"/>
      <c r="D464" s="8"/>
    </row>
    <row r="465" spans="1:4" x14ac:dyDescent="0.2">
      <c r="A465" s="138"/>
      <c r="D465" s="8"/>
    </row>
    <row r="466" spans="1:4" x14ac:dyDescent="0.2">
      <c r="A466" s="138"/>
      <c r="D466" s="8"/>
    </row>
    <row r="467" spans="1:4" x14ac:dyDescent="0.2">
      <c r="A467" s="138"/>
      <c r="D467" s="8"/>
    </row>
    <row r="468" spans="1:4" x14ac:dyDescent="0.2">
      <c r="A468" s="138"/>
      <c r="D468" s="8"/>
    </row>
    <row r="469" spans="1:4" x14ac:dyDescent="0.2">
      <c r="A469" s="138"/>
      <c r="D469" s="8"/>
    </row>
    <row r="470" spans="1:4" x14ac:dyDescent="0.2">
      <c r="A470" s="138"/>
      <c r="D470" s="8"/>
    </row>
    <row r="471" spans="1:4" x14ac:dyDescent="0.2">
      <c r="A471" s="138"/>
      <c r="D471" s="8"/>
    </row>
    <row r="472" spans="1:4" x14ac:dyDescent="0.2">
      <c r="A472" s="138"/>
      <c r="D472" s="8"/>
    </row>
    <row r="473" spans="1:4" x14ac:dyDescent="0.2">
      <c r="A473" s="138"/>
      <c r="D473" s="8"/>
    </row>
    <row r="474" spans="1:4" x14ac:dyDescent="0.2">
      <c r="A474" s="138"/>
      <c r="D474" s="8"/>
    </row>
    <row r="475" spans="1:4" x14ac:dyDescent="0.2">
      <c r="A475" s="138"/>
      <c r="D475" s="8"/>
    </row>
    <row r="476" spans="1:4" x14ac:dyDescent="0.2">
      <c r="A476" s="138"/>
      <c r="D476" s="8"/>
    </row>
    <row r="477" spans="1:4" x14ac:dyDescent="0.2">
      <c r="A477" s="138"/>
      <c r="D477" s="8"/>
    </row>
    <row r="478" spans="1:4" x14ac:dyDescent="0.2">
      <c r="A478" s="138"/>
      <c r="D478" s="8"/>
    </row>
    <row r="479" spans="1:4" x14ac:dyDescent="0.2">
      <c r="A479" s="138"/>
      <c r="D479" s="8"/>
    </row>
    <row r="480" spans="1:4" x14ac:dyDescent="0.2">
      <c r="A480" s="138"/>
      <c r="D480" s="8"/>
    </row>
    <row r="481" spans="1:4" x14ac:dyDescent="0.2">
      <c r="A481" s="138"/>
      <c r="D481" s="8"/>
    </row>
    <row r="482" spans="1:4" x14ac:dyDescent="0.2">
      <c r="A482" s="138"/>
      <c r="D482" s="8"/>
    </row>
    <row r="483" spans="1:4" x14ac:dyDescent="0.2">
      <c r="A483" s="138"/>
      <c r="D483" s="8"/>
    </row>
    <row r="484" spans="1:4" x14ac:dyDescent="0.2">
      <c r="A484" s="138"/>
      <c r="D484" s="8"/>
    </row>
    <row r="485" spans="1:4" x14ac:dyDescent="0.2">
      <c r="A485" s="138"/>
      <c r="D485" s="8"/>
    </row>
    <row r="486" spans="1:4" x14ac:dyDescent="0.2">
      <c r="A486" s="138"/>
      <c r="D486" s="8"/>
    </row>
    <row r="487" spans="1:4" x14ac:dyDescent="0.2">
      <c r="A487" s="138"/>
      <c r="D487" s="8"/>
    </row>
    <row r="488" spans="1:4" x14ac:dyDescent="0.2">
      <c r="A488" s="138"/>
      <c r="D488" s="8"/>
    </row>
    <row r="489" spans="1:4" x14ac:dyDescent="0.2">
      <c r="A489" s="138"/>
      <c r="D489" s="8"/>
    </row>
    <row r="490" spans="1:4" x14ac:dyDescent="0.2">
      <c r="A490" s="138"/>
      <c r="D490" s="8"/>
    </row>
    <row r="491" spans="1:4" x14ac:dyDescent="0.2">
      <c r="A491" s="138"/>
      <c r="D491" s="8"/>
    </row>
    <row r="492" spans="1:4" x14ac:dyDescent="0.2">
      <c r="A492" s="138"/>
      <c r="D492" s="8"/>
    </row>
    <row r="493" spans="1:4" x14ac:dyDescent="0.2">
      <c r="A493" s="138"/>
      <c r="D493" s="8"/>
    </row>
    <row r="494" spans="1:4" x14ac:dyDescent="0.2">
      <c r="A494" s="138"/>
      <c r="D494" s="8"/>
    </row>
    <row r="495" spans="1:4" x14ac:dyDescent="0.2">
      <c r="A495" s="138"/>
      <c r="D495" s="8"/>
    </row>
    <row r="496" spans="1:4" x14ac:dyDescent="0.2">
      <c r="A496" s="138"/>
      <c r="D496" s="8"/>
    </row>
    <row r="497" spans="1:4" x14ac:dyDescent="0.2">
      <c r="A497" s="138"/>
      <c r="D497" s="8"/>
    </row>
    <row r="498" spans="1:4" x14ac:dyDescent="0.2">
      <c r="A498" s="138"/>
      <c r="D498" s="8"/>
    </row>
    <row r="499" spans="1:4" x14ac:dyDescent="0.2">
      <c r="A499" s="138"/>
      <c r="D499" s="8"/>
    </row>
    <row r="500" spans="1:4" x14ac:dyDescent="0.2">
      <c r="A500" s="138"/>
      <c r="D500" s="8"/>
    </row>
    <row r="501" spans="1:4" x14ac:dyDescent="0.2">
      <c r="A501" s="138"/>
      <c r="D501" s="8"/>
    </row>
    <row r="502" spans="1:4" x14ac:dyDescent="0.2">
      <c r="A502" s="138"/>
      <c r="D502" s="8"/>
    </row>
    <row r="503" spans="1:4" x14ac:dyDescent="0.2">
      <c r="A503" s="138"/>
      <c r="D503" s="8"/>
    </row>
    <row r="504" spans="1:4" x14ac:dyDescent="0.2">
      <c r="A504" s="138"/>
      <c r="D504" s="8"/>
    </row>
    <row r="505" spans="1:4" x14ac:dyDescent="0.2">
      <c r="A505" s="138"/>
      <c r="D505" s="8"/>
    </row>
    <row r="506" spans="1:4" x14ac:dyDescent="0.2">
      <c r="A506" s="138"/>
      <c r="D506" s="8"/>
    </row>
    <row r="507" spans="1:4" x14ac:dyDescent="0.2">
      <c r="A507" s="138"/>
      <c r="D507" s="8"/>
    </row>
    <row r="508" spans="1:4" x14ac:dyDescent="0.2">
      <c r="A508" s="138"/>
      <c r="D508" s="8"/>
    </row>
    <row r="509" spans="1:4" x14ac:dyDescent="0.2">
      <c r="A509" s="138"/>
      <c r="D509" s="8"/>
    </row>
    <row r="510" spans="1:4" x14ac:dyDescent="0.2">
      <c r="A510" s="138"/>
      <c r="D510" s="8"/>
    </row>
    <row r="511" spans="1:4" x14ac:dyDescent="0.2">
      <c r="A511" s="138"/>
      <c r="D511" s="8"/>
    </row>
    <row r="512" spans="1:4" x14ac:dyDescent="0.2">
      <c r="A512" s="138"/>
      <c r="D512" s="8"/>
    </row>
    <row r="513" spans="1:4" x14ac:dyDescent="0.2">
      <c r="A513" s="138"/>
      <c r="D513" s="8"/>
    </row>
    <row r="514" spans="1:4" x14ac:dyDescent="0.2">
      <c r="A514" s="138"/>
      <c r="D514" s="8"/>
    </row>
    <row r="515" spans="1:4" x14ac:dyDescent="0.2">
      <c r="A515" s="138"/>
      <c r="D515" s="8"/>
    </row>
    <row r="516" spans="1:4" x14ac:dyDescent="0.2">
      <c r="A516" s="138"/>
      <c r="D516" s="8"/>
    </row>
    <row r="517" spans="1:4" x14ac:dyDescent="0.2">
      <c r="A517" s="138"/>
      <c r="D517" s="8"/>
    </row>
    <row r="518" spans="1:4" x14ac:dyDescent="0.2">
      <c r="A518" s="138"/>
      <c r="D518" s="8"/>
    </row>
    <row r="519" spans="1:4" x14ac:dyDescent="0.2">
      <c r="A519" s="138"/>
      <c r="D519" s="8"/>
    </row>
    <row r="520" spans="1:4" x14ac:dyDescent="0.2">
      <c r="A520" s="138"/>
      <c r="D520" s="8"/>
    </row>
    <row r="521" spans="1:4" x14ac:dyDescent="0.2">
      <c r="A521" s="138"/>
      <c r="D521" s="8"/>
    </row>
    <row r="522" spans="1:4" x14ac:dyDescent="0.2">
      <c r="A522" s="138"/>
      <c r="D522" s="8"/>
    </row>
    <row r="523" spans="1:4" x14ac:dyDescent="0.2">
      <c r="A523" s="138"/>
      <c r="D523" s="8"/>
    </row>
    <row r="524" spans="1:4" x14ac:dyDescent="0.2">
      <c r="A524" s="138"/>
      <c r="D524" s="8"/>
    </row>
    <row r="525" spans="1:4" x14ac:dyDescent="0.2">
      <c r="A525" s="138"/>
      <c r="D525" s="8"/>
    </row>
    <row r="526" spans="1:4" x14ac:dyDescent="0.2">
      <c r="A526" s="138"/>
      <c r="D526" s="8"/>
    </row>
    <row r="527" spans="1:4" x14ac:dyDescent="0.2">
      <c r="A527" s="138"/>
      <c r="D527" s="8"/>
    </row>
    <row r="528" spans="1:4" x14ac:dyDescent="0.2">
      <c r="A528" s="138"/>
      <c r="D528" s="8"/>
    </row>
    <row r="529" spans="1:4" x14ac:dyDescent="0.2">
      <c r="A529" s="138"/>
      <c r="D529" s="8"/>
    </row>
    <row r="530" spans="1:4" x14ac:dyDescent="0.2">
      <c r="A530" s="138"/>
      <c r="D530" s="8"/>
    </row>
    <row r="531" spans="1:4" x14ac:dyDescent="0.2">
      <c r="A531" s="138"/>
      <c r="D531" s="8"/>
    </row>
    <row r="532" spans="1:4" x14ac:dyDescent="0.2">
      <c r="A532" s="138"/>
      <c r="D532" s="8"/>
    </row>
    <row r="533" spans="1:4" x14ac:dyDescent="0.2">
      <c r="A533" s="138"/>
      <c r="D533" s="8"/>
    </row>
    <row r="534" spans="1:4" x14ac:dyDescent="0.2">
      <c r="A534" s="138"/>
      <c r="D534" s="8"/>
    </row>
    <row r="535" spans="1:4" x14ac:dyDescent="0.2">
      <c r="A535" s="138"/>
      <c r="D535" s="8"/>
    </row>
    <row r="536" spans="1:4" x14ac:dyDescent="0.2">
      <c r="A536" s="138"/>
      <c r="D536" s="8"/>
    </row>
    <row r="537" spans="1:4" x14ac:dyDescent="0.2">
      <c r="A537" s="138"/>
      <c r="D537" s="8"/>
    </row>
    <row r="538" spans="1:4" x14ac:dyDescent="0.2">
      <c r="A538" s="138"/>
      <c r="D538" s="8"/>
    </row>
    <row r="539" spans="1:4" x14ac:dyDescent="0.2">
      <c r="A539" s="138"/>
      <c r="D539" s="8"/>
    </row>
    <row r="540" spans="1:4" x14ac:dyDescent="0.2">
      <c r="A540" s="138"/>
      <c r="D540" s="8"/>
    </row>
    <row r="541" spans="1:4" x14ac:dyDescent="0.2">
      <c r="A541" s="138"/>
      <c r="D541" s="8"/>
    </row>
    <row r="542" spans="1:4" x14ac:dyDescent="0.2">
      <c r="A542" s="138"/>
      <c r="D542" s="8"/>
    </row>
    <row r="543" spans="1:4" x14ac:dyDescent="0.2">
      <c r="A543" s="138"/>
      <c r="D543" s="8"/>
    </row>
    <row r="544" spans="1:4" x14ac:dyDescent="0.2">
      <c r="A544" s="138"/>
      <c r="D544" s="8"/>
    </row>
    <row r="545" spans="1:4" x14ac:dyDescent="0.2">
      <c r="A545" s="138"/>
      <c r="D545" s="8"/>
    </row>
    <row r="546" spans="1:4" x14ac:dyDescent="0.2">
      <c r="A546" s="138"/>
      <c r="D546" s="8"/>
    </row>
    <row r="547" spans="1:4" x14ac:dyDescent="0.2">
      <c r="A547" s="138"/>
      <c r="D547" s="8"/>
    </row>
    <row r="548" spans="1:4" x14ac:dyDescent="0.2">
      <c r="A548" s="138"/>
      <c r="D548" s="8"/>
    </row>
    <row r="549" spans="1:4" x14ac:dyDescent="0.2">
      <c r="A549" s="138"/>
      <c r="D549" s="8"/>
    </row>
    <row r="550" spans="1:4" x14ac:dyDescent="0.2">
      <c r="A550" s="138"/>
      <c r="D550" s="8"/>
    </row>
    <row r="551" spans="1:4" x14ac:dyDescent="0.2">
      <c r="A551" s="138"/>
      <c r="D551" s="8"/>
    </row>
    <row r="552" spans="1:4" x14ac:dyDescent="0.2">
      <c r="A552" s="138"/>
      <c r="D552" s="8"/>
    </row>
    <row r="553" spans="1:4" x14ac:dyDescent="0.2">
      <c r="A553" s="138"/>
      <c r="D553" s="8"/>
    </row>
    <row r="554" spans="1:4" x14ac:dyDescent="0.2">
      <c r="A554" s="138"/>
      <c r="D554" s="8"/>
    </row>
    <row r="555" spans="1:4" x14ac:dyDescent="0.2">
      <c r="A555" s="138"/>
      <c r="D555" s="8"/>
    </row>
    <row r="556" spans="1:4" x14ac:dyDescent="0.2">
      <c r="A556" s="138"/>
      <c r="D556" s="8"/>
    </row>
    <row r="557" spans="1:4" x14ac:dyDescent="0.2">
      <c r="A557" s="138"/>
      <c r="D557" s="8"/>
    </row>
    <row r="558" spans="1:4" x14ac:dyDescent="0.2">
      <c r="A558" s="138"/>
      <c r="D558" s="8"/>
    </row>
    <row r="559" spans="1:4" x14ac:dyDescent="0.2">
      <c r="A559" s="138"/>
      <c r="D559" s="8"/>
    </row>
    <row r="560" spans="1:4" x14ac:dyDescent="0.2">
      <c r="A560" s="138"/>
      <c r="D560" s="8"/>
    </row>
    <row r="561" spans="1:4" x14ac:dyDescent="0.2">
      <c r="A561" s="138"/>
      <c r="D561" s="8"/>
    </row>
    <row r="562" spans="1:4" x14ac:dyDescent="0.2">
      <c r="A562" s="138"/>
      <c r="D562" s="8"/>
    </row>
    <row r="563" spans="1:4" x14ac:dyDescent="0.2">
      <c r="A563" s="138"/>
      <c r="D563" s="8"/>
    </row>
    <row r="564" spans="1:4" x14ac:dyDescent="0.2">
      <c r="A564" s="138"/>
      <c r="D564" s="8"/>
    </row>
    <row r="565" spans="1:4" x14ac:dyDescent="0.2">
      <c r="A565" s="138"/>
      <c r="D565" s="8"/>
    </row>
    <row r="566" spans="1:4" x14ac:dyDescent="0.2">
      <c r="A566" s="138"/>
      <c r="D566" s="8"/>
    </row>
    <row r="567" spans="1:4" x14ac:dyDescent="0.2">
      <c r="A567" s="138"/>
      <c r="D567" s="8"/>
    </row>
    <row r="568" spans="1:4" x14ac:dyDescent="0.2">
      <c r="A568" s="138"/>
      <c r="D568" s="8"/>
    </row>
    <row r="569" spans="1:4" x14ac:dyDescent="0.2">
      <c r="A569" s="138"/>
      <c r="D569" s="8"/>
    </row>
    <row r="570" spans="1:4" x14ac:dyDescent="0.2">
      <c r="A570" s="138"/>
      <c r="D570" s="8"/>
    </row>
    <row r="571" spans="1:4" x14ac:dyDescent="0.2">
      <c r="A571" s="138"/>
      <c r="D571" s="8"/>
    </row>
    <row r="572" spans="1:4" x14ac:dyDescent="0.2">
      <c r="A572" s="138"/>
      <c r="D572" s="8"/>
    </row>
    <row r="573" spans="1:4" x14ac:dyDescent="0.2">
      <c r="A573" s="138"/>
      <c r="D573" s="8"/>
    </row>
    <row r="574" spans="1:4" x14ac:dyDescent="0.2">
      <c r="A574" s="138"/>
      <c r="D574" s="8"/>
    </row>
    <row r="575" spans="1:4" x14ac:dyDescent="0.2">
      <c r="A575" s="138"/>
      <c r="D575" s="8"/>
    </row>
    <row r="576" spans="1:4" x14ac:dyDescent="0.2">
      <c r="A576" s="138"/>
      <c r="D576" s="8"/>
    </row>
    <row r="577" spans="1:4" x14ac:dyDescent="0.2">
      <c r="A577" s="138"/>
      <c r="D577" s="8"/>
    </row>
    <row r="578" spans="1:4" x14ac:dyDescent="0.2">
      <c r="A578" s="138"/>
      <c r="D578" s="8"/>
    </row>
    <row r="579" spans="1:4" x14ac:dyDescent="0.2">
      <c r="A579" s="138"/>
      <c r="D579" s="8"/>
    </row>
    <row r="580" spans="1:4" x14ac:dyDescent="0.2">
      <c r="A580" s="138"/>
      <c r="D580" s="8"/>
    </row>
    <row r="581" spans="1:4" x14ac:dyDescent="0.2">
      <c r="A581" s="138"/>
      <c r="D581" s="8"/>
    </row>
    <row r="582" spans="1:4" x14ac:dyDescent="0.2">
      <c r="A582" s="138"/>
      <c r="D582" s="8"/>
    </row>
    <row r="583" spans="1:4" x14ac:dyDescent="0.2">
      <c r="A583" s="138"/>
      <c r="D583" s="8"/>
    </row>
    <row r="584" spans="1:4" x14ac:dyDescent="0.2">
      <c r="A584" s="138"/>
      <c r="D584" s="8"/>
    </row>
    <row r="585" spans="1:4" x14ac:dyDescent="0.2">
      <c r="A585" s="138"/>
      <c r="D585" s="8"/>
    </row>
    <row r="586" spans="1:4" x14ac:dyDescent="0.2">
      <c r="A586" s="138"/>
      <c r="D586" s="8"/>
    </row>
    <row r="587" spans="1:4" x14ac:dyDescent="0.2">
      <c r="A587" s="138"/>
      <c r="D587" s="8"/>
    </row>
    <row r="588" spans="1:4" x14ac:dyDescent="0.2">
      <c r="A588" s="138"/>
      <c r="D588" s="8"/>
    </row>
    <row r="589" spans="1:4" x14ac:dyDescent="0.2">
      <c r="A589" s="138"/>
      <c r="D589" s="8"/>
    </row>
    <row r="590" spans="1:4" x14ac:dyDescent="0.2">
      <c r="A590" s="138"/>
      <c r="D590" s="8"/>
    </row>
    <row r="591" spans="1:4" x14ac:dyDescent="0.2">
      <c r="A591" s="138"/>
      <c r="D591" s="8"/>
    </row>
    <row r="592" spans="1:4" x14ac:dyDescent="0.2">
      <c r="A592" s="138"/>
      <c r="D592" s="8"/>
    </row>
    <row r="593" spans="1:4" x14ac:dyDescent="0.2">
      <c r="A593" s="138"/>
      <c r="D593" s="8"/>
    </row>
    <row r="594" spans="1:4" x14ac:dyDescent="0.2">
      <c r="A594" s="138"/>
      <c r="D594" s="8"/>
    </row>
    <row r="595" spans="1:4" x14ac:dyDescent="0.2">
      <c r="A595" s="138"/>
      <c r="D595" s="8"/>
    </row>
    <row r="596" spans="1:4" x14ac:dyDescent="0.2">
      <c r="A596" s="138"/>
      <c r="D596" s="8"/>
    </row>
    <row r="597" spans="1:4" x14ac:dyDescent="0.2">
      <c r="A597" s="138"/>
      <c r="D597" s="8"/>
    </row>
    <row r="598" spans="1:4" x14ac:dyDescent="0.2">
      <c r="A598" s="138"/>
      <c r="D598" s="8"/>
    </row>
    <row r="599" spans="1:4" x14ac:dyDescent="0.2">
      <c r="A599" s="138"/>
      <c r="D599" s="8"/>
    </row>
    <row r="600" spans="1:4" x14ac:dyDescent="0.2">
      <c r="A600" s="138"/>
      <c r="D600" s="8"/>
    </row>
    <row r="601" spans="1:4" x14ac:dyDescent="0.2">
      <c r="A601" s="138"/>
      <c r="D601" s="8"/>
    </row>
    <row r="602" spans="1:4" x14ac:dyDescent="0.2">
      <c r="A602" s="138"/>
      <c r="D602" s="8"/>
    </row>
    <row r="603" spans="1:4" x14ac:dyDescent="0.2">
      <c r="A603" s="138"/>
      <c r="D603" s="8"/>
    </row>
    <row r="604" spans="1:4" x14ac:dyDescent="0.2">
      <c r="A604" s="138"/>
      <c r="D604" s="8"/>
    </row>
    <row r="605" spans="1:4" x14ac:dyDescent="0.2">
      <c r="A605" s="138"/>
      <c r="D605" s="8"/>
    </row>
    <row r="606" spans="1:4" x14ac:dyDescent="0.2">
      <c r="A606" s="138"/>
      <c r="D606" s="8"/>
    </row>
    <row r="607" spans="1:4" x14ac:dyDescent="0.2">
      <c r="A607" s="138"/>
      <c r="D607" s="8"/>
    </row>
    <row r="608" spans="1:4" x14ac:dyDescent="0.2">
      <c r="A608" s="138"/>
      <c r="D608" s="8"/>
    </row>
    <row r="609" spans="1:4" x14ac:dyDescent="0.2">
      <c r="A609" s="138"/>
      <c r="D609" s="8"/>
    </row>
    <row r="610" spans="1:4" x14ac:dyDescent="0.2">
      <c r="A610" s="138"/>
      <c r="D610" s="8"/>
    </row>
    <row r="611" spans="1:4" x14ac:dyDescent="0.2">
      <c r="A611" s="138"/>
      <c r="D611" s="8"/>
    </row>
    <row r="612" spans="1:4" x14ac:dyDescent="0.2">
      <c r="A612" s="138"/>
      <c r="D612" s="8"/>
    </row>
    <row r="613" spans="1:4" x14ac:dyDescent="0.2">
      <c r="A613" s="138"/>
      <c r="D613" s="8"/>
    </row>
    <row r="614" spans="1:4" x14ac:dyDescent="0.2">
      <c r="A614" s="138"/>
      <c r="D614" s="8"/>
    </row>
    <row r="615" spans="1:4" x14ac:dyDescent="0.2">
      <c r="A615" s="138"/>
      <c r="D615" s="8"/>
    </row>
    <row r="616" spans="1:4" x14ac:dyDescent="0.2">
      <c r="A616" s="138"/>
      <c r="D616" s="8"/>
    </row>
    <row r="617" spans="1:4" x14ac:dyDescent="0.2">
      <c r="A617" s="138"/>
      <c r="D617" s="8"/>
    </row>
    <row r="618" spans="1:4" x14ac:dyDescent="0.2">
      <c r="A618" s="138"/>
      <c r="D618" s="8"/>
    </row>
    <row r="619" spans="1:4" x14ac:dyDescent="0.2">
      <c r="A619" s="138"/>
      <c r="D619" s="8"/>
    </row>
    <row r="620" spans="1:4" x14ac:dyDescent="0.2">
      <c r="A620" s="138"/>
      <c r="D620" s="8"/>
    </row>
    <row r="621" spans="1:4" x14ac:dyDescent="0.2">
      <c r="A621" s="138"/>
      <c r="D621" s="8"/>
    </row>
    <row r="622" spans="1:4" x14ac:dyDescent="0.2">
      <c r="A622" s="138"/>
      <c r="D622" s="8"/>
    </row>
    <row r="623" spans="1:4" x14ac:dyDescent="0.2">
      <c r="A623" s="138"/>
      <c r="D623" s="8"/>
    </row>
    <row r="624" spans="1:4" x14ac:dyDescent="0.2">
      <c r="A624" s="138"/>
      <c r="D624" s="8"/>
    </row>
    <row r="625" spans="1:4" x14ac:dyDescent="0.2">
      <c r="A625" s="138"/>
      <c r="D625" s="8"/>
    </row>
    <row r="626" spans="1:4" x14ac:dyDescent="0.2">
      <c r="A626" s="138"/>
      <c r="D626" s="8"/>
    </row>
    <row r="627" spans="1:4" x14ac:dyDescent="0.2">
      <c r="A627" s="138"/>
      <c r="D627" s="8"/>
    </row>
    <row r="628" spans="1:4" x14ac:dyDescent="0.2">
      <c r="A628" s="138"/>
      <c r="D628" s="8"/>
    </row>
    <row r="629" spans="1:4" x14ac:dyDescent="0.2">
      <c r="A629" s="138"/>
      <c r="D629" s="8"/>
    </row>
    <row r="630" spans="1:4" x14ac:dyDescent="0.2">
      <c r="A630" s="138"/>
      <c r="D630" s="8"/>
    </row>
    <row r="631" spans="1:4" x14ac:dyDescent="0.2">
      <c r="A631" s="138"/>
      <c r="D631" s="8"/>
    </row>
    <row r="632" spans="1:4" x14ac:dyDescent="0.2">
      <c r="A632" s="138"/>
      <c r="D632" s="8"/>
    </row>
    <row r="633" spans="1:4" x14ac:dyDescent="0.2">
      <c r="A633" s="138"/>
      <c r="D633" s="8"/>
    </row>
    <row r="634" spans="1:4" x14ac:dyDescent="0.2">
      <c r="A634" s="138"/>
      <c r="D634" s="8"/>
    </row>
    <row r="635" spans="1:4" x14ac:dyDescent="0.2">
      <c r="A635" s="138"/>
      <c r="D635" s="8"/>
    </row>
    <row r="636" spans="1:4" x14ac:dyDescent="0.2">
      <c r="A636" s="138"/>
      <c r="D636" s="8"/>
    </row>
    <row r="637" spans="1:4" x14ac:dyDescent="0.2">
      <c r="A637" s="138"/>
      <c r="D637" s="8"/>
    </row>
    <row r="638" spans="1:4" x14ac:dyDescent="0.2">
      <c r="A638" s="138"/>
      <c r="D638" s="8"/>
    </row>
    <row r="639" spans="1:4" x14ac:dyDescent="0.2">
      <c r="A639" s="138"/>
      <c r="D639" s="8"/>
    </row>
    <row r="640" spans="1:4" x14ac:dyDescent="0.2">
      <c r="A640" s="138"/>
      <c r="D640" s="8"/>
    </row>
    <row r="641" spans="1:4" x14ac:dyDescent="0.2">
      <c r="A641" s="138"/>
      <c r="D641" s="8"/>
    </row>
    <row r="642" spans="1:4" x14ac:dyDescent="0.2">
      <c r="A642" s="138"/>
      <c r="D642" s="8"/>
    </row>
    <row r="643" spans="1:4" x14ac:dyDescent="0.2">
      <c r="A643" s="138"/>
      <c r="D643" s="8"/>
    </row>
    <row r="644" spans="1:4" x14ac:dyDescent="0.2">
      <c r="A644" s="138"/>
      <c r="D644" s="8"/>
    </row>
    <row r="645" spans="1:4" x14ac:dyDescent="0.2">
      <c r="A645" s="138"/>
      <c r="D645" s="8"/>
    </row>
    <row r="646" spans="1:4" x14ac:dyDescent="0.2">
      <c r="A646" s="138"/>
      <c r="D646" s="8"/>
    </row>
    <row r="647" spans="1:4" x14ac:dyDescent="0.2">
      <c r="A647" s="138"/>
      <c r="D647" s="8"/>
    </row>
    <row r="648" spans="1:4" x14ac:dyDescent="0.2">
      <c r="A648" s="138"/>
      <c r="D648" s="8"/>
    </row>
    <row r="649" spans="1:4" x14ac:dyDescent="0.2">
      <c r="A649" s="138"/>
      <c r="D649" s="8"/>
    </row>
    <row r="650" spans="1:4" x14ac:dyDescent="0.2">
      <c r="A650" s="138"/>
      <c r="D650" s="8"/>
    </row>
    <row r="651" spans="1:4" x14ac:dyDescent="0.2">
      <c r="A651" s="138"/>
      <c r="D651" s="8"/>
    </row>
    <row r="652" spans="1:4" x14ac:dyDescent="0.2">
      <c r="A652" s="138"/>
      <c r="D652" s="8"/>
    </row>
    <row r="653" spans="1:4" x14ac:dyDescent="0.2">
      <c r="A653" s="138"/>
      <c r="D653" s="8"/>
    </row>
    <row r="654" spans="1:4" x14ac:dyDescent="0.2">
      <c r="A654" s="138"/>
      <c r="D654" s="8"/>
    </row>
    <row r="655" spans="1:4" x14ac:dyDescent="0.2">
      <c r="A655" s="138"/>
      <c r="D655" s="8"/>
    </row>
    <row r="656" spans="1:4" x14ac:dyDescent="0.2">
      <c r="A656" s="138"/>
      <c r="D656" s="8"/>
    </row>
    <row r="657" spans="1:4" x14ac:dyDescent="0.2">
      <c r="A657" s="138"/>
      <c r="D657" s="8"/>
    </row>
    <row r="658" spans="1:4" x14ac:dyDescent="0.2">
      <c r="A658" s="138"/>
      <c r="D658" s="8"/>
    </row>
    <row r="659" spans="1:4" x14ac:dyDescent="0.2">
      <c r="A659" s="138"/>
      <c r="D659" s="8"/>
    </row>
    <row r="660" spans="1:4" x14ac:dyDescent="0.2">
      <c r="A660" s="138"/>
      <c r="D660" s="8"/>
    </row>
    <row r="661" spans="1:4" x14ac:dyDescent="0.2">
      <c r="A661" s="138"/>
      <c r="D661" s="8"/>
    </row>
    <row r="662" spans="1:4" x14ac:dyDescent="0.2">
      <c r="A662" s="138"/>
      <c r="D662" s="8"/>
    </row>
    <row r="663" spans="1:4" x14ac:dyDescent="0.2">
      <c r="A663" s="138"/>
      <c r="D663" s="8"/>
    </row>
    <row r="664" spans="1:4" x14ac:dyDescent="0.2">
      <c r="A664" s="138"/>
      <c r="D664" s="8"/>
    </row>
    <row r="665" spans="1:4" x14ac:dyDescent="0.2">
      <c r="A665" s="138"/>
      <c r="D665" s="8"/>
    </row>
    <row r="666" spans="1:4" x14ac:dyDescent="0.2">
      <c r="A666" s="138"/>
      <c r="D666" s="8"/>
    </row>
    <row r="667" spans="1:4" x14ac:dyDescent="0.2">
      <c r="A667" s="138"/>
      <c r="D667" s="8"/>
    </row>
    <row r="668" spans="1:4" x14ac:dyDescent="0.2">
      <c r="A668" s="138"/>
      <c r="D668" s="8"/>
    </row>
    <row r="669" spans="1:4" x14ac:dyDescent="0.2">
      <c r="A669" s="138"/>
      <c r="D669" s="8"/>
    </row>
    <row r="670" spans="1:4" x14ac:dyDescent="0.2">
      <c r="A670" s="138"/>
      <c r="D670" s="8"/>
    </row>
    <row r="671" spans="1:4" x14ac:dyDescent="0.2">
      <c r="A671" s="138"/>
      <c r="D671" s="8"/>
    </row>
    <row r="672" spans="1:4" x14ac:dyDescent="0.2">
      <c r="A672" s="138"/>
      <c r="D672" s="8"/>
    </row>
    <row r="673" spans="1:4" x14ac:dyDescent="0.2">
      <c r="A673" s="138"/>
      <c r="D673" s="8"/>
    </row>
    <row r="674" spans="1:4" x14ac:dyDescent="0.2">
      <c r="A674" s="138"/>
      <c r="D674" s="8"/>
    </row>
    <row r="675" spans="1:4" x14ac:dyDescent="0.2">
      <c r="A675" s="138"/>
      <c r="D675" s="8"/>
    </row>
    <row r="676" spans="1:4" x14ac:dyDescent="0.2">
      <c r="A676" s="138"/>
      <c r="D676" s="8"/>
    </row>
    <row r="677" spans="1:4" x14ac:dyDescent="0.2">
      <c r="A677" s="138"/>
      <c r="D677" s="8"/>
    </row>
    <row r="678" spans="1:4" x14ac:dyDescent="0.2">
      <c r="A678" s="138"/>
      <c r="D678" s="8"/>
    </row>
    <row r="679" spans="1:4" x14ac:dyDescent="0.2">
      <c r="A679" s="138"/>
      <c r="D679" s="8"/>
    </row>
    <row r="680" spans="1:4" x14ac:dyDescent="0.2">
      <c r="A680" s="138"/>
      <c r="D680" s="8"/>
    </row>
    <row r="681" spans="1:4" x14ac:dyDescent="0.2">
      <c r="A681" s="138"/>
      <c r="D681" s="8"/>
    </row>
    <row r="682" spans="1:4" x14ac:dyDescent="0.2">
      <c r="A682" s="138"/>
      <c r="D682" s="8"/>
    </row>
    <row r="683" spans="1:4" x14ac:dyDescent="0.2">
      <c r="A683" s="138"/>
      <c r="D683" s="8"/>
    </row>
    <row r="684" spans="1:4" x14ac:dyDescent="0.2">
      <c r="A684" s="138"/>
      <c r="D684" s="8"/>
    </row>
    <row r="685" spans="1:4" x14ac:dyDescent="0.2">
      <c r="A685" s="138"/>
      <c r="D685" s="8"/>
    </row>
    <row r="686" spans="1:4" x14ac:dyDescent="0.2">
      <c r="A686" s="138"/>
      <c r="D686" s="8"/>
    </row>
    <row r="687" spans="1:4" x14ac:dyDescent="0.2">
      <c r="A687" s="138"/>
      <c r="D687" s="8"/>
    </row>
    <row r="688" spans="1:4" x14ac:dyDescent="0.2">
      <c r="A688" s="138"/>
      <c r="D688" s="8"/>
    </row>
    <row r="689" spans="1:4" x14ac:dyDescent="0.2">
      <c r="A689" s="138"/>
      <c r="D689" s="8"/>
    </row>
    <row r="690" spans="1:4" x14ac:dyDescent="0.2">
      <c r="A690" s="138"/>
      <c r="D690" s="8"/>
    </row>
    <row r="691" spans="1:4" x14ac:dyDescent="0.2">
      <c r="A691" s="138"/>
      <c r="D691" s="8"/>
    </row>
    <row r="692" spans="1:4" x14ac:dyDescent="0.2">
      <c r="A692" s="138"/>
      <c r="D692" s="8"/>
    </row>
    <row r="693" spans="1:4" x14ac:dyDescent="0.2">
      <c r="A693" s="138"/>
      <c r="D693" s="8"/>
    </row>
    <row r="694" spans="1:4" x14ac:dyDescent="0.2">
      <c r="A694" s="138"/>
      <c r="D694" s="8"/>
    </row>
    <row r="695" spans="1:4" x14ac:dyDescent="0.2">
      <c r="A695" s="138"/>
      <c r="D695" s="8"/>
    </row>
    <row r="696" spans="1:4" x14ac:dyDescent="0.2">
      <c r="A696" s="138"/>
      <c r="D696" s="8"/>
    </row>
    <row r="697" spans="1:4" x14ac:dyDescent="0.2">
      <c r="A697" s="138"/>
      <c r="D697" s="8"/>
    </row>
    <row r="698" spans="1:4" x14ac:dyDescent="0.2">
      <c r="A698" s="138"/>
      <c r="D698" s="8"/>
    </row>
    <row r="699" spans="1:4" x14ac:dyDescent="0.2">
      <c r="A699" s="138"/>
      <c r="D699" s="8"/>
    </row>
    <row r="700" spans="1:4" x14ac:dyDescent="0.2">
      <c r="A700" s="138"/>
      <c r="D700" s="8"/>
    </row>
    <row r="701" spans="1:4" x14ac:dyDescent="0.2">
      <c r="A701" s="138"/>
      <c r="D701" s="8"/>
    </row>
    <row r="702" spans="1:4" x14ac:dyDescent="0.2">
      <c r="A702" s="138"/>
      <c r="D702" s="8"/>
    </row>
    <row r="703" spans="1:4" x14ac:dyDescent="0.2">
      <c r="A703" s="138"/>
      <c r="D703" s="8"/>
    </row>
    <row r="704" spans="1:4" x14ac:dyDescent="0.2">
      <c r="A704" s="138"/>
      <c r="D704" s="8"/>
    </row>
    <row r="705" spans="1:4" x14ac:dyDescent="0.2">
      <c r="A705" s="138"/>
      <c r="D705" s="8"/>
    </row>
    <row r="706" spans="1:4" x14ac:dyDescent="0.2">
      <c r="A706" s="138"/>
      <c r="D706" s="8"/>
    </row>
    <row r="707" spans="1:4" x14ac:dyDescent="0.2">
      <c r="A707" s="138"/>
      <c r="D707" s="8"/>
    </row>
    <row r="708" spans="1:4" x14ac:dyDescent="0.2">
      <c r="A708" s="138"/>
      <c r="D708" s="8"/>
    </row>
    <row r="709" spans="1:4" x14ac:dyDescent="0.2">
      <c r="A709" s="138"/>
      <c r="D709" s="8"/>
    </row>
    <row r="710" spans="1:4" x14ac:dyDescent="0.2">
      <c r="A710" s="138"/>
      <c r="D710" s="8"/>
    </row>
    <row r="711" spans="1:4" x14ac:dyDescent="0.2">
      <c r="A711" s="138"/>
      <c r="D711" s="8"/>
    </row>
    <row r="712" spans="1:4" x14ac:dyDescent="0.2">
      <c r="A712" s="138"/>
      <c r="D712" s="8"/>
    </row>
    <row r="713" spans="1:4" x14ac:dyDescent="0.2">
      <c r="A713" s="138"/>
      <c r="D713" s="8"/>
    </row>
    <row r="714" spans="1:4" x14ac:dyDescent="0.2">
      <c r="A714" s="138"/>
      <c r="D714" s="8"/>
    </row>
    <row r="715" spans="1:4" x14ac:dyDescent="0.2">
      <c r="A715" s="138"/>
      <c r="D715" s="8"/>
    </row>
    <row r="716" spans="1:4" x14ac:dyDescent="0.2">
      <c r="A716" s="138"/>
      <c r="D716" s="8"/>
    </row>
    <row r="717" spans="1:4" x14ac:dyDescent="0.2">
      <c r="A717" s="138"/>
      <c r="D717" s="8"/>
    </row>
    <row r="718" spans="1:4" x14ac:dyDescent="0.2">
      <c r="A718" s="138"/>
      <c r="D718" s="8"/>
    </row>
    <row r="719" spans="1:4" x14ac:dyDescent="0.2">
      <c r="A719" s="138"/>
      <c r="D719" s="8"/>
    </row>
    <row r="720" spans="1:4" x14ac:dyDescent="0.2">
      <c r="A720" s="138"/>
      <c r="D720" s="8"/>
    </row>
    <row r="721" spans="1:4" x14ac:dyDescent="0.2">
      <c r="A721" s="138"/>
      <c r="D721" s="8"/>
    </row>
    <row r="722" spans="1:4" x14ac:dyDescent="0.2">
      <c r="A722" s="138"/>
      <c r="D722" s="8"/>
    </row>
    <row r="723" spans="1:4" x14ac:dyDescent="0.2">
      <c r="A723" s="138"/>
      <c r="D723" s="8"/>
    </row>
    <row r="724" spans="1:4" x14ac:dyDescent="0.2">
      <c r="A724" s="138"/>
      <c r="D724" s="8"/>
    </row>
    <row r="725" spans="1:4" x14ac:dyDescent="0.2">
      <c r="A725" s="138"/>
      <c r="D725" s="8"/>
    </row>
    <row r="726" spans="1:4" x14ac:dyDescent="0.2">
      <c r="A726" s="138"/>
      <c r="D726" s="8"/>
    </row>
    <row r="727" spans="1:4" x14ac:dyDescent="0.2">
      <c r="A727" s="138"/>
      <c r="D727" s="8"/>
    </row>
    <row r="728" spans="1:4" x14ac:dyDescent="0.2">
      <c r="A728" s="138"/>
      <c r="D728" s="8"/>
    </row>
    <row r="729" spans="1:4" x14ac:dyDescent="0.2">
      <c r="A729" s="138"/>
      <c r="D729" s="8"/>
    </row>
    <row r="730" spans="1:4" x14ac:dyDescent="0.2">
      <c r="A730" s="138"/>
      <c r="D730" s="8"/>
    </row>
    <row r="731" spans="1:4" x14ac:dyDescent="0.2">
      <c r="A731" s="138"/>
      <c r="D731" s="8"/>
    </row>
    <row r="732" spans="1:4" x14ac:dyDescent="0.2">
      <c r="A732" s="138"/>
      <c r="D732" s="8"/>
    </row>
    <row r="733" spans="1:4" x14ac:dyDescent="0.2">
      <c r="A733" s="138"/>
      <c r="D733" s="8"/>
    </row>
    <row r="734" spans="1:4" x14ac:dyDescent="0.2">
      <c r="A734" s="138"/>
      <c r="D734" s="8"/>
    </row>
    <row r="735" spans="1:4" x14ac:dyDescent="0.2">
      <c r="A735" s="138"/>
      <c r="D735" s="8"/>
    </row>
    <row r="736" spans="1:4" x14ac:dyDescent="0.2">
      <c r="A736" s="138"/>
      <c r="D736" s="8"/>
    </row>
    <row r="737" spans="1:4" x14ac:dyDescent="0.2">
      <c r="A737" s="138"/>
      <c r="D737" s="8"/>
    </row>
    <row r="738" spans="1:4" x14ac:dyDescent="0.2">
      <c r="A738" s="138"/>
      <c r="D738" s="8"/>
    </row>
    <row r="739" spans="1:4" x14ac:dyDescent="0.2">
      <c r="A739" s="138"/>
      <c r="D739" s="8"/>
    </row>
    <row r="740" spans="1:4" x14ac:dyDescent="0.2">
      <c r="A740" s="138"/>
      <c r="D740" s="8"/>
    </row>
    <row r="741" spans="1:4" x14ac:dyDescent="0.2">
      <c r="A741" s="138"/>
      <c r="D741" s="8"/>
    </row>
    <row r="742" spans="1:4" x14ac:dyDescent="0.2">
      <c r="A742" s="138"/>
      <c r="D742" s="8"/>
    </row>
    <row r="743" spans="1:4" x14ac:dyDescent="0.2">
      <c r="A743" s="138"/>
      <c r="D743" s="8"/>
    </row>
    <row r="744" spans="1:4" x14ac:dyDescent="0.2">
      <c r="A744" s="138"/>
      <c r="D744" s="8"/>
    </row>
    <row r="745" spans="1:4" x14ac:dyDescent="0.2">
      <c r="A745" s="138"/>
      <c r="D745" s="8"/>
    </row>
    <row r="746" spans="1:4" x14ac:dyDescent="0.2">
      <c r="A746" s="138"/>
      <c r="D746" s="8"/>
    </row>
    <row r="747" spans="1:4" x14ac:dyDescent="0.2">
      <c r="A747" s="138"/>
      <c r="D747" s="8"/>
    </row>
    <row r="748" spans="1:4" x14ac:dyDescent="0.2">
      <c r="A748" s="138"/>
      <c r="D748" s="8"/>
    </row>
    <row r="749" spans="1:4" x14ac:dyDescent="0.2">
      <c r="A749" s="138"/>
      <c r="D749" s="8"/>
    </row>
    <row r="750" spans="1:4" x14ac:dyDescent="0.2">
      <c r="A750" s="138"/>
      <c r="D750" s="8"/>
    </row>
    <row r="751" spans="1:4" x14ac:dyDescent="0.2">
      <c r="A751" s="138"/>
      <c r="D751" s="8"/>
    </row>
    <row r="752" spans="1:4" x14ac:dyDescent="0.2">
      <c r="A752" s="138"/>
      <c r="D752" s="8"/>
    </row>
    <row r="753" spans="1:4" x14ac:dyDescent="0.2">
      <c r="A753" s="138"/>
      <c r="D753" s="8"/>
    </row>
    <row r="754" spans="1:4" x14ac:dyDescent="0.2">
      <c r="A754" s="138"/>
      <c r="D754" s="8"/>
    </row>
    <row r="755" spans="1:4" x14ac:dyDescent="0.2">
      <c r="A755" s="138"/>
      <c r="D755" s="8"/>
    </row>
    <row r="756" spans="1:4" x14ac:dyDescent="0.2">
      <c r="A756" s="138"/>
      <c r="D756" s="8"/>
    </row>
    <row r="757" spans="1:4" x14ac:dyDescent="0.2">
      <c r="A757" s="138"/>
      <c r="D757" s="8"/>
    </row>
    <row r="758" spans="1:4" x14ac:dyDescent="0.2">
      <c r="A758" s="138"/>
      <c r="D758" s="8"/>
    </row>
    <row r="759" spans="1:4" x14ac:dyDescent="0.2">
      <c r="A759" s="138"/>
      <c r="D759" s="8"/>
    </row>
    <row r="760" spans="1:4" x14ac:dyDescent="0.2">
      <c r="A760" s="138"/>
      <c r="D760" s="8"/>
    </row>
    <row r="761" spans="1:4" x14ac:dyDescent="0.2">
      <c r="A761" s="138"/>
      <c r="D761" s="8"/>
    </row>
    <row r="762" spans="1:4" x14ac:dyDescent="0.2">
      <c r="A762" s="138"/>
      <c r="D762" s="8"/>
    </row>
    <row r="763" spans="1:4" x14ac:dyDescent="0.2">
      <c r="A763" s="138"/>
      <c r="D763" s="8"/>
    </row>
    <row r="764" spans="1:4" x14ac:dyDescent="0.2">
      <c r="A764" s="138"/>
      <c r="D764" s="8"/>
    </row>
    <row r="765" spans="1:4" x14ac:dyDescent="0.2">
      <c r="A765" s="138"/>
      <c r="D765" s="8"/>
    </row>
    <row r="766" spans="1:4" x14ac:dyDescent="0.2">
      <c r="A766" s="138"/>
      <c r="D766" s="8"/>
    </row>
    <row r="767" spans="1:4" x14ac:dyDescent="0.2">
      <c r="A767" s="138"/>
      <c r="D767" s="8"/>
    </row>
    <row r="768" spans="1:4" x14ac:dyDescent="0.2">
      <c r="A768" s="138"/>
      <c r="D768" s="8"/>
    </row>
    <row r="769" spans="1:4" x14ac:dyDescent="0.2">
      <c r="A769" s="138"/>
      <c r="D769" s="8"/>
    </row>
    <row r="770" spans="1:4" x14ac:dyDescent="0.2">
      <c r="A770" s="138"/>
      <c r="D770" s="8"/>
    </row>
    <row r="771" spans="1:4" x14ac:dyDescent="0.2">
      <c r="A771" s="138"/>
      <c r="D771" s="8"/>
    </row>
    <row r="772" spans="1:4" x14ac:dyDescent="0.2">
      <c r="A772" s="138"/>
      <c r="D772" s="8"/>
    </row>
    <row r="773" spans="1:4" x14ac:dyDescent="0.2">
      <c r="A773" s="138"/>
      <c r="D773" s="8"/>
    </row>
    <row r="774" spans="1:4" x14ac:dyDescent="0.2">
      <c r="A774" s="138"/>
      <c r="D774" s="8"/>
    </row>
    <row r="775" spans="1:4" x14ac:dyDescent="0.2">
      <c r="A775" s="138"/>
      <c r="D775" s="8"/>
    </row>
    <row r="776" spans="1:4" x14ac:dyDescent="0.2">
      <c r="A776" s="138"/>
      <c r="D776" s="8"/>
    </row>
    <row r="777" spans="1:4" x14ac:dyDescent="0.2">
      <c r="A777" s="138"/>
      <c r="D777" s="8"/>
    </row>
    <row r="778" spans="1:4" x14ac:dyDescent="0.2">
      <c r="A778" s="138"/>
      <c r="D778" s="8"/>
    </row>
    <row r="779" spans="1:4" x14ac:dyDescent="0.2">
      <c r="A779" s="138"/>
      <c r="D779" s="8"/>
    </row>
    <row r="780" spans="1:4" x14ac:dyDescent="0.2">
      <c r="A780" s="138"/>
      <c r="D780" s="8"/>
    </row>
    <row r="781" spans="1:4" x14ac:dyDescent="0.2">
      <c r="A781" s="138"/>
      <c r="D781" s="8"/>
    </row>
    <row r="782" spans="1:4" x14ac:dyDescent="0.2">
      <c r="A782" s="138"/>
      <c r="D782" s="8"/>
    </row>
    <row r="783" spans="1:4" x14ac:dyDescent="0.2">
      <c r="A783" s="138"/>
      <c r="D783" s="8"/>
    </row>
    <row r="784" spans="1:4" x14ac:dyDescent="0.2">
      <c r="A784" s="138"/>
      <c r="D784" s="8"/>
    </row>
    <row r="785" spans="1:4" x14ac:dyDescent="0.2">
      <c r="A785" s="138"/>
      <c r="D785" s="8"/>
    </row>
    <row r="786" spans="1:4" x14ac:dyDescent="0.2">
      <c r="A786" s="138"/>
      <c r="D786" s="8"/>
    </row>
    <row r="787" spans="1:4" x14ac:dyDescent="0.2">
      <c r="A787" s="138"/>
      <c r="D787" s="8"/>
    </row>
    <row r="788" spans="1:4" x14ac:dyDescent="0.2">
      <c r="A788" s="138"/>
      <c r="D788" s="8"/>
    </row>
    <row r="789" spans="1:4" x14ac:dyDescent="0.2">
      <c r="A789" s="138"/>
      <c r="D789" s="8"/>
    </row>
    <row r="790" spans="1:4" x14ac:dyDescent="0.2">
      <c r="A790" s="138"/>
      <c r="D790" s="8"/>
    </row>
    <row r="791" spans="1:4" x14ac:dyDescent="0.2">
      <c r="A791" s="138"/>
      <c r="D791" s="8"/>
    </row>
    <row r="792" spans="1:4" x14ac:dyDescent="0.2">
      <c r="A792" s="138"/>
      <c r="D792" s="8"/>
    </row>
    <row r="793" spans="1:4" x14ac:dyDescent="0.2">
      <c r="A793" s="138"/>
      <c r="D793" s="8"/>
    </row>
    <row r="794" spans="1:4" x14ac:dyDescent="0.2">
      <c r="A794" s="138"/>
      <c r="D794" s="8"/>
    </row>
    <row r="795" spans="1:4" x14ac:dyDescent="0.2">
      <c r="A795" s="138"/>
      <c r="D795" s="8"/>
    </row>
    <row r="796" spans="1:4" x14ac:dyDescent="0.2">
      <c r="A796" s="138"/>
      <c r="D796" s="8"/>
    </row>
    <row r="797" spans="1:4" x14ac:dyDescent="0.2">
      <c r="A797" s="138"/>
      <c r="D797" s="8"/>
    </row>
    <row r="798" spans="1:4" x14ac:dyDescent="0.2">
      <c r="A798" s="138"/>
      <c r="D798" s="8"/>
    </row>
    <row r="799" spans="1:4" x14ac:dyDescent="0.2">
      <c r="A799" s="138"/>
      <c r="D799" s="8"/>
    </row>
    <row r="800" spans="1:4" x14ac:dyDescent="0.2">
      <c r="A800" s="138"/>
      <c r="D800" s="8"/>
    </row>
    <row r="801" spans="1:4" x14ac:dyDescent="0.2">
      <c r="A801" s="138"/>
      <c r="D801" s="8"/>
    </row>
    <row r="802" spans="1:4" x14ac:dyDescent="0.2">
      <c r="A802" s="138"/>
      <c r="D802" s="8"/>
    </row>
    <row r="803" spans="1:4" x14ac:dyDescent="0.2">
      <c r="A803" s="138"/>
      <c r="D803" s="8"/>
    </row>
    <row r="804" spans="1:4" x14ac:dyDescent="0.2">
      <c r="A804" s="138"/>
      <c r="D804" s="8"/>
    </row>
    <row r="805" spans="1:4" x14ac:dyDescent="0.2">
      <c r="A805" s="138"/>
      <c r="D805" s="8"/>
    </row>
    <row r="806" spans="1:4" x14ac:dyDescent="0.2">
      <c r="A806" s="138"/>
      <c r="D806" s="8"/>
    </row>
    <row r="807" spans="1:4" x14ac:dyDescent="0.2">
      <c r="A807" s="138"/>
      <c r="D807" s="8"/>
    </row>
    <row r="808" spans="1:4" x14ac:dyDescent="0.2">
      <c r="A808" s="138"/>
      <c r="D808" s="8"/>
    </row>
    <row r="809" spans="1:4" x14ac:dyDescent="0.2">
      <c r="A809" s="138"/>
      <c r="D809" s="8"/>
    </row>
    <row r="810" spans="1:4" x14ac:dyDescent="0.2">
      <c r="A810" s="138"/>
      <c r="D810" s="8"/>
    </row>
    <row r="811" spans="1:4" x14ac:dyDescent="0.2">
      <c r="A811" s="138"/>
      <c r="D811" s="8"/>
    </row>
    <row r="812" spans="1:4" x14ac:dyDescent="0.2">
      <c r="A812" s="138"/>
      <c r="D812" s="8"/>
    </row>
    <row r="813" spans="1:4" x14ac:dyDescent="0.2">
      <c r="A813" s="138"/>
      <c r="D813" s="8"/>
    </row>
    <row r="814" spans="1:4" x14ac:dyDescent="0.2">
      <c r="A814" s="138"/>
      <c r="D814" s="8"/>
    </row>
    <row r="815" spans="1:4" x14ac:dyDescent="0.2">
      <c r="A815" s="138"/>
      <c r="D815" s="8"/>
    </row>
    <row r="816" spans="1:4" x14ac:dyDescent="0.2">
      <c r="A816" s="138"/>
      <c r="D816" s="8"/>
    </row>
    <row r="817" spans="1:4" x14ac:dyDescent="0.2">
      <c r="A817" s="138"/>
      <c r="D817" s="8"/>
    </row>
    <row r="818" spans="1:4" x14ac:dyDescent="0.2">
      <c r="A818" s="138"/>
      <c r="D818" s="8"/>
    </row>
    <row r="819" spans="1:4" x14ac:dyDescent="0.2">
      <c r="A819" s="138"/>
      <c r="D819" s="8"/>
    </row>
    <row r="820" spans="1:4" x14ac:dyDescent="0.2">
      <c r="A820" s="138"/>
      <c r="D820" s="8"/>
    </row>
    <row r="821" spans="1:4" x14ac:dyDescent="0.2">
      <c r="A821" s="138"/>
      <c r="D821" s="8"/>
    </row>
    <row r="822" spans="1:4" x14ac:dyDescent="0.2">
      <c r="A822" s="138"/>
      <c r="D822" s="8"/>
    </row>
    <row r="823" spans="1:4" x14ac:dyDescent="0.2">
      <c r="A823" s="138"/>
      <c r="D823" s="8"/>
    </row>
    <row r="824" spans="1:4" x14ac:dyDescent="0.2">
      <c r="A824" s="138"/>
      <c r="D824" s="8"/>
    </row>
    <row r="825" spans="1:4" x14ac:dyDescent="0.2">
      <c r="A825" s="138"/>
      <c r="D825" s="8"/>
    </row>
    <row r="826" spans="1:4" x14ac:dyDescent="0.2">
      <c r="A826" s="138"/>
      <c r="D826" s="8"/>
    </row>
    <row r="827" spans="1:4" x14ac:dyDescent="0.2">
      <c r="A827" s="138"/>
      <c r="D827" s="8"/>
    </row>
    <row r="828" spans="1:4" x14ac:dyDescent="0.2">
      <c r="A828" s="138"/>
      <c r="D828" s="8"/>
    </row>
    <row r="829" spans="1:4" x14ac:dyDescent="0.2">
      <c r="A829" s="138"/>
      <c r="D829" s="8"/>
    </row>
    <row r="830" spans="1:4" x14ac:dyDescent="0.2">
      <c r="A830" s="138"/>
      <c r="D830" s="8"/>
    </row>
    <row r="831" spans="1:4" x14ac:dyDescent="0.2">
      <c r="A831" s="138"/>
      <c r="D831" s="8"/>
    </row>
    <row r="832" spans="1:4" x14ac:dyDescent="0.2">
      <c r="A832" s="138"/>
      <c r="D832" s="8"/>
    </row>
    <row r="833" spans="1:4" x14ac:dyDescent="0.2">
      <c r="A833" s="138"/>
      <c r="D833" s="8"/>
    </row>
    <row r="834" spans="1:4" x14ac:dyDescent="0.2">
      <c r="A834" s="138"/>
      <c r="D834" s="8"/>
    </row>
    <row r="835" spans="1:4" x14ac:dyDescent="0.2">
      <c r="A835" s="138"/>
      <c r="D835" s="8"/>
    </row>
    <row r="836" spans="1:4" x14ac:dyDescent="0.2">
      <c r="A836" s="138"/>
      <c r="D836" s="8"/>
    </row>
    <row r="837" spans="1:4" x14ac:dyDescent="0.2">
      <c r="A837" s="138"/>
      <c r="D837" s="8"/>
    </row>
    <row r="838" spans="1:4" x14ac:dyDescent="0.2">
      <c r="A838" s="138"/>
      <c r="D838" s="8"/>
    </row>
    <row r="839" spans="1:4" x14ac:dyDescent="0.2">
      <c r="A839" s="138"/>
      <c r="D839" s="8"/>
    </row>
    <row r="840" spans="1:4" x14ac:dyDescent="0.2">
      <c r="A840" s="138"/>
      <c r="D840" s="8"/>
    </row>
    <row r="841" spans="1:4" x14ac:dyDescent="0.2">
      <c r="A841" s="138"/>
      <c r="D841" s="8"/>
    </row>
    <row r="842" spans="1:4" x14ac:dyDescent="0.2">
      <c r="A842" s="138"/>
      <c r="D842" s="8"/>
    </row>
    <row r="843" spans="1:4" x14ac:dyDescent="0.2">
      <c r="A843" s="138"/>
      <c r="D843" s="8"/>
    </row>
    <row r="844" spans="1:4" x14ac:dyDescent="0.2">
      <c r="A844" s="138"/>
      <c r="D844" s="8"/>
    </row>
    <row r="845" spans="1:4" x14ac:dyDescent="0.2">
      <c r="A845" s="138"/>
      <c r="D845" s="8"/>
    </row>
    <row r="846" spans="1:4" x14ac:dyDescent="0.2">
      <c r="A846" s="138"/>
      <c r="D846" s="8"/>
    </row>
    <row r="847" spans="1:4" x14ac:dyDescent="0.2">
      <c r="A847" s="138"/>
      <c r="D847" s="8"/>
    </row>
    <row r="848" spans="1:4" x14ac:dyDescent="0.2">
      <c r="A848" s="138"/>
      <c r="D848" s="8"/>
    </row>
    <row r="849" spans="1:4" x14ac:dyDescent="0.2">
      <c r="A849" s="138"/>
      <c r="D849" s="8"/>
    </row>
    <row r="850" spans="1:4" x14ac:dyDescent="0.2">
      <c r="A850" s="138"/>
      <c r="D850" s="8"/>
    </row>
    <row r="851" spans="1:4" x14ac:dyDescent="0.2">
      <c r="A851" s="138"/>
      <c r="D851" s="8"/>
    </row>
    <row r="852" spans="1:4" x14ac:dyDescent="0.2">
      <c r="A852" s="138"/>
      <c r="D852" s="8"/>
    </row>
    <row r="853" spans="1:4" x14ac:dyDescent="0.2">
      <c r="A853" s="138"/>
      <c r="D853" s="8"/>
    </row>
    <row r="854" spans="1:4" x14ac:dyDescent="0.2">
      <c r="A854" s="138"/>
      <c r="D854" s="8"/>
    </row>
    <row r="855" spans="1:4" x14ac:dyDescent="0.2">
      <c r="A855" s="138"/>
      <c r="D855" s="8"/>
    </row>
    <row r="856" spans="1:4" x14ac:dyDescent="0.2">
      <c r="A856" s="138"/>
      <c r="D856" s="8"/>
    </row>
    <row r="857" spans="1:4" x14ac:dyDescent="0.2">
      <c r="A857" s="138"/>
      <c r="D857" s="8"/>
    </row>
    <row r="858" spans="1:4" x14ac:dyDescent="0.2">
      <c r="A858" s="138"/>
      <c r="D858" s="8"/>
    </row>
    <row r="859" spans="1:4" x14ac:dyDescent="0.2">
      <c r="A859" s="138"/>
      <c r="D859" s="8"/>
    </row>
    <row r="860" spans="1:4" x14ac:dyDescent="0.2">
      <c r="A860" s="138"/>
      <c r="D860" s="8"/>
    </row>
    <row r="861" spans="1:4" x14ac:dyDescent="0.2">
      <c r="A861" s="138"/>
      <c r="D861" s="8"/>
    </row>
    <row r="862" spans="1:4" x14ac:dyDescent="0.2">
      <c r="A862" s="138"/>
      <c r="D862" s="8"/>
    </row>
    <row r="863" spans="1:4" x14ac:dyDescent="0.2">
      <c r="A863" s="138"/>
      <c r="D863" s="8"/>
    </row>
    <row r="864" spans="1:4" x14ac:dyDescent="0.2">
      <c r="A864" s="138"/>
      <c r="D864" s="8"/>
    </row>
    <row r="865" spans="1:4" x14ac:dyDescent="0.2">
      <c r="A865" s="138"/>
      <c r="D865" s="8"/>
    </row>
    <row r="866" spans="1:4" x14ac:dyDescent="0.2">
      <c r="A866" s="138"/>
      <c r="D866" s="8"/>
    </row>
    <row r="867" spans="1:4" x14ac:dyDescent="0.2">
      <c r="A867" s="138"/>
      <c r="D867" s="8"/>
    </row>
    <row r="868" spans="1:4" x14ac:dyDescent="0.2">
      <c r="A868" s="138"/>
      <c r="D868" s="8"/>
    </row>
    <row r="869" spans="1:4" x14ac:dyDescent="0.2">
      <c r="A869" s="138"/>
      <c r="D869" s="8"/>
    </row>
    <row r="870" spans="1:4" x14ac:dyDescent="0.2">
      <c r="A870" s="138"/>
      <c r="D870" s="8"/>
    </row>
    <row r="871" spans="1:4" x14ac:dyDescent="0.2">
      <c r="A871" s="138"/>
      <c r="D871" s="8"/>
    </row>
    <row r="872" spans="1:4" x14ac:dyDescent="0.2">
      <c r="A872" s="138"/>
      <c r="D872" s="8"/>
    </row>
    <row r="873" spans="1:4" x14ac:dyDescent="0.2">
      <c r="A873" s="138"/>
      <c r="D873" s="8"/>
    </row>
    <row r="874" spans="1:4" x14ac:dyDescent="0.2">
      <c r="A874" s="138"/>
      <c r="D874" s="8"/>
    </row>
    <row r="875" spans="1:4" x14ac:dyDescent="0.2">
      <c r="A875" s="138"/>
      <c r="D875" s="8"/>
    </row>
    <row r="876" spans="1:4" x14ac:dyDescent="0.2">
      <c r="A876" s="138"/>
      <c r="D876" s="8"/>
    </row>
    <row r="877" spans="1:4" x14ac:dyDescent="0.2">
      <c r="A877" s="138"/>
      <c r="D877" s="8"/>
    </row>
    <row r="878" spans="1:4" x14ac:dyDescent="0.2">
      <c r="A878" s="138"/>
      <c r="D878" s="8"/>
    </row>
    <row r="879" spans="1:4" x14ac:dyDescent="0.2">
      <c r="A879" s="138"/>
      <c r="D879" s="8"/>
    </row>
    <row r="880" spans="1:4" x14ac:dyDescent="0.2">
      <c r="A880" s="138"/>
      <c r="D880" s="8"/>
    </row>
    <row r="881" spans="1:4" x14ac:dyDescent="0.2">
      <c r="A881" s="138"/>
      <c r="D881" s="8"/>
    </row>
    <row r="882" spans="1:4" x14ac:dyDescent="0.2">
      <c r="A882" s="138"/>
      <c r="D882" s="8"/>
    </row>
    <row r="883" spans="1:4" x14ac:dyDescent="0.2">
      <c r="A883" s="138"/>
      <c r="D883" s="8"/>
    </row>
    <row r="884" spans="1:4" x14ac:dyDescent="0.2">
      <c r="A884" s="138"/>
      <c r="D884" s="8"/>
    </row>
    <row r="885" spans="1:4" x14ac:dyDescent="0.2">
      <c r="A885" s="138"/>
      <c r="D885" s="8"/>
    </row>
    <row r="886" spans="1:4" x14ac:dyDescent="0.2">
      <c r="A886" s="138"/>
      <c r="D886" s="8"/>
    </row>
    <row r="887" spans="1:4" x14ac:dyDescent="0.2">
      <c r="A887" s="138"/>
      <c r="D887" s="8"/>
    </row>
    <row r="888" spans="1:4" x14ac:dyDescent="0.2">
      <c r="A888" s="138"/>
      <c r="D888" s="8"/>
    </row>
    <row r="889" spans="1:4" x14ac:dyDescent="0.2">
      <c r="A889" s="138"/>
      <c r="D889" s="8"/>
    </row>
    <row r="890" spans="1:4" x14ac:dyDescent="0.2">
      <c r="A890" s="138"/>
      <c r="D890" s="8"/>
    </row>
    <row r="891" spans="1:4" x14ac:dyDescent="0.2">
      <c r="A891" s="138"/>
      <c r="D891" s="8"/>
    </row>
    <row r="892" spans="1:4" x14ac:dyDescent="0.2">
      <c r="A892" s="138"/>
      <c r="D892" s="8"/>
    </row>
    <row r="893" spans="1:4" x14ac:dyDescent="0.2">
      <c r="A893" s="138"/>
      <c r="D893" s="8"/>
    </row>
    <row r="894" spans="1:4" x14ac:dyDescent="0.2">
      <c r="A894" s="138"/>
      <c r="D894" s="8"/>
    </row>
    <row r="895" spans="1:4" x14ac:dyDescent="0.2">
      <c r="A895" s="138"/>
      <c r="D895" s="8"/>
    </row>
    <row r="896" spans="1:4" x14ac:dyDescent="0.2">
      <c r="A896" s="138"/>
      <c r="D896" s="8"/>
    </row>
    <row r="897" spans="1:4" x14ac:dyDescent="0.2">
      <c r="A897" s="138"/>
      <c r="D897" s="8"/>
    </row>
    <row r="898" spans="1:4" x14ac:dyDescent="0.2">
      <c r="A898" s="138"/>
      <c r="D898" s="8"/>
    </row>
    <row r="899" spans="1:4" x14ac:dyDescent="0.2">
      <c r="A899" s="138"/>
      <c r="D899" s="8"/>
    </row>
    <row r="900" spans="1:4" x14ac:dyDescent="0.2">
      <c r="A900" s="138"/>
      <c r="D900" s="8"/>
    </row>
    <row r="901" spans="1:4" x14ac:dyDescent="0.2">
      <c r="A901" s="138"/>
      <c r="D901" s="8"/>
    </row>
    <row r="902" spans="1:4" x14ac:dyDescent="0.2">
      <c r="A902" s="138"/>
      <c r="D902" s="8"/>
    </row>
    <row r="903" spans="1:4" x14ac:dyDescent="0.2">
      <c r="A903" s="138"/>
      <c r="D903" s="8"/>
    </row>
    <row r="904" spans="1:4" x14ac:dyDescent="0.2">
      <c r="A904" s="138"/>
      <c r="D904" s="8"/>
    </row>
    <row r="905" spans="1:4" x14ac:dyDescent="0.2">
      <c r="A905" s="138"/>
      <c r="D905" s="8"/>
    </row>
    <row r="906" spans="1:4" x14ac:dyDescent="0.2">
      <c r="A906" s="138"/>
      <c r="D906" s="8"/>
    </row>
    <row r="907" spans="1:4" x14ac:dyDescent="0.2">
      <c r="A907" s="138"/>
      <c r="D907" s="8"/>
    </row>
    <row r="908" spans="1:4" x14ac:dyDescent="0.2">
      <c r="A908" s="138"/>
      <c r="D908" s="8"/>
    </row>
    <row r="909" spans="1:4" x14ac:dyDescent="0.2">
      <c r="A909" s="138"/>
      <c r="D909" s="8"/>
    </row>
    <row r="910" spans="1:4" x14ac:dyDescent="0.2">
      <c r="A910" s="138"/>
      <c r="D910" s="8"/>
    </row>
    <row r="911" spans="1:4" x14ac:dyDescent="0.2">
      <c r="A911" s="138"/>
      <c r="D911" s="8"/>
    </row>
    <row r="912" spans="1:4" x14ac:dyDescent="0.2">
      <c r="A912" s="138"/>
      <c r="D912" s="8"/>
    </row>
    <row r="913" spans="1:4" x14ac:dyDescent="0.2">
      <c r="A913" s="138"/>
      <c r="D913" s="8"/>
    </row>
    <row r="914" spans="1:4" x14ac:dyDescent="0.2">
      <c r="A914" s="138"/>
      <c r="D914" s="8"/>
    </row>
    <row r="915" spans="1:4" x14ac:dyDescent="0.2">
      <c r="A915" s="138"/>
      <c r="D915" s="8"/>
    </row>
    <row r="916" spans="1:4" x14ac:dyDescent="0.2">
      <c r="A916" s="138"/>
      <c r="D916" s="8"/>
    </row>
    <row r="917" spans="1:4" x14ac:dyDescent="0.2">
      <c r="A917" s="138"/>
      <c r="D917" s="8"/>
    </row>
    <row r="918" spans="1:4" x14ac:dyDescent="0.2">
      <c r="A918" s="138"/>
      <c r="D918" s="8"/>
    </row>
    <row r="919" spans="1:4" x14ac:dyDescent="0.2">
      <c r="A919" s="138"/>
      <c r="D919" s="8"/>
    </row>
    <row r="920" spans="1:4" x14ac:dyDescent="0.2">
      <c r="A920" s="138"/>
      <c r="D920" s="8"/>
    </row>
    <row r="921" spans="1:4" x14ac:dyDescent="0.2">
      <c r="A921" s="138"/>
      <c r="D921" s="8"/>
    </row>
    <row r="922" spans="1:4" x14ac:dyDescent="0.2">
      <c r="A922" s="138"/>
      <c r="D922" s="8"/>
    </row>
    <row r="923" spans="1:4" x14ac:dyDescent="0.2">
      <c r="A923" s="138"/>
      <c r="D923" s="8"/>
    </row>
    <row r="924" spans="1:4" x14ac:dyDescent="0.2">
      <c r="A924" s="138"/>
      <c r="D924" s="8"/>
    </row>
    <row r="925" spans="1:4" x14ac:dyDescent="0.2">
      <c r="A925" s="138"/>
      <c r="D925" s="8"/>
    </row>
    <row r="926" spans="1:4" x14ac:dyDescent="0.2">
      <c r="A926" s="138"/>
      <c r="D926" s="8"/>
    </row>
    <row r="927" spans="1:4" x14ac:dyDescent="0.2">
      <c r="A927" s="138"/>
      <c r="D927" s="8"/>
    </row>
    <row r="928" spans="1:4" x14ac:dyDescent="0.2">
      <c r="A928" s="138"/>
      <c r="D928" s="8"/>
    </row>
    <row r="929" spans="1:4" x14ac:dyDescent="0.2">
      <c r="A929" s="138"/>
      <c r="D929" s="8"/>
    </row>
    <row r="930" spans="1:4" x14ac:dyDescent="0.2">
      <c r="A930" s="138"/>
      <c r="D930" s="8"/>
    </row>
    <row r="931" spans="1:4" x14ac:dyDescent="0.2">
      <c r="A931" s="138"/>
      <c r="D931" s="8"/>
    </row>
    <row r="932" spans="1:4" x14ac:dyDescent="0.2">
      <c r="A932" s="138"/>
      <c r="D932" s="8"/>
    </row>
    <row r="933" spans="1:4" x14ac:dyDescent="0.2">
      <c r="A933" s="138"/>
      <c r="D933" s="8"/>
    </row>
    <row r="934" spans="1:4" x14ac:dyDescent="0.2">
      <c r="A934" s="138"/>
      <c r="D934" s="8"/>
    </row>
    <row r="935" spans="1:4" x14ac:dyDescent="0.2">
      <c r="A935" s="138"/>
      <c r="D935" s="8"/>
    </row>
    <row r="936" spans="1:4" x14ac:dyDescent="0.2">
      <c r="A936" s="138"/>
      <c r="D936" s="8"/>
    </row>
    <row r="937" spans="1:4" x14ac:dyDescent="0.2">
      <c r="A937" s="138"/>
      <c r="D937" s="8"/>
    </row>
    <row r="938" spans="1:4" x14ac:dyDescent="0.2">
      <c r="A938" s="138"/>
      <c r="D938" s="8"/>
    </row>
    <row r="939" spans="1:4" x14ac:dyDescent="0.2">
      <c r="A939" s="138"/>
      <c r="D939" s="8"/>
    </row>
    <row r="940" spans="1:4" x14ac:dyDescent="0.2">
      <c r="A940" s="138"/>
      <c r="D940" s="8"/>
    </row>
    <row r="941" spans="1:4" x14ac:dyDescent="0.2">
      <c r="A941" s="138"/>
      <c r="D941" s="8"/>
    </row>
    <row r="942" spans="1:4" x14ac:dyDescent="0.2">
      <c r="A942" s="138"/>
      <c r="D942" s="8"/>
    </row>
    <row r="943" spans="1:4" x14ac:dyDescent="0.2">
      <c r="A943" s="138"/>
      <c r="D943" s="8"/>
    </row>
    <row r="944" spans="1:4" x14ac:dyDescent="0.2">
      <c r="A944" s="138"/>
      <c r="D944" s="8"/>
    </row>
    <row r="945" spans="1:4" x14ac:dyDescent="0.2">
      <c r="A945" s="138"/>
      <c r="D945" s="8"/>
    </row>
    <row r="946" spans="1:4" x14ac:dyDescent="0.2">
      <c r="A946" s="138"/>
      <c r="D946" s="8"/>
    </row>
    <row r="947" spans="1:4" x14ac:dyDescent="0.2">
      <c r="A947" s="138"/>
      <c r="D947" s="8"/>
    </row>
    <row r="948" spans="1:4" x14ac:dyDescent="0.2">
      <c r="A948" s="138"/>
      <c r="D948" s="8"/>
    </row>
    <row r="949" spans="1:4" x14ac:dyDescent="0.2">
      <c r="A949" s="138"/>
      <c r="D949" s="8"/>
    </row>
    <row r="950" spans="1:4" x14ac:dyDescent="0.2">
      <c r="A950" s="138"/>
      <c r="D950" s="8"/>
    </row>
    <row r="951" spans="1:4" x14ac:dyDescent="0.2">
      <c r="A951" s="138"/>
      <c r="D951" s="8"/>
    </row>
    <row r="952" spans="1:4" x14ac:dyDescent="0.2">
      <c r="A952" s="138"/>
      <c r="D952" s="8"/>
    </row>
    <row r="953" spans="1:4" x14ac:dyDescent="0.2">
      <c r="A953" s="138"/>
      <c r="D953" s="8"/>
    </row>
    <row r="954" spans="1:4" x14ac:dyDescent="0.2">
      <c r="A954" s="138"/>
      <c r="D954" s="8"/>
    </row>
    <row r="955" spans="1:4" x14ac:dyDescent="0.2">
      <c r="A955" s="138"/>
      <c r="D955" s="8"/>
    </row>
    <row r="956" spans="1:4" x14ac:dyDescent="0.2">
      <c r="A956" s="138"/>
      <c r="D956" s="8"/>
    </row>
    <row r="957" spans="1:4" x14ac:dyDescent="0.2">
      <c r="A957" s="138"/>
      <c r="D957" s="8"/>
    </row>
    <row r="958" spans="1:4" x14ac:dyDescent="0.2">
      <c r="A958" s="138"/>
      <c r="D958" s="8"/>
    </row>
    <row r="959" spans="1:4" x14ac:dyDescent="0.2">
      <c r="A959" s="138"/>
      <c r="D959" s="8"/>
    </row>
    <row r="960" spans="1:4" x14ac:dyDescent="0.2">
      <c r="A960" s="138"/>
      <c r="D960" s="8"/>
    </row>
    <row r="961" spans="1:4" x14ac:dyDescent="0.2">
      <c r="A961" s="138"/>
      <c r="D961" s="8"/>
    </row>
    <row r="962" spans="1:4" x14ac:dyDescent="0.2">
      <c r="A962" s="138"/>
      <c r="D962" s="8"/>
    </row>
    <row r="963" spans="1:4" x14ac:dyDescent="0.2">
      <c r="A963" s="138"/>
      <c r="D963" s="8"/>
    </row>
    <row r="964" spans="1:4" x14ac:dyDescent="0.2">
      <c r="A964" s="138"/>
      <c r="D964" s="8"/>
    </row>
    <row r="965" spans="1:4" x14ac:dyDescent="0.2">
      <c r="A965" s="138"/>
      <c r="D965" s="8"/>
    </row>
    <row r="966" spans="1:4" x14ac:dyDescent="0.2">
      <c r="A966" s="138"/>
      <c r="D966" s="8"/>
    </row>
    <row r="967" spans="1:4" x14ac:dyDescent="0.2">
      <c r="A967" s="138"/>
      <c r="D967" s="8"/>
    </row>
    <row r="968" spans="1:4" x14ac:dyDescent="0.2">
      <c r="A968" s="138"/>
      <c r="D968" s="8"/>
    </row>
    <row r="969" spans="1:4" x14ac:dyDescent="0.2">
      <c r="A969" s="138"/>
      <c r="D969" s="8"/>
    </row>
    <row r="970" spans="1:4" x14ac:dyDescent="0.2">
      <c r="A970" s="138"/>
      <c r="D970" s="8"/>
    </row>
    <row r="971" spans="1:4" x14ac:dyDescent="0.2">
      <c r="A971" s="138"/>
      <c r="D971" s="8"/>
    </row>
    <row r="972" spans="1:4" x14ac:dyDescent="0.2">
      <c r="A972" s="138"/>
      <c r="D972" s="8"/>
    </row>
    <row r="973" spans="1:4" x14ac:dyDescent="0.2">
      <c r="A973" s="138"/>
      <c r="D973" s="8"/>
    </row>
    <row r="974" spans="1:4" x14ac:dyDescent="0.2">
      <c r="A974" s="138"/>
      <c r="D974" s="8"/>
    </row>
    <row r="975" spans="1:4" x14ac:dyDescent="0.2">
      <c r="A975" s="138"/>
      <c r="D975" s="8"/>
    </row>
    <row r="976" spans="1:4" x14ac:dyDescent="0.2">
      <c r="A976" s="138"/>
      <c r="D976" s="8"/>
    </row>
    <row r="977" spans="1:4" x14ac:dyDescent="0.2">
      <c r="A977" s="138"/>
      <c r="D977" s="8"/>
    </row>
    <row r="978" spans="1:4" x14ac:dyDescent="0.2">
      <c r="A978" s="138"/>
      <c r="D978" s="8"/>
    </row>
    <row r="979" spans="1:4" x14ac:dyDescent="0.2">
      <c r="A979" s="138"/>
      <c r="D979" s="8"/>
    </row>
    <row r="980" spans="1:4" x14ac:dyDescent="0.2">
      <c r="A980" s="138"/>
      <c r="D980" s="8"/>
    </row>
    <row r="981" spans="1:4" x14ac:dyDescent="0.2">
      <c r="A981" s="138"/>
      <c r="D981" s="8"/>
    </row>
    <row r="982" spans="1:4" x14ac:dyDescent="0.2">
      <c r="A982" s="138"/>
      <c r="D982" s="8"/>
    </row>
    <row r="983" spans="1:4" x14ac:dyDescent="0.2">
      <c r="A983" s="138"/>
      <c r="D983" s="8"/>
    </row>
    <row r="984" spans="1:4" x14ac:dyDescent="0.2">
      <c r="A984" s="138"/>
      <c r="D984" s="8"/>
    </row>
    <row r="985" spans="1:4" x14ac:dyDescent="0.2">
      <c r="A985" s="138"/>
      <c r="D985" s="8"/>
    </row>
    <row r="986" spans="1:4" x14ac:dyDescent="0.2">
      <c r="A986" s="138"/>
      <c r="D986" s="8"/>
    </row>
    <row r="987" spans="1:4" x14ac:dyDescent="0.2">
      <c r="A987" s="138"/>
      <c r="D987" s="8"/>
    </row>
    <row r="988" spans="1:4" x14ac:dyDescent="0.2">
      <c r="A988" s="138"/>
      <c r="D988" s="8"/>
    </row>
    <row r="989" spans="1:4" x14ac:dyDescent="0.2">
      <c r="A989" s="138"/>
      <c r="D989" s="8"/>
    </row>
    <row r="990" spans="1:4" x14ac:dyDescent="0.2">
      <c r="A990" s="138"/>
      <c r="D990" s="8"/>
    </row>
    <row r="991" spans="1:4" x14ac:dyDescent="0.2">
      <c r="A991" s="138"/>
      <c r="D991" s="8"/>
    </row>
    <row r="992" spans="1:4" x14ac:dyDescent="0.2">
      <c r="A992" s="138"/>
      <c r="D992" s="8"/>
    </row>
    <row r="993" spans="1:4" x14ac:dyDescent="0.2">
      <c r="A993" s="138"/>
      <c r="D993" s="8"/>
    </row>
    <row r="994" spans="1:4" x14ac:dyDescent="0.2">
      <c r="A994" s="138"/>
      <c r="D994" s="8"/>
    </row>
    <row r="995" spans="1:4" x14ac:dyDescent="0.2">
      <c r="A995" s="138"/>
      <c r="D995" s="8"/>
    </row>
    <row r="996" spans="1:4" x14ac:dyDescent="0.2">
      <c r="A996" s="138"/>
      <c r="D996" s="8"/>
    </row>
    <row r="997" spans="1:4" x14ac:dyDescent="0.2">
      <c r="A997" s="138"/>
      <c r="D997" s="8"/>
    </row>
    <row r="998" spans="1:4" x14ac:dyDescent="0.2">
      <c r="A998" s="138"/>
      <c r="D998" s="8"/>
    </row>
    <row r="999" spans="1:4" x14ac:dyDescent="0.2">
      <c r="A999" s="138"/>
      <c r="D999" s="8"/>
    </row>
    <row r="1000" spans="1:4" x14ac:dyDescent="0.2">
      <c r="A1000" s="138"/>
      <c r="D1000" s="8"/>
    </row>
    <row r="1001" spans="1:4" x14ac:dyDescent="0.2">
      <c r="A1001" s="138"/>
      <c r="D1001" s="8"/>
    </row>
    <row r="1002" spans="1:4" x14ac:dyDescent="0.2">
      <c r="A1002" s="138"/>
      <c r="D1002" s="8"/>
    </row>
    <row r="1003" spans="1:4" x14ac:dyDescent="0.2">
      <c r="A1003" s="138"/>
      <c r="D1003" s="8"/>
    </row>
    <row r="1004" spans="1:4" x14ac:dyDescent="0.2">
      <c r="A1004" s="138"/>
      <c r="D1004" s="8"/>
    </row>
    <row r="1005" spans="1:4" x14ac:dyDescent="0.2">
      <c r="A1005" s="138"/>
      <c r="D1005" s="8"/>
    </row>
    <row r="1006" spans="1:4" x14ac:dyDescent="0.2">
      <c r="A1006" s="138"/>
      <c r="D1006" s="8"/>
    </row>
    <row r="1007" spans="1:4" x14ac:dyDescent="0.2">
      <c r="A1007" s="138"/>
      <c r="D1007" s="8"/>
    </row>
    <row r="1008" spans="1:4" x14ac:dyDescent="0.2">
      <c r="A1008" s="138"/>
      <c r="D1008" s="8"/>
    </row>
    <row r="1009" spans="1:4" x14ac:dyDescent="0.2">
      <c r="A1009" s="138"/>
      <c r="D1009" s="8"/>
    </row>
    <row r="1010" spans="1:4" x14ac:dyDescent="0.2">
      <c r="A1010" s="138"/>
      <c r="D1010" s="8"/>
    </row>
    <row r="1011" spans="1:4" x14ac:dyDescent="0.2">
      <c r="A1011" s="138"/>
      <c r="D1011" s="8"/>
    </row>
    <row r="1012" spans="1:4" x14ac:dyDescent="0.2">
      <c r="A1012" s="138"/>
      <c r="D1012" s="8"/>
    </row>
    <row r="1013" spans="1:4" x14ac:dyDescent="0.2">
      <c r="A1013" s="138"/>
      <c r="D1013" s="8"/>
    </row>
    <row r="1014" spans="1:4" x14ac:dyDescent="0.2">
      <c r="A1014" s="138"/>
      <c r="D1014" s="8"/>
    </row>
    <row r="1015" spans="1:4" x14ac:dyDescent="0.2">
      <c r="A1015" s="138"/>
      <c r="D1015" s="8"/>
    </row>
    <row r="1016" spans="1:4" x14ac:dyDescent="0.2">
      <c r="A1016" s="138"/>
      <c r="D1016" s="8"/>
    </row>
    <row r="1017" spans="1:4" x14ac:dyDescent="0.2">
      <c r="A1017" s="138"/>
      <c r="D1017" s="8"/>
    </row>
    <row r="1018" spans="1:4" x14ac:dyDescent="0.2">
      <c r="A1018" s="138"/>
      <c r="D1018" s="8"/>
    </row>
    <row r="1019" spans="1:4" x14ac:dyDescent="0.2">
      <c r="A1019" s="138"/>
      <c r="D1019" s="8"/>
    </row>
    <row r="1020" spans="1:4" x14ac:dyDescent="0.2">
      <c r="A1020" s="138"/>
      <c r="D1020" s="8"/>
    </row>
    <row r="1021" spans="1:4" x14ac:dyDescent="0.2">
      <c r="A1021" s="138"/>
      <c r="D1021" s="8"/>
    </row>
    <row r="1022" spans="1:4" x14ac:dyDescent="0.2">
      <c r="A1022" s="138"/>
      <c r="D1022" s="8"/>
    </row>
    <row r="1023" spans="1:4" x14ac:dyDescent="0.2">
      <c r="A1023" s="138"/>
      <c r="D1023" s="8"/>
    </row>
    <row r="1024" spans="1:4" x14ac:dyDescent="0.2">
      <c r="A1024" s="138"/>
      <c r="D1024" s="8"/>
    </row>
    <row r="1025" spans="1:4" x14ac:dyDescent="0.2">
      <c r="A1025" s="138"/>
      <c r="D1025" s="8"/>
    </row>
    <row r="1026" spans="1:4" x14ac:dyDescent="0.2">
      <c r="A1026" s="138"/>
      <c r="D1026" s="8"/>
    </row>
    <row r="1027" spans="1:4" x14ac:dyDescent="0.2">
      <c r="A1027" s="138"/>
      <c r="D1027" s="8"/>
    </row>
    <row r="1028" spans="1:4" x14ac:dyDescent="0.2">
      <c r="A1028" s="138"/>
      <c r="D1028" s="8"/>
    </row>
    <row r="1029" spans="1:4" x14ac:dyDescent="0.2">
      <c r="A1029" s="138"/>
      <c r="D1029" s="8"/>
    </row>
    <row r="1030" spans="1:4" x14ac:dyDescent="0.2">
      <c r="A1030" s="138"/>
      <c r="D1030" s="8"/>
    </row>
    <row r="1031" spans="1:4" x14ac:dyDescent="0.2">
      <c r="A1031" s="138"/>
      <c r="D1031" s="8"/>
    </row>
    <row r="1032" spans="1:4" x14ac:dyDescent="0.2">
      <c r="A1032" s="138"/>
      <c r="D1032" s="8"/>
    </row>
    <row r="1033" spans="1:4" x14ac:dyDescent="0.2">
      <c r="A1033" s="138"/>
      <c r="D1033" s="8"/>
    </row>
    <row r="1034" spans="1:4" x14ac:dyDescent="0.2">
      <c r="A1034" s="138"/>
      <c r="D1034" s="8"/>
    </row>
    <row r="1035" spans="1:4" x14ac:dyDescent="0.2">
      <c r="A1035" s="138"/>
      <c r="D1035" s="8"/>
    </row>
    <row r="1036" spans="1:4" x14ac:dyDescent="0.2">
      <c r="A1036" s="138"/>
      <c r="D1036" s="8"/>
    </row>
    <row r="1037" spans="1:4" x14ac:dyDescent="0.2">
      <c r="A1037" s="138"/>
      <c r="D1037" s="8"/>
    </row>
    <row r="1038" spans="1:4" x14ac:dyDescent="0.2">
      <c r="A1038" s="138"/>
      <c r="D1038" s="8"/>
    </row>
    <row r="1039" spans="1:4" x14ac:dyDescent="0.2">
      <c r="A1039" s="138"/>
      <c r="D1039" s="8"/>
    </row>
    <row r="1040" spans="1:4" x14ac:dyDescent="0.2">
      <c r="A1040" s="138"/>
      <c r="D1040" s="8"/>
    </row>
    <row r="1041" spans="1:4" x14ac:dyDescent="0.2">
      <c r="A1041" s="138"/>
      <c r="D1041" s="8"/>
    </row>
    <row r="1042" spans="1:4" x14ac:dyDescent="0.2">
      <c r="A1042" s="138"/>
      <c r="D1042" s="8"/>
    </row>
    <row r="1043" spans="1:4" x14ac:dyDescent="0.2">
      <c r="A1043" s="138"/>
      <c r="D1043" s="8"/>
    </row>
    <row r="1044" spans="1:4" x14ac:dyDescent="0.2">
      <c r="A1044" s="138"/>
      <c r="D1044" s="8"/>
    </row>
    <row r="1045" spans="1:4" x14ac:dyDescent="0.2">
      <c r="A1045" s="138"/>
      <c r="D1045" s="8"/>
    </row>
    <row r="1046" spans="1:4" x14ac:dyDescent="0.2">
      <c r="A1046" s="138"/>
      <c r="D1046" s="8"/>
    </row>
    <row r="1047" spans="1:4" x14ac:dyDescent="0.2">
      <c r="A1047" s="138"/>
      <c r="D1047" s="8"/>
    </row>
    <row r="1048" spans="1:4" x14ac:dyDescent="0.2">
      <c r="A1048" s="138"/>
      <c r="D1048" s="8"/>
    </row>
    <row r="1049" spans="1:4" x14ac:dyDescent="0.2">
      <c r="A1049" s="138"/>
      <c r="D1049" s="8"/>
    </row>
    <row r="1050" spans="1:4" x14ac:dyDescent="0.2">
      <c r="A1050" s="138"/>
      <c r="D1050" s="8"/>
    </row>
    <row r="1051" spans="1:4" x14ac:dyDescent="0.2">
      <c r="A1051" s="138"/>
      <c r="D1051" s="8"/>
    </row>
    <row r="1052" spans="1:4" x14ac:dyDescent="0.2">
      <c r="A1052" s="138"/>
      <c r="D1052" s="8"/>
    </row>
    <row r="1053" spans="1:4" x14ac:dyDescent="0.2">
      <c r="A1053" s="138"/>
      <c r="D1053" s="8"/>
    </row>
    <row r="1054" spans="1:4" x14ac:dyDescent="0.2">
      <c r="A1054" s="138"/>
      <c r="D1054" s="8"/>
    </row>
    <row r="1055" spans="1:4" x14ac:dyDescent="0.2">
      <c r="A1055" s="138"/>
      <c r="D1055" s="8"/>
    </row>
    <row r="1056" spans="1:4" x14ac:dyDescent="0.2">
      <c r="A1056" s="138"/>
      <c r="D1056" s="8"/>
    </row>
    <row r="1057" spans="1:4" x14ac:dyDescent="0.2">
      <c r="A1057" s="138"/>
      <c r="D1057" s="8"/>
    </row>
    <row r="1058" spans="1:4" x14ac:dyDescent="0.2">
      <c r="A1058" s="138"/>
      <c r="D1058" s="8"/>
    </row>
    <row r="1059" spans="1:4" x14ac:dyDescent="0.2">
      <c r="A1059" s="138"/>
      <c r="D1059" s="8"/>
    </row>
    <row r="1060" spans="1:4" x14ac:dyDescent="0.2">
      <c r="A1060" s="138"/>
      <c r="D1060" s="8"/>
    </row>
    <row r="1061" spans="1:4" x14ac:dyDescent="0.2">
      <c r="A1061" s="138"/>
      <c r="D1061" s="8"/>
    </row>
    <row r="1062" spans="1:4" x14ac:dyDescent="0.2">
      <c r="A1062" s="138"/>
      <c r="D1062" s="8"/>
    </row>
    <row r="1063" spans="1:4" x14ac:dyDescent="0.2">
      <c r="A1063" s="138"/>
      <c r="D1063" s="8"/>
    </row>
    <row r="1064" spans="1:4" x14ac:dyDescent="0.2">
      <c r="A1064" s="138"/>
      <c r="D1064" s="8"/>
    </row>
    <row r="1065" spans="1:4" x14ac:dyDescent="0.2">
      <c r="A1065" s="138"/>
      <c r="D1065" s="8"/>
    </row>
    <row r="1066" spans="1:4" x14ac:dyDescent="0.2">
      <c r="A1066" s="138"/>
      <c r="D1066" s="8"/>
    </row>
    <row r="1067" spans="1:4" x14ac:dyDescent="0.2">
      <c r="A1067" s="138"/>
      <c r="D1067" s="8"/>
    </row>
    <row r="1068" spans="1:4" x14ac:dyDescent="0.2">
      <c r="A1068" s="138"/>
      <c r="D1068" s="8"/>
    </row>
    <row r="1069" spans="1:4" x14ac:dyDescent="0.2">
      <c r="A1069" s="138"/>
      <c r="D1069" s="8"/>
    </row>
    <row r="1070" spans="1:4" x14ac:dyDescent="0.2">
      <c r="A1070" s="138"/>
      <c r="D1070" s="8"/>
    </row>
    <row r="1071" spans="1:4" x14ac:dyDescent="0.2">
      <c r="A1071" s="138"/>
      <c r="D1071" s="8"/>
    </row>
    <row r="1072" spans="1:4" x14ac:dyDescent="0.2">
      <c r="A1072" s="138"/>
      <c r="D1072" s="8"/>
    </row>
    <row r="1073" spans="1:4" x14ac:dyDescent="0.2">
      <c r="A1073" s="138"/>
      <c r="D1073" s="8"/>
    </row>
    <row r="1074" spans="1:4" x14ac:dyDescent="0.2">
      <c r="A1074" s="138"/>
      <c r="D1074" s="8"/>
    </row>
    <row r="1075" spans="1:4" x14ac:dyDescent="0.2">
      <c r="A1075" s="138"/>
      <c r="D1075" s="8"/>
    </row>
    <row r="1076" spans="1:4" x14ac:dyDescent="0.2">
      <c r="A1076" s="138"/>
      <c r="D1076" s="8"/>
    </row>
    <row r="1077" spans="1:4" x14ac:dyDescent="0.2">
      <c r="A1077" s="138"/>
      <c r="D1077" s="8"/>
    </row>
    <row r="1078" spans="1:4" x14ac:dyDescent="0.2">
      <c r="A1078" s="138"/>
      <c r="D1078" s="8"/>
    </row>
    <row r="1079" spans="1:4" x14ac:dyDescent="0.2">
      <c r="A1079" s="138"/>
      <c r="D1079" s="8"/>
    </row>
    <row r="1080" spans="1:4" x14ac:dyDescent="0.2">
      <c r="A1080" s="138"/>
      <c r="D1080" s="8"/>
    </row>
    <row r="1081" spans="1:4" x14ac:dyDescent="0.2">
      <c r="A1081" s="138"/>
      <c r="D1081" s="8"/>
    </row>
    <row r="1082" spans="1:4" x14ac:dyDescent="0.2">
      <c r="A1082" s="138"/>
      <c r="D1082" s="8"/>
    </row>
    <row r="1083" spans="1:4" x14ac:dyDescent="0.2">
      <c r="A1083" s="138"/>
      <c r="D1083" s="8"/>
    </row>
    <row r="1084" spans="1:4" x14ac:dyDescent="0.2">
      <c r="A1084" s="138"/>
      <c r="D1084" s="8"/>
    </row>
    <row r="1085" spans="1:4" x14ac:dyDescent="0.2">
      <c r="A1085" s="138"/>
      <c r="D1085" s="8"/>
    </row>
    <row r="1086" spans="1:4" x14ac:dyDescent="0.2">
      <c r="A1086" s="138"/>
      <c r="D1086" s="8"/>
    </row>
    <row r="1087" spans="1:4" x14ac:dyDescent="0.2">
      <c r="A1087" s="138"/>
      <c r="D1087" s="8"/>
    </row>
    <row r="1088" spans="1:4" x14ac:dyDescent="0.2">
      <c r="A1088" s="138"/>
      <c r="D1088" s="8"/>
    </row>
    <row r="1089" spans="1:4" x14ac:dyDescent="0.2">
      <c r="A1089" s="138"/>
      <c r="D1089" s="8"/>
    </row>
    <row r="1090" spans="1:4" x14ac:dyDescent="0.2">
      <c r="A1090" s="138"/>
      <c r="D1090" s="8"/>
    </row>
    <row r="1091" spans="1:4" x14ac:dyDescent="0.2">
      <c r="A1091" s="138"/>
      <c r="D1091" s="8"/>
    </row>
    <row r="1092" spans="1:4" x14ac:dyDescent="0.2">
      <c r="A1092" s="138"/>
      <c r="D1092" s="8"/>
    </row>
    <row r="1093" spans="1:4" x14ac:dyDescent="0.2">
      <c r="A1093" s="138"/>
      <c r="D1093" s="8"/>
    </row>
    <row r="1094" spans="1:4" x14ac:dyDescent="0.2">
      <c r="A1094" s="138"/>
      <c r="D1094" s="8"/>
    </row>
    <row r="1095" spans="1:4" x14ac:dyDescent="0.2">
      <c r="A1095" s="138"/>
      <c r="D1095" s="8"/>
    </row>
    <row r="1096" spans="1:4" x14ac:dyDescent="0.2">
      <c r="A1096" s="138"/>
      <c r="D1096" s="8"/>
    </row>
    <row r="1097" spans="1:4" x14ac:dyDescent="0.2">
      <c r="A1097" s="138"/>
      <c r="D1097" s="8"/>
    </row>
    <row r="1098" spans="1:4" x14ac:dyDescent="0.2">
      <c r="A1098" s="138"/>
      <c r="D1098" s="8"/>
    </row>
    <row r="1099" spans="1:4" x14ac:dyDescent="0.2">
      <c r="A1099" s="138"/>
      <c r="D1099" s="8"/>
    </row>
    <row r="1100" spans="1:4" x14ac:dyDescent="0.2">
      <c r="A1100" s="138"/>
      <c r="D1100" s="8"/>
    </row>
    <row r="1101" spans="1:4" x14ac:dyDescent="0.2">
      <c r="A1101" s="138"/>
      <c r="D1101" s="8"/>
    </row>
    <row r="1102" spans="1:4" x14ac:dyDescent="0.2">
      <c r="A1102" s="138"/>
      <c r="D1102" s="8"/>
    </row>
    <row r="1103" spans="1:4" x14ac:dyDescent="0.2">
      <c r="A1103" s="138"/>
      <c r="D1103" s="8"/>
    </row>
    <row r="1104" spans="1:4" x14ac:dyDescent="0.2">
      <c r="A1104" s="138"/>
      <c r="D1104" s="8"/>
    </row>
    <row r="1105" spans="1:4" x14ac:dyDescent="0.2">
      <c r="A1105" s="138"/>
      <c r="D1105" s="8"/>
    </row>
    <row r="1106" spans="1:4" x14ac:dyDescent="0.2">
      <c r="A1106" s="138"/>
      <c r="D1106" s="8"/>
    </row>
    <row r="1107" spans="1:4" x14ac:dyDescent="0.2">
      <c r="A1107" s="138"/>
      <c r="D1107" s="8"/>
    </row>
    <row r="1108" spans="1:4" x14ac:dyDescent="0.2">
      <c r="A1108" s="138"/>
      <c r="D1108" s="8"/>
    </row>
    <row r="1109" spans="1:4" x14ac:dyDescent="0.2">
      <c r="A1109" s="138"/>
      <c r="D1109" s="8"/>
    </row>
    <row r="1110" spans="1:4" x14ac:dyDescent="0.2">
      <c r="A1110" s="138"/>
      <c r="D1110" s="8"/>
    </row>
    <row r="1111" spans="1:4" x14ac:dyDescent="0.2">
      <c r="A1111" s="138"/>
      <c r="D1111" s="8"/>
    </row>
    <row r="1112" spans="1:4" x14ac:dyDescent="0.2">
      <c r="A1112" s="138"/>
      <c r="D1112" s="8"/>
    </row>
    <row r="1113" spans="1:4" x14ac:dyDescent="0.2">
      <c r="A1113" s="138"/>
      <c r="D1113" s="8"/>
    </row>
    <row r="1114" spans="1:4" x14ac:dyDescent="0.2">
      <c r="A1114" s="138"/>
      <c r="D1114" s="8"/>
    </row>
    <row r="1115" spans="1:4" x14ac:dyDescent="0.2">
      <c r="A1115" s="138"/>
      <c r="D1115" s="8"/>
    </row>
    <row r="1116" spans="1:4" x14ac:dyDescent="0.2">
      <c r="A1116" s="138"/>
      <c r="D1116" s="8"/>
    </row>
    <row r="1117" spans="1:4" x14ac:dyDescent="0.2">
      <c r="A1117" s="138"/>
      <c r="D1117" s="8"/>
    </row>
    <row r="1118" spans="1:4" x14ac:dyDescent="0.2">
      <c r="A1118" s="138"/>
      <c r="D1118" s="8"/>
    </row>
    <row r="1119" spans="1:4" x14ac:dyDescent="0.2">
      <c r="A1119" s="138"/>
      <c r="D1119" s="8"/>
    </row>
    <row r="1120" spans="1:4" x14ac:dyDescent="0.2">
      <c r="A1120" s="138"/>
      <c r="D1120" s="8"/>
    </row>
    <row r="1121" spans="1:4" x14ac:dyDescent="0.2">
      <c r="A1121" s="138"/>
      <c r="D1121" s="8"/>
    </row>
    <row r="1122" spans="1:4" x14ac:dyDescent="0.2">
      <c r="A1122" s="138"/>
      <c r="D1122" s="8"/>
    </row>
    <row r="1123" spans="1:4" x14ac:dyDescent="0.2">
      <c r="A1123" s="138"/>
      <c r="D1123" s="8"/>
    </row>
    <row r="1124" spans="1:4" x14ac:dyDescent="0.2">
      <c r="A1124" s="138"/>
      <c r="D1124" s="8"/>
    </row>
    <row r="1125" spans="1:4" x14ac:dyDescent="0.2">
      <c r="A1125" s="138"/>
      <c r="D1125" s="8"/>
    </row>
    <row r="1126" spans="1:4" x14ac:dyDescent="0.2">
      <c r="A1126" s="138"/>
      <c r="D1126" s="8"/>
    </row>
    <row r="1127" spans="1:4" x14ac:dyDescent="0.2">
      <c r="A1127" s="138"/>
      <c r="D1127" s="8"/>
    </row>
    <row r="1128" spans="1:4" x14ac:dyDescent="0.2">
      <c r="A1128" s="138"/>
      <c r="D1128" s="8"/>
    </row>
    <row r="1129" spans="1:4" x14ac:dyDescent="0.2">
      <c r="A1129" s="138"/>
      <c r="D1129" s="8"/>
    </row>
    <row r="1130" spans="1:4" x14ac:dyDescent="0.2">
      <c r="A1130" s="138"/>
      <c r="D1130" s="8"/>
    </row>
    <row r="1131" spans="1:4" x14ac:dyDescent="0.2">
      <c r="A1131" s="138"/>
      <c r="D1131" s="8"/>
    </row>
    <row r="1132" spans="1:4" x14ac:dyDescent="0.2">
      <c r="A1132" s="138"/>
      <c r="D1132" s="8"/>
    </row>
    <row r="1133" spans="1:4" x14ac:dyDescent="0.2">
      <c r="A1133" s="138"/>
      <c r="D1133" s="8"/>
    </row>
    <row r="1134" spans="1:4" x14ac:dyDescent="0.2">
      <c r="A1134" s="138"/>
      <c r="D1134" s="8"/>
    </row>
    <row r="1135" spans="1:4" x14ac:dyDescent="0.2">
      <c r="A1135" s="138"/>
      <c r="D1135" s="8"/>
    </row>
    <row r="1136" spans="1:4" x14ac:dyDescent="0.2">
      <c r="A1136" s="138"/>
      <c r="D1136" s="8"/>
    </row>
    <row r="1137" spans="1:4" x14ac:dyDescent="0.2">
      <c r="A1137" s="138"/>
      <c r="D1137" s="8"/>
    </row>
    <row r="1138" spans="1:4" x14ac:dyDescent="0.2">
      <c r="A1138" s="138"/>
      <c r="D1138" s="8"/>
    </row>
    <row r="1139" spans="1:4" x14ac:dyDescent="0.2">
      <c r="A1139" s="138"/>
      <c r="D1139" s="8"/>
    </row>
    <row r="1140" spans="1:4" x14ac:dyDescent="0.2">
      <c r="A1140" s="138"/>
      <c r="D1140" s="8"/>
    </row>
    <row r="1141" spans="1:4" x14ac:dyDescent="0.2">
      <c r="A1141" s="138"/>
      <c r="D1141" s="8"/>
    </row>
    <row r="1142" spans="1:4" x14ac:dyDescent="0.2">
      <c r="A1142" s="138"/>
      <c r="D1142" s="8"/>
    </row>
    <row r="1143" spans="1:4" x14ac:dyDescent="0.2">
      <c r="A1143" s="138"/>
      <c r="D1143" s="8"/>
    </row>
    <row r="1144" spans="1:4" x14ac:dyDescent="0.2">
      <c r="A1144" s="138"/>
      <c r="D1144" s="8"/>
    </row>
    <row r="1145" spans="1:4" x14ac:dyDescent="0.2">
      <c r="A1145" s="138"/>
      <c r="D1145" s="8"/>
    </row>
    <row r="1146" spans="1:4" x14ac:dyDescent="0.2">
      <c r="A1146" s="138"/>
      <c r="D1146" s="8"/>
    </row>
    <row r="1147" spans="1:4" x14ac:dyDescent="0.2">
      <c r="A1147" s="138"/>
      <c r="D1147" s="8"/>
    </row>
    <row r="1148" spans="1:4" x14ac:dyDescent="0.2">
      <c r="A1148" s="138"/>
      <c r="D1148" s="8"/>
    </row>
    <row r="1149" spans="1:4" x14ac:dyDescent="0.2">
      <c r="A1149" s="138"/>
      <c r="D1149" s="8"/>
    </row>
    <row r="1150" spans="1:4" x14ac:dyDescent="0.2">
      <c r="A1150" s="138"/>
      <c r="D1150" s="8"/>
    </row>
    <row r="1151" spans="1:4" x14ac:dyDescent="0.2">
      <c r="A1151" s="138"/>
      <c r="D1151" s="8"/>
    </row>
    <row r="1152" spans="1:4" x14ac:dyDescent="0.2">
      <c r="A1152" s="138"/>
      <c r="D1152" s="8"/>
    </row>
    <row r="1153" spans="1:4" x14ac:dyDescent="0.2">
      <c r="A1153" s="138"/>
      <c r="D1153" s="8"/>
    </row>
    <row r="1154" spans="1:4" x14ac:dyDescent="0.2">
      <c r="A1154" s="138"/>
      <c r="D1154" s="8"/>
    </row>
    <row r="1155" spans="1:4" x14ac:dyDescent="0.2">
      <c r="A1155" s="138"/>
      <c r="D1155" s="8"/>
    </row>
    <row r="1156" spans="1:4" x14ac:dyDescent="0.2">
      <c r="A1156" s="138"/>
      <c r="D1156" s="8"/>
    </row>
    <row r="1157" spans="1:4" x14ac:dyDescent="0.2">
      <c r="A1157" s="138"/>
      <c r="D1157" s="8"/>
    </row>
    <row r="1158" spans="1:4" x14ac:dyDescent="0.2">
      <c r="A1158" s="138"/>
      <c r="D1158" s="8"/>
    </row>
    <row r="1159" spans="1:4" x14ac:dyDescent="0.2">
      <c r="A1159" s="138"/>
      <c r="D1159" s="8"/>
    </row>
    <row r="1160" spans="1:4" x14ac:dyDescent="0.2">
      <c r="A1160" s="138"/>
      <c r="D1160" s="8"/>
    </row>
    <row r="1161" spans="1:4" x14ac:dyDescent="0.2">
      <c r="A1161" s="138"/>
      <c r="D1161" s="8"/>
    </row>
    <row r="1162" spans="1:4" x14ac:dyDescent="0.2">
      <c r="A1162" s="138"/>
      <c r="D1162" s="8"/>
    </row>
    <row r="1163" spans="1:4" x14ac:dyDescent="0.2">
      <c r="A1163" s="138"/>
      <c r="D1163" s="8"/>
    </row>
    <row r="1164" spans="1:4" x14ac:dyDescent="0.2">
      <c r="A1164" s="138"/>
      <c r="D1164" s="8"/>
    </row>
    <row r="1165" spans="1:4" x14ac:dyDescent="0.2">
      <c r="A1165" s="138"/>
      <c r="D1165" s="8"/>
    </row>
    <row r="1166" spans="1:4" x14ac:dyDescent="0.2">
      <c r="A1166" s="138"/>
      <c r="D1166" s="8"/>
    </row>
    <row r="1167" spans="1:4" x14ac:dyDescent="0.2">
      <c r="A1167" s="138"/>
      <c r="D1167" s="8"/>
    </row>
    <row r="1168" spans="1:4" x14ac:dyDescent="0.2">
      <c r="A1168" s="138"/>
      <c r="D1168" s="8"/>
    </row>
    <row r="1169" spans="1:4" x14ac:dyDescent="0.2">
      <c r="A1169" s="138"/>
      <c r="D1169" s="8"/>
    </row>
    <row r="1170" spans="1:4" x14ac:dyDescent="0.2">
      <c r="A1170" s="138"/>
      <c r="D1170" s="8"/>
    </row>
    <row r="1171" spans="1:4" x14ac:dyDescent="0.2">
      <c r="A1171" s="138"/>
      <c r="D1171" s="8"/>
    </row>
    <row r="1172" spans="1:4" x14ac:dyDescent="0.2">
      <c r="A1172" s="138"/>
      <c r="D1172" s="8"/>
    </row>
    <row r="1173" spans="1:4" x14ac:dyDescent="0.2">
      <c r="A1173" s="138"/>
      <c r="D1173" s="8"/>
    </row>
    <row r="1174" spans="1:4" x14ac:dyDescent="0.2">
      <c r="A1174" s="138"/>
      <c r="D1174" s="8"/>
    </row>
    <row r="1175" spans="1:4" x14ac:dyDescent="0.2">
      <c r="A1175" s="138"/>
      <c r="D1175" s="8"/>
    </row>
    <row r="1176" spans="1:4" x14ac:dyDescent="0.2">
      <c r="A1176" s="138"/>
      <c r="D1176" s="8"/>
    </row>
    <row r="1177" spans="1:4" x14ac:dyDescent="0.2">
      <c r="A1177" s="138"/>
      <c r="D1177" s="8"/>
    </row>
    <row r="1178" spans="1:4" x14ac:dyDescent="0.2">
      <c r="A1178" s="138"/>
      <c r="D1178" s="8"/>
    </row>
    <row r="1179" spans="1:4" x14ac:dyDescent="0.2">
      <c r="A1179" s="138"/>
      <c r="D1179" s="8"/>
    </row>
    <row r="1180" spans="1:4" x14ac:dyDescent="0.2">
      <c r="A1180" s="138"/>
      <c r="D1180" s="8"/>
    </row>
    <row r="1181" spans="1:4" x14ac:dyDescent="0.2">
      <c r="A1181" s="138"/>
      <c r="D1181" s="8"/>
    </row>
    <row r="1182" spans="1:4" x14ac:dyDescent="0.2">
      <c r="A1182" s="138"/>
      <c r="D1182" s="8"/>
    </row>
    <row r="1183" spans="1:4" x14ac:dyDescent="0.2">
      <c r="A1183" s="138"/>
      <c r="D1183" s="8"/>
    </row>
    <row r="1184" spans="1:4" x14ac:dyDescent="0.2">
      <c r="A1184" s="138"/>
      <c r="D1184" s="8"/>
    </row>
    <row r="1185" spans="1:4" x14ac:dyDescent="0.2">
      <c r="A1185" s="138"/>
      <c r="D1185" s="8"/>
    </row>
    <row r="1186" spans="1:4" x14ac:dyDescent="0.2">
      <c r="A1186" s="138"/>
      <c r="D1186" s="8"/>
    </row>
    <row r="1187" spans="1:4" x14ac:dyDescent="0.2">
      <c r="A1187" s="138"/>
      <c r="D1187" s="8"/>
    </row>
    <row r="1188" spans="1:4" x14ac:dyDescent="0.2">
      <c r="A1188" s="138"/>
      <c r="D1188" s="8"/>
    </row>
    <row r="1189" spans="1:4" x14ac:dyDescent="0.2">
      <c r="A1189" s="138"/>
      <c r="D1189" s="8"/>
    </row>
    <row r="1190" spans="1:4" x14ac:dyDescent="0.2">
      <c r="A1190" s="138"/>
      <c r="D1190" s="8"/>
    </row>
    <row r="1191" spans="1:4" x14ac:dyDescent="0.2">
      <c r="A1191" s="138"/>
      <c r="D1191" s="8"/>
    </row>
    <row r="1192" spans="1:4" x14ac:dyDescent="0.2">
      <c r="A1192" s="138"/>
      <c r="D1192" s="8"/>
    </row>
    <row r="1193" spans="1:4" x14ac:dyDescent="0.2">
      <c r="A1193" s="138"/>
      <c r="D1193" s="8"/>
    </row>
    <row r="1194" spans="1:4" x14ac:dyDescent="0.2">
      <c r="A1194" s="138"/>
      <c r="D1194" s="8"/>
    </row>
    <row r="1195" spans="1:4" x14ac:dyDescent="0.2">
      <c r="A1195" s="138"/>
      <c r="D1195" s="8"/>
    </row>
    <row r="1196" spans="1:4" x14ac:dyDescent="0.2">
      <c r="A1196" s="138"/>
      <c r="D1196" s="8"/>
    </row>
    <row r="1197" spans="1:4" x14ac:dyDescent="0.2">
      <c r="A1197" s="138"/>
      <c r="D1197" s="8"/>
    </row>
    <row r="1198" spans="1:4" x14ac:dyDescent="0.2">
      <c r="A1198" s="138"/>
      <c r="D1198" s="8"/>
    </row>
    <row r="1199" spans="1:4" x14ac:dyDescent="0.2">
      <c r="A1199" s="138"/>
      <c r="D1199" s="8"/>
    </row>
    <row r="1200" spans="1:4" x14ac:dyDescent="0.2">
      <c r="A1200" s="138"/>
      <c r="D1200" s="8"/>
    </row>
    <row r="1201" spans="1:4" x14ac:dyDescent="0.2">
      <c r="A1201" s="138"/>
      <c r="D1201" s="8"/>
    </row>
    <row r="1202" spans="1:4" x14ac:dyDescent="0.2">
      <c r="A1202" s="138"/>
      <c r="D1202" s="8"/>
    </row>
    <row r="1203" spans="1:4" x14ac:dyDescent="0.2">
      <c r="A1203" s="138"/>
      <c r="D1203" s="8"/>
    </row>
    <row r="1204" spans="1:4" x14ac:dyDescent="0.2">
      <c r="A1204" s="138"/>
      <c r="D1204" s="8"/>
    </row>
    <row r="1205" spans="1:4" x14ac:dyDescent="0.2">
      <c r="A1205" s="138"/>
      <c r="D1205" s="8"/>
    </row>
    <row r="1206" spans="1:4" x14ac:dyDescent="0.2">
      <c r="A1206" s="138"/>
      <c r="D1206" s="8"/>
    </row>
    <row r="1207" spans="1:4" x14ac:dyDescent="0.2">
      <c r="A1207" s="138"/>
      <c r="D1207" s="8"/>
    </row>
    <row r="1208" spans="1:4" x14ac:dyDescent="0.2">
      <c r="A1208" s="138"/>
      <c r="D1208" s="8"/>
    </row>
    <row r="1209" spans="1:4" x14ac:dyDescent="0.2">
      <c r="A1209" s="138"/>
      <c r="D1209" s="8"/>
    </row>
    <row r="1210" spans="1:4" x14ac:dyDescent="0.2">
      <c r="A1210" s="138"/>
      <c r="D1210" s="8"/>
    </row>
    <row r="1211" spans="1:4" x14ac:dyDescent="0.2">
      <c r="A1211" s="138"/>
      <c r="D1211" s="8"/>
    </row>
    <row r="1212" spans="1:4" x14ac:dyDescent="0.2">
      <c r="A1212" s="138"/>
      <c r="D1212" s="8"/>
    </row>
    <row r="1213" spans="1:4" x14ac:dyDescent="0.2">
      <c r="A1213" s="138"/>
      <c r="D1213" s="8"/>
    </row>
    <row r="1214" spans="1:4" x14ac:dyDescent="0.2">
      <c r="A1214" s="138"/>
      <c r="D1214" s="8"/>
    </row>
    <row r="1215" spans="1:4" x14ac:dyDescent="0.2">
      <c r="A1215" s="138"/>
      <c r="D1215" s="8"/>
    </row>
    <row r="1216" spans="1:4" x14ac:dyDescent="0.2">
      <c r="A1216" s="138"/>
      <c r="D1216" s="8"/>
    </row>
    <row r="1217" spans="1:4" x14ac:dyDescent="0.2">
      <c r="A1217" s="138"/>
      <c r="D1217" s="8"/>
    </row>
    <row r="1218" spans="1:4" x14ac:dyDescent="0.2">
      <c r="A1218" s="138"/>
      <c r="D1218" s="8"/>
    </row>
    <row r="1219" spans="1:4" x14ac:dyDescent="0.2">
      <c r="A1219" s="138"/>
      <c r="D1219" s="8"/>
    </row>
    <row r="1220" spans="1:4" x14ac:dyDescent="0.2">
      <c r="A1220" s="138"/>
      <c r="D1220" s="8"/>
    </row>
    <row r="1221" spans="1:4" x14ac:dyDescent="0.2">
      <c r="A1221" s="138"/>
      <c r="D1221" s="8"/>
    </row>
    <row r="1222" spans="1:4" x14ac:dyDescent="0.2">
      <c r="A1222" s="138"/>
      <c r="D1222" s="8"/>
    </row>
    <row r="1223" spans="1:4" x14ac:dyDescent="0.2">
      <c r="A1223" s="138"/>
      <c r="D1223" s="8"/>
    </row>
    <row r="1224" spans="1:4" x14ac:dyDescent="0.2">
      <c r="A1224" s="138"/>
      <c r="D1224" s="8"/>
    </row>
    <row r="1225" spans="1:4" x14ac:dyDescent="0.2">
      <c r="A1225" s="138"/>
      <c r="D1225" s="8"/>
    </row>
    <row r="1226" spans="1:4" x14ac:dyDescent="0.2">
      <c r="A1226" s="138"/>
      <c r="D1226" s="8"/>
    </row>
    <row r="1227" spans="1:4" x14ac:dyDescent="0.2">
      <c r="A1227" s="138"/>
      <c r="D1227" s="8"/>
    </row>
    <row r="1228" spans="1:4" x14ac:dyDescent="0.2">
      <c r="A1228" s="138"/>
      <c r="D1228" s="8"/>
    </row>
    <row r="1229" spans="1:4" x14ac:dyDescent="0.2">
      <c r="A1229" s="138"/>
      <c r="D1229" s="8"/>
    </row>
    <row r="1230" spans="1:4" x14ac:dyDescent="0.2">
      <c r="A1230" s="138"/>
      <c r="D1230" s="8"/>
    </row>
    <row r="1231" spans="1:4" x14ac:dyDescent="0.2">
      <c r="A1231" s="138"/>
      <c r="D1231" s="8"/>
    </row>
    <row r="1232" spans="1:4" x14ac:dyDescent="0.2">
      <c r="A1232" s="138"/>
      <c r="D1232" s="8"/>
    </row>
    <row r="1233" spans="1:4" x14ac:dyDescent="0.2">
      <c r="A1233" s="138"/>
      <c r="D1233" s="8"/>
    </row>
    <row r="1234" spans="1:4" x14ac:dyDescent="0.2">
      <c r="A1234" s="138"/>
      <c r="D1234" s="8"/>
    </row>
    <row r="1235" spans="1:4" x14ac:dyDescent="0.2">
      <c r="A1235" s="138"/>
      <c r="D1235" s="8"/>
    </row>
    <row r="1236" spans="1:4" x14ac:dyDescent="0.2">
      <c r="A1236" s="138"/>
      <c r="D1236" s="8"/>
    </row>
    <row r="1237" spans="1:4" x14ac:dyDescent="0.2">
      <c r="A1237" s="138"/>
      <c r="D1237" s="8"/>
    </row>
    <row r="1238" spans="1:4" x14ac:dyDescent="0.2">
      <c r="A1238" s="138"/>
      <c r="D1238" s="8"/>
    </row>
    <row r="1239" spans="1:4" x14ac:dyDescent="0.2">
      <c r="A1239" s="138"/>
      <c r="D1239" s="8"/>
    </row>
    <row r="1240" spans="1:4" x14ac:dyDescent="0.2">
      <c r="A1240" s="138"/>
      <c r="D1240" s="8"/>
    </row>
    <row r="1241" spans="1:4" x14ac:dyDescent="0.2">
      <c r="A1241" s="138"/>
      <c r="D1241" s="8"/>
    </row>
    <row r="1242" spans="1:4" x14ac:dyDescent="0.2">
      <c r="A1242" s="138"/>
      <c r="D1242" s="8"/>
    </row>
    <row r="1243" spans="1:4" x14ac:dyDescent="0.2">
      <c r="A1243" s="138"/>
      <c r="D1243" s="8"/>
    </row>
    <row r="1244" spans="1:4" x14ac:dyDescent="0.2">
      <c r="A1244" s="138"/>
      <c r="D1244" s="8"/>
    </row>
    <row r="1245" spans="1:4" x14ac:dyDescent="0.2">
      <c r="A1245" s="138"/>
      <c r="D1245" s="8"/>
    </row>
    <row r="1246" spans="1:4" x14ac:dyDescent="0.2">
      <c r="A1246" s="138"/>
      <c r="D1246" s="8"/>
    </row>
    <row r="1247" spans="1:4" x14ac:dyDescent="0.2">
      <c r="A1247" s="138"/>
      <c r="D1247" s="8"/>
    </row>
    <row r="1248" spans="1:4" x14ac:dyDescent="0.2">
      <c r="A1248" s="138"/>
      <c r="D1248" s="8"/>
    </row>
    <row r="1249" spans="1:4" x14ac:dyDescent="0.2">
      <c r="A1249" s="138"/>
      <c r="D1249" s="8"/>
    </row>
    <row r="1250" spans="1:4" x14ac:dyDescent="0.2">
      <c r="A1250" s="138"/>
      <c r="D1250" s="8"/>
    </row>
    <row r="1251" spans="1:4" x14ac:dyDescent="0.2">
      <c r="A1251" s="138"/>
      <c r="D1251" s="8"/>
    </row>
    <row r="1252" spans="1:4" x14ac:dyDescent="0.2">
      <c r="A1252" s="138"/>
      <c r="D1252" s="8"/>
    </row>
    <row r="1253" spans="1:4" x14ac:dyDescent="0.2">
      <c r="A1253" s="138"/>
      <c r="D1253" s="8"/>
    </row>
    <row r="1254" spans="1:4" x14ac:dyDescent="0.2">
      <c r="A1254" s="138"/>
      <c r="D1254" s="8"/>
    </row>
    <row r="1255" spans="1:4" x14ac:dyDescent="0.2">
      <c r="A1255" s="138"/>
      <c r="D1255" s="8"/>
    </row>
    <row r="1256" spans="1:4" x14ac:dyDescent="0.2">
      <c r="A1256" s="138"/>
      <c r="D1256" s="8"/>
    </row>
    <row r="1257" spans="1:4" x14ac:dyDescent="0.2">
      <c r="A1257" s="138"/>
      <c r="D1257" s="8"/>
    </row>
    <row r="1258" spans="1:4" x14ac:dyDescent="0.2">
      <c r="A1258" s="138"/>
      <c r="D1258" s="8"/>
    </row>
    <row r="1259" spans="1:4" x14ac:dyDescent="0.2">
      <c r="A1259" s="138"/>
      <c r="D1259" s="8"/>
    </row>
    <row r="1260" spans="1:4" x14ac:dyDescent="0.2">
      <c r="A1260" s="138"/>
      <c r="D1260" s="8"/>
    </row>
    <row r="1261" spans="1:4" x14ac:dyDescent="0.2">
      <c r="A1261" s="138"/>
      <c r="D1261" s="8"/>
    </row>
    <row r="1262" spans="1:4" x14ac:dyDescent="0.2">
      <c r="A1262" s="138"/>
      <c r="D1262" s="8"/>
    </row>
    <row r="1263" spans="1:4" x14ac:dyDescent="0.2">
      <c r="A1263" s="138"/>
      <c r="D1263" s="8"/>
    </row>
    <row r="1264" spans="1:4" x14ac:dyDescent="0.2">
      <c r="A1264" s="138"/>
      <c r="D1264" s="8"/>
    </row>
    <row r="1265" spans="1:4" x14ac:dyDescent="0.2">
      <c r="A1265" s="138"/>
      <c r="D1265" s="8"/>
    </row>
    <row r="1266" spans="1:4" x14ac:dyDescent="0.2">
      <c r="A1266" s="138"/>
      <c r="D1266" s="8"/>
    </row>
    <row r="1267" spans="1:4" x14ac:dyDescent="0.2">
      <c r="A1267" s="138"/>
      <c r="D1267" s="8"/>
    </row>
    <row r="1268" spans="1:4" x14ac:dyDescent="0.2">
      <c r="A1268" s="138"/>
      <c r="D1268" s="8"/>
    </row>
    <row r="1269" spans="1:4" x14ac:dyDescent="0.2">
      <c r="A1269" s="138"/>
      <c r="D1269" s="8"/>
    </row>
    <row r="1270" spans="1:4" x14ac:dyDescent="0.2">
      <c r="A1270" s="138"/>
      <c r="D1270" s="8"/>
    </row>
    <row r="1271" spans="1:4" x14ac:dyDescent="0.2">
      <c r="A1271" s="138"/>
      <c r="D1271" s="8"/>
    </row>
    <row r="1272" spans="1:4" x14ac:dyDescent="0.2">
      <c r="A1272" s="138"/>
      <c r="D1272" s="8"/>
    </row>
    <row r="1273" spans="1:4" x14ac:dyDescent="0.2">
      <c r="A1273" s="138"/>
      <c r="D1273" s="8"/>
    </row>
    <row r="1274" spans="1:4" x14ac:dyDescent="0.2">
      <c r="A1274" s="138"/>
      <c r="D1274" s="8"/>
    </row>
    <row r="1275" spans="1:4" x14ac:dyDescent="0.2">
      <c r="A1275" s="138"/>
      <c r="D1275" s="8"/>
    </row>
    <row r="1276" spans="1:4" x14ac:dyDescent="0.2">
      <c r="A1276" s="138"/>
      <c r="D1276" s="8"/>
    </row>
    <row r="1277" spans="1:4" x14ac:dyDescent="0.2">
      <c r="A1277" s="138"/>
      <c r="D1277" s="8"/>
    </row>
    <row r="1278" spans="1:4" x14ac:dyDescent="0.2">
      <c r="A1278" s="138"/>
      <c r="D1278" s="8"/>
    </row>
    <row r="1279" spans="1:4" x14ac:dyDescent="0.2">
      <c r="A1279" s="138"/>
      <c r="D1279" s="8"/>
    </row>
    <row r="1280" spans="1:4" x14ac:dyDescent="0.2">
      <c r="A1280" s="138"/>
      <c r="D1280" s="8"/>
    </row>
    <row r="1281" spans="1:4" x14ac:dyDescent="0.2">
      <c r="A1281" s="138"/>
      <c r="D1281" s="8"/>
    </row>
    <row r="1282" spans="1:4" x14ac:dyDescent="0.2">
      <c r="A1282" s="138"/>
      <c r="D1282" s="8"/>
    </row>
    <row r="1283" spans="1:4" x14ac:dyDescent="0.2">
      <c r="A1283" s="138"/>
      <c r="D1283" s="8"/>
    </row>
    <row r="1284" spans="1:4" x14ac:dyDescent="0.2">
      <c r="A1284" s="138"/>
      <c r="D1284" s="8"/>
    </row>
    <row r="1285" spans="1:4" x14ac:dyDescent="0.2">
      <c r="A1285" s="138"/>
      <c r="D1285" s="8"/>
    </row>
    <row r="1286" spans="1:4" x14ac:dyDescent="0.2">
      <c r="A1286" s="138"/>
      <c r="D1286" s="8"/>
    </row>
    <row r="1287" spans="1:4" x14ac:dyDescent="0.2">
      <c r="A1287" s="138"/>
      <c r="D1287" s="8"/>
    </row>
    <row r="1288" spans="1:4" x14ac:dyDescent="0.2">
      <c r="A1288" s="138"/>
      <c r="D1288" s="8"/>
    </row>
    <row r="1289" spans="1:4" x14ac:dyDescent="0.2">
      <c r="A1289" s="138"/>
      <c r="D1289" s="8"/>
    </row>
    <row r="1290" spans="1:4" x14ac:dyDescent="0.2">
      <c r="A1290" s="138"/>
      <c r="D1290" s="8"/>
    </row>
    <row r="1291" spans="1:4" x14ac:dyDescent="0.2">
      <c r="A1291" s="138"/>
      <c r="D1291" s="8"/>
    </row>
    <row r="1292" spans="1:4" x14ac:dyDescent="0.2">
      <c r="A1292" s="138"/>
      <c r="D1292" s="8"/>
    </row>
    <row r="1293" spans="1:4" x14ac:dyDescent="0.2">
      <c r="A1293" s="138"/>
      <c r="D1293" s="8"/>
    </row>
    <row r="1294" spans="1:4" x14ac:dyDescent="0.2">
      <c r="A1294" s="138"/>
      <c r="D1294" s="8"/>
    </row>
    <row r="1295" spans="1:4" x14ac:dyDescent="0.2">
      <c r="A1295" s="138"/>
      <c r="D1295" s="8"/>
    </row>
    <row r="1296" spans="1:4" x14ac:dyDescent="0.2">
      <c r="A1296" s="138"/>
      <c r="D1296" s="8"/>
    </row>
    <row r="1297" spans="1:4" x14ac:dyDescent="0.2">
      <c r="A1297" s="138"/>
      <c r="D1297" s="8"/>
    </row>
    <row r="1298" spans="1:4" x14ac:dyDescent="0.2">
      <c r="A1298" s="138"/>
      <c r="D1298" s="8"/>
    </row>
    <row r="1299" spans="1:4" x14ac:dyDescent="0.2">
      <c r="A1299" s="138"/>
      <c r="D1299" s="8"/>
    </row>
    <row r="1300" spans="1:4" x14ac:dyDescent="0.2">
      <c r="A1300" s="138"/>
      <c r="D1300" s="8"/>
    </row>
    <row r="1301" spans="1:4" x14ac:dyDescent="0.2">
      <c r="A1301" s="138"/>
      <c r="D1301" s="8"/>
    </row>
    <row r="1302" spans="1:4" x14ac:dyDescent="0.2">
      <c r="A1302" s="138"/>
      <c r="D1302" s="8"/>
    </row>
    <row r="1303" spans="1:4" x14ac:dyDescent="0.2">
      <c r="A1303" s="138"/>
      <c r="D1303" s="8"/>
    </row>
    <row r="1304" spans="1:4" x14ac:dyDescent="0.2">
      <c r="A1304" s="138"/>
      <c r="D1304" s="8"/>
    </row>
    <row r="1305" spans="1:4" x14ac:dyDescent="0.2">
      <c r="A1305" s="138"/>
      <c r="D1305" s="8"/>
    </row>
    <row r="1306" spans="1:4" x14ac:dyDescent="0.2">
      <c r="A1306" s="138"/>
      <c r="D1306" s="8"/>
    </row>
    <row r="1307" spans="1:4" x14ac:dyDescent="0.2">
      <c r="A1307" s="138"/>
      <c r="D1307" s="8"/>
    </row>
    <row r="1308" spans="1:4" x14ac:dyDescent="0.2">
      <c r="A1308" s="138"/>
      <c r="D1308" s="8"/>
    </row>
    <row r="1309" spans="1:4" x14ac:dyDescent="0.2">
      <c r="A1309" s="138"/>
      <c r="D1309" s="8"/>
    </row>
    <row r="1310" spans="1:4" x14ac:dyDescent="0.2">
      <c r="A1310" s="138"/>
      <c r="D1310" s="8"/>
    </row>
    <row r="1311" spans="1:4" x14ac:dyDescent="0.2">
      <c r="A1311" s="138"/>
      <c r="D1311" s="8"/>
    </row>
    <row r="1312" spans="1:4" x14ac:dyDescent="0.2">
      <c r="A1312" s="138"/>
      <c r="D1312" s="8"/>
    </row>
    <row r="1313" spans="1:4" x14ac:dyDescent="0.2">
      <c r="A1313" s="138"/>
      <c r="D1313" s="8"/>
    </row>
    <row r="1314" spans="1:4" x14ac:dyDescent="0.2">
      <c r="A1314" s="138"/>
      <c r="D1314" s="8"/>
    </row>
    <row r="1315" spans="1:4" x14ac:dyDescent="0.2">
      <c r="A1315" s="138"/>
      <c r="D1315" s="8"/>
    </row>
    <row r="1316" spans="1:4" x14ac:dyDescent="0.2">
      <c r="A1316" s="138"/>
      <c r="D1316" s="8"/>
    </row>
    <row r="1317" spans="1:4" x14ac:dyDescent="0.2">
      <c r="A1317" s="138"/>
      <c r="D1317" s="8"/>
    </row>
    <row r="1318" spans="1:4" x14ac:dyDescent="0.2">
      <c r="A1318" s="138"/>
      <c r="D1318" s="8"/>
    </row>
    <row r="1319" spans="1:4" x14ac:dyDescent="0.2">
      <c r="A1319" s="138"/>
      <c r="D1319" s="8"/>
    </row>
    <row r="1320" spans="1:4" x14ac:dyDescent="0.2">
      <c r="A1320" s="138"/>
      <c r="D1320" s="8"/>
    </row>
    <row r="1321" spans="1:4" x14ac:dyDescent="0.2">
      <c r="A1321" s="138"/>
      <c r="D1321" s="8"/>
    </row>
    <row r="1322" spans="1:4" x14ac:dyDescent="0.2">
      <c r="A1322" s="138"/>
      <c r="D1322" s="8"/>
    </row>
    <row r="1323" spans="1:4" x14ac:dyDescent="0.2">
      <c r="A1323" s="138"/>
      <c r="D1323" s="8"/>
    </row>
    <row r="1324" spans="1:4" x14ac:dyDescent="0.2">
      <c r="A1324" s="138"/>
      <c r="D1324" s="8"/>
    </row>
    <row r="1325" spans="1:4" x14ac:dyDescent="0.2">
      <c r="A1325" s="138"/>
      <c r="D1325" s="8"/>
    </row>
    <row r="1326" spans="1:4" x14ac:dyDescent="0.2">
      <c r="A1326" s="138"/>
      <c r="D1326" s="8"/>
    </row>
    <row r="1327" spans="1:4" x14ac:dyDescent="0.2">
      <c r="A1327" s="138"/>
      <c r="D1327" s="8"/>
    </row>
    <row r="1328" spans="1:4" x14ac:dyDescent="0.2">
      <c r="A1328" s="138"/>
      <c r="D1328" s="8"/>
    </row>
    <row r="1329" spans="1:4" x14ac:dyDescent="0.2">
      <c r="A1329" s="138"/>
      <c r="D1329" s="8"/>
    </row>
    <row r="1330" spans="1:4" x14ac:dyDescent="0.2">
      <c r="A1330" s="138"/>
      <c r="D1330" s="8"/>
    </row>
    <row r="1331" spans="1:4" x14ac:dyDescent="0.2">
      <c r="A1331" s="138"/>
      <c r="D1331" s="8"/>
    </row>
    <row r="1332" spans="1:4" x14ac:dyDescent="0.2">
      <c r="A1332" s="138"/>
      <c r="D1332" s="8"/>
    </row>
    <row r="1333" spans="1:4" x14ac:dyDescent="0.2">
      <c r="A1333" s="138"/>
      <c r="D1333" s="8"/>
    </row>
    <row r="1334" spans="1:4" x14ac:dyDescent="0.2">
      <c r="A1334" s="138"/>
      <c r="D1334" s="8"/>
    </row>
    <row r="1335" spans="1:4" x14ac:dyDescent="0.2">
      <c r="A1335" s="138"/>
      <c r="D1335" s="8"/>
    </row>
    <row r="1336" spans="1:4" x14ac:dyDescent="0.2">
      <c r="A1336" s="138"/>
      <c r="D1336" s="8"/>
    </row>
    <row r="1337" spans="1:4" x14ac:dyDescent="0.2">
      <c r="A1337" s="138"/>
      <c r="D1337" s="8"/>
    </row>
    <row r="1338" spans="1:4" x14ac:dyDescent="0.2">
      <c r="A1338" s="138"/>
      <c r="D1338" s="8"/>
    </row>
    <row r="1339" spans="1:4" x14ac:dyDescent="0.2">
      <c r="A1339" s="138"/>
      <c r="D1339" s="8"/>
    </row>
    <row r="1340" spans="1:4" x14ac:dyDescent="0.2">
      <c r="A1340" s="138"/>
      <c r="D1340" s="8"/>
    </row>
    <row r="1341" spans="1:4" x14ac:dyDescent="0.2">
      <c r="A1341" s="138"/>
      <c r="D1341" s="8"/>
    </row>
    <row r="1342" spans="1:4" x14ac:dyDescent="0.2">
      <c r="A1342" s="138"/>
      <c r="D1342" s="8"/>
    </row>
    <row r="1343" spans="1:4" x14ac:dyDescent="0.2">
      <c r="A1343" s="138"/>
      <c r="D1343" s="8"/>
    </row>
    <row r="1344" spans="1:4" x14ac:dyDescent="0.2">
      <c r="A1344" s="138"/>
      <c r="D1344" s="8"/>
    </row>
    <row r="1345" spans="1:4" x14ac:dyDescent="0.2">
      <c r="A1345" s="138"/>
      <c r="D1345" s="8"/>
    </row>
    <row r="1346" spans="1:4" x14ac:dyDescent="0.2">
      <c r="A1346" s="138"/>
      <c r="D1346" s="8"/>
    </row>
    <row r="1347" spans="1:4" x14ac:dyDescent="0.2">
      <c r="A1347" s="138"/>
      <c r="D1347" s="8"/>
    </row>
    <row r="1348" spans="1:4" x14ac:dyDescent="0.2">
      <c r="A1348" s="138"/>
      <c r="D1348" s="8"/>
    </row>
    <row r="1349" spans="1:4" x14ac:dyDescent="0.2">
      <c r="A1349" s="138"/>
      <c r="D1349" s="8"/>
    </row>
    <row r="1350" spans="1:4" x14ac:dyDescent="0.2">
      <c r="A1350" s="138"/>
      <c r="D1350" s="8"/>
    </row>
    <row r="1351" spans="1:4" x14ac:dyDescent="0.2">
      <c r="A1351" s="138"/>
      <c r="D1351" s="8"/>
    </row>
    <row r="1352" spans="1:4" x14ac:dyDescent="0.2">
      <c r="A1352" s="138"/>
      <c r="D1352" s="8"/>
    </row>
    <row r="1353" spans="1:4" x14ac:dyDescent="0.2">
      <c r="A1353" s="138"/>
      <c r="D1353" s="8"/>
    </row>
    <row r="1354" spans="1:4" x14ac:dyDescent="0.2">
      <c r="A1354" s="138"/>
      <c r="D1354" s="8"/>
    </row>
    <row r="1355" spans="1:4" x14ac:dyDescent="0.2">
      <c r="A1355" s="138"/>
      <c r="D1355" s="8"/>
    </row>
    <row r="1356" spans="1:4" x14ac:dyDescent="0.2">
      <c r="A1356" s="138"/>
      <c r="D1356" s="8"/>
    </row>
    <row r="1357" spans="1:4" x14ac:dyDescent="0.2">
      <c r="A1357" s="138"/>
      <c r="D1357" s="8"/>
    </row>
    <row r="1358" spans="1:4" x14ac:dyDescent="0.2">
      <c r="A1358" s="138"/>
      <c r="D1358" s="8"/>
    </row>
    <row r="1359" spans="1:4" x14ac:dyDescent="0.2">
      <c r="A1359" s="138"/>
      <c r="D1359" s="8"/>
    </row>
    <row r="1360" spans="1:4" x14ac:dyDescent="0.2">
      <c r="A1360" s="138"/>
      <c r="D1360" s="8"/>
    </row>
    <row r="1361" spans="1:4" x14ac:dyDescent="0.2">
      <c r="A1361" s="138"/>
      <c r="D1361" s="8"/>
    </row>
    <row r="1362" spans="1:4" x14ac:dyDescent="0.2">
      <c r="A1362" s="138"/>
      <c r="D1362" s="8"/>
    </row>
    <row r="1363" spans="1:4" x14ac:dyDescent="0.2">
      <c r="A1363" s="138"/>
      <c r="D1363" s="8"/>
    </row>
    <row r="1364" spans="1:4" x14ac:dyDescent="0.2">
      <c r="A1364" s="138"/>
      <c r="D1364" s="8"/>
    </row>
    <row r="1365" spans="1:4" x14ac:dyDescent="0.2">
      <c r="A1365" s="138"/>
      <c r="D1365" s="8"/>
    </row>
    <row r="1366" spans="1:4" x14ac:dyDescent="0.2">
      <c r="A1366" s="138"/>
      <c r="D1366" s="8"/>
    </row>
    <row r="1367" spans="1:4" x14ac:dyDescent="0.2">
      <c r="A1367" s="138"/>
      <c r="D1367" s="8"/>
    </row>
    <row r="1368" spans="1:4" x14ac:dyDescent="0.2">
      <c r="A1368" s="138"/>
      <c r="D1368" s="8"/>
    </row>
    <row r="1369" spans="1:4" x14ac:dyDescent="0.2">
      <c r="A1369" s="138"/>
      <c r="D1369" s="8"/>
    </row>
    <row r="1370" spans="1:4" x14ac:dyDescent="0.2">
      <c r="A1370" s="138"/>
      <c r="D1370" s="8"/>
    </row>
    <row r="1371" spans="1:4" x14ac:dyDescent="0.2">
      <c r="A1371" s="138"/>
      <c r="D1371" s="8"/>
    </row>
    <row r="1372" spans="1:4" x14ac:dyDescent="0.2">
      <c r="A1372" s="138"/>
      <c r="D1372" s="8"/>
    </row>
    <row r="1373" spans="1:4" x14ac:dyDescent="0.2">
      <c r="A1373" s="138"/>
      <c r="D1373" s="8"/>
    </row>
    <row r="1374" spans="1:4" x14ac:dyDescent="0.2">
      <c r="A1374" s="138"/>
      <c r="D1374" s="8"/>
    </row>
    <row r="1375" spans="1:4" x14ac:dyDescent="0.2">
      <c r="A1375" s="138"/>
      <c r="D1375" s="8"/>
    </row>
    <row r="1376" spans="1:4" x14ac:dyDescent="0.2">
      <c r="A1376" s="138"/>
      <c r="D1376" s="8"/>
    </row>
    <row r="1377" spans="1:4" x14ac:dyDescent="0.2">
      <c r="A1377" s="138"/>
      <c r="D1377" s="8"/>
    </row>
    <row r="1378" spans="1:4" x14ac:dyDescent="0.2">
      <c r="A1378" s="138"/>
      <c r="D1378" s="8"/>
    </row>
    <row r="1379" spans="1:4" x14ac:dyDescent="0.2">
      <c r="A1379" s="138"/>
      <c r="D1379" s="8"/>
    </row>
    <row r="1380" spans="1:4" x14ac:dyDescent="0.2">
      <c r="A1380" s="138"/>
      <c r="D1380" s="8"/>
    </row>
    <row r="1381" spans="1:4" x14ac:dyDescent="0.2">
      <c r="A1381" s="138"/>
      <c r="D1381" s="8"/>
    </row>
    <row r="1382" spans="1:4" x14ac:dyDescent="0.2">
      <c r="A1382" s="138"/>
      <c r="D1382" s="8"/>
    </row>
    <row r="1383" spans="1:4" x14ac:dyDescent="0.2">
      <c r="A1383" s="138"/>
      <c r="D1383" s="8"/>
    </row>
    <row r="1384" spans="1:4" x14ac:dyDescent="0.2">
      <c r="A1384" s="138"/>
      <c r="D1384" s="8"/>
    </row>
    <row r="1385" spans="1:4" x14ac:dyDescent="0.2">
      <c r="A1385" s="138"/>
      <c r="D1385" s="8"/>
    </row>
    <row r="1386" spans="1:4" x14ac:dyDescent="0.2">
      <c r="A1386" s="138"/>
      <c r="D1386" s="8"/>
    </row>
    <row r="1387" spans="1:4" x14ac:dyDescent="0.2">
      <c r="A1387" s="138"/>
      <c r="D1387" s="8"/>
    </row>
    <row r="1388" spans="1:4" x14ac:dyDescent="0.2">
      <c r="A1388" s="138"/>
      <c r="D1388" s="8"/>
    </row>
    <row r="1389" spans="1:4" x14ac:dyDescent="0.2">
      <c r="A1389" s="138"/>
      <c r="D1389" s="8"/>
    </row>
    <row r="1390" spans="1:4" x14ac:dyDescent="0.2">
      <c r="A1390" s="138"/>
      <c r="D1390" s="8"/>
    </row>
    <row r="1391" spans="1:4" x14ac:dyDescent="0.2">
      <c r="A1391" s="138"/>
      <c r="D1391" s="8"/>
    </row>
    <row r="1392" spans="1:4" x14ac:dyDescent="0.2">
      <c r="A1392" s="138"/>
      <c r="D1392" s="8"/>
    </row>
    <row r="1393" spans="1:4" x14ac:dyDescent="0.2">
      <c r="A1393" s="138"/>
      <c r="D1393" s="8"/>
    </row>
    <row r="1394" spans="1:4" x14ac:dyDescent="0.2">
      <c r="A1394" s="138"/>
      <c r="D1394" s="8"/>
    </row>
    <row r="1395" spans="1:4" x14ac:dyDescent="0.2">
      <c r="A1395" s="138"/>
      <c r="D1395" s="8"/>
    </row>
    <row r="1396" spans="1:4" x14ac:dyDescent="0.2">
      <c r="A1396" s="138"/>
      <c r="D1396" s="8"/>
    </row>
    <row r="1397" spans="1:4" x14ac:dyDescent="0.2">
      <c r="A1397" s="138"/>
      <c r="D1397" s="8"/>
    </row>
    <row r="1398" spans="1:4" x14ac:dyDescent="0.2">
      <c r="A1398" s="138"/>
      <c r="D1398" s="8"/>
    </row>
    <row r="1399" spans="1:4" x14ac:dyDescent="0.2">
      <c r="A1399" s="138"/>
      <c r="D1399" s="8"/>
    </row>
    <row r="1400" spans="1:4" x14ac:dyDescent="0.2">
      <c r="A1400" s="138"/>
      <c r="D1400" s="8"/>
    </row>
    <row r="1401" spans="1:4" x14ac:dyDescent="0.2">
      <c r="A1401" s="138"/>
      <c r="D1401" s="8"/>
    </row>
    <row r="1402" spans="1:4" x14ac:dyDescent="0.2">
      <c r="A1402" s="138"/>
      <c r="D1402" s="8"/>
    </row>
    <row r="1403" spans="1:4" x14ac:dyDescent="0.2">
      <c r="A1403" s="138"/>
      <c r="D1403" s="8"/>
    </row>
    <row r="1404" spans="1:4" x14ac:dyDescent="0.2">
      <c r="A1404" s="138"/>
      <c r="D1404" s="8"/>
    </row>
    <row r="1405" spans="1:4" x14ac:dyDescent="0.2">
      <c r="A1405" s="138"/>
      <c r="D1405" s="8"/>
    </row>
    <row r="1406" spans="1:4" x14ac:dyDescent="0.2">
      <c r="A1406" s="138"/>
      <c r="D1406" s="8"/>
    </row>
    <row r="1407" spans="1:4" x14ac:dyDescent="0.2">
      <c r="A1407" s="138"/>
      <c r="D1407" s="8"/>
    </row>
    <row r="1408" spans="1:4" x14ac:dyDescent="0.2">
      <c r="A1408" s="138"/>
      <c r="D1408" s="8"/>
    </row>
    <row r="1409" spans="1:4" x14ac:dyDescent="0.2">
      <c r="A1409" s="138"/>
      <c r="D1409" s="8"/>
    </row>
    <row r="1410" spans="1:4" x14ac:dyDescent="0.2">
      <c r="A1410" s="138"/>
      <c r="D1410" s="8"/>
    </row>
    <row r="1411" spans="1:4" x14ac:dyDescent="0.2">
      <c r="A1411" s="138"/>
      <c r="D1411" s="8"/>
    </row>
    <row r="1412" spans="1:4" x14ac:dyDescent="0.2">
      <c r="A1412" s="138"/>
      <c r="D1412" s="8"/>
    </row>
    <row r="1413" spans="1:4" x14ac:dyDescent="0.2">
      <c r="A1413" s="138"/>
      <c r="D1413" s="8"/>
    </row>
    <row r="1414" spans="1:4" x14ac:dyDescent="0.2">
      <c r="A1414" s="138"/>
      <c r="D1414" s="8"/>
    </row>
    <row r="1415" spans="1:4" x14ac:dyDescent="0.2">
      <c r="A1415" s="138"/>
      <c r="D1415" s="8"/>
    </row>
    <row r="1416" spans="1:4" x14ac:dyDescent="0.2">
      <c r="A1416" s="138"/>
      <c r="D1416" s="8"/>
    </row>
    <row r="1417" spans="1:4" x14ac:dyDescent="0.2">
      <c r="A1417" s="138"/>
      <c r="D1417" s="8"/>
    </row>
    <row r="1418" spans="1:4" x14ac:dyDescent="0.2">
      <c r="A1418" s="138"/>
      <c r="D1418" s="8"/>
    </row>
    <row r="1419" spans="1:4" x14ac:dyDescent="0.2">
      <c r="A1419" s="138"/>
      <c r="D1419" s="8"/>
    </row>
    <row r="1420" spans="1:4" x14ac:dyDescent="0.2">
      <c r="A1420" s="138"/>
      <c r="D1420" s="8"/>
    </row>
    <row r="1421" spans="1:4" x14ac:dyDescent="0.2">
      <c r="A1421" s="138"/>
      <c r="D1421" s="8"/>
    </row>
    <row r="1422" spans="1:4" x14ac:dyDescent="0.2">
      <c r="A1422" s="138"/>
      <c r="D1422" s="8"/>
    </row>
    <row r="1423" spans="1:4" x14ac:dyDescent="0.2">
      <c r="A1423" s="138"/>
      <c r="D1423" s="8"/>
    </row>
    <row r="1424" spans="1:4" x14ac:dyDescent="0.2">
      <c r="A1424" s="138"/>
      <c r="D1424" s="8"/>
    </row>
    <row r="1425" spans="1:4" x14ac:dyDescent="0.2">
      <c r="A1425" s="138"/>
      <c r="D1425" s="8"/>
    </row>
    <row r="1426" spans="1:4" x14ac:dyDescent="0.2">
      <c r="A1426" s="138"/>
      <c r="D1426" s="8"/>
    </row>
    <row r="1427" spans="1:4" x14ac:dyDescent="0.2">
      <c r="A1427" s="138"/>
      <c r="D1427" s="8"/>
    </row>
    <row r="1428" spans="1:4" x14ac:dyDescent="0.2">
      <c r="A1428" s="138"/>
      <c r="D1428" s="8"/>
    </row>
    <row r="1429" spans="1:4" x14ac:dyDescent="0.2">
      <c r="A1429" s="138"/>
      <c r="D1429" s="8"/>
    </row>
    <row r="1430" spans="1:4" x14ac:dyDescent="0.2">
      <c r="A1430" s="138"/>
      <c r="D1430" s="8"/>
    </row>
    <row r="1431" spans="1:4" x14ac:dyDescent="0.2">
      <c r="A1431" s="138"/>
      <c r="D1431" s="8"/>
    </row>
    <row r="1432" spans="1:4" x14ac:dyDescent="0.2">
      <c r="A1432" s="138"/>
      <c r="D1432" s="8"/>
    </row>
    <row r="1433" spans="1:4" x14ac:dyDescent="0.2">
      <c r="A1433" s="138"/>
      <c r="D1433" s="8"/>
    </row>
    <row r="1434" spans="1:4" x14ac:dyDescent="0.2">
      <c r="A1434" s="138"/>
      <c r="D1434" s="8"/>
    </row>
    <row r="1435" spans="1:4" x14ac:dyDescent="0.2">
      <c r="A1435" s="138"/>
      <c r="D1435" s="8"/>
    </row>
    <row r="1436" spans="1:4" x14ac:dyDescent="0.2">
      <c r="A1436" s="138"/>
      <c r="D1436" s="8"/>
    </row>
    <row r="1437" spans="1:4" x14ac:dyDescent="0.2">
      <c r="A1437" s="138"/>
      <c r="D1437" s="8"/>
    </row>
    <row r="1438" spans="1:4" x14ac:dyDescent="0.2">
      <c r="A1438" s="138"/>
      <c r="D1438" s="8"/>
    </row>
    <row r="1439" spans="1:4" x14ac:dyDescent="0.2">
      <c r="A1439" s="138"/>
      <c r="D1439" s="8"/>
    </row>
    <row r="1440" spans="1:4" x14ac:dyDescent="0.2">
      <c r="A1440" s="138"/>
      <c r="D1440" s="8"/>
    </row>
    <row r="1441" spans="1:4" x14ac:dyDescent="0.2">
      <c r="A1441" s="138"/>
      <c r="D1441" s="8"/>
    </row>
    <row r="1442" spans="1:4" x14ac:dyDescent="0.2">
      <c r="A1442" s="138"/>
      <c r="D1442" s="8"/>
    </row>
    <row r="1443" spans="1:4" x14ac:dyDescent="0.2">
      <c r="A1443" s="138"/>
      <c r="D1443" s="8"/>
    </row>
    <row r="1444" spans="1:4" x14ac:dyDescent="0.2">
      <c r="A1444" s="138"/>
      <c r="D1444" s="8"/>
    </row>
    <row r="1445" spans="1:4" x14ac:dyDescent="0.2">
      <c r="A1445" s="138"/>
      <c r="D1445" s="8"/>
    </row>
    <row r="1446" spans="1:4" x14ac:dyDescent="0.2">
      <c r="A1446" s="138"/>
      <c r="D1446" s="8"/>
    </row>
    <row r="1447" spans="1:4" x14ac:dyDescent="0.2">
      <c r="A1447" s="138"/>
      <c r="D1447" s="8"/>
    </row>
    <row r="1448" spans="1:4" x14ac:dyDescent="0.2">
      <c r="A1448" s="138"/>
      <c r="D1448" s="8"/>
    </row>
    <row r="1449" spans="1:4" x14ac:dyDescent="0.2">
      <c r="A1449" s="138"/>
      <c r="D1449" s="8"/>
    </row>
    <row r="1450" spans="1:4" x14ac:dyDescent="0.2">
      <c r="A1450" s="138"/>
      <c r="D1450" s="8"/>
    </row>
    <row r="1451" spans="1:4" x14ac:dyDescent="0.2">
      <c r="A1451" s="138"/>
      <c r="D1451" s="8"/>
    </row>
    <row r="1452" spans="1:4" x14ac:dyDescent="0.2">
      <c r="A1452" s="138"/>
      <c r="D1452" s="8"/>
    </row>
    <row r="1453" spans="1:4" x14ac:dyDescent="0.2">
      <c r="A1453" s="138"/>
      <c r="D1453" s="8"/>
    </row>
    <row r="1454" spans="1:4" x14ac:dyDescent="0.2">
      <c r="A1454" s="138"/>
      <c r="D1454" s="8"/>
    </row>
    <row r="1455" spans="1:4" x14ac:dyDescent="0.2">
      <c r="A1455" s="138"/>
      <c r="D1455" s="8"/>
    </row>
    <row r="1456" spans="1:4" x14ac:dyDescent="0.2">
      <c r="A1456" s="138"/>
      <c r="D1456" s="8"/>
    </row>
    <row r="1457" spans="1:4" x14ac:dyDescent="0.2">
      <c r="A1457" s="138"/>
      <c r="D1457" s="8"/>
    </row>
    <row r="1458" spans="1:4" x14ac:dyDescent="0.2">
      <c r="A1458" s="138"/>
      <c r="D1458" s="8"/>
    </row>
    <row r="1459" spans="1:4" x14ac:dyDescent="0.2">
      <c r="A1459" s="138"/>
      <c r="D1459" s="8"/>
    </row>
    <row r="1460" spans="1:4" x14ac:dyDescent="0.2">
      <c r="A1460" s="138"/>
      <c r="D1460" s="8"/>
    </row>
    <row r="1461" spans="1:4" x14ac:dyDescent="0.2">
      <c r="A1461" s="138"/>
      <c r="D1461" s="8"/>
    </row>
    <row r="1462" spans="1:4" x14ac:dyDescent="0.2">
      <c r="A1462" s="138"/>
      <c r="D1462" s="8"/>
    </row>
    <row r="1463" spans="1:4" x14ac:dyDescent="0.2">
      <c r="A1463" s="138"/>
      <c r="D1463" s="8"/>
    </row>
    <row r="1464" spans="1:4" x14ac:dyDescent="0.2">
      <c r="A1464" s="138"/>
      <c r="D1464" s="8"/>
    </row>
    <row r="1465" spans="1:4" x14ac:dyDescent="0.2">
      <c r="A1465" s="138"/>
      <c r="D1465" s="8"/>
    </row>
    <row r="1466" spans="1:4" x14ac:dyDescent="0.2">
      <c r="A1466" s="138"/>
      <c r="D1466" s="8"/>
    </row>
    <row r="1467" spans="1:4" x14ac:dyDescent="0.2">
      <c r="A1467" s="138"/>
      <c r="D1467" s="8"/>
    </row>
    <row r="1468" spans="1:4" x14ac:dyDescent="0.2">
      <c r="A1468" s="138"/>
      <c r="D1468" s="8"/>
    </row>
    <row r="1469" spans="1:4" x14ac:dyDescent="0.2">
      <c r="A1469" s="138"/>
      <c r="D1469" s="8"/>
    </row>
    <row r="1470" spans="1:4" x14ac:dyDescent="0.2">
      <c r="A1470" s="138"/>
      <c r="D1470" s="8"/>
    </row>
    <row r="1471" spans="1:4" x14ac:dyDescent="0.2">
      <c r="A1471" s="138"/>
      <c r="D1471" s="8"/>
    </row>
    <row r="1472" spans="1:4" x14ac:dyDescent="0.2">
      <c r="A1472" s="138"/>
      <c r="D1472" s="8"/>
    </row>
    <row r="1473" spans="1:4" x14ac:dyDescent="0.2">
      <c r="A1473" s="138"/>
      <c r="D1473" s="8"/>
    </row>
    <row r="1474" spans="1:4" x14ac:dyDescent="0.2">
      <c r="A1474" s="138"/>
      <c r="D1474" s="8"/>
    </row>
    <row r="1475" spans="1:4" x14ac:dyDescent="0.2">
      <c r="A1475" s="138"/>
      <c r="D1475" s="8"/>
    </row>
    <row r="1476" spans="1:4" x14ac:dyDescent="0.2">
      <c r="A1476" s="138"/>
      <c r="D1476" s="8"/>
    </row>
    <row r="1477" spans="1:4" x14ac:dyDescent="0.2">
      <c r="A1477" s="138"/>
      <c r="D1477" s="8"/>
    </row>
    <row r="1478" spans="1:4" x14ac:dyDescent="0.2">
      <c r="A1478" s="138"/>
      <c r="D1478" s="8"/>
    </row>
    <row r="1479" spans="1:4" x14ac:dyDescent="0.2">
      <c r="A1479" s="138"/>
      <c r="D1479" s="8"/>
    </row>
    <row r="1480" spans="1:4" x14ac:dyDescent="0.2">
      <c r="A1480" s="138"/>
      <c r="D1480" s="8"/>
    </row>
    <row r="1481" spans="1:4" x14ac:dyDescent="0.2">
      <c r="A1481" s="138"/>
      <c r="D1481" s="8"/>
    </row>
    <row r="1482" spans="1:4" x14ac:dyDescent="0.2">
      <c r="A1482" s="138"/>
      <c r="D1482" s="8"/>
    </row>
    <row r="1483" spans="1:4" x14ac:dyDescent="0.2">
      <c r="A1483" s="138"/>
      <c r="D1483" s="8"/>
    </row>
    <row r="1484" spans="1:4" x14ac:dyDescent="0.2">
      <c r="A1484" s="138"/>
      <c r="D1484" s="8"/>
    </row>
    <row r="1485" spans="1:4" x14ac:dyDescent="0.2">
      <c r="A1485" s="138"/>
      <c r="D1485" s="8"/>
    </row>
    <row r="1486" spans="1:4" x14ac:dyDescent="0.2">
      <c r="A1486" s="138"/>
      <c r="D1486" s="8"/>
    </row>
    <row r="1487" spans="1:4" x14ac:dyDescent="0.2">
      <c r="A1487" s="138"/>
      <c r="D1487" s="8"/>
    </row>
    <row r="1488" spans="1:4" x14ac:dyDescent="0.2">
      <c r="A1488" s="138"/>
      <c r="D1488" s="8"/>
    </row>
    <row r="1489" spans="1:4" x14ac:dyDescent="0.2">
      <c r="A1489" s="138"/>
      <c r="D1489" s="8"/>
    </row>
    <row r="1490" spans="1:4" x14ac:dyDescent="0.2">
      <c r="A1490" s="138"/>
      <c r="D1490" s="8"/>
    </row>
    <row r="1491" spans="1:4" x14ac:dyDescent="0.2">
      <c r="A1491" s="138"/>
      <c r="D1491" s="8"/>
    </row>
    <row r="1492" spans="1:4" x14ac:dyDescent="0.2">
      <c r="A1492" s="138"/>
      <c r="D1492" s="8"/>
    </row>
    <row r="1493" spans="1:4" x14ac:dyDescent="0.2">
      <c r="A1493" s="138"/>
      <c r="D1493" s="8"/>
    </row>
    <row r="1494" spans="1:4" x14ac:dyDescent="0.2">
      <c r="A1494" s="138"/>
      <c r="D1494" s="8"/>
    </row>
    <row r="1495" spans="1:4" x14ac:dyDescent="0.2">
      <c r="A1495" s="138"/>
      <c r="D1495" s="8"/>
    </row>
    <row r="1496" spans="1:4" x14ac:dyDescent="0.2">
      <c r="A1496" s="138"/>
      <c r="D1496" s="8"/>
    </row>
    <row r="1497" spans="1:4" x14ac:dyDescent="0.2">
      <c r="A1497" s="138"/>
      <c r="D1497" s="8"/>
    </row>
    <row r="1498" spans="1:4" x14ac:dyDescent="0.2">
      <c r="A1498" s="138"/>
      <c r="D1498" s="8"/>
    </row>
    <row r="1499" spans="1:4" x14ac:dyDescent="0.2">
      <c r="A1499" s="138"/>
      <c r="D1499" s="8"/>
    </row>
    <row r="1500" spans="1:4" x14ac:dyDescent="0.2">
      <c r="A1500" s="138"/>
      <c r="D1500" s="8"/>
    </row>
    <row r="1501" spans="1:4" x14ac:dyDescent="0.2">
      <c r="A1501" s="138"/>
      <c r="D1501" s="8"/>
    </row>
    <row r="1502" spans="1:4" x14ac:dyDescent="0.2">
      <c r="A1502" s="138"/>
      <c r="D1502" s="8"/>
    </row>
    <row r="1503" spans="1:4" x14ac:dyDescent="0.2">
      <c r="A1503" s="138"/>
      <c r="D1503" s="8"/>
    </row>
    <row r="1504" spans="1:4" x14ac:dyDescent="0.2">
      <c r="A1504" s="138"/>
      <c r="D1504" s="8"/>
    </row>
    <row r="1505" spans="1:4" x14ac:dyDescent="0.2">
      <c r="A1505" s="138"/>
      <c r="D1505" s="8"/>
    </row>
    <row r="1506" spans="1:4" x14ac:dyDescent="0.2">
      <c r="A1506" s="138"/>
      <c r="D1506" s="8"/>
    </row>
    <row r="1507" spans="1:4" x14ac:dyDescent="0.2">
      <c r="A1507" s="138"/>
      <c r="D1507" s="8"/>
    </row>
    <row r="1508" spans="1:4" x14ac:dyDescent="0.2">
      <c r="A1508" s="138"/>
      <c r="D1508" s="8"/>
    </row>
    <row r="1509" spans="1:4" x14ac:dyDescent="0.2">
      <c r="A1509" s="138"/>
      <c r="D1509" s="8"/>
    </row>
    <row r="1510" spans="1:4" x14ac:dyDescent="0.2">
      <c r="A1510" s="138"/>
      <c r="D1510" s="8"/>
    </row>
    <row r="1511" spans="1:4" x14ac:dyDescent="0.2">
      <c r="A1511" s="138"/>
      <c r="D1511" s="8"/>
    </row>
    <row r="1512" spans="1:4" x14ac:dyDescent="0.2">
      <c r="A1512" s="138"/>
      <c r="D1512" s="8"/>
    </row>
    <row r="1513" spans="1:4" x14ac:dyDescent="0.2">
      <c r="A1513" s="138"/>
      <c r="D1513" s="8"/>
    </row>
    <row r="1514" spans="1:4" x14ac:dyDescent="0.2">
      <c r="A1514" s="138"/>
      <c r="D1514" s="8"/>
    </row>
    <row r="1515" spans="1:4" x14ac:dyDescent="0.2">
      <c r="A1515" s="138"/>
      <c r="D1515" s="8"/>
    </row>
    <row r="1516" spans="1:4" x14ac:dyDescent="0.2">
      <c r="A1516" s="138"/>
      <c r="D1516" s="8"/>
    </row>
    <row r="1517" spans="1:4" x14ac:dyDescent="0.2">
      <c r="A1517" s="138"/>
      <c r="D1517" s="8"/>
    </row>
    <row r="1518" spans="1:4" x14ac:dyDescent="0.2">
      <c r="A1518" s="138"/>
      <c r="D1518" s="8"/>
    </row>
    <row r="1519" spans="1:4" x14ac:dyDescent="0.2">
      <c r="A1519" s="138"/>
      <c r="D1519" s="8"/>
    </row>
    <row r="1520" spans="1:4" x14ac:dyDescent="0.2">
      <c r="A1520" s="138"/>
      <c r="D1520" s="8"/>
    </row>
    <row r="1521" spans="1:4" x14ac:dyDescent="0.2">
      <c r="A1521" s="138"/>
      <c r="D1521" s="8"/>
    </row>
    <row r="1522" spans="1:4" x14ac:dyDescent="0.2">
      <c r="A1522" s="138"/>
      <c r="D1522" s="8"/>
    </row>
    <row r="1523" spans="1:4" x14ac:dyDescent="0.2">
      <c r="A1523" s="138"/>
      <c r="D1523" s="8"/>
    </row>
    <row r="1524" spans="1:4" x14ac:dyDescent="0.2">
      <c r="A1524" s="138"/>
      <c r="D1524" s="8"/>
    </row>
    <row r="1525" spans="1:4" x14ac:dyDescent="0.2">
      <c r="A1525" s="138"/>
      <c r="D1525" s="8"/>
    </row>
    <row r="1526" spans="1:4" x14ac:dyDescent="0.2">
      <c r="A1526" s="138"/>
      <c r="D1526" s="8"/>
    </row>
    <row r="1527" spans="1:4" x14ac:dyDescent="0.2">
      <c r="A1527" s="138"/>
      <c r="D1527" s="8"/>
    </row>
    <row r="1528" spans="1:4" x14ac:dyDescent="0.2">
      <c r="A1528" s="138"/>
      <c r="D1528" s="8"/>
    </row>
    <row r="1529" spans="1:4" x14ac:dyDescent="0.2">
      <c r="A1529" s="138"/>
      <c r="D1529" s="8"/>
    </row>
    <row r="1530" spans="1:4" x14ac:dyDescent="0.2">
      <c r="A1530" s="138"/>
      <c r="D1530" s="8"/>
    </row>
    <row r="1531" spans="1:4" x14ac:dyDescent="0.2">
      <c r="A1531" s="138"/>
      <c r="D1531" s="8"/>
    </row>
    <row r="1532" spans="1:4" x14ac:dyDescent="0.2">
      <c r="A1532" s="138"/>
      <c r="D1532" s="8"/>
    </row>
    <row r="1533" spans="1:4" x14ac:dyDescent="0.2">
      <c r="A1533" s="138"/>
      <c r="D1533" s="8"/>
    </row>
    <row r="1534" spans="1:4" x14ac:dyDescent="0.2">
      <c r="A1534" s="138"/>
      <c r="D1534" s="8"/>
    </row>
    <row r="1535" spans="1:4" x14ac:dyDescent="0.2">
      <c r="A1535" s="138"/>
      <c r="D1535" s="8"/>
    </row>
    <row r="1536" spans="1:4" x14ac:dyDescent="0.2">
      <c r="A1536" s="138"/>
      <c r="D1536" s="8"/>
    </row>
    <row r="1537" spans="1:4" x14ac:dyDescent="0.2">
      <c r="A1537" s="138"/>
      <c r="D1537" s="8"/>
    </row>
    <row r="1538" spans="1:4" x14ac:dyDescent="0.2">
      <c r="A1538" s="138"/>
      <c r="D1538" s="8"/>
    </row>
    <row r="1539" spans="1:4" x14ac:dyDescent="0.2">
      <c r="A1539" s="138"/>
      <c r="D1539" s="8"/>
    </row>
    <row r="1540" spans="1:4" x14ac:dyDescent="0.2">
      <c r="A1540" s="138"/>
      <c r="D1540" s="8"/>
    </row>
    <row r="1541" spans="1:4" x14ac:dyDescent="0.2">
      <c r="A1541" s="138"/>
      <c r="D1541" s="8"/>
    </row>
    <row r="1542" spans="1:4" x14ac:dyDescent="0.2">
      <c r="A1542" s="138"/>
      <c r="D1542" s="8"/>
    </row>
    <row r="1543" spans="1:4" x14ac:dyDescent="0.2">
      <c r="A1543" s="138"/>
      <c r="D1543" s="8"/>
    </row>
    <row r="1544" spans="1:4" x14ac:dyDescent="0.2">
      <c r="A1544" s="138"/>
      <c r="D1544" s="8"/>
    </row>
    <row r="1545" spans="1:4" x14ac:dyDescent="0.2">
      <c r="A1545" s="138"/>
      <c r="D1545" s="8"/>
    </row>
    <row r="1546" spans="1:4" x14ac:dyDescent="0.2">
      <c r="A1546" s="138"/>
      <c r="D1546" s="8"/>
    </row>
    <row r="1547" spans="1:4" x14ac:dyDescent="0.2">
      <c r="A1547" s="138"/>
      <c r="D1547" s="8"/>
    </row>
    <row r="1548" spans="1:4" x14ac:dyDescent="0.2">
      <c r="A1548" s="138"/>
      <c r="D1548" s="8"/>
    </row>
    <row r="1549" spans="1:4" x14ac:dyDescent="0.2">
      <c r="A1549" s="138"/>
      <c r="D1549" s="8"/>
    </row>
    <row r="1550" spans="1:4" x14ac:dyDescent="0.2">
      <c r="A1550" s="138"/>
      <c r="D1550" s="8"/>
    </row>
    <row r="1551" spans="1:4" x14ac:dyDescent="0.2">
      <c r="A1551" s="138"/>
      <c r="D1551" s="8"/>
    </row>
    <row r="1552" spans="1:4" x14ac:dyDescent="0.2">
      <c r="A1552" s="138"/>
      <c r="D1552" s="8"/>
    </row>
    <row r="1553" spans="1:4" x14ac:dyDescent="0.2">
      <c r="A1553" s="138"/>
      <c r="D1553" s="8"/>
    </row>
    <row r="1554" spans="1:4" x14ac:dyDescent="0.2">
      <c r="A1554" s="138"/>
      <c r="D1554" s="8"/>
    </row>
    <row r="1555" spans="1:4" x14ac:dyDescent="0.2">
      <c r="A1555" s="138"/>
      <c r="D1555" s="8"/>
    </row>
    <row r="1556" spans="1:4" x14ac:dyDescent="0.2">
      <c r="A1556" s="138"/>
      <c r="D1556" s="8"/>
    </row>
    <row r="1557" spans="1:4" x14ac:dyDescent="0.2">
      <c r="A1557" s="138"/>
      <c r="D1557" s="8"/>
    </row>
    <row r="1558" spans="1:4" x14ac:dyDescent="0.2">
      <c r="A1558" s="138"/>
      <c r="D1558" s="8"/>
    </row>
    <row r="1559" spans="1:4" x14ac:dyDescent="0.2">
      <c r="A1559" s="138"/>
      <c r="D1559" s="8"/>
    </row>
    <row r="1560" spans="1:4" x14ac:dyDescent="0.2">
      <c r="A1560" s="138"/>
      <c r="D1560" s="8"/>
    </row>
    <row r="1561" spans="1:4" x14ac:dyDescent="0.2">
      <c r="A1561" s="138"/>
      <c r="D1561" s="8"/>
    </row>
    <row r="1562" spans="1:4" x14ac:dyDescent="0.2">
      <c r="A1562" s="138"/>
      <c r="D1562" s="8"/>
    </row>
    <row r="1563" spans="1:4" x14ac:dyDescent="0.2">
      <c r="A1563" s="138"/>
      <c r="D1563" s="8"/>
    </row>
    <row r="1564" spans="1:4" x14ac:dyDescent="0.2">
      <c r="A1564" s="138"/>
      <c r="D1564" s="8"/>
    </row>
    <row r="1565" spans="1:4" x14ac:dyDescent="0.2">
      <c r="A1565" s="138"/>
      <c r="D1565" s="8"/>
    </row>
    <row r="1566" spans="1:4" x14ac:dyDescent="0.2">
      <c r="A1566" s="138"/>
      <c r="D1566" s="8"/>
    </row>
    <row r="1567" spans="1:4" x14ac:dyDescent="0.2">
      <c r="A1567" s="138"/>
      <c r="D1567" s="8"/>
    </row>
    <row r="1568" spans="1:4" x14ac:dyDescent="0.2">
      <c r="A1568" s="138"/>
      <c r="D1568" s="8"/>
    </row>
    <row r="1569" spans="1:4" x14ac:dyDescent="0.2">
      <c r="A1569" s="138"/>
      <c r="D1569" s="8"/>
    </row>
    <row r="1570" spans="1:4" x14ac:dyDescent="0.2">
      <c r="A1570" s="138"/>
      <c r="D1570" s="8"/>
    </row>
    <row r="1571" spans="1:4" x14ac:dyDescent="0.2">
      <c r="A1571" s="138"/>
      <c r="D1571" s="8"/>
    </row>
    <row r="1572" spans="1:4" x14ac:dyDescent="0.2">
      <c r="A1572" s="138"/>
      <c r="D1572" s="8"/>
    </row>
    <row r="1573" spans="1:4" x14ac:dyDescent="0.2">
      <c r="A1573" s="138"/>
      <c r="D1573" s="8"/>
    </row>
    <row r="1574" spans="1:4" x14ac:dyDescent="0.2">
      <c r="A1574" s="138"/>
      <c r="D1574" s="8"/>
    </row>
    <row r="1575" spans="1:4" x14ac:dyDescent="0.2">
      <c r="A1575" s="138"/>
      <c r="D1575" s="8"/>
    </row>
    <row r="1576" spans="1:4" x14ac:dyDescent="0.2">
      <c r="A1576" s="138"/>
      <c r="D1576" s="8"/>
    </row>
    <row r="1577" spans="1:4" x14ac:dyDescent="0.2">
      <c r="A1577" s="138"/>
      <c r="D1577" s="8"/>
    </row>
    <row r="1578" spans="1:4" x14ac:dyDescent="0.2">
      <c r="A1578" s="138"/>
      <c r="D1578" s="8"/>
    </row>
    <row r="1579" spans="1:4" x14ac:dyDescent="0.2">
      <c r="A1579" s="138"/>
      <c r="D1579" s="8"/>
    </row>
    <row r="1580" spans="1:4" x14ac:dyDescent="0.2">
      <c r="A1580" s="138"/>
      <c r="D1580" s="8"/>
    </row>
    <row r="1581" spans="1:4" x14ac:dyDescent="0.2">
      <c r="A1581" s="138"/>
      <c r="D1581" s="8"/>
    </row>
    <row r="1582" spans="1:4" x14ac:dyDescent="0.2">
      <c r="A1582" s="138"/>
      <c r="D1582" s="8"/>
    </row>
    <row r="1583" spans="1:4" x14ac:dyDescent="0.2">
      <c r="A1583" s="138"/>
      <c r="D1583" s="8"/>
    </row>
    <row r="1584" spans="1:4" x14ac:dyDescent="0.2">
      <c r="A1584" s="138"/>
      <c r="D1584" s="8"/>
    </row>
    <row r="1585" spans="1:4" x14ac:dyDescent="0.2">
      <c r="A1585" s="138"/>
      <c r="D1585" s="8"/>
    </row>
    <row r="1586" spans="1:4" x14ac:dyDescent="0.2">
      <c r="A1586" s="138"/>
      <c r="D1586" s="8"/>
    </row>
    <row r="1587" spans="1:4" x14ac:dyDescent="0.2">
      <c r="A1587" s="138"/>
      <c r="D1587" s="8"/>
    </row>
    <row r="1588" spans="1:4" x14ac:dyDescent="0.2">
      <c r="A1588" s="138"/>
      <c r="D1588" s="8"/>
    </row>
    <row r="1589" spans="1:4" x14ac:dyDescent="0.2">
      <c r="A1589" s="138"/>
      <c r="D1589" s="8"/>
    </row>
    <row r="1590" spans="1:4" x14ac:dyDescent="0.2">
      <c r="A1590" s="138"/>
      <c r="D1590" s="8"/>
    </row>
    <row r="1591" spans="1:4" x14ac:dyDescent="0.2">
      <c r="A1591" s="138"/>
      <c r="D1591" s="8"/>
    </row>
    <row r="1592" spans="1:4" x14ac:dyDescent="0.2">
      <c r="A1592" s="138"/>
      <c r="D1592" s="8"/>
    </row>
    <row r="1593" spans="1:4" x14ac:dyDescent="0.2">
      <c r="A1593" s="138"/>
      <c r="D1593" s="8"/>
    </row>
    <row r="1594" spans="1:4" x14ac:dyDescent="0.2">
      <c r="A1594" s="138"/>
      <c r="D1594" s="8"/>
    </row>
    <row r="1595" spans="1:4" x14ac:dyDescent="0.2">
      <c r="A1595" s="138"/>
      <c r="D1595" s="8"/>
    </row>
    <row r="1596" spans="1:4" x14ac:dyDescent="0.2">
      <c r="A1596" s="138"/>
      <c r="D1596" s="8"/>
    </row>
    <row r="1597" spans="1:4" x14ac:dyDescent="0.2">
      <c r="A1597" s="138"/>
      <c r="D1597" s="8"/>
    </row>
    <row r="1598" spans="1:4" x14ac:dyDescent="0.2">
      <c r="A1598" s="138"/>
      <c r="D1598" s="8"/>
    </row>
    <row r="1599" spans="1:4" x14ac:dyDescent="0.2">
      <c r="A1599" s="138"/>
      <c r="D1599" s="8"/>
    </row>
    <row r="1600" spans="1:4" x14ac:dyDescent="0.2">
      <c r="A1600" s="138"/>
      <c r="D1600" s="8"/>
    </row>
    <row r="1601" spans="1:4" x14ac:dyDescent="0.2">
      <c r="A1601" s="138"/>
      <c r="D1601" s="8"/>
    </row>
    <row r="1602" spans="1:4" x14ac:dyDescent="0.2">
      <c r="A1602" s="138"/>
      <c r="D1602" s="8"/>
    </row>
    <row r="1603" spans="1:4" x14ac:dyDescent="0.2">
      <c r="A1603" s="138"/>
      <c r="D1603" s="8"/>
    </row>
    <row r="1604" spans="1:4" x14ac:dyDescent="0.2">
      <c r="A1604" s="138"/>
      <c r="D1604" s="8"/>
    </row>
    <row r="1605" spans="1:4" x14ac:dyDescent="0.2">
      <c r="A1605" s="138"/>
      <c r="D1605" s="8"/>
    </row>
    <row r="1606" spans="1:4" x14ac:dyDescent="0.2">
      <c r="A1606" s="138"/>
      <c r="D1606" s="8"/>
    </row>
    <row r="1607" spans="1:4" x14ac:dyDescent="0.2">
      <c r="A1607" s="138"/>
      <c r="D1607" s="8"/>
    </row>
    <row r="1608" spans="1:4" x14ac:dyDescent="0.2">
      <c r="A1608" s="138"/>
      <c r="D1608" s="8"/>
    </row>
    <row r="1609" spans="1:4" x14ac:dyDescent="0.2">
      <c r="A1609" s="138"/>
      <c r="D1609" s="8"/>
    </row>
    <row r="1610" spans="1:4" x14ac:dyDescent="0.2">
      <c r="A1610" s="138"/>
      <c r="D1610" s="8"/>
    </row>
    <row r="1611" spans="1:4" x14ac:dyDescent="0.2">
      <c r="A1611" s="138"/>
      <c r="D1611" s="8"/>
    </row>
    <row r="1612" spans="1:4" x14ac:dyDescent="0.2">
      <c r="A1612" s="138"/>
      <c r="D1612" s="8"/>
    </row>
    <row r="1613" spans="1:4" x14ac:dyDescent="0.2">
      <c r="A1613" s="138"/>
      <c r="D1613" s="8"/>
    </row>
    <row r="1614" spans="1:4" x14ac:dyDescent="0.2">
      <c r="A1614" s="138"/>
      <c r="D1614" s="8"/>
    </row>
    <row r="1615" spans="1:4" x14ac:dyDescent="0.2">
      <c r="A1615" s="138"/>
      <c r="D1615" s="8"/>
    </row>
    <row r="1616" spans="1:4" x14ac:dyDescent="0.2">
      <c r="A1616" s="138"/>
      <c r="D1616" s="8"/>
    </row>
    <row r="1617" spans="1:4" x14ac:dyDescent="0.2">
      <c r="A1617" s="138"/>
      <c r="D1617" s="8"/>
    </row>
    <row r="1618" spans="1:4" x14ac:dyDescent="0.2">
      <c r="A1618" s="138"/>
      <c r="D1618" s="8"/>
    </row>
    <row r="1619" spans="1:4" x14ac:dyDescent="0.2">
      <c r="A1619" s="138"/>
      <c r="D1619" s="8"/>
    </row>
    <row r="1620" spans="1:4" x14ac:dyDescent="0.2">
      <c r="A1620" s="138"/>
      <c r="D1620" s="8"/>
    </row>
    <row r="1621" spans="1:4" x14ac:dyDescent="0.2">
      <c r="A1621" s="138"/>
      <c r="D1621" s="8"/>
    </row>
    <row r="1622" spans="1:4" x14ac:dyDescent="0.2">
      <c r="A1622" s="138"/>
      <c r="D1622" s="8"/>
    </row>
    <row r="1623" spans="1:4" x14ac:dyDescent="0.2">
      <c r="A1623" s="138"/>
      <c r="D1623" s="8"/>
    </row>
    <row r="1624" spans="1:4" x14ac:dyDescent="0.2">
      <c r="A1624" s="138"/>
      <c r="D1624" s="8"/>
    </row>
    <row r="1625" spans="1:4" x14ac:dyDescent="0.2">
      <c r="A1625" s="138"/>
      <c r="D1625" s="8"/>
    </row>
    <row r="1626" spans="1:4" x14ac:dyDescent="0.2">
      <c r="A1626" s="138"/>
      <c r="D1626" s="8"/>
    </row>
    <row r="1627" spans="1:4" x14ac:dyDescent="0.2">
      <c r="A1627" s="138"/>
      <c r="D1627" s="8"/>
    </row>
    <row r="1628" spans="1:4" x14ac:dyDescent="0.2">
      <c r="A1628" s="138"/>
      <c r="D1628" s="8"/>
    </row>
    <row r="1629" spans="1:4" x14ac:dyDescent="0.2">
      <c r="A1629" s="138"/>
      <c r="D1629" s="8"/>
    </row>
    <row r="1630" spans="1:4" x14ac:dyDescent="0.2">
      <c r="A1630" s="138"/>
      <c r="D1630" s="8"/>
    </row>
    <row r="1631" spans="1:4" x14ac:dyDescent="0.2">
      <c r="A1631" s="138"/>
      <c r="D1631" s="8"/>
    </row>
    <row r="1632" spans="1:4" x14ac:dyDescent="0.2">
      <c r="A1632" s="138"/>
      <c r="D1632" s="8"/>
    </row>
    <row r="1633" spans="1:4" x14ac:dyDescent="0.2">
      <c r="A1633" s="138"/>
      <c r="D1633" s="8"/>
    </row>
    <row r="1634" spans="1:4" x14ac:dyDescent="0.2">
      <c r="A1634" s="138"/>
      <c r="D1634" s="8"/>
    </row>
    <row r="1635" spans="1:4" x14ac:dyDescent="0.2">
      <c r="A1635" s="138"/>
      <c r="D1635" s="8"/>
    </row>
    <row r="1636" spans="1:4" x14ac:dyDescent="0.2">
      <c r="A1636" s="138"/>
      <c r="D1636" s="8"/>
    </row>
    <row r="1637" spans="1:4" x14ac:dyDescent="0.2">
      <c r="A1637" s="138"/>
      <c r="D1637" s="8"/>
    </row>
    <row r="1638" spans="1:4" x14ac:dyDescent="0.2">
      <c r="A1638" s="138"/>
      <c r="D1638" s="8"/>
    </row>
    <row r="1639" spans="1:4" x14ac:dyDescent="0.2">
      <c r="A1639" s="138"/>
      <c r="D1639" s="8"/>
    </row>
    <row r="1640" spans="1:4" x14ac:dyDescent="0.2">
      <c r="A1640" s="138"/>
      <c r="D1640" s="8"/>
    </row>
    <row r="1641" spans="1:4" x14ac:dyDescent="0.2">
      <c r="A1641" s="138"/>
      <c r="D1641" s="8"/>
    </row>
    <row r="1642" spans="1:4" x14ac:dyDescent="0.2">
      <c r="A1642" s="138"/>
      <c r="D1642" s="8"/>
    </row>
    <row r="1643" spans="1:4" x14ac:dyDescent="0.2">
      <c r="A1643" s="138"/>
      <c r="D1643" s="8"/>
    </row>
    <row r="1644" spans="1:4" x14ac:dyDescent="0.2">
      <c r="A1644" s="138"/>
      <c r="D1644" s="8"/>
    </row>
    <row r="1645" spans="1:4" x14ac:dyDescent="0.2">
      <c r="A1645" s="138"/>
      <c r="D1645" s="8"/>
    </row>
    <row r="1646" spans="1:4" x14ac:dyDescent="0.2">
      <c r="A1646" s="138"/>
      <c r="D1646" s="8"/>
    </row>
    <row r="1647" spans="1:4" x14ac:dyDescent="0.2">
      <c r="A1647" s="138"/>
      <c r="D1647" s="8"/>
    </row>
    <row r="1648" spans="1:4" x14ac:dyDescent="0.2">
      <c r="A1648" s="138"/>
      <c r="D1648" s="8"/>
    </row>
    <row r="1649" spans="1:4" x14ac:dyDescent="0.2">
      <c r="A1649" s="138"/>
      <c r="D1649" s="8"/>
    </row>
    <row r="1650" spans="1:4" x14ac:dyDescent="0.2">
      <c r="A1650" s="138"/>
      <c r="D1650" s="8"/>
    </row>
    <row r="1651" spans="1:4" x14ac:dyDescent="0.2">
      <c r="A1651" s="138"/>
      <c r="D1651" s="8"/>
    </row>
    <row r="1652" spans="1:4" x14ac:dyDescent="0.2">
      <c r="A1652" s="138"/>
      <c r="D1652" s="8"/>
    </row>
    <row r="1653" spans="1:4" x14ac:dyDescent="0.2">
      <c r="A1653" s="138"/>
      <c r="D1653" s="8"/>
    </row>
    <row r="1654" spans="1:4" x14ac:dyDescent="0.2">
      <c r="A1654" s="138"/>
      <c r="D1654" s="8"/>
    </row>
    <row r="1655" spans="1:4" x14ac:dyDescent="0.2">
      <c r="A1655" s="138"/>
      <c r="D1655" s="8"/>
    </row>
    <row r="1656" spans="1:4" x14ac:dyDescent="0.2">
      <c r="A1656" s="138"/>
      <c r="D1656" s="8"/>
    </row>
    <row r="1657" spans="1:4" x14ac:dyDescent="0.2">
      <c r="A1657" s="138"/>
      <c r="D1657" s="8"/>
    </row>
    <row r="1658" spans="1:4" x14ac:dyDescent="0.2">
      <c r="A1658" s="138"/>
      <c r="D1658" s="8"/>
    </row>
    <row r="1659" spans="1:4" x14ac:dyDescent="0.2">
      <c r="A1659" s="138"/>
      <c r="D1659" s="8"/>
    </row>
    <row r="1660" spans="1:4" x14ac:dyDescent="0.2">
      <c r="A1660" s="138"/>
      <c r="D1660" s="8"/>
    </row>
    <row r="1661" spans="1:4" x14ac:dyDescent="0.2">
      <c r="A1661" s="138"/>
      <c r="D1661" s="8"/>
    </row>
    <row r="1662" spans="1:4" x14ac:dyDescent="0.2">
      <c r="A1662" s="138"/>
      <c r="D1662" s="8"/>
    </row>
    <row r="1663" spans="1:4" x14ac:dyDescent="0.2">
      <c r="A1663" s="138"/>
      <c r="D1663" s="8"/>
    </row>
    <row r="1664" spans="1:4" x14ac:dyDescent="0.2">
      <c r="A1664" s="138"/>
      <c r="D1664" s="8"/>
    </row>
    <row r="1665" spans="1:4" x14ac:dyDescent="0.2">
      <c r="A1665" s="138"/>
      <c r="D1665" s="8"/>
    </row>
    <row r="1666" spans="1:4" x14ac:dyDescent="0.2">
      <c r="A1666" s="138"/>
      <c r="D1666" s="8"/>
    </row>
    <row r="1667" spans="1:4" x14ac:dyDescent="0.2">
      <c r="A1667" s="138"/>
      <c r="D1667" s="8"/>
    </row>
    <row r="1668" spans="1:4" x14ac:dyDescent="0.2">
      <c r="A1668" s="138"/>
      <c r="D1668" s="8"/>
    </row>
    <row r="1669" spans="1:4" x14ac:dyDescent="0.2">
      <c r="A1669" s="138"/>
      <c r="D1669" s="8"/>
    </row>
    <row r="1670" spans="1:4" x14ac:dyDescent="0.2">
      <c r="A1670" s="138"/>
      <c r="D1670" s="8"/>
    </row>
    <row r="1671" spans="1:4" x14ac:dyDescent="0.2">
      <c r="A1671" s="138"/>
      <c r="D1671" s="8"/>
    </row>
    <row r="1672" spans="1:4" x14ac:dyDescent="0.2">
      <c r="A1672" s="138"/>
      <c r="D1672" s="8"/>
    </row>
    <row r="1673" spans="1:4" x14ac:dyDescent="0.2">
      <c r="A1673" s="138"/>
      <c r="D1673" s="8"/>
    </row>
    <row r="1674" spans="1:4" x14ac:dyDescent="0.2">
      <c r="A1674" s="138"/>
      <c r="D1674" s="8"/>
    </row>
    <row r="1675" spans="1:4" x14ac:dyDescent="0.2">
      <c r="A1675" s="138"/>
      <c r="D1675" s="8"/>
    </row>
    <row r="1676" spans="1:4" x14ac:dyDescent="0.2">
      <c r="A1676" s="138"/>
      <c r="D1676" s="8"/>
    </row>
    <row r="1677" spans="1:4" x14ac:dyDescent="0.2">
      <c r="A1677" s="138"/>
      <c r="D1677" s="8"/>
    </row>
    <row r="1678" spans="1:4" x14ac:dyDescent="0.2">
      <c r="A1678" s="138"/>
      <c r="D1678" s="8"/>
    </row>
    <row r="1679" spans="1:4" x14ac:dyDescent="0.2">
      <c r="A1679" s="138"/>
      <c r="D1679" s="8"/>
    </row>
    <row r="1680" spans="1:4" x14ac:dyDescent="0.2">
      <c r="A1680" s="138"/>
      <c r="D1680" s="8"/>
    </row>
    <row r="1681" spans="1:4" x14ac:dyDescent="0.2">
      <c r="A1681" s="138"/>
      <c r="D1681" s="8"/>
    </row>
    <row r="1682" spans="1:4" x14ac:dyDescent="0.2">
      <c r="A1682" s="138"/>
      <c r="D1682" s="8"/>
    </row>
    <row r="1683" spans="1:4" x14ac:dyDescent="0.2">
      <c r="A1683" s="138"/>
      <c r="D1683" s="8"/>
    </row>
    <row r="1684" spans="1:4" x14ac:dyDescent="0.2">
      <c r="A1684" s="138"/>
      <c r="D1684" s="8"/>
    </row>
    <row r="1685" spans="1:4" x14ac:dyDescent="0.2">
      <c r="A1685" s="138"/>
      <c r="D1685" s="8"/>
    </row>
    <row r="1686" spans="1:4" x14ac:dyDescent="0.2">
      <c r="A1686" s="138"/>
      <c r="D1686" s="8"/>
    </row>
    <row r="1687" spans="1:4" x14ac:dyDescent="0.2">
      <c r="A1687" s="138"/>
      <c r="D1687" s="8"/>
    </row>
    <row r="1688" spans="1:4" x14ac:dyDescent="0.2">
      <c r="A1688" s="138"/>
      <c r="D1688" s="8"/>
    </row>
    <row r="1689" spans="1:4" x14ac:dyDescent="0.2">
      <c r="A1689" s="138"/>
      <c r="D1689" s="8"/>
    </row>
    <row r="1690" spans="1:4" x14ac:dyDescent="0.2">
      <c r="A1690" s="138"/>
      <c r="D1690" s="8"/>
    </row>
    <row r="1691" spans="1:4" x14ac:dyDescent="0.2">
      <c r="A1691" s="138"/>
      <c r="D1691" s="8"/>
    </row>
    <row r="1692" spans="1:4" x14ac:dyDescent="0.2">
      <c r="A1692" s="138"/>
      <c r="D1692" s="8"/>
    </row>
    <row r="1693" spans="1:4" x14ac:dyDescent="0.2">
      <c r="A1693" s="138"/>
      <c r="D1693" s="8"/>
    </row>
    <row r="1694" spans="1:4" x14ac:dyDescent="0.2">
      <c r="A1694" s="138"/>
      <c r="D1694" s="8"/>
    </row>
    <row r="1695" spans="1:4" x14ac:dyDescent="0.2">
      <c r="A1695" s="138"/>
      <c r="D1695" s="8"/>
    </row>
    <row r="1696" spans="1:4" x14ac:dyDescent="0.2">
      <c r="A1696" s="138"/>
      <c r="D1696" s="8"/>
    </row>
    <row r="1697" spans="1:4" x14ac:dyDescent="0.2">
      <c r="A1697" s="138"/>
      <c r="D1697" s="8"/>
    </row>
    <row r="1698" spans="1:4" x14ac:dyDescent="0.2">
      <c r="A1698" s="138"/>
      <c r="D1698" s="8"/>
    </row>
    <row r="1699" spans="1:4" x14ac:dyDescent="0.2">
      <c r="A1699" s="138"/>
      <c r="D1699" s="8"/>
    </row>
    <row r="1700" spans="1:4" x14ac:dyDescent="0.2">
      <c r="A1700" s="138"/>
      <c r="D1700" s="8"/>
    </row>
    <row r="1701" spans="1:4" x14ac:dyDescent="0.2">
      <c r="A1701" s="138"/>
      <c r="D1701" s="8"/>
    </row>
    <row r="1702" spans="1:4" x14ac:dyDescent="0.2">
      <c r="A1702" s="138"/>
      <c r="D1702" s="8"/>
    </row>
    <row r="1703" spans="1:4" x14ac:dyDescent="0.2">
      <c r="A1703" s="138"/>
      <c r="D1703" s="8"/>
    </row>
    <row r="1704" spans="1:4" x14ac:dyDescent="0.2">
      <c r="A1704" s="138"/>
      <c r="D1704" s="8"/>
    </row>
    <row r="1705" spans="1:4" x14ac:dyDescent="0.2">
      <c r="A1705" s="138"/>
      <c r="D1705" s="8"/>
    </row>
    <row r="1706" spans="1:4" x14ac:dyDescent="0.2">
      <c r="A1706" s="138"/>
      <c r="D1706" s="8"/>
    </row>
    <row r="1707" spans="1:4" x14ac:dyDescent="0.2">
      <c r="A1707" s="138"/>
      <c r="D1707" s="8"/>
    </row>
    <row r="1708" spans="1:4" x14ac:dyDescent="0.2">
      <c r="A1708" s="138"/>
      <c r="D1708" s="8"/>
    </row>
    <row r="1709" spans="1:4" x14ac:dyDescent="0.2">
      <c r="A1709" s="138"/>
      <c r="D1709" s="8"/>
    </row>
    <row r="1710" spans="1:4" x14ac:dyDescent="0.2">
      <c r="A1710" s="138"/>
      <c r="D1710" s="8"/>
    </row>
    <row r="1711" spans="1:4" x14ac:dyDescent="0.2">
      <c r="A1711" s="138"/>
      <c r="D1711" s="8"/>
    </row>
    <row r="1712" spans="1:4" x14ac:dyDescent="0.2">
      <c r="A1712" s="138"/>
      <c r="D1712" s="8"/>
    </row>
    <row r="1713" spans="1:4" x14ac:dyDescent="0.2">
      <c r="A1713" s="138"/>
      <c r="D1713" s="8"/>
    </row>
    <row r="1714" spans="1:4" x14ac:dyDescent="0.2">
      <c r="A1714" s="138"/>
      <c r="D1714" s="8"/>
    </row>
    <row r="1715" spans="1:4" x14ac:dyDescent="0.2">
      <c r="A1715" s="138"/>
      <c r="D1715" s="8"/>
    </row>
    <row r="1716" spans="1:4" x14ac:dyDescent="0.2">
      <c r="A1716" s="138"/>
      <c r="D1716" s="8"/>
    </row>
    <row r="1717" spans="1:4" x14ac:dyDescent="0.2">
      <c r="A1717" s="138"/>
      <c r="D1717" s="8"/>
    </row>
    <row r="1718" spans="1:4" x14ac:dyDescent="0.2">
      <c r="A1718" s="138"/>
      <c r="D1718" s="8"/>
    </row>
    <row r="1719" spans="1:4" x14ac:dyDescent="0.2">
      <c r="A1719" s="138"/>
      <c r="D1719" s="8"/>
    </row>
    <row r="1720" spans="1:4" x14ac:dyDescent="0.2">
      <c r="A1720" s="138"/>
      <c r="D1720" s="8"/>
    </row>
    <row r="1721" spans="1:4" x14ac:dyDescent="0.2">
      <c r="A1721" s="138"/>
      <c r="D1721" s="8"/>
    </row>
    <row r="1722" spans="1:4" x14ac:dyDescent="0.2">
      <c r="A1722" s="138"/>
      <c r="D1722" s="8"/>
    </row>
    <row r="1723" spans="1:4" x14ac:dyDescent="0.2">
      <c r="A1723" s="138"/>
      <c r="D1723" s="8"/>
    </row>
    <row r="1724" spans="1:4" x14ac:dyDescent="0.2">
      <c r="A1724" s="138"/>
      <c r="D1724" s="8"/>
    </row>
    <row r="1725" spans="1:4" x14ac:dyDescent="0.2">
      <c r="A1725" s="138"/>
      <c r="D1725" s="8"/>
    </row>
    <row r="1726" spans="1:4" x14ac:dyDescent="0.2">
      <c r="A1726" s="138"/>
      <c r="D1726" s="8"/>
    </row>
    <row r="1727" spans="1:4" x14ac:dyDescent="0.2">
      <c r="A1727" s="138"/>
      <c r="D1727" s="8"/>
    </row>
    <row r="1728" spans="1:4" x14ac:dyDescent="0.2">
      <c r="A1728" s="138"/>
      <c r="D1728" s="8"/>
    </row>
    <row r="1729" spans="1:4" x14ac:dyDescent="0.2">
      <c r="A1729" s="138"/>
      <c r="D1729" s="8"/>
    </row>
    <row r="1730" spans="1:4" x14ac:dyDescent="0.2">
      <c r="A1730" s="138"/>
      <c r="D1730" s="8"/>
    </row>
    <row r="1731" spans="1:4" x14ac:dyDescent="0.2">
      <c r="A1731" s="138"/>
      <c r="D1731" s="8"/>
    </row>
    <row r="1732" spans="1:4" x14ac:dyDescent="0.2">
      <c r="A1732" s="138"/>
      <c r="D1732" s="8"/>
    </row>
    <row r="1733" spans="1:4" x14ac:dyDescent="0.2">
      <c r="A1733" s="138"/>
      <c r="D1733" s="8"/>
    </row>
    <row r="1734" spans="1:4" x14ac:dyDescent="0.2">
      <c r="A1734" s="138"/>
      <c r="D1734" s="8"/>
    </row>
    <row r="1735" spans="1:4" x14ac:dyDescent="0.2">
      <c r="A1735" s="138"/>
      <c r="D1735" s="8"/>
    </row>
    <row r="1736" spans="1:4" x14ac:dyDescent="0.2">
      <c r="A1736" s="138"/>
      <c r="D1736" s="8"/>
    </row>
    <row r="1737" spans="1:4" x14ac:dyDescent="0.2">
      <c r="A1737" s="138"/>
      <c r="D1737" s="8"/>
    </row>
    <row r="1738" spans="1:4" x14ac:dyDescent="0.2">
      <c r="A1738" s="138"/>
      <c r="D1738" s="8"/>
    </row>
    <row r="1739" spans="1:4" x14ac:dyDescent="0.2">
      <c r="A1739" s="138"/>
      <c r="D1739" s="8"/>
    </row>
    <row r="1740" spans="1:4" x14ac:dyDescent="0.2">
      <c r="A1740" s="138"/>
      <c r="D1740" s="8"/>
    </row>
    <row r="1741" spans="1:4" x14ac:dyDescent="0.2">
      <c r="A1741" s="138"/>
      <c r="D1741" s="8"/>
    </row>
    <row r="1742" spans="1:4" x14ac:dyDescent="0.2">
      <c r="A1742" s="138"/>
      <c r="D1742" s="8"/>
    </row>
    <row r="1743" spans="1:4" x14ac:dyDescent="0.2">
      <c r="A1743" s="138"/>
      <c r="D1743" s="8"/>
    </row>
    <row r="1744" spans="1:4" x14ac:dyDescent="0.2">
      <c r="A1744" s="138"/>
      <c r="D1744" s="8"/>
    </row>
    <row r="1745" spans="1:4" x14ac:dyDescent="0.2">
      <c r="A1745" s="138"/>
      <c r="D1745" s="8"/>
    </row>
    <row r="1746" spans="1:4" x14ac:dyDescent="0.2">
      <c r="A1746" s="138"/>
      <c r="D1746" s="8"/>
    </row>
    <row r="1747" spans="1:4" x14ac:dyDescent="0.2">
      <c r="A1747" s="138"/>
      <c r="D1747" s="8"/>
    </row>
    <row r="1748" spans="1:4" x14ac:dyDescent="0.2">
      <c r="A1748" s="138"/>
      <c r="D1748" s="8"/>
    </row>
    <row r="1749" spans="1:4" x14ac:dyDescent="0.2">
      <c r="A1749" s="138"/>
      <c r="D1749" s="8"/>
    </row>
    <row r="1750" spans="1:4" x14ac:dyDescent="0.2">
      <c r="A1750" s="138"/>
      <c r="D1750" s="8"/>
    </row>
    <row r="1751" spans="1:4" x14ac:dyDescent="0.2">
      <c r="A1751" s="138"/>
      <c r="D1751" s="8"/>
    </row>
    <row r="1752" spans="1:4" x14ac:dyDescent="0.2">
      <c r="A1752" s="138"/>
      <c r="D1752" s="8"/>
    </row>
    <row r="1753" spans="1:4" x14ac:dyDescent="0.2">
      <c r="A1753" s="138"/>
      <c r="D1753" s="8"/>
    </row>
    <row r="1754" spans="1:4" x14ac:dyDescent="0.2">
      <c r="A1754" s="138"/>
      <c r="D1754" s="8"/>
    </row>
    <row r="1755" spans="1:4" x14ac:dyDescent="0.2">
      <c r="A1755" s="138"/>
      <c r="D1755" s="8"/>
    </row>
    <row r="1756" spans="1:4" x14ac:dyDescent="0.2">
      <c r="A1756" s="138"/>
      <c r="D1756" s="8"/>
    </row>
    <row r="1757" spans="1:4" x14ac:dyDescent="0.2">
      <c r="A1757" s="138"/>
      <c r="D1757" s="8"/>
    </row>
    <row r="1758" spans="1:4" x14ac:dyDescent="0.2">
      <c r="A1758" s="138"/>
      <c r="D1758" s="8"/>
    </row>
    <row r="1759" spans="1:4" x14ac:dyDescent="0.2">
      <c r="A1759" s="138"/>
      <c r="D1759" s="8"/>
    </row>
    <row r="1760" spans="1:4" x14ac:dyDescent="0.2">
      <c r="A1760" s="138"/>
      <c r="D1760" s="8"/>
    </row>
    <row r="1761" spans="1:4" x14ac:dyDescent="0.2">
      <c r="A1761" s="138"/>
      <c r="D1761" s="8"/>
    </row>
    <row r="1762" spans="1:4" x14ac:dyDescent="0.2">
      <c r="A1762" s="138"/>
      <c r="D1762" s="8"/>
    </row>
    <row r="1763" spans="1:4" x14ac:dyDescent="0.2">
      <c r="A1763" s="138"/>
      <c r="D1763" s="8"/>
    </row>
    <row r="1764" spans="1:4" x14ac:dyDescent="0.2">
      <c r="A1764" s="138"/>
      <c r="D1764" s="8"/>
    </row>
    <row r="1765" spans="1:4" x14ac:dyDescent="0.2">
      <c r="A1765" s="138"/>
      <c r="D1765" s="8"/>
    </row>
    <row r="1766" spans="1:4" x14ac:dyDescent="0.2">
      <c r="A1766" s="138"/>
      <c r="D1766" s="8"/>
    </row>
    <row r="1767" spans="1:4" x14ac:dyDescent="0.2">
      <c r="A1767" s="138"/>
      <c r="D1767" s="8"/>
    </row>
    <row r="1768" spans="1:4" x14ac:dyDescent="0.2">
      <c r="A1768" s="138"/>
      <c r="D1768" s="8"/>
    </row>
    <row r="1769" spans="1:4" x14ac:dyDescent="0.2">
      <c r="A1769" s="138"/>
      <c r="D1769" s="8"/>
    </row>
    <row r="1770" spans="1:4" x14ac:dyDescent="0.2">
      <c r="A1770" s="138"/>
      <c r="D1770" s="8"/>
    </row>
    <row r="1771" spans="1:4" x14ac:dyDescent="0.2">
      <c r="A1771" s="138"/>
      <c r="D1771" s="8"/>
    </row>
    <row r="1772" spans="1:4" x14ac:dyDescent="0.2">
      <c r="A1772" s="138"/>
      <c r="D1772" s="8"/>
    </row>
    <row r="1773" spans="1:4" x14ac:dyDescent="0.2">
      <c r="A1773" s="138"/>
      <c r="D1773" s="8"/>
    </row>
    <row r="1774" spans="1:4" x14ac:dyDescent="0.2">
      <c r="A1774" s="138"/>
      <c r="D1774" s="8"/>
    </row>
    <row r="1775" spans="1:4" x14ac:dyDescent="0.2">
      <c r="A1775" s="138"/>
      <c r="D1775" s="8"/>
    </row>
    <row r="1776" spans="1:4" x14ac:dyDescent="0.2">
      <c r="A1776" s="138"/>
      <c r="D1776" s="8"/>
    </row>
    <row r="1777" spans="1:4" x14ac:dyDescent="0.2">
      <c r="A1777" s="138"/>
      <c r="D1777" s="8"/>
    </row>
    <row r="1778" spans="1:4" x14ac:dyDescent="0.2">
      <c r="A1778" s="138"/>
      <c r="D1778" s="8"/>
    </row>
    <row r="1779" spans="1:4" x14ac:dyDescent="0.2">
      <c r="A1779" s="138"/>
      <c r="D1779" s="8"/>
    </row>
    <row r="1780" spans="1:4" x14ac:dyDescent="0.2">
      <c r="A1780" s="138"/>
      <c r="D1780" s="8"/>
    </row>
    <row r="1781" spans="1:4" x14ac:dyDescent="0.2">
      <c r="A1781" s="138"/>
      <c r="D1781" s="8"/>
    </row>
    <row r="1782" spans="1:4" x14ac:dyDescent="0.2">
      <c r="A1782" s="138"/>
      <c r="D1782" s="8"/>
    </row>
    <row r="1783" spans="1:4" x14ac:dyDescent="0.2">
      <c r="A1783" s="138"/>
      <c r="D1783" s="8"/>
    </row>
    <row r="1784" spans="1:4" x14ac:dyDescent="0.2">
      <c r="A1784" s="138"/>
      <c r="D1784" s="8"/>
    </row>
    <row r="1785" spans="1:4" x14ac:dyDescent="0.2">
      <c r="A1785" s="138"/>
      <c r="D1785" s="8"/>
    </row>
    <row r="1786" spans="1:4" x14ac:dyDescent="0.2">
      <c r="A1786" s="138"/>
      <c r="D1786" s="8"/>
    </row>
    <row r="1787" spans="1:4" x14ac:dyDescent="0.2">
      <c r="A1787" s="138"/>
      <c r="D1787" s="8"/>
    </row>
    <row r="1788" spans="1:4" x14ac:dyDescent="0.2">
      <c r="A1788" s="138"/>
      <c r="D1788" s="8"/>
    </row>
    <row r="1789" spans="1:4" x14ac:dyDescent="0.2">
      <c r="A1789" s="138"/>
      <c r="D1789" s="8"/>
    </row>
    <row r="1790" spans="1:4" x14ac:dyDescent="0.2">
      <c r="A1790" s="138"/>
      <c r="D1790" s="8"/>
    </row>
    <row r="1791" spans="1:4" x14ac:dyDescent="0.2">
      <c r="A1791" s="138"/>
      <c r="D1791" s="8"/>
    </row>
    <row r="1792" spans="1:4" x14ac:dyDescent="0.2">
      <c r="A1792" s="138"/>
      <c r="D1792" s="8"/>
    </row>
    <row r="1793" spans="1:4" x14ac:dyDescent="0.2">
      <c r="A1793" s="138"/>
      <c r="D1793" s="8"/>
    </row>
    <row r="1794" spans="1:4" x14ac:dyDescent="0.2">
      <c r="A1794" s="138"/>
      <c r="D1794" s="8"/>
    </row>
    <row r="1795" spans="1:4" x14ac:dyDescent="0.2">
      <c r="A1795" s="138"/>
      <c r="D1795" s="8"/>
    </row>
    <row r="1796" spans="1:4" x14ac:dyDescent="0.2">
      <c r="A1796" s="138"/>
      <c r="D1796" s="8"/>
    </row>
    <row r="1797" spans="1:4" x14ac:dyDescent="0.2">
      <c r="A1797" s="138"/>
      <c r="D1797" s="8"/>
    </row>
    <row r="1798" spans="1:4" x14ac:dyDescent="0.2">
      <c r="A1798" s="138"/>
      <c r="D1798" s="8"/>
    </row>
    <row r="1799" spans="1:4" x14ac:dyDescent="0.2">
      <c r="A1799" s="138"/>
      <c r="D1799" s="8"/>
    </row>
    <row r="1800" spans="1:4" x14ac:dyDescent="0.2">
      <c r="A1800" s="138"/>
      <c r="D1800" s="8"/>
    </row>
    <row r="1801" spans="1:4" x14ac:dyDescent="0.2">
      <c r="A1801" s="138"/>
      <c r="D1801" s="8"/>
    </row>
    <row r="1802" spans="1:4" x14ac:dyDescent="0.2">
      <c r="A1802" s="138"/>
      <c r="D1802" s="8"/>
    </row>
    <row r="1803" spans="1:4" x14ac:dyDescent="0.2">
      <c r="A1803" s="138"/>
      <c r="D1803" s="8"/>
    </row>
    <row r="1804" spans="1:4" x14ac:dyDescent="0.2">
      <c r="A1804" s="138"/>
      <c r="D1804" s="8"/>
    </row>
    <row r="1805" spans="1:4" x14ac:dyDescent="0.2">
      <c r="A1805" s="138"/>
      <c r="D1805" s="8"/>
    </row>
    <row r="1806" spans="1:4" x14ac:dyDescent="0.2">
      <c r="A1806" s="138"/>
      <c r="D1806" s="8"/>
    </row>
    <row r="1807" spans="1:4" x14ac:dyDescent="0.2">
      <c r="A1807" s="138"/>
      <c r="D1807" s="8"/>
    </row>
    <row r="1808" spans="1:4" x14ac:dyDescent="0.2">
      <c r="A1808" s="138"/>
      <c r="D1808" s="8"/>
    </row>
    <row r="1809" spans="1:4" x14ac:dyDescent="0.2">
      <c r="A1809" s="138"/>
      <c r="D1809" s="8"/>
    </row>
    <row r="1810" spans="1:4" x14ac:dyDescent="0.2">
      <c r="A1810" s="138"/>
      <c r="D1810" s="8"/>
    </row>
    <row r="1811" spans="1:4" x14ac:dyDescent="0.2">
      <c r="A1811" s="138"/>
      <c r="D1811" s="8"/>
    </row>
    <row r="1812" spans="1:4" x14ac:dyDescent="0.2">
      <c r="A1812" s="138"/>
      <c r="D1812" s="8"/>
    </row>
    <row r="1813" spans="1:4" x14ac:dyDescent="0.2">
      <c r="A1813" s="138"/>
      <c r="D1813" s="8"/>
    </row>
    <row r="1814" spans="1:4" x14ac:dyDescent="0.2">
      <c r="A1814" s="138"/>
      <c r="D1814" s="8"/>
    </row>
    <row r="1815" spans="1:4" x14ac:dyDescent="0.2">
      <c r="A1815" s="138"/>
      <c r="D1815" s="8"/>
    </row>
    <row r="1816" spans="1:4" x14ac:dyDescent="0.2">
      <c r="A1816" s="138"/>
      <c r="D1816" s="8"/>
    </row>
    <row r="1817" spans="1:4" x14ac:dyDescent="0.2">
      <c r="A1817" s="138"/>
      <c r="D1817" s="8"/>
    </row>
    <row r="1818" spans="1:4" x14ac:dyDescent="0.2">
      <c r="A1818" s="138"/>
      <c r="D1818" s="8"/>
    </row>
    <row r="1819" spans="1:4" x14ac:dyDescent="0.2">
      <c r="A1819" s="138"/>
      <c r="D1819" s="8"/>
    </row>
    <row r="1820" spans="1:4" x14ac:dyDescent="0.2">
      <c r="A1820" s="138"/>
      <c r="D1820" s="8"/>
    </row>
    <row r="1821" spans="1:4" x14ac:dyDescent="0.2">
      <c r="A1821" s="138"/>
      <c r="D1821" s="8"/>
    </row>
    <row r="1822" spans="1:4" x14ac:dyDescent="0.2">
      <c r="A1822" s="138"/>
      <c r="D1822" s="8"/>
    </row>
    <row r="1823" spans="1:4" x14ac:dyDescent="0.2">
      <c r="A1823" s="138"/>
      <c r="D1823" s="8"/>
    </row>
    <row r="1824" spans="1:4" x14ac:dyDescent="0.2">
      <c r="A1824" s="138"/>
      <c r="D1824" s="8"/>
    </row>
    <row r="1825" spans="1:4" x14ac:dyDescent="0.2">
      <c r="A1825" s="138"/>
      <c r="D1825" s="8"/>
    </row>
    <row r="1826" spans="1:4" x14ac:dyDescent="0.2">
      <c r="A1826" s="138"/>
      <c r="D1826" s="8"/>
    </row>
    <row r="1827" spans="1:4" x14ac:dyDescent="0.2">
      <c r="A1827" s="138"/>
      <c r="D1827" s="8"/>
    </row>
    <row r="1828" spans="1:4" x14ac:dyDescent="0.2">
      <c r="A1828" s="138"/>
      <c r="D1828" s="8"/>
    </row>
    <row r="1829" spans="1:4" x14ac:dyDescent="0.2">
      <c r="A1829" s="138"/>
      <c r="D1829" s="8"/>
    </row>
    <row r="1830" spans="1:4" x14ac:dyDescent="0.2">
      <c r="A1830" s="138"/>
      <c r="D1830" s="8"/>
    </row>
    <row r="1831" spans="1:4" x14ac:dyDescent="0.2">
      <c r="A1831" s="138"/>
      <c r="D1831" s="8"/>
    </row>
    <row r="1832" spans="1:4" x14ac:dyDescent="0.2">
      <c r="A1832" s="138"/>
      <c r="D1832" s="8"/>
    </row>
    <row r="1833" spans="1:4" x14ac:dyDescent="0.2">
      <c r="A1833" s="138"/>
      <c r="D1833" s="8"/>
    </row>
    <row r="1834" spans="1:4" x14ac:dyDescent="0.2">
      <c r="A1834" s="138"/>
      <c r="D1834" s="8"/>
    </row>
    <row r="1835" spans="1:4" x14ac:dyDescent="0.2">
      <c r="A1835" s="138"/>
      <c r="D1835" s="8"/>
    </row>
    <row r="1836" spans="1:4" x14ac:dyDescent="0.2">
      <c r="A1836" s="138"/>
      <c r="D1836" s="8"/>
    </row>
    <row r="1837" spans="1:4" x14ac:dyDescent="0.2">
      <c r="A1837" s="138"/>
      <c r="D1837" s="8"/>
    </row>
    <row r="1838" spans="1:4" x14ac:dyDescent="0.2">
      <c r="A1838" s="138"/>
      <c r="D1838" s="8"/>
    </row>
    <row r="1839" spans="1:4" x14ac:dyDescent="0.2">
      <c r="A1839" s="138"/>
      <c r="D1839" s="8"/>
    </row>
    <row r="1840" spans="1:4" x14ac:dyDescent="0.2">
      <c r="A1840" s="138"/>
      <c r="D1840" s="8"/>
    </row>
    <row r="1841" spans="1:4" x14ac:dyDescent="0.2">
      <c r="A1841" s="138"/>
      <c r="D1841" s="8"/>
    </row>
    <row r="1842" spans="1:4" x14ac:dyDescent="0.2">
      <c r="A1842" s="138"/>
      <c r="D1842" s="8"/>
    </row>
    <row r="1843" spans="1:4" x14ac:dyDescent="0.2">
      <c r="A1843" s="138"/>
      <c r="D1843" s="8"/>
    </row>
    <row r="1844" spans="1:4" x14ac:dyDescent="0.2">
      <c r="A1844" s="138"/>
      <c r="D1844" s="8"/>
    </row>
    <row r="1845" spans="1:4" x14ac:dyDescent="0.2">
      <c r="A1845" s="138"/>
      <c r="D1845" s="8"/>
    </row>
    <row r="1846" spans="1:4" x14ac:dyDescent="0.2">
      <c r="A1846" s="138"/>
      <c r="D1846" s="8"/>
    </row>
    <row r="1847" spans="1:4" x14ac:dyDescent="0.2">
      <c r="A1847" s="138"/>
      <c r="D1847" s="8"/>
    </row>
    <row r="1848" spans="1:4" x14ac:dyDescent="0.2">
      <c r="A1848" s="138"/>
      <c r="D1848" s="8"/>
    </row>
    <row r="1849" spans="1:4" x14ac:dyDescent="0.2">
      <c r="A1849" s="138"/>
      <c r="D1849" s="8"/>
    </row>
    <row r="1850" spans="1:4" x14ac:dyDescent="0.2">
      <c r="A1850" s="138"/>
      <c r="D1850" s="8"/>
    </row>
    <row r="1851" spans="1:4" x14ac:dyDescent="0.2">
      <c r="A1851" s="138"/>
      <c r="D1851" s="8"/>
    </row>
    <row r="1852" spans="1:4" x14ac:dyDescent="0.2">
      <c r="A1852" s="138"/>
      <c r="D1852" s="8"/>
    </row>
    <row r="1853" spans="1:4" x14ac:dyDescent="0.2">
      <c r="A1853" s="138"/>
      <c r="D1853" s="8"/>
    </row>
    <row r="1854" spans="1:4" x14ac:dyDescent="0.2">
      <c r="A1854" s="138"/>
      <c r="D1854" s="8"/>
    </row>
    <row r="1855" spans="1:4" x14ac:dyDescent="0.2">
      <c r="A1855" s="138"/>
      <c r="D1855" s="8"/>
    </row>
    <row r="1856" spans="1:4" x14ac:dyDescent="0.2">
      <c r="A1856" s="138"/>
      <c r="D1856" s="8"/>
    </row>
    <row r="1857" spans="1:4" x14ac:dyDescent="0.2">
      <c r="A1857" s="138"/>
      <c r="D1857" s="8"/>
    </row>
    <row r="1858" spans="1:4" x14ac:dyDescent="0.2">
      <c r="A1858" s="138"/>
      <c r="D1858" s="8"/>
    </row>
    <row r="1859" spans="1:4" x14ac:dyDescent="0.2">
      <c r="A1859" s="138"/>
      <c r="D1859" s="8"/>
    </row>
    <row r="1860" spans="1:4" x14ac:dyDescent="0.2">
      <c r="A1860" s="138"/>
      <c r="D1860" s="8"/>
    </row>
    <row r="1861" spans="1:4" x14ac:dyDescent="0.2">
      <c r="A1861" s="138"/>
      <c r="D1861" s="8"/>
    </row>
    <row r="1862" spans="1:4" x14ac:dyDescent="0.2">
      <c r="A1862" s="138"/>
      <c r="D1862" s="8"/>
    </row>
    <row r="1863" spans="1:4" x14ac:dyDescent="0.2">
      <c r="A1863" s="138"/>
      <c r="D1863" s="8"/>
    </row>
    <row r="1864" spans="1:4" x14ac:dyDescent="0.2">
      <c r="A1864" s="138"/>
      <c r="D1864" s="8"/>
    </row>
    <row r="1865" spans="1:4" x14ac:dyDescent="0.2">
      <c r="A1865" s="138"/>
      <c r="D1865" s="8"/>
    </row>
    <row r="1866" spans="1:4" x14ac:dyDescent="0.2">
      <c r="A1866" s="138"/>
      <c r="D1866" s="8"/>
    </row>
    <row r="1867" spans="1:4" x14ac:dyDescent="0.2">
      <c r="A1867" s="138"/>
      <c r="D1867" s="8"/>
    </row>
    <row r="1868" spans="1:4" x14ac:dyDescent="0.2">
      <c r="A1868" s="138"/>
      <c r="D1868" s="8"/>
    </row>
    <row r="1869" spans="1:4" x14ac:dyDescent="0.2">
      <c r="A1869" s="138"/>
      <c r="D1869" s="8"/>
    </row>
    <row r="1870" spans="1:4" x14ac:dyDescent="0.2">
      <c r="A1870" s="138"/>
      <c r="D1870" s="8"/>
    </row>
    <row r="1871" spans="1:4" x14ac:dyDescent="0.2">
      <c r="A1871" s="138"/>
      <c r="D1871" s="8"/>
    </row>
    <row r="1872" spans="1:4" x14ac:dyDescent="0.2">
      <c r="A1872" s="138"/>
      <c r="D1872" s="8"/>
    </row>
    <row r="1873" spans="1:4" x14ac:dyDescent="0.2">
      <c r="A1873" s="138"/>
      <c r="D1873" s="8"/>
    </row>
    <row r="1874" spans="1:4" x14ac:dyDescent="0.2">
      <c r="A1874" s="138"/>
      <c r="D1874" s="8"/>
    </row>
    <row r="1875" spans="1:4" x14ac:dyDescent="0.2">
      <c r="A1875" s="138"/>
      <c r="D1875" s="8"/>
    </row>
    <row r="1876" spans="1:4" x14ac:dyDescent="0.2">
      <c r="A1876" s="138"/>
      <c r="D1876" s="8"/>
    </row>
    <row r="1877" spans="1:4" x14ac:dyDescent="0.2">
      <c r="A1877" s="138"/>
      <c r="D1877" s="8"/>
    </row>
    <row r="1878" spans="1:4" x14ac:dyDescent="0.2">
      <c r="A1878" s="138"/>
      <c r="D1878" s="8"/>
    </row>
    <row r="1879" spans="1:4" x14ac:dyDescent="0.2">
      <c r="A1879" s="138"/>
      <c r="D1879" s="8"/>
    </row>
    <row r="1880" spans="1:4" x14ac:dyDescent="0.2">
      <c r="A1880" s="138"/>
      <c r="D1880" s="8"/>
    </row>
    <row r="1881" spans="1:4" x14ac:dyDescent="0.2">
      <c r="A1881" s="138"/>
      <c r="D1881" s="8"/>
    </row>
    <row r="1882" spans="1:4" x14ac:dyDescent="0.2">
      <c r="A1882" s="138"/>
      <c r="D1882" s="8"/>
    </row>
    <row r="1883" spans="1:4" x14ac:dyDescent="0.2">
      <c r="A1883" s="138"/>
      <c r="D1883" s="8"/>
    </row>
    <row r="1884" spans="1:4" x14ac:dyDescent="0.2">
      <c r="A1884" s="138"/>
      <c r="D1884" s="8"/>
    </row>
    <row r="1885" spans="1:4" x14ac:dyDescent="0.2">
      <c r="A1885" s="138"/>
      <c r="D1885" s="8"/>
    </row>
    <row r="1886" spans="1:4" x14ac:dyDescent="0.2">
      <c r="A1886" s="138"/>
      <c r="D1886" s="8"/>
    </row>
    <row r="1887" spans="1:4" x14ac:dyDescent="0.2">
      <c r="A1887" s="138"/>
      <c r="D1887" s="8"/>
    </row>
    <row r="1888" spans="1:4" x14ac:dyDescent="0.2">
      <c r="A1888" s="138"/>
      <c r="D1888" s="8"/>
    </row>
    <row r="1889" spans="1:4" x14ac:dyDescent="0.2">
      <c r="A1889" s="138"/>
      <c r="D1889" s="8"/>
    </row>
    <row r="1890" spans="1:4" x14ac:dyDescent="0.2">
      <c r="A1890" s="138"/>
      <c r="D1890" s="8"/>
    </row>
    <row r="1891" spans="1:4" x14ac:dyDescent="0.2">
      <c r="A1891" s="138"/>
      <c r="D1891" s="8"/>
    </row>
    <row r="1892" spans="1:4" x14ac:dyDescent="0.2">
      <c r="A1892" s="138"/>
      <c r="D1892" s="8"/>
    </row>
    <row r="1893" spans="1:4" x14ac:dyDescent="0.2">
      <c r="A1893" s="138"/>
      <c r="D1893" s="8"/>
    </row>
    <row r="1894" spans="1:4" x14ac:dyDescent="0.2">
      <c r="A1894" s="138"/>
      <c r="D1894" s="8"/>
    </row>
    <row r="1895" spans="1:4" x14ac:dyDescent="0.2">
      <c r="A1895" s="138"/>
      <c r="D1895" s="8"/>
    </row>
    <row r="1896" spans="1:4" x14ac:dyDescent="0.2">
      <c r="A1896" s="138"/>
      <c r="D1896" s="8"/>
    </row>
    <row r="1897" spans="1:4" x14ac:dyDescent="0.2">
      <c r="A1897" s="138"/>
      <c r="D1897" s="8"/>
    </row>
    <row r="1898" spans="1:4" x14ac:dyDescent="0.2">
      <c r="A1898" s="138"/>
      <c r="D1898" s="8"/>
    </row>
    <row r="1899" spans="1:4" x14ac:dyDescent="0.2">
      <c r="A1899" s="138"/>
      <c r="D1899" s="8"/>
    </row>
    <row r="1900" spans="1:4" x14ac:dyDescent="0.2">
      <c r="A1900" s="138"/>
      <c r="D1900" s="8"/>
    </row>
    <row r="1901" spans="1:4" x14ac:dyDescent="0.2">
      <c r="A1901" s="138"/>
      <c r="D1901" s="8"/>
    </row>
    <row r="1902" spans="1:4" x14ac:dyDescent="0.2">
      <c r="A1902" s="138"/>
      <c r="D1902" s="8"/>
    </row>
    <row r="1903" spans="1:4" x14ac:dyDescent="0.2">
      <c r="A1903" s="138"/>
      <c r="D1903" s="8"/>
    </row>
    <row r="1904" spans="1:4" x14ac:dyDescent="0.2">
      <c r="A1904" s="138"/>
      <c r="D1904" s="8"/>
    </row>
    <row r="1905" spans="1:4" x14ac:dyDescent="0.2">
      <c r="A1905" s="138"/>
      <c r="D1905" s="8"/>
    </row>
    <row r="1906" spans="1:4" x14ac:dyDescent="0.2">
      <c r="A1906" s="138"/>
      <c r="D1906" s="8"/>
    </row>
    <row r="1907" spans="1:4" x14ac:dyDescent="0.2">
      <c r="A1907" s="138"/>
      <c r="D1907" s="8"/>
    </row>
    <row r="1908" spans="1:4" x14ac:dyDescent="0.2">
      <c r="A1908" s="138"/>
      <c r="D1908" s="8"/>
    </row>
    <row r="1909" spans="1:4" x14ac:dyDescent="0.2">
      <c r="A1909" s="138"/>
      <c r="D1909" s="8"/>
    </row>
    <row r="1910" spans="1:4" x14ac:dyDescent="0.2">
      <c r="A1910" s="138"/>
      <c r="D1910" s="8"/>
    </row>
    <row r="1911" spans="1:4" x14ac:dyDescent="0.2">
      <c r="A1911" s="138"/>
      <c r="D1911" s="8"/>
    </row>
    <row r="1912" spans="1:4" x14ac:dyDescent="0.2">
      <c r="A1912" s="138"/>
      <c r="D1912" s="8"/>
    </row>
    <row r="1913" spans="1:4" x14ac:dyDescent="0.2">
      <c r="A1913" s="138"/>
      <c r="D1913" s="8"/>
    </row>
    <row r="1914" spans="1:4" x14ac:dyDescent="0.2">
      <c r="A1914" s="138"/>
      <c r="D1914" s="8"/>
    </row>
    <row r="1915" spans="1:4" x14ac:dyDescent="0.2">
      <c r="A1915" s="138"/>
      <c r="D1915" s="8"/>
    </row>
    <row r="1916" spans="1:4" x14ac:dyDescent="0.2">
      <c r="A1916" s="138"/>
      <c r="D1916" s="8"/>
    </row>
    <row r="1917" spans="1:4" x14ac:dyDescent="0.2">
      <c r="A1917" s="138"/>
      <c r="D1917" s="8"/>
    </row>
    <row r="1918" spans="1:4" x14ac:dyDescent="0.2">
      <c r="A1918" s="138"/>
      <c r="D1918" s="8"/>
    </row>
    <row r="1919" spans="1:4" x14ac:dyDescent="0.2">
      <c r="A1919" s="138"/>
      <c r="D1919" s="8"/>
    </row>
    <row r="1920" spans="1:4" x14ac:dyDescent="0.2">
      <c r="A1920" s="138"/>
      <c r="D1920" s="8"/>
    </row>
    <row r="1921" spans="1:4" x14ac:dyDescent="0.2">
      <c r="A1921" s="138"/>
      <c r="D1921" s="8"/>
    </row>
    <row r="1922" spans="1:4" x14ac:dyDescent="0.2">
      <c r="A1922" s="138"/>
      <c r="D1922" s="8"/>
    </row>
    <row r="1923" spans="1:4" x14ac:dyDescent="0.2">
      <c r="A1923" s="138"/>
      <c r="D1923" s="8"/>
    </row>
    <row r="1924" spans="1:4" x14ac:dyDescent="0.2">
      <c r="A1924" s="138"/>
      <c r="D1924" s="8"/>
    </row>
    <row r="1925" spans="1:4" x14ac:dyDescent="0.2">
      <c r="A1925" s="138"/>
      <c r="D1925" s="8"/>
    </row>
    <row r="1926" spans="1:4" x14ac:dyDescent="0.2">
      <c r="A1926" s="138"/>
      <c r="D1926" s="8"/>
    </row>
    <row r="1927" spans="1:4" x14ac:dyDescent="0.2">
      <c r="A1927" s="138"/>
      <c r="D1927" s="8"/>
    </row>
    <row r="1928" spans="1:4" x14ac:dyDescent="0.2">
      <c r="A1928" s="138"/>
      <c r="D1928" s="8"/>
    </row>
    <row r="1929" spans="1:4" x14ac:dyDescent="0.2">
      <c r="A1929" s="138"/>
      <c r="D1929" s="8"/>
    </row>
    <row r="1930" spans="1:4" x14ac:dyDescent="0.2">
      <c r="A1930" s="138"/>
      <c r="D1930" s="8"/>
    </row>
    <row r="1931" spans="1:4" x14ac:dyDescent="0.2">
      <c r="A1931" s="138"/>
      <c r="D1931" s="8"/>
    </row>
    <row r="1932" spans="1:4" x14ac:dyDescent="0.2">
      <c r="A1932" s="138"/>
      <c r="D1932" s="8"/>
    </row>
    <row r="1933" spans="1:4" x14ac:dyDescent="0.2">
      <c r="A1933" s="138"/>
      <c r="D1933" s="8"/>
    </row>
    <row r="1934" spans="1:4" x14ac:dyDescent="0.2">
      <c r="A1934" s="138"/>
      <c r="D1934" s="8"/>
    </row>
    <row r="1935" spans="1:4" x14ac:dyDescent="0.2">
      <c r="A1935" s="138"/>
      <c r="D1935" s="8"/>
    </row>
    <row r="1936" spans="1:4" x14ac:dyDescent="0.2">
      <c r="A1936" s="138"/>
      <c r="D1936" s="8"/>
    </row>
    <row r="1937" spans="1:4" x14ac:dyDescent="0.2">
      <c r="A1937" s="138"/>
      <c r="D1937" s="8"/>
    </row>
    <row r="1938" spans="1:4" x14ac:dyDescent="0.2">
      <c r="A1938" s="138"/>
      <c r="D1938" s="8"/>
    </row>
    <row r="1939" spans="1:4" x14ac:dyDescent="0.2">
      <c r="A1939" s="138"/>
      <c r="D1939" s="8"/>
    </row>
    <row r="1940" spans="1:4" x14ac:dyDescent="0.2">
      <c r="A1940" s="138"/>
      <c r="D1940" s="8"/>
    </row>
    <row r="1941" spans="1:4" x14ac:dyDescent="0.2">
      <c r="A1941" s="138"/>
      <c r="D1941" s="8"/>
    </row>
    <row r="1942" spans="1:4" x14ac:dyDescent="0.2">
      <c r="A1942" s="138"/>
      <c r="D1942" s="8"/>
    </row>
    <row r="1943" spans="1:4" x14ac:dyDescent="0.2">
      <c r="A1943" s="138"/>
      <c r="D1943" s="8"/>
    </row>
    <row r="1944" spans="1:4" x14ac:dyDescent="0.2">
      <c r="A1944" s="138"/>
      <c r="D1944" s="8"/>
    </row>
    <row r="1945" spans="1:4" x14ac:dyDescent="0.2">
      <c r="A1945" s="138"/>
      <c r="D1945" s="8"/>
    </row>
    <row r="1946" spans="1:4" x14ac:dyDescent="0.2">
      <c r="A1946" s="138"/>
      <c r="D1946" s="8"/>
    </row>
    <row r="1947" spans="1:4" x14ac:dyDescent="0.2">
      <c r="A1947" s="138"/>
      <c r="D1947" s="8"/>
    </row>
    <row r="1948" spans="1:4" x14ac:dyDescent="0.2">
      <c r="A1948" s="138"/>
      <c r="D1948" s="8"/>
    </row>
    <row r="1949" spans="1:4" x14ac:dyDescent="0.2">
      <c r="A1949" s="138"/>
      <c r="D1949" s="8"/>
    </row>
    <row r="1950" spans="1:4" x14ac:dyDescent="0.2">
      <c r="A1950" s="138"/>
      <c r="D1950" s="8"/>
    </row>
    <row r="1951" spans="1:4" x14ac:dyDescent="0.2">
      <c r="A1951" s="138"/>
      <c r="D1951" s="8"/>
    </row>
    <row r="1952" spans="1:4" x14ac:dyDescent="0.2">
      <c r="A1952" s="138"/>
      <c r="D1952" s="8"/>
    </row>
    <row r="1953" spans="1:4" x14ac:dyDescent="0.2">
      <c r="A1953" s="138"/>
      <c r="D1953" s="8"/>
    </row>
    <row r="1954" spans="1:4" x14ac:dyDescent="0.2">
      <c r="A1954" s="138"/>
      <c r="D1954" s="8"/>
    </row>
    <row r="1955" spans="1:4" x14ac:dyDescent="0.2">
      <c r="A1955" s="138"/>
      <c r="D1955" s="8"/>
    </row>
    <row r="1956" spans="1:4" x14ac:dyDescent="0.2">
      <c r="A1956" s="138"/>
      <c r="D1956" s="8"/>
    </row>
    <row r="1957" spans="1:4" x14ac:dyDescent="0.2">
      <c r="A1957" s="138"/>
      <c r="D1957" s="8"/>
    </row>
    <row r="1958" spans="1:4" x14ac:dyDescent="0.2">
      <c r="A1958" s="138"/>
      <c r="D1958" s="8"/>
    </row>
    <row r="1959" spans="1:4" x14ac:dyDescent="0.2">
      <c r="A1959" s="138"/>
      <c r="D1959" s="8"/>
    </row>
    <row r="1960" spans="1:4" x14ac:dyDescent="0.2">
      <c r="A1960" s="138"/>
      <c r="D1960" s="8"/>
    </row>
    <row r="1961" spans="1:4" x14ac:dyDescent="0.2">
      <c r="A1961" s="138"/>
      <c r="D1961" s="8"/>
    </row>
    <row r="1962" spans="1:4" x14ac:dyDescent="0.2">
      <c r="A1962" s="138"/>
      <c r="D1962" s="8"/>
    </row>
    <row r="1963" spans="1:4" x14ac:dyDescent="0.2">
      <c r="A1963" s="138"/>
      <c r="D1963" s="8"/>
    </row>
    <row r="1964" spans="1:4" x14ac:dyDescent="0.2">
      <c r="A1964" s="138"/>
      <c r="D1964" s="8"/>
    </row>
    <row r="1965" spans="1:4" x14ac:dyDescent="0.2">
      <c r="A1965" s="138"/>
      <c r="D1965" s="8"/>
    </row>
    <row r="1966" spans="1:4" x14ac:dyDescent="0.2">
      <c r="A1966" s="138"/>
      <c r="D1966" s="8"/>
    </row>
    <row r="1967" spans="1:4" x14ac:dyDescent="0.2">
      <c r="A1967" s="138"/>
      <c r="D1967" s="8"/>
    </row>
    <row r="1968" spans="1:4" x14ac:dyDescent="0.2">
      <c r="A1968" s="138"/>
      <c r="D1968" s="8"/>
    </row>
    <row r="1969" spans="1:4" x14ac:dyDescent="0.2">
      <c r="A1969" s="138"/>
      <c r="D1969" s="8"/>
    </row>
    <row r="1970" spans="1:4" x14ac:dyDescent="0.2">
      <c r="A1970" s="138"/>
      <c r="D1970" s="8"/>
    </row>
    <row r="1971" spans="1:4" x14ac:dyDescent="0.2">
      <c r="A1971" s="138"/>
      <c r="D1971" s="8"/>
    </row>
    <row r="1972" spans="1:4" x14ac:dyDescent="0.2">
      <c r="A1972" s="138"/>
      <c r="D1972" s="8"/>
    </row>
    <row r="1973" spans="1:4" x14ac:dyDescent="0.2">
      <c r="A1973" s="138"/>
      <c r="D1973" s="8"/>
    </row>
    <row r="1974" spans="1:4" x14ac:dyDescent="0.2">
      <c r="A1974" s="138"/>
      <c r="D1974" s="8"/>
    </row>
    <row r="1975" spans="1:4" x14ac:dyDescent="0.2">
      <c r="A1975" s="138"/>
      <c r="D1975" s="8"/>
    </row>
    <row r="1976" spans="1:4" x14ac:dyDescent="0.2">
      <c r="A1976" s="138"/>
      <c r="D1976" s="8"/>
    </row>
    <row r="1977" spans="1:4" x14ac:dyDescent="0.2">
      <c r="A1977" s="138"/>
      <c r="D1977" s="8"/>
    </row>
    <row r="1978" spans="1:4" x14ac:dyDescent="0.2">
      <c r="A1978" s="138"/>
      <c r="D1978" s="8"/>
    </row>
    <row r="1979" spans="1:4" x14ac:dyDescent="0.2">
      <c r="A1979" s="138"/>
      <c r="D1979" s="8"/>
    </row>
    <row r="1980" spans="1:4" x14ac:dyDescent="0.2">
      <c r="A1980" s="138"/>
      <c r="D1980" s="8"/>
    </row>
    <row r="1981" spans="1:4" x14ac:dyDescent="0.2">
      <c r="A1981" s="138"/>
      <c r="D1981" s="8"/>
    </row>
    <row r="1982" spans="1:4" x14ac:dyDescent="0.2">
      <c r="A1982" s="138"/>
      <c r="D1982" s="8"/>
    </row>
    <row r="1983" spans="1:4" x14ac:dyDescent="0.2">
      <c r="A1983" s="138"/>
      <c r="D1983" s="8"/>
    </row>
    <row r="1984" spans="1:4" x14ac:dyDescent="0.2">
      <c r="A1984" s="138"/>
      <c r="D1984" s="8"/>
    </row>
    <row r="1985" spans="1:4" x14ac:dyDescent="0.2">
      <c r="A1985" s="138"/>
      <c r="D1985" s="8"/>
    </row>
    <row r="1986" spans="1:4" x14ac:dyDescent="0.2">
      <c r="A1986" s="138"/>
      <c r="D1986" s="8"/>
    </row>
    <row r="1987" spans="1:4" x14ac:dyDescent="0.2">
      <c r="A1987" s="138"/>
      <c r="D1987" s="8"/>
    </row>
    <row r="1988" spans="1:4" x14ac:dyDescent="0.2">
      <c r="A1988" s="138"/>
      <c r="D1988" s="8"/>
    </row>
    <row r="1989" spans="1:4" x14ac:dyDescent="0.2">
      <c r="A1989" s="138"/>
      <c r="D1989" s="8"/>
    </row>
    <row r="1990" spans="1:4" x14ac:dyDescent="0.2">
      <c r="A1990" s="138"/>
      <c r="D1990" s="8"/>
    </row>
    <row r="1991" spans="1:4" x14ac:dyDescent="0.2">
      <c r="A1991" s="138"/>
      <c r="D1991" s="8"/>
    </row>
    <row r="1992" spans="1:4" x14ac:dyDescent="0.2">
      <c r="A1992" s="138"/>
      <c r="D1992" s="8"/>
    </row>
    <row r="1993" spans="1:4" x14ac:dyDescent="0.2">
      <c r="A1993" s="138"/>
      <c r="D1993" s="8"/>
    </row>
    <row r="1994" spans="1:4" x14ac:dyDescent="0.2">
      <c r="A1994" s="138"/>
      <c r="D1994" s="8"/>
    </row>
    <row r="1995" spans="1:4" x14ac:dyDescent="0.2">
      <c r="A1995" s="138"/>
      <c r="D1995" s="8"/>
    </row>
    <row r="1996" spans="1:4" x14ac:dyDescent="0.2">
      <c r="A1996" s="138"/>
      <c r="D1996" s="8"/>
    </row>
    <row r="1997" spans="1:4" x14ac:dyDescent="0.2">
      <c r="A1997" s="138"/>
      <c r="D1997" s="8"/>
    </row>
    <row r="1998" spans="1:4" x14ac:dyDescent="0.2">
      <c r="A1998" s="138"/>
      <c r="D1998" s="8"/>
    </row>
    <row r="1999" spans="1:4" x14ac:dyDescent="0.2">
      <c r="A1999" s="138"/>
      <c r="D1999" s="8"/>
    </row>
    <row r="2000" spans="1:4" x14ac:dyDescent="0.2">
      <c r="A2000" s="138"/>
      <c r="D2000" s="8"/>
    </row>
    <row r="2001" spans="1:4" x14ac:dyDescent="0.2">
      <c r="A2001" s="138"/>
      <c r="D2001" s="8"/>
    </row>
    <row r="2002" spans="1:4" x14ac:dyDescent="0.2">
      <c r="A2002" s="138"/>
      <c r="D2002" s="8"/>
    </row>
    <row r="2003" spans="1:4" x14ac:dyDescent="0.2">
      <c r="A2003" s="138"/>
      <c r="D2003" s="8"/>
    </row>
    <row r="2004" spans="1:4" x14ac:dyDescent="0.2">
      <c r="A2004" s="138"/>
      <c r="D2004" s="8"/>
    </row>
    <row r="2005" spans="1:4" x14ac:dyDescent="0.2">
      <c r="A2005" s="138"/>
      <c r="D2005" s="8"/>
    </row>
    <row r="2006" spans="1:4" x14ac:dyDescent="0.2">
      <c r="A2006" s="138"/>
      <c r="D2006" s="8"/>
    </row>
    <row r="2007" spans="1:4" x14ac:dyDescent="0.2">
      <c r="A2007" s="138"/>
      <c r="D2007" s="8"/>
    </row>
    <row r="2008" spans="1:4" x14ac:dyDescent="0.2">
      <c r="A2008" s="138"/>
      <c r="D2008" s="8"/>
    </row>
    <row r="2009" spans="1:4" x14ac:dyDescent="0.2">
      <c r="A2009" s="138"/>
      <c r="D2009" s="8"/>
    </row>
    <row r="2010" spans="1:4" x14ac:dyDescent="0.2">
      <c r="A2010" s="138"/>
      <c r="D2010" s="8"/>
    </row>
    <row r="2011" spans="1:4" x14ac:dyDescent="0.2">
      <c r="A2011" s="138"/>
      <c r="D2011" s="8"/>
    </row>
    <row r="2012" spans="1:4" x14ac:dyDescent="0.2">
      <c r="A2012" s="138"/>
      <c r="D2012" s="8"/>
    </row>
    <row r="2013" spans="1:4" x14ac:dyDescent="0.2">
      <c r="A2013" s="138"/>
      <c r="D2013" s="8"/>
    </row>
    <row r="2014" spans="1:4" x14ac:dyDescent="0.2">
      <c r="A2014" s="138"/>
      <c r="D2014" s="8"/>
    </row>
    <row r="2015" spans="1:4" x14ac:dyDescent="0.2">
      <c r="A2015" s="138"/>
      <c r="D2015" s="8"/>
    </row>
    <row r="2016" spans="1:4" x14ac:dyDescent="0.2">
      <c r="A2016" s="138"/>
      <c r="D2016" s="8"/>
    </row>
    <row r="2017" spans="1:4" x14ac:dyDescent="0.2">
      <c r="A2017" s="138"/>
      <c r="D2017" s="8"/>
    </row>
    <row r="2018" spans="1:4" x14ac:dyDescent="0.2">
      <c r="A2018" s="138"/>
      <c r="D2018" s="8"/>
    </row>
    <row r="2019" spans="1:4" x14ac:dyDescent="0.2">
      <c r="A2019" s="138"/>
      <c r="D2019" s="8"/>
    </row>
    <row r="2020" spans="1:4" x14ac:dyDescent="0.2">
      <c r="A2020" s="138"/>
      <c r="D2020" s="8"/>
    </row>
    <row r="2021" spans="1:4" x14ac:dyDescent="0.2">
      <c r="A2021" s="138"/>
      <c r="D2021" s="8"/>
    </row>
    <row r="2022" spans="1:4" x14ac:dyDescent="0.2">
      <c r="A2022" s="138"/>
      <c r="D2022" s="8"/>
    </row>
    <row r="2023" spans="1:4" x14ac:dyDescent="0.2">
      <c r="A2023" s="138"/>
      <c r="D2023" s="8"/>
    </row>
    <row r="2024" spans="1:4" x14ac:dyDescent="0.2">
      <c r="A2024" s="138"/>
      <c r="D2024" s="8"/>
    </row>
    <row r="2025" spans="1:4" x14ac:dyDescent="0.2">
      <c r="A2025" s="138"/>
      <c r="D2025" s="8"/>
    </row>
    <row r="2026" spans="1:4" x14ac:dyDescent="0.2">
      <c r="A2026" s="138"/>
      <c r="D2026" s="8"/>
    </row>
    <row r="2027" spans="1:4" x14ac:dyDescent="0.2">
      <c r="A2027" s="138"/>
      <c r="D2027" s="8"/>
    </row>
    <row r="2028" spans="1:4" x14ac:dyDescent="0.2">
      <c r="A2028" s="138"/>
      <c r="D2028" s="8"/>
    </row>
    <row r="2029" spans="1:4" x14ac:dyDescent="0.2">
      <c r="A2029" s="138"/>
      <c r="D2029" s="8"/>
    </row>
    <row r="2030" spans="1:4" x14ac:dyDescent="0.2">
      <c r="A2030" s="138"/>
      <c r="D2030" s="8"/>
    </row>
    <row r="2031" spans="1:4" x14ac:dyDescent="0.2">
      <c r="A2031" s="138"/>
      <c r="D2031" s="8"/>
    </row>
    <row r="2032" spans="1:4" x14ac:dyDescent="0.2">
      <c r="A2032" s="138"/>
      <c r="D2032" s="8"/>
    </row>
    <row r="2033" spans="1:4" x14ac:dyDescent="0.2">
      <c r="A2033" s="138"/>
      <c r="D2033" s="8"/>
    </row>
    <row r="2034" spans="1:4" x14ac:dyDescent="0.2">
      <c r="A2034" s="138"/>
      <c r="D2034" s="8"/>
    </row>
    <row r="2035" spans="1:4" x14ac:dyDescent="0.2">
      <c r="A2035" s="138"/>
      <c r="D2035" s="8"/>
    </row>
    <row r="2036" spans="1:4" x14ac:dyDescent="0.2">
      <c r="A2036" s="138"/>
      <c r="D2036" s="8"/>
    </row>
    <row r="2037" spans="1:4" x14ac:dyDescent="0.2">
      <c r="A2037" s="138"/>
      <c r="D2037" s="8"/>
    </row>
    <row r="2038" spans="1:4" x14ac:dyDescent="0.2">
      <c r="A2038" s="138"/>
      <c r="D2038" s="8"/>
    </row>
    <row r="2039" spans="1:4" x14ac:dyDescent="0.2">
      <c r="A2039" s="138"/>
      <c r="D2039" s="8"/>
    </row>
    <row r="2040" spans="1:4" x14ac:dyDescent="0.2">
      <c r="A2040" s="138"/>
      <c r="D2040" s="8"/>
    </row>
    <row r="2041" spans="1:4" x14ac:dyDescent="0.2">
      <c r="A2041" s="138"/>
      <c r="D2041" s="8"/>
    </row>
    <row r="2042" spans="1:4" x14ac:dyDescent="0.2">
      <c r="A2042" s="138"/>
      <c r="D2042" s="8"/>
    </row>
    <row r="2043" spans="1:4" x14ac:dyDescent="0.2">
      <c r="A2043" s="138"/>
      <c r="D2043" s="8"/>
    </row>
    <row r="2044" spans="1:4" x14ac:dyDescent="0.2">
      <c r="A2044" s="138"/>
      <c r="D2044" s="8"/>
    </row>
    <row r="2045" spans="1:4" x14ac:dyDescent="0.2">
      <c r="A2045" s="138"/>
      <c r="D2045" s="8"/>
    </row>
    <row r="2046" spans="1:4" x14ac:dyDescent="0.2">
      <c r="A2046" s="138"/>
      <c r="D2046" s="8"/>
    </row>
    <row r="2047" spans="1:4" x14ac:dyDescent="0.2">
      <c r="A2047" s="138"/>
      <c r="D2047" s="8"/>
    </row>
    <row r="2048" spans="1:4" x14ac:dyDescent="0.2">
      <c r="A2048" s="138"/>
      <c r="D2048" s="8"/>
    </row>
    <row r="2049" spans="1:4" x14ac:dyDescent="0.2">
      <c r="A2049" s="138"/>
      <c r="D2049" s="8"/>
    </row>
    <row r="2050" spans="1:4" x14ac:dyDescent="0.2">
      <c r="A2050" s="138"/>
      <c r="D2050" s="8"/>
    </row>
    <row r="2051" spans="1:4" x14ac:dyDescent="0.2">
      <c r="A2051" s="138"/>
      <c r="D2051" s="8"/>
    </row>
    <row r="2052" spans="1:4" x14ac:dyDescent="0.2">
      <c r="A2052" s="138"/>
      <c r="D2052" s="8"/>
    </row>
    <row r="2053" spans="1:4" x14ac:dyDescent="0.2">
      <c r="A2053" s="138"/>
      <c r="D2053" s="8"/>
    </row>
    <row r="2054" spans="1:4" x14ac:dyDescent="0.2">
      <c r="A2054" s="138"/>
      <c r="D2054" s="8"/>
    </row>
    <row r="2055" spans="1:4" x14ac:dyDescent="0.2">
      <c r="A2055" s="138"/>
      <c r="D2055" s="8"/>
    </row>
    <row r="2056" spans="1:4" x14ac:dyDescent="0.2">
      <c r="A2056" s="138"/>
      <c r="D2056" s="8"/>
    </row>
    <row r="2057" spans="1:4" x14ac:dyDescent="0.2">
      <c r="A2057" s="138"/>
      <c r="D2057" s="8"/>
    </row>
    <row r="2058" spans="1:4" x14ac:dyDescent="0.2">
      <c r="A2058" s="138"/>
      <c r="D2058" s="8"/>
    </row>
    <row r="2059" spans="1:4" x14ac:dyDescent="0.2">
      <c r="A2059" s="138"/>
      <c r="D2059" s="8"/>
    </row>
    <row r="2060" spans="1:4" x14ac:dyDescent="0.2">
      <c r="A2060" s="138"/>
      <c r="D2060" s="8"/>
    </row>
    <row r="2061" spans="1:4" x14ac:dyDescent="0.2">
      <c r="A2061" s="138"/>
      <c r="D2061" s="8"/>
    </row>
    <row r="2062" spans="1:4" x14ac:dyDescent="0.2">
      <c r="A2062" s="138"/>
      <c r="D2062" s="8"/>
    </row>
    <row r="2063" spans="1:4" x14ac:dyDescent="0.2">
      <c r="A2063" s="138"/>
      <c r="D2063" s="8"/>
    </row>
    <row r="2064" spans="1:4" x14ac:dyDescent="0.2">
      <c r="A2064" s="138"/>
      <c r="D2064" s="8"/>
    </row>
    <row r="2065" spans="1:4" x14ac:dyDescent="0.2">
      <c r="A2065" s="138"/>
      <c r="D2065" s="8"/>
    </row>
    <row r="2066" spans="1:4" x14ac:dyDescent="0.2">
      <c r="A2066" s="138"/>
      <c r="D2066" s="8"/>
    </row>
    <row r="2067" spans="1:4" x14ac:dyDescent="0.2">
      <c r="A2067" s="138"/>
      <c r="D2067" s="8"/>
    </row>
    <row r="2068" spans="1:4" x14ac:dyDescent="0.2">
      <c r="A2068" s="138"/>
      <c r="D2068" s="8"/>
    </row>
    <row r="2069" spans="1:4" x14ac:dyDescent="0.2">
      <c r="A2069" s="138"/>
      <c r="D2069" s="8"/>
    </row>
    <row r="2070" spans="1:4" x14ac:dyDescent="0.2">
      <c r="A2070" s="138"/>
      <c r="D2070" s="8"/>
    </row>
    <row r="2071" spans="1:4" x14ac:dyDescent="0.2">
      <c r="A2071" s="138"/>
      <c r="D2071" s="8"/>
    </row>
    <row r="2072" spans="1:4" x14ac:dyDescent="0.2">
      <c r="A2072" s="138"/>
      <c r="D2072" s="8"/>
    </row>
    <row r="2073" spans="1:4" x14ac:dyDescent="0.2">
      <c r="A2073" s="138"/>
      <c r="D2073" s="8"/>
    </row>
    <row r="2074" spans="1:4" x14ac:dyDescent="0.2">
      <c r="A2074" s="138"/>
      <c r="D2074" s="8"/>
    </row>
    <row r="2075" spans="1:4" x14ac:dyDescent="0.2">
      <c r="A2075" s="138"/>
      <c r="D2075" s="8"/>
    </row>
    <row r="2076" spans="1:4" x14ac:dyDescent="0.2">
      <c r="A2076" s="138"/>
      <c r="D2076" s="8"/>
    </row>
    <row r="2077" spans="1:4" x14ac:dyDescent="0.2">
      <c r="A2077" s="138"/>
      <c r="D2077" s="8"/>
    </row>
    <row r="2078" spans="1:4" x14ac:dyDescent="0.2">
      <c r="A2078" s="138"/>
      <c r="D2078" s="8"/>
    </row>
    <row r="2079" spans="1:4" x14ac:dyDescent="0.2">
      <c r="A2079" s="138"/>
      <c r="D2079" s="8"/>
    </row>
    <row r="2080" spans="1:4" x14ac:dyDescent="0.2">
      <c r="A2080" s="138"/>
      <c r="D2080" s="8"/>
    </row>
    <row r="2081" spans="1:4" x14ac:dyDescent="0.2">
      <c r="A2081" s="138"/>
      <c r="D2081" s="8"/>
    </row>
    <row r="2082" spans="1:4" x14ac:dyDescent="0.2">
      <c r="A2082" s="138"/>
      <c r="D2082" s="8"/>
    </row>
    <row r="2083" spans="1:4" x14ac:dyDescent="0.2">
      <c r="A2083" s="138"/>
      <c r="D2083" s="8"/>
    </row>
    <row r="2084" spans="1:4" x14ac:dyDescent="0.2">
      <c r="A2084" s="138"/>
      <c r="D2084" s="8"/>
    </row>
    <row r="2085" spans="1:4" x14ac:dyDescent="0.2">
      <c r="A2085" s="138"/>
      <c r="D2085" s="8"/>
    </row>
    <row r="2086" spans="1:4" x14ac:dyDescent="0.2">
      <c r="A2086" s="138"/>
      <c r="D2086" s="8"/>
    </row>
    <row r="2087" spans="1:4" x14ac:dyDescent="0.2">
      <c r="A2087" s="138"/>
      <c r="D2087" s="8"/>
    </row>
    <row r="2088" spans="1:4" x14ac:dyDescent="0.2">
      <c r="A2088" s="138"/>
      <c r="D2088" s="8"/>
    </row>
    <row r="2089" spans="1:4" x14ac:dyDescent="0.2">
      <c r="A2089" s="138"/>
      <c r="D2089" s="8"/>
    </row>
    <row r="2090" spans="1:4" x14ac:dyDescent="0.2">
      <c r="A2090" s="138"/>
      <c r="D2090" s="8"/>
    </row>
    <row r="2091" spans="1:4" x14ac:dyDescent="0.2">
      <c r="A2091" s="138"/>
      <c r="D2091" s="8"/>
    </row>
    <row r="2092" spans="1:4" x14ac:dyDescent="0.2">
      <c r="A2092" s="138"/>
      <c r="D2092" s="8"/>
    </row>
    <row r="2093" spans="1:4" x14ac:dyDescent="0.2">
      <c r="A2093" s="138"/>
      <c r="D2093" s="8"/>
    </row>
    <row r="2094" spans="1:4" x14ac:dyDescent="0.2">
      <c r="A2094" s="138"/>
      <c r="D2094" s="8"/>
    </row>
    <row r="2095" spans="1:4" x14ac:dyDescent="0.2">
      <c r="A2095" s="138"/>
      <c r="D2095" s="8"/>
    </row>
    <row r="2096" spans="1:4" x14ac:dyDescent="0.2">
      <c r="A2096" s="138"/>
      <c r="D2096" s="8"/>
    </row>
    <row r="2097" spans="1:4" x14ac:dyDescent="0.2">
      <c r="A2097" s="138"/>
      <c r="D2097" s="8"/>
    </row>
    <row r="2098" spans="1:4" x14ac:dyDescent="0.2">
      <c r="A2098" s="138"/>
      <c r="D2098" s="8"/>
    </row>
    <row r="2099" spans="1:4" x14ac:dyDescent="0.2">
      <c r="A2099" s="138"/>
      <c r="D2099" s="8"/>
    </row>
    <row r="2100" spans="1:4" x14ac:dyDescent="0.2">
      <c r="A2100" s="138"/>
      <c r="D2100" s="8"/>
    </row>
    <row r="2101" spans="1:4" x14ac:dyDescent="0.2">
      <c r="A2101" s="138"/>
      <c r="D2101" s="8"/>
    </row>
    <row r="2102" spans="1:4" x14ac:dyDescent="0.2">
      <c r="A2102" s="138"/>
      <c r="D2102" s="8"/>
    </row>
    <row r="2103" spans="1:4" x14ac:dyDescent="0.2">
      <c r="A2103" s="138"/>
      <c r="D2103" s="8"/>
    </row>
    <row r="2104" spans="1:4" x14ac:dyDescent="0.2">
      <c r="A2104" s="138"/>
      <c r="D2104" s="8"/>
    </row>
    <row r="2105" spans="1:4" x14ac:dyDescent="0.2">
      <c r="A2105" s="138"/>
      <c r="D2105" s="8"/>
    </row>
    <row r="2106" spans="1:4" x14ac:dyDescent="0.2">
      <c r="A2106" s="138"/>
      <c r="D2106" s="8"/>
    </row>
    <row r="2107" spans="1:4" x14ac:dyDescent="0.2">
      <c r="A2107" s="138"/>
      <c r="D2107" s="8"/>
    </row>
    <row r="2108" spans="1:4" x14ac:dyDescent="0.2">
      <c r="A2108" s="138"/>
      <c r="D2108" s="8"/>
    </row>
    <row r="2109" spans="1:4" x14ac:dyDescent="0.2">
      <c r="A2109" s="138"/>
      <c r="D2109" s="8"/>
    </row>
    <row r="2110" spans="1:4" x14ac:dyDescent="0.2">
      <c r="A2110" s="138"/>
      <c r="D2110" s="8"/>
    </row>
    <row r="2111" spans="1:4" x14ac:dyDescent="0.2">
      <c r="A2111" s="138"/>
      <c r="D2111" s="8"/>
    </row>
    <row r="2112" spans="1:4" x14ac:dyDescent="0.2">
      <c r="A2112" s="138"/>
      <c r="D2112" s="8"/>
    </row>
    <row r="2113" spans="1:4" x14ac:dyDescent="0.2">
      <c r="A2113" s="138"/>
      <c r="D2113" s="8"/>
    </row>
    <row r="2114" spans="1:4" x14ac:dyDescent="0.2">
      <c r="A2114" s="138"/>
      <c r="D2114" s="8"/>
    </row>
    <row r="2115" spans="1:4" x14ac:dyDescent="0.2">
      <c r="A2115" s="138"/>
      <c r="D2115" s="8"/>
    </row>
    <row r="2116" spans="1:4" x14ac:dyDescent="0.2">
      <c r="A2116" s="138"/>
      <c r="D2116" s="8"/>
    </row>
    <row r="2117" spans="1:4" x14ac:dyDescent="0.2">
      <c r="A2117" s="138"/>
      <c r="D2117" s="8"/>
    </row>
    <row r="2118" spans="1:4" x14ac:dyDescent="0.2">
      <c r="A2118" s="138"/>
      <c r="D2118" s="8"/>
    </row>
    <row r="2119" spans="1:4" x14ac:dyDescent="0.2">
      <c r="A2119" s="138"/>
      <c r="D2119" s="8"/>
    </row>
    <row r="2120" spans="1:4" x14ac:dyDescent="0.2">
      <c r="A2120" s="138"/>
      <c r="D2120" s="8"/>
    </row>
    <row r="2121" spans="1:4" x14ac:dyDescent="0.2">
      <c r="A2121" s="138"/>
      <c r="D2121" s="8"/>
    </row>
    <row r="2122" spans="1:4" x14ac:dyDescent="0.2">
      <c r="A2122" s="138"/>
      <c r="D2122" s="8"/>
    </row>
    <row r="2123" spans="1:4" x14ac:dyDescent="0.2">
      <c r="A2123" s="138"/>
      <c r="D2123" s="8"/>
    </row>
    <row r="2124" spans="1:4" x14ac:dyDescent="0.2">
      <c r="A2124" s="138"/>
      <c r="D2124" s="8"/>
    </row>
    <row r="2125" spans="1:4" x14ac:dyDescent="0.2">
      <c r="A2125" s="138"/>
      <c r="D2125" s="8"/>
    </row>
    <row r="2126" spans="1:4" x14ac:dyDescent="0.2">
      <c r="A2126" s="138"/>
      <c r="D2126" s="8"/>
    </row>
    <row r="2127" spans="1:4" x14ac:dyDescent="0.2">
      <c r="A2127" s="138"/>
      <c r="D2127" s="8"/>
    </row>
    <row r="2128" spans="1:4" x14ac:dyDescent="0.2">
      <c r="A2128" s="138"/>
      <c r="D2128" s="8"/>
    </row>
    <row r="2129" spans="1:4" x14ac:dyDescent="0.2">
      <c r="A2129" s="138"/>
      <c r="D2129" s="8"/>
    </row>
    <row r="2130" spans="1:4" x14ac:dyDescent="0.2">
      <c r="A2130" s="138"/>
      <c r="D2130" s="8"/>
    </row>
    <row r="2131" spans="1:4" x14ac:dyDescent="0.2">
      <c r="A2131" s="138"/>
      <c r="D2131" s="8"/>
    </row>
    <row r="2132" spans="1:4" x14ac:dyDescent="0.2">
      <c r="A2132" s="138"/>
      <c r="D2132" s="8"/>
    </row>
    <row r="2133" spans="1:4" x14ac:dyDescent="0.2">
      <c r="A2133" s="138"/>
      <c r="D2133" s="8"/>
    </row>
    <row r="2134" spans="1:4" x14ac:dyDescent="0.2">
      <c r="A2134" s="138"/>
      <c r="D2134" s="8"/>
    </row>
    <row r="2135" spans="1:4" x14ac:dyDescent="0.2">
      <c r="A2135" s="138"/>
      <c r="D2135" s="8"/>
    </row>
    <row r="2136" spans="1:4" x14ac:dyDescent="0.2">
      <c r="A2136" s="138"/>
      <c r="D2136" s="8"/>
    </row>
    <row r="2137" spans="1:4" x14ac:dyDescent="0.2">
      <c r="A2137" s="138"/>
      <c r="D2137" s="8"/>
    </row>
    <row r="2138" spans="1:4" x14ac:dyDescent="0.2">
      <c r="A2138" s="138"/>
      <c r="D2138" s="8"/>
    </row>
    <row r="2139" spans="1:4" x14ac:dyDescent="0.2">
      <c r="A2139" s="138"/>
      <c r="D2139" s="8"/>
    </row>
    <row r="2140" spans="1:4" x14ac:dyDescent="0.2">
      <c r="A2140" s="138"/>
      <c r="D2140" s="8"/>
    </row>
    <row r="2141" spans="1:4" x14ac:dyDescent="0.2">
      <c r="A2141" s="138"/>
      <c r="D2141" s="8"/>
    </row>
    <row r="2142" spans="1:4" x14ac:dyDescent="0.2">
      <c r="A2142" s="138"/>
      <c r="D2142" s="8"/>
    </row>
    <row r="2143" spans="1:4" x14ac:dyDescent="0.2">
      <c r="A2143" s="138"/>
      <c r="D2143" s="8"/>
    </row>
    <row r="2144" spans="1:4" x14ac:dyDescent="0.2">
      <c r="A2144" s="138"/>
      <c r="D2144" s="8"/>
    </row>
    <row r="2145" spans="1:4" x14ac:dyDescent="0.2">
      <c r="A2145" s="138"/>
      <c r="D2145" s="8"/>
    </row>
    <row r="2146" spans="1:4" x14ac:dyDescent="0.2">
      <c r="A2146" s="138"/>
      <c r="D2146" s="8"/>
    </row>
    <row r="2147" spans="1:4" x14ac:dyDescent="0.2">
      <c r="A2147" s="138"/>
      <c r="D2147" s="8"/>
    </row>
    <row r="2148" spans="1:4" x14ac:dyDescent="0.2">
      <c r="A2148" s="138"/>
      <c r="D2148" s="8"/>
    </row>
    <row r="2149" spans="1:4" x14ac:dyDescent="0.2">
      <c r="A2149" s="138"/>
      <c r="D2149" s="8"/>
    </row>
    <row r="2150" spans="1:4" x14ac:dyDescent="0.2">
      <c r="A2150" s="138"/>
      <c r="D2150" s="8"/>
    </row>
    <row r="2151" spans="1:4" x14ac:dyDescent="0.2">
      <c r="A2151" s="138"/>
      <c r="D2151" s="8"/>
    </row>
    <row r="2152" spans="1:4" x14ac:dyDescent="0.2">
      <c r="A2152" s="138"/>
      <c r="D2152" s="8"/>
    </row>
    <row r="2153" spans="1:4" x14ac:dyDescent="0.2">
      <c r="A2153" s="138"/>
      <c r="D2153" s="8"/>
    </row>
    <row r="2154" spans="1:4" x14ac:dyDescent="0.2">
      <c r="A2154" s="138"/>
      <c r="D2154" s="8"/>
    </row>
    <row r="2155" spans="1:4" x14ac:dyDescent="0.2">
      <c r="A2155" s="138"/>
      <c r="D2155" s="8"/>
    </row>
    <row r="2156" spans="1:4" x14ac:dyDescent="0.2">
      <c r="A2156" s="138"/>
      <c r="D2156" s="8"/>
    </row>
    <row r="2157" spans="1:4" x14ac:dyDescent="0.2">
      <c r="A2157" s="138"/>
      <c r="D2157" s="8"/>
    </row>
    <row r="2158" spans="1:4" x14ac:dyDescent="0.2">
      <c r="A2158" s="138"/>
      <c r="D2158" s="8"/>
    </row>
    <row r="2159" spans="1:4" x14ac:dyDescent="0.2">
      <c r="A2159" s="138"/>
      <c r="D2159" s="8"/>
    </row>
    <row r="2160" spans="1:4" x14ac:dyDescent="0.2">
      <c r="A2160" s="138"/>
      <c r="D2160" s="8"/>
    </row>
    <row r="2161" spans="1:4" x14ac:dyDescent="0.2">
      <c r="A2161" s="138"/>
      <c r="D2161" s="8"/>
    </row>
    <row r="2162" spans="1:4" x14ac:dyDescent="0.2">
      <c r="A2162" s="138"/>
      <c r="D2162" s="8"/>
    </row>
    <row r="2163" spans="1:4" x14ac:dyDescent="0.2">
      <c r="A2163" s="138"/>
      <c r="D2163" s="8"/>
    </row>
    <row r="2164" spans="1:4" x14ac:dyDescent="0.2">
      <c r="A2164" s="138"/>
      <c r="D2164" s="8"/>
    </row>
    <row r="2165" spans="1:4" x14ac:dyDescent="0.2">
      <c r="A2165" s="138"/>
      <c r="D2165" s="8"/>
    </row>
    <row r="2166" spans="1:4" x14ac:dyDescent="0.2">
      <c r="A2166" s="138"/>
      <c r="D2166" s="8"/>
    </row>
    <row r="2167" spans="1:4" x14ac:dyDescent="0.2">
      <c r="A2167" s="138"/>
      <c r="D2167" s="8"/>
    </row>
    <row r="2168" spans="1:4" x14ac:dyDescent="0.2">
      <c r="A2168" s="138"/>
      <c r="D2168" s="8"/>
    </row>
    <row r="2169" spans="1:4" x14ac:dyDescent="0.2">
      <c r="A2169" s="138"/>
      <c r="D2169" s="8"/>
    </row>
    <row r="2170" spans="1:4" x14ac:dyDescent="0.2">
      <c r="A2170" s="138"/>
      <c r="D2170" s="8"/>
    </row>
    <row r="2171" spans="1:4" x14ac:dyDescent="0.2">
      <c r="A2171" s="138"/>
      <c r="D2171" s="8"/>
    </row>
    <row r="2172" spans="1:4" x14ac:dyDescent="0.2">
      <c r="A2172" s="138"/>
      <c r="D2172" s="8"/>
    </row>
    <row r="2173" spans="1:4" x14ac:dyDescent="0.2">
      <c r="A2173" s="138"/>
      <c r="D2173" s="8"/>
    </row>
    <row r="2174" spans="1:4" x14ac:dyDescent="0.2">
      <c r="A2174" s="138"/>
      <c r="D2174" s="8"/>
    </row>
    <row r="2175" spans="1:4" x14ac:dyDescent="0.2">
      <c r="A2175" s="138"/>
      <c r="D2175" s="8"/>
    </row>
    <row r="2176" spans="1:4" x14ac:dyDescent="0.2">
      <c r="A2176" s="138"/>
      <c r="D2176" s="8"/>
    </row>
    <row r="2177" spans="1:4" x14ac:dyDescent="0.2">
      <c r="A2177" s="138"/>
      <c r="D2177" s="8"/>
    </row>
    <row r="2178" spans="1:4" x14ac:dyDescent="0.2">
      <c r="A2178" s="138"/>
      <c r="D2178" s="8"/>
    </row>
    <row r="2179" spans="1:4" x14ac:dyDescent="0.2">
      <c r="A2179" s="138"/>
      <c r="D2179" s="8"/>
    </row>
    <row r="2180" spans="1:4" x14ac:dyDescent="0.2">
      <c r="A2180" s="138"/>
      <c r="D2180" s="8"/>
    </row>
    <row r="2181" spans="1:4" x14ac:dyDescent="0.2">
      <c r="A2181" s="138"/>
      <c r="D2181" s="8"/>
    </row>
    <row r="2182" spans="1:4" x14ac:dyDescent="0.2">
      <c r="A2182" s="138"/>
      <c r="D2182" s="8"/>
    </row>
    <row r="2183" spans="1:4" x14ac:dyDescent="0.2">
      <c r="A2183" s="138"/>
      <c r="D2183" s="8"/>
    </row>
    <row r="2184" spans="1:4" x14ac:dyDescent="0.2">
      <c r="A2184" s="138"/>
      <c r="D2184" s="8"/>
    </row>
    <row r="2185" spans="1:4" x14ac:dyDescent="0.2">
      <c r="A2185" s="138"/>
      <c r="D2185" s="8"/>
    </row>
    <row r="2186" spans="1:4" x14ac:dyDescent="0.2">
      <c r="A2186" s="138"/>
      <c r="D2186" s="8"/>
    </row>
    <row r="2187" spans="1:4" x14ac:dyDescent="0.2">
      <c r="A2187" s="138"/>
      <c r="D2187" s="8"/>
    </row>
    <row r="2188" spans="1:4" x14ac:dyDescent="0.2">
      <c r="A2188" s="138"/>
      <c r="D2188" s="8"/>
    </row>
    <row r="2189" spans="1:4" x14ac:dyDescent="0.2">
      <c r="A2189" s="138"/>
      <c r="D2189" s="8"/>
    </row>
    <row r="2190" spans="1:4" x14ac:dyDescent="0.2">
      <c r="A2190" s="138"/>
      <c r="D2190" s="8"/>
    </row>
    <row r="2191" spans="1:4" x14ac:dyDescent="0.2">
      <c r="A2191" s="138"/>
      <c r="D2191" s="8"/>
    </row>
    <row r="2192" spans="1:4" x14ac:dyDescent="0.2">
      <c r="A2192" s="138"/>
      <c r="D2192" s="8"/>
    </row>
    <row r="2193" spans="1:4" x14ac:dyDescent="0.2">
      <c r="A2193" s="138"/>
      <c r="D2193" s="8"/>
    </row>
    <row r="2194" spans="1:4" x14ac:dyDescent="0.2">
      <c r="A2194" s="138"/>
      <c r="D2194" s="8"/>
    </row>
    <row r="2195" spans="1:4" x14ac:dyDescent="0.2">
      <c r="A2195" s="138"/>
      <c r="D2195" s="8"/>
    </row>
    <row r="2196" spans="1:4" x14ac:dyDescent="0.2">
      <c r="A2196" s="138"/>
      <c r="D2196" s="8"/>
    </row>
    <row r="2197" spans="1:4" x14ac:dyDescent="0.2">
      <c r="A2197" s="138"/>
      <c r="D2197" s="8"/>
    </row>
    <row r="2198" spans="1:4" x14ac:dyDescent="0.2">
      <c r="A2198" s="138"/>
      <c r="D2198" s="8"/>
    </row>
    <row r="2199" spans="1:4" x14ac:dyDescent="0.2">
      <c r="A2199" s="138"/>
      <c r="D2199" s="8"/>
    </row>
    <row r="2200" spans="1:4" x14ac:dyDescent="0.2">
      <c r="A2200" s="138"/>
      <c r="D2200" s="8"/>
    </row>
    <row r="2201" spans="1:4" x14ac:dyDescent="0.2">
      <c r="A2201" s="138"/>
      <c r="D2201" s="8"/>
    </row>
    <row r="2202" spans="1:4" x14ac:dyDescent="0.2">
      <c r="A2202" s="138"/>
      <c r="D2202" s="8"/>
    </row>
    <row r="2203" spans="1:4" x14ac:dyDescent="0.2">
      <c r="A2203" s="138"/>
      <c r="D2203" s="8"/>
    </row>
    <row r="2204" spans="1:4" x14ac:dyDescent="0.2">
      <c r="A2204" s="138"/>
      <c r="D2204" s="8"/>
    </row>
    <row r="2205" spans="1:4" x14ac:dyDescent="0.2">
      <c r="A2205" s="138"/>
      <c r="D2205" s="8"/>
    </row>
    <row r="2206" spans="1:4" x14ac:dyDescent="0.2">
      <c r="A2206" s="138"/>
      <c r="D2206" s="8"/>
    </row>
    <row r="2207" spans="1:4" x14ac:dyDescent="0.2">
      <c r="A2207" s="138"/>
      <c r="D2207" s="8"/>
    </row>
    <row r="2208" spans="1:4" x14ac:dyDescent="0.2">
      <c r="A2208" s="138"/>
      <c r="D2208" s="8"/>
    </row>
    <row r="2209" spans="1:4" x14ac:dyDescent="0.2">
      <c r="A2209" s="138"/>
      <c r="D2209" s="8"/>
    </row>
    <row r="2210" spans="1:4" x14ac:dyDescent="0.2">
      <c r="A2210" s="138"/>
      <c r="D2210" s="8"/>
    </row>
    <row r="2211" spans="1:4" x14ac:dyDescent="0.2">
      <c r="A2211" s="138"/>
      <c r="D2211" s="8"/>
    </row>
    <row r="2212" spans="1:4" x14ac:dyDescent="0.2">
      <c r="A2212" s="138"/>
      <c r="D2212" s="8"/>
    </row>
    <row r="2213" spans="1:4" x14ac:dyDescent="0.2">
      <c r="A2213" s="138"/>
      <c r="D2213" s="8"/>
    </row>
    <row r="2214" spans="1:4" x14ac:dyDescent="0.2">
      <c r="A2214" s="138"/>
      <c r="D2214" s="8"/>
    </row>
    <row r="2215" spans="1:4" x14ac:dyDescent="0.2">
      <c r="A2215" s="138"/>
      <c r="D2215" s="8"/>
    </row>
    <row r="2216" spans="1:4" x14ac:dyDescent="0.2">
      <c r="A2216" s="138"/>
      <c r="D2216" s="8"/>
    </row>
    <row r="2217" spans="1:4" x14ac:dyDescent="0.2">
      <c r="A2217" s="138"/>
      <c r="D2217" s="8"/>
    </row>
    <row r="2218" spans="1:4" x14ac:dyDescent="0.2">
      <c r="A2218" s="138"/>
      <c r="D2218" s="8"/>
    </row>
    <row r="2219" spans="1:4" x14ac:dyDescent="0.2">
      <c r="A2219" s="138"/>
      <c r="D2219" s="8"/>
    </row>
    <row r="2220" spans="1:4" x14ac:dyDescent="0.2">
      <c r="A2220" s="138"/>
      <c r="D2220" s="8"/>
    </row>
    <row r="2221" spans="1:4" x14ac:dyDescent="0.2">
      <c r="A2221" s="138"/>
      <c r="D2221" s="8"/>
    </row>
    <row r="2222" spans="1:4" x14ac:dyDescent="0.2">
      <c r="A2222" s="138"/>
      <c r="D2222" s="8"/>
    </row>
    <row r="2223" spans="1:4" x14ac:dyDescent="0.2">
      <c r="A2223" s="138"/>
      <c r="D2223" s="8"/>
    </row>
    <row r="2224" spans="1:4" x14ac:dyDescent="0.2">
      <c r="A2224" s="138"/>
      <c r="D2224" s="8"/>
    </row>
    <row r="2225" spans="1:4" x14ac:dyDescent="0.2">
      <c r="A2225" s="138"/>
      <c r="D2225" s="8"/>
    </row>
    <row r="2226" spans="1:4" x14ac:dyDescent="0.2">
      <c r="A2226" s="138"/>
      <c r="D2226" s="8"/>
    </row>
    <row r="2227" spans="1:4" x14ac:dyDescent="0.2">
      <c r="A2227" s="138"/>
      <c r="D2227" s="8"/>
    </row>
    <row r="2228" spans="1:4" x14ac:dyDescent="0.2">
      <c r="A2228" s="138"/>
      <c r="D2228" s="8"/>
    </row>
    <row r="2229" spans="1:4" x14ac:dyDescent="0.2">
      <c r="A2229" s="138"/>
      <c r="D2229" s="8"/>
    </row>
    <row r="2230" spans="1:4" x14ac:dyDescent="0.2">
      <c r="A2230" s="138"/>
      <c r="D2230" s="8"/>
    </row>
    <row r="2231" spans="1:4" x14ac:dyDescent="0.2">
      <c r="A2231" s="138"/>
      <c r="D2231" s="8"/>
    </row>
    <row r="2232" spans="1:4" x14ac:dyDescent="0.2">
      <c r="A2232" s="138"/>
      <c r="D2232" s="8"/>
    </row>
    <row r="2233" spans="1:4" x14ac:dyDescent="0.2">
      <c r="A2233" s="138"/>
      <c r="D2233" s="8"/>
    </row>
    <row r="2234" spans="1:4" x14ac:dyDescent="0.2">
      <c r="A2234" s="138"/>
      <c r="D2234" s="8"/>
    </row>
    <row r="2235" spans="1:4" x14ac:dyDescent="0.2">
      <c r="A2235" s="138"/>
      <c r="D2235" s="8"/>
    </row>
    <row r="2236" spans="1:4" x14ac:dyDescent="0.2">
      <c r="A2236" s="138"/>
      <c r="D2236" s="8"/>
    </row>
    <row r="2237" spans="1:4" x14ac:dyDescent="0.2">
      <c r="A2237" s="138"/>
      <c r="D2237" s="8"/>
    </row>
    <row r="2238" spans="1:4" x14ac:dyDescent="0.2">
      <c r="A2238" s="138"/>
      <c r="D2238" s="8"/>
    </row>
    <row r="2239" spans="1:4" x14ac:dyDescent="0.2">
      <c r="A2239" s="138"/>
      <c r="D2239" s="8"/>
    </row>
    <row r="2240" spans="1:4" x14ac:dyDescent="0.2">
      <c r="A2240" s="138"/>
      <c r="D2240" s="8"/>
    </row>
    <row r="2241" spans="1:4" x14ac:dyDescent="0.2">
      <c r="A2241" s="138"/>
      <c r="D2241" s="8"/>
    </row>
    <row r="2242" spans="1:4" x14ac:dyDescent="0.2">
      <c r="A2242" s="138"/>
      <c r="D2242" s="8"/>
    </row>
    <row r="2243" spans="1:4" x14ac:dyDescent="0.2">
      <c r="A2243" s="138"/>
      <c r="D2243" s="8"/>
    </row>
    <row r="2244" spans="1:4" x14ac:dyDescent="0.2">
      <c r="A2244" s="138"/>
      <c r="D2244" s="8"/>
    </row>
    <row r="2245" spans="1:4" x14ac:dyDescent="0.2">
      <c r="A2245" s="138"/>
      <c r="D2245" s="8"/>
    </row>
    <row r="2246" spans="1:4" x14ac:dyDescent="0.2">
      <c r="A2246" s="138"/>
      <c r="D2246" s="8"/>
    </row>
    <row r="2247" spans="1:4" x14ac:dyDescent="0.2">
      <c r="A2247" s="138"/>
      <c r="D2247" s="8"/>
    </row>
    <row r="2248" spans="1:4" x14ac:dyDescent="0.2">
      <c r="A2248" s="138"/>
      <c r="D2248" s="8"/>
    </row>
    <row r="2249" spans="1:4" x14ac:dyDescent="0.2">
      <c r="A2249" s="138"/>
      <c r="D2249" s="8"/>
    </row>
    <row r="2250" spans="1:4" x14ac:dyDescent="0.2">
      <c r="A2250" s="138"/>
      <c r="D2250" s="8"/>
    </row>
    <row r="2251" spans="1:4" x14ac:dyDescent="0.2">
      <c r="A2251" s="138"/>
      <c r="D2251" s="8"/>
    </row>
    <row r="2252" spans="1:4" x14ac:dyDescent="0.2">
      <c r="A2252" s="138"/>
      <c r="D2252" s="8"/>
    </row>
    <row r="2253" spans="1:4" x14ac:dyDescent="0.2">
      <c r="A2253" s="138"/>
      <c r="D2253" s="8"/>
    </row>
    <row r="2254" spans="1:4" x14ac:dyDescent="0.2">
      <c r="A2254" s="138"/>
      <c r="D2254" s="8"/>
    </row>
    <row r="2255" spans="1:4" x14ac:dyDescent="0.2">
      <c r="A2255" s="138"/>
      <c r="D2255" s="8"/>
    </row>
    <row r="2256" spans="1:4" x14ac:dyDescent="0.2">
      <c r="A2256" s="138"/>
      <c r="D2256" s="8"/>
    </row>
    <row r="2257" spans="1:4" x14ac:dyDescent="0.2">
      <c r="A2257" s="138"/>
      <c r="D2257" s="8"/>
    </row>
    <row r="2258" spans="1:4" x14ac:dyDescent="0.2">
      <c r="A2258" s="138"/>
      <c r="D2258" s="8"/>
    </row>
    <row r="2259" spans="1:4" x14ac:dyDescent="0.2">
      <c r="A2259" s="138"/>
      <c r="D2259" s="8"/>
    </row>
    <row r="2260" spans="1:4" x14ac:dyDescent="0.2">
      <c r="A2260" s="138"/>
      <c r="D2260" s="8"/>
    </row>
    <row r="2261" spans="1:4" x14ac:dyDescent="0.2">
      <c r="A2261" s="138"/>
      <c r="D2261" s="8"/>
    </row>
    <row r="2262" spans="1:4" x14ac:dyDescent="0.2">
      <c r="A2262" s="138"/>
      <c r="D2262" s="8"/>
    </row>
    <row r="2263" spans="1:4" x14ac:dyDescent="0.2">
      <c r="A2263" s="138"/>
      <c r="D2263" s="8"/>
    </row>
    <row r="2264" spans="1:4" x14ac:dyDescent="0.2">
      <c r="A2264" s="138"/>
      <c r="D2264" s="8"/>
    </row>
    <row r="2265" spans="1:4" x14ac:dyDescent="0.2">
      <c r="A2265" s="138"/>
      <c r="D2265" s="8"/>
    </row>
    <row r="2266" spans="1:4" x14ac:dyDescent="0.2">
      <c r="A2266" s="138"/>
      <c r="D2266" s="8"/>
    </row>
    <row r="2267" spans="1:4" x14ac:dyDescent="0.2">
      <c r="A2267" s="138"/>
      <c r="D2267" s="8"/>
    </row>
    <row r="2268" spans="1:4" x14ac:dyDescent="0.2">
      <c r="A2268" s="138"/>
      <c r="D2268" s="8"/>
    </row>
    <row r="2269" spans="1:4" x14ac:dyDescent="0.2">
      <c r="A2269" s="138"/>
      <c r="D2269" s="8"/>
    </row>
    <row r="2270" spans="1:4" x14ac:dyDescent="0.2">
      <c r="A2270" s="138"/>
      <c r="D2270" s="8"/>
    </row>
    <row r="2271" spans="1:4" x14ac:dyDescent="0.2">
      <c r="A2271" s="138"/>
      <c r="D2271" s="8"/>
    </row>
    <row r="2272" spans="1:4" x14ac:dyDescent="0.2">
      <c r="A2272" s="138"/>
      <c r="D2272" s="8"/>
    </row>
    <row r="2273" spans="1:4" x14ac:dyDescent="0.2">
      <c r="A2273" s="138"/>
      <c r="D2273" s="8"/>
    </row>
    <row r="2274" spans="1:4" x14ac:dyDescent="0.2">
      <c r="A2274" s="138"/>
      <c r="D2274" s="8"/>
    </row>
    <row r="2275" spans="1:4" x14ac:dyDescent="0.2">
      <c r="A2275" s="138"/>
      <c r="D2275" s="8"/>
    </row>
    <row r="2276" spans="1:4" x14ac:dyDescent="0.2">
      <c r="A2276" s="138"/>
      <c r="D2276" s="8"/>
    </row>
    <row r="2277" spans="1:4" x14ac:dyDescent="0.2">
      <c r="A2277" s="138"/>
      <c r="D2277" s="8"/>
    </row>
    <row r="2278" spans="1:4" x14ac:dyDescent="0.2">
      <c r="A2278" s="138"/>
      <c r="D2278" s="8"/>
    </row>
    <row r="2279" spans="1:4" x14ac:dyDescent="0.2">
      <c r="A2279" s="138"/>
      <c r="D2279" s="8"/>
    </row>
    <row r="2280" spans="1:4" x14ac:dyDescent="0.2">
      <c r="A2280" s="138"/>
      <c r="D2280" s="8"/>
    </row>
    <row r="2281" spans="1:4" x14ac:dyDescent="0.2">
      <c r="A2281" s="138"/>
      <c r="D2281" s="8"/>
    </row>
    <row r="2282" spans="1:4" x14ac:dyDescent="0.2">
      <c r="A2282" s="138"/>
      <c r="D2282" s="8"/>
    </row>
    <row r="2283" spans="1:4" x14ac:dyDescent="0.2">
      <c r="A2283" s="138"/>
      <c r="D2283" s="8"/>
    </row>
    <row r="2284" spans="1:4" x14ac:dyDescent="0.2">
      <c r="A2284" s="138"/>
      <c r="D2284" s="8"/>
    </row>
    <row r="2285" spans="1:4" x14ac:dyDescent="0.2">
      <c r="A2285" s="138"/>
      <c r="D2285" s="8"/>
    </row>
    <row r="2286" spans="1:4" x14ac:dyDescent="0.2">
      <c r="A2286" s="138"/>
      <c r="D2286" s="8"/>
    </row>
    <row r="2287" spans="1:4" x14ac:dyDescent="0.2">
      <c r="A2287" s="138"/>
      <c r="D2287" s="8"/>
    </row>
    <row r="2288" spans="1:4" x14ac:dyDescent="0.2">
      <c r="A2288" s="138"/>
      <c r="D2288" s="8"/>
    </row>
    <row r="2289" spans="1:4" x14ac:dyDescent="0.2">
      <c r="A2289" s="138"/>
      <c r="D2289" s="8"/>
    </row>
    <row r="2290" spans="1:4" x14ac:dyDescent="0.2">
      <c r="A2290" s="138"/>
      <c r="D2290" s="8"/>
    </row>
    <row r="2291" spans="1:4" x14ac:dyDescent="0.2">
      <c r="A2291" s="138"/>
      <c r="D2291" s="8"/>
    </row>
    <row r="2292" spans="1:4" x14ac:dyDescent="0.2">
      <c r="A2292" s="138"/>
      <c r="D2292" s="8"/>
    </row>
    <row r="2293" spans="1:4" x14ac:dyDescent="0.2">
      <c r="A2293" s="138"/>
      <c r="D2293" s="8"/>
    </row>
    <row r="2294" spans="1:4" x14ac:dyDescent="0.2">
      <c r="A2294" s="138"/>
      <c r="D2294" s="8"/>
    </row>
    <row r="2295" spans="1:4" x14ac:dyDescent="0.2">
      <c r="A2295" s="138"/>
      <c r="D2295" s="8"/>
    </row>
    <row r="2296" spans="1:4" x14ac:dyDescent="0.2">
      <c r="A2296" s="138"/>
      <c r="D2296" s="8"/>
    </row>
    <row r="2297" spans="1:4" x14ac:dyDescent="0.2">
      <c r="A2297" s="138"/>
      <c r="D2297" s="8"/>
    </row>
    <row r="2298" spans="1:4" x14ac:dyDescent="0.2">
      <c r="A2298" s="138"/>
      <c r="D2298" s="8"/>
    </row>
    <row r="2299" spans="1:4" x14ac:dyDescent="0.2">
      <c r="A2299" s="138"/>
      <c r="D2299" s="8"/>
    </row>
    <row r="2300" spans="1:4" x14ac:dyDescent="0.2">
      <c r="A2300" s="138"/>
      <c r="D2300" s="8"/>
    </row>
    <row r="2301" spans="1:4" x14ac:dyDescent="0.2">
      <c r="A2301" s="138"/>
      <c r="D2301" s="8"/>
    </row>
    <row r="2302" spans="1:4" x14ac:dyDescent="0.2">
      <c r="A2302" s="138"/>
      <c r="D2302" s="8"/>
    </row>
    <row r="2303" spans="1:4" x14ac:dyDescent="0.2">
      <c r="A2303" s="138"/>
      <c r="D2303" s="8"/>
    </row>
    <row r="2304" spans="1:4" x14ac:dyDescent="0.2">
      <c r="A2304" s="138"/>
      <c r="D2304" s="8"/>
    </row>
    <row r="2305" spans="1:4" x14ac:dyDescent="0.2">
      <c r="A2305" s="138"/>
      <c r="D2305" s="8"/>
    </row>
    <row r="2306" spans="1:4" x14ac:dyDescent="0.2">
      <c r="A2306" s="138"/>
      <c r="D2306" s="8"/>
    </row>
    <row r="2307" spans="1:4" x14ac:dyDescent="0.2">
      <c r="A2307" s="138"/>
      <c r="D2307" s="8"/>
    </row>
    <row r="2308" spans="1:4" x14ac:dyDescent="0.2">
      <c r="A2308" s="138"/>
      <c r="D2308" s="8"/>
    </row>
    <row r="2309" spans="1:4" x14ac:dyDescent="0.2">
      <c r="A2309" s="138"/>
      <c r="D2309" s="8"/>
    </row>
    <row r="2310" spans="1:4" x14ac:dyDescent="0.2">
      <c r="A2310" s="138"/>
      <c r="D2310" s="8"/>
    </row>
    <row r="2311" spans="1:4" x14ac:dyDescent="0.2">
      <c r="A2311" s="138"/>
      <c r="D2311" s="8"/>
    </row>
    <row r="2312" spans="1:4" x14ac:dyDescent="0.2">
      <c r="A2312" s="138"/>
      <c r="D2312" s="8"/>
    </row>
    <row r="2313" spans="1:4" x14ac:dyDescent="0.2">
      <c r="A2313" s="138"/>
      <c r="D2313" s="8"/>
    </row>
    <row r="2314" spans="1:4" x14ac:dyDescent="0.2">
      <c r="A2314" s="138"/>
      <c r="D2314" s="8"/>
    </row>
    <row r="2315" spans="1:4" x14ac:dyDescent="0.2">
      <c r="A2315" s="138"/>
      <c r="D2315" s="8"/>
    </row>
    <row r="2316" spans="1:4" x14ac:dyDescent="0.2">
      <c r="A2316" s="138"/>
      <c r="D2316" s="8"/>
    </row>
    <row r="2317" spans="1:4" x14ac:dyDescent="0.2">
      <c r="A2317" s="138"/>
      <c r="D2317" s="8"/>
    </row>
    <row r="2318" spans="1:4" x14ac:dyDescent="0.2">
      <c r="A2318" s="138"/>
      <c r="D2318" s="8"/>
    </row>
    <row r="2319" spans="1:4" x14ac:dyDescent="0.2">
      <c r="A2319" s="138"/>
      <c r="D2319" s="8"/>
    </row>
    <row r="2320" spans="1:4" x14ac:dyDescent="0.2">
      <c r="A2320" s="138"/>
      <c r="D2320" s="8"/>
    </row>
    <row r="2321" spans="1:4" x14ac:dyDescent="0.2">
      <c r="A2321" s="138"/>
      <c r="D2321" s="8"/>
    </row>
    <row r="2322" spans="1:4" x14ac:dyDescent="0.2">
      <c r="A2322" s="138"/>
      <c r="D2322" s="8"/>
    </row>
    <row r="2323" spans="1:4" x14ac:dyDescent="0.2">
      <c r="A2323" s="138"/>
      <c r="D2323" s="8"/>
    </row>
    <row r="2324" spans="1:4" x14ac:dyDescent="0.2">
      <c r="A2324" s="138"/>
      <c r="D2324" s="8"/>
    </row>
    <row r="2325" spans="1:4" x14ac:dyDescent="0.2">
      <c r="A2325" s="138"/>
      <c r="D2325" s="8"/>
    </row>
    <row r="2326" spans="1:4" x14ac:dyDescent="0.2">
      <c r="A2326" s="138"/>
      <c r="D2326" s="8"/>
    </row>
    <row r="2327" spans="1:4" x14ac:dyDescent="0.2">
      <c r="A2327" s="138"/>
      <c r="D2327" s="8"/>
    </row>
    <row r="2328" spans="1:4" x14ac:dyDescent="0.2">
      <c r="A2328" s="138"/>
      <c r="D2328" s="8"/>
    </row>
    <row r="2329" spans="1:4" x14ac:dyDescent="0.2">
      <c r="A2329" s="138"/>
      <c r="D2329" s="8"/>
    </row>
    <row r="2330" spans="1:4" x14ac:dyDescent="0.2">
      <c r="A2330" s="138"/>
      <c r="D2330" s="8"/>
    </row>
    <row r="2331" spans="1:4" x14ac:dyDescent="0.2">
      <c r="A2331" s="138"/>
      <c r="D2331" s="8"/>
    </row>
    <row r="2332" spans="1:4" x14ac:dyDescent="0.2">
      <c r="A2332" s="138"/>
      <c r="D2332" s="8"/>
    </row>
    <row r="2333" spans="1:4" x14ac:dyDescent="0.2">
      <c r="A2333" s="138"/>
      <c r="D2333" s="8"/>
    </row>
    <row r="2334" spans="1:4" x14ac:dyDescent="0.2">
      <c r="A2334" s="138"/>
      <c r="D2334" s="8"/>
    </row>
    <row r="2335" spans="1:4" x14ac:dyDescent="0.2">
      <c r="A2335" s="138"/>
      <c r="D2335" s="8"/>
    </row>
    <row r="2336" spans="1:4" x14ac:dyDescent="0.2">
      <c r="A2336" s="138"/>
      <c r="D2336" s="8"/>
    </row>
    <row r="2337" spans="1:4" x14ac:dyDescent="0.2">
      <c r="A2337" s="138"/>
      <c r="D2337" s="8"/>
    </row>
    <row r="2338" spans="1:4" x14ac:dyDescent="0.2">
      <c r="A2338" s="138"/>
      <c r="D2338" s="8"/>
    </row>
    <row r="2339" spans="1:4" x14ac:dyDescent="0.2">
      <c r="A2339" s="138"/>
      <c r="D2339" s="8"/>
    </row>
    <row r="2340" spans="1:4" x14ac:dyDescent="0.2">
      <c r="A2340" s="138"/>
      <c r="D2340" s="8"/>
    </row>
    <row r="2341" spans="1:4" x14ac:dyDescent="0.2">
      <c r="A2341" s="138"/>
      <c r="D2341" s="8"/>
    </row>
    <row r="2342" spans="1:4" x14ac:dyDescent="0.2">
      <c r="A2342" s="138"/>
      <c r="D2342" s="8"/>
    </row>
    <row r="2343" spans="1:4" x14ac:dyDescent="0.2">
      <c r="A2343" s="138"/>
      <c r="D2343" s="8"/>
    </row>
    <row r="2344" spans="1:4" x14ac:dyDescent="0.2">
      <c r="A2344" s="138"/>
      <c r="D2344" s="8"/>
    </row>
    <row r="2345" spans="1:4" x14ac:dyDescent="0.2">
      <c r="A2345" s="138"/>
      <c r="D2345" s="8"/>
    </row>
    <row r="2346" spans="1:4" x14ac:dyDescent="0.2">
      <c r="A2346" s="138"/>
      <c r="D2346" s="8"/>
    </row>
    <row r="2347" spans="1:4" x14ac:dyDescent="0.2">
      <c r="A2347" s="138"/>
      <c r="D2347" s="8"/>
    </row>
    <row r="2348" spans="1:4" x14ac:dyDescent="0.2">
      <c r="A2348" s="138"/>
      <c r="D2348" s="8"/>
    </row>
    <row r="2349" spans="1:4" x14ac:dyDescent="0.2">
      <c r="A2349" s="138"/>
      <c r="D2349" s="8"/>
    </row>
    <row r="2350" spans="1:4" x14ac:dyDescent="0.2">
      <c r="A2350" s="138"/>
      <c r="D2350" s="8"/>
    </row>
    <row r="2351" spans="1:4" x14ac:dyDescent="0.2">
      <c r="A2351" s="138"/>
      <c r="D2351" s="8"/>
    </row>
    <row r="2352" spans="1:4" x14ac:dyDescent="0.2">
      <c r="A2352" s="138"/>
      <c r="D2352" s="8"/>
    </row>
    <row r="2353" spans="1:4" x14ac:dyDescent="0.2">
      <c r="A2353" s="138"/>
      <c r="D2353" s="8"/>
    </row>
    <row r="2354" spans="1:4" x14ac:dyDescent="0.2">
      <c r="A2354" s="138"/>
      <c r="D2354" s="8"/>
    </row>
    <row r="2355" spans="1:4" x14ac:dyDescent="0.2">
      <c r="A2355" s="138"/>
      <c r="D2355" s="8"/>
    </row>
    <row r="2356" spans="1:4" x14ac:dyDescent="0.2">
      <c r="A2356" s="138"/>
      <c r="D2356" s="8"/>
    </row>
    <row r="2357" spans="1:4" x14ac:dyDescent="0.2">
      <c r="A2357" s="138"/>
      <c r="D2357" s="8"/>
    </row>
    <row r="2358" spans="1:4" x14ac:dyDescent="0.2">
      <c r="A2358" s="138"/>
      <c r="D2358" s="8"/>
    </row>
    <row r="2359" spans="1:4" x14ac:dyDescent="0.2">
      <c r="A2359" s="138"/>
      <c r="D2359" s="8"/>
    </row>
    <row r="2360" spans="1:4" x14ac:dyDescent="0.2">
      <c r="A2360" s="138"/>
      <c r="D2360" s="8"/>
    </row>
    <row r="2361" spans="1:4" x14ac:dyDescent="0.2">
      <c r="A2361" s="138"/>
      <c r="D2361" s="8"/>
    </row>
    <row r="2362" spans="1:4" x14ac:dyDescent="0.2">
      <c r="A2362" s="138"/>
      <c r="D2362" s="8"/>
    </row>
    <row r="2363" spans="1:4" x14ac:dyDescent="0.2">
      <c r="A2363" s="138"/>
      <c r="D2363" s="8"/>
    </row>
    <row r="2364" spans="1:4" x14ac:dyDescent="0.2">
      <c r="A2364" s="138"/>
      <c r="D2364" s="8"/>
    </row>
    <row r="2365" spans="1:4" x14ac:dyDescent="0.2">
      <c r="A2365" s="138"/>
      <c r="D2365" s="8"/>
    </row>
    <row r="2366" spans="1:4" x14ac:dyDescent="0.2">
      <c r="A2366" s="138"/>
      <c r="D2366" s="8"/>
    </row>
    <row r="2367" spans="1:4" x14ac:dyDescent="0.2">
      <c r="A2367" s="138"/>
      <c r="D2367" s="8"/>
    </row>
    <row r="2368" spans="1:4" x14ac:dyDescent="0.2">
      <c r="A2368" s="138"/>
      <c r="D2368" s="8"/>
    </row>
    <row r="2369" spans="1:4" x14ac:dyDescent="0.2">
      <c r="A2369" s="138"/>
      <c r="D2369" s="8"/>
    </row>
    <row r="2370" spans="1:4" x14ac:dyDescent="0.2">
      <c r="A2370" s="138"/>
      <c r="D2370" s="8"/>
    </row>
    <row r="2371" spans="1:4" x14ac:dyDescent="0.2">
      <c r="A2371" s="138"/>
      <c r="D2371" s="8"/>
    </row>
    <row r="2372" spans="1:4" x14ac:dyDescent="0.2">
      <c r="A2372" s="138"/>
      <c r="D2372" s="8"/>
    </row>
    <row r="2373" spans="1:4" x14ac:dyDescent="0.2">
      <c r="A2373" s="138"/>
      <c r="D2373" s="8"/>
    </row>
    <row r="2374" spans="1:4" x14ac:dyDescent="0.2">
      <c r="A2374" s="138"/>
      <c r="D2374" s="8"/>
    </row>
    <row r="2375" spans="1:4" x14ac:dyDescent="0.2">
      <c r="A2375" s="138"/>
      <c r="D2375" s="8"/>
    </row>
    <row r="2376" spans="1:4" x14ac:dyDescent="0.2">
      <c r="A2376" s="138"/>
      <c r="D2376" s="8"/>
    </row>
    <row r="2377" spans="1:4" x14ac:dyDescent="0.2">
      <c r="A2377" s="138"/>
      <c r="D2377" s="8"/>
    </row>
    <row r="2378" spans="1:4" x14ac:dyDescent="0.2">
      <c r="A2378" s="138"/>
      <c r="D2378" s="8"/>
    </row>
    <row r="2379" spans="1:4" x14ac:dyDescent="0.2">
      <c r="A2379" s="138"/>
      <c r="D2379" s="8"/>
    </row>
    <row r="2380" spans="1:4" x14ac:dyDescent="0.2">
      <c r="A2380" s="138"/>
      <c r="D2380" s="8"/>
    </row>
    <row r="2381" spans="1:4" x14ac:dyDescent="0.2">
      <c r="A2381" s="138"/>
      <c r="D2381" s="8"/>
    </row>
    <row r="2382" spans="1:4" x14ac:dyDescent="0.2">
      <c r="A2382" s="138"/>
      <c r="D2382" s="8"/>
    </row>
    <row r="2383" spans="1:4" x14ac:dyDescent="0.2">
      <c r="A2383" s="138"/>
      <c r="D2383" s="8"/>
    </row>
    <row r="2384" spans="1:4" x14ac:dyDescent="0.2">
      <c r="A2384" s="138"/>
      <c r="D2384" s="8"/>
    </row>
    <row r="2385" spans="1:4" x14ac:dyDescent="0.2">
      <c r="A2385" s="138"/>
      <c r="D2385" s="8"/>
    </row>
    <row r="2386" spans="1:4" x14ac:dyDescent="0.2">
      <c r="A2386" s="138"/>
      <c r="D2386" s="8"/>
    </row>
    <row r="2387" spans="1:4" x14ac:dyDescent="0.2">
      <c r="A2387" s="138"/>
      <c r="D2387" s="8"/>
    </row>
    <row r="2388" spans="1:4" x14ac:dyDescent="0.2">
      <c r="A2388" s="138"/>
      <c r="D2388" s="8"/>
    </row>
    <row r="2389" spans="1:4" x14ac:dyDescent="0.2">
      <c r="A2389" s="138"/>
      <c r="D2389" s="8"/>
    </row>
    <row r="2390" spans="1:4" x14ac:dyDescent="0.2">
      <c r="A2390" s="138"/>
      <c r="D2390" s="8"/>
    </row>
    <row r="2391" spans="1:4" x14ac:dyDescent="0.2">
      <c r="A2391" s="138"/>
      <c r="D2391" s="8"/>
    </row>
    <row r="2392" spans="1:4" x14ac:dyDescent="0.2">
      <c r="A2392" s="138"/>
      <c r="D2392" s="8"/>
    </row>
    <row r="2393" spans="1:4" x14ac:dyDescent="0.2">
      <c r="A2393" s="138"/>
      <c r="D2393" s="8"/>
    </row>
    <row r="2394" spans="1:4" x14ac:dyDescent="0.2">
      <c r="A2394" s="138"/>
      <c r="D2394" s="8"/>
    </row>
    <row r="2395" spans="1:4" x14ac:dyDescent="0.2">
      <c r="A2395" s="138"/>
      <c r="D2395" s="8"/>
    </row>
    <row r="2396" spans="1:4" x14ac:dyDescent="0.2">
      <c r="A2396" s="138"/>
      <c r="D2396" s="8"/>
    </row>
    <row r="2397" spans="1:4" x14ac:dyDescent="0.2">
      <c r="A2397" s="138"/>
      <c r="D2397" s="8"/>
    </row>
    <row r="2398" spans="1:4" x14ac:dyDescent="0.2">
      <c r="A2398" s="138"/>
      <c r="D2398" s="8"/>
    </row>
    <row r="2399" spans="1:4" x14ac:dyDescent="0.2">
      <c r="A2399" s="138"/>
      <c r="D2399" s="8"/>
    </row>
    <row r="2400" spans="1:4" x14ac:dyDescent="0.2">
      <c r="A2400" s="138"/>
      <c r="D2400" s="8"/>
    </row>
    <row r="2401" spans="1:4" x14ac:dyDescent="0.2">
      <c r="A2401" s="138"/>
      <c r="D2401" s="8"/>
    </row>
    <row r="2402" spans="1:4" x14ac:dyDescent="0.2">
      <c r="A2402" s="138"/>
      <c r="D2402" s="8"/>
    </row>
    <row r="2403" spans="1:4" x14ac:dyDescent="0.2">
      <c r="A2403" s="138"/>
      <c r="D2403" s="8"/>
    </row>
    <row r="2404" spans="1:4" x14ac:dyDescent="0.2">
      <c r="A2404" s="138"/>
      <c r="D2404" s="8"/>
    </row>
    <row r="2405" spans="1:4" x14ac:dyDescent="0.2">
      <c r="A2405" s="138"/>
      <c r="D2405" s="8"/>
    </row>
    <row r="2406" spans="1:4" x14ac:dyDescent="0.2">
      <c r="A2406" s="138"/>
      <c r="D2406" s="8"/>
    </row>
    <row r="2407" spans="1:4" x14ac:dyDescent="0.2">
      <c r="A2407" s="138"/>
      <c r="D2407" s="8"/>
    </row>
    <row r="2408" spans="1:4" x14ac:dyDescent="0.2">
      <c r="A2408" s="138"/>
      <c r="D2408" s="8"/>
    </row>
    <row r="2409" spans="1:4" x14ac:dyDescent="0.2">
      <c r="A2409" s="138"/>
      <c r="D2409" s="8"/>
    </row>
    <row r="2410" spans="1:4" x14ac:dyDescent="0.2">
      <c r="A2410" s="138"/>
      <c r="D2410" s="8"/>
    </row>
    <row r="2411" spans="1:4" x14ac:dyDescent="0.2">
      <c r="A2411" s="138"/>
      <c r="D2411" s="8"/>
    </row>
    <row r="2412" spans="1:4" x14ac:dyDescent="0.2">
      <c r="A2412" s="138"/>
      <c r="D2412" s="8"/>
    </row>
    <row r="2413" spans="1:4" x14ac:dyDescent="0.2">
      <c r="A2413" s="138"/>
      <c r="D2413" s="8"/>
    </row>
    <row r="2414" spans="1:4" x14ac:dyDescent="0.2">
      <c r="A2414" s="138"/>
      <c r="D2414" s="8"/>
    </row>
    <row r="2415" spans="1:4" x14ac:dyDescent="0.2">
      <c r="A2415" s="138"/>
      <c r="D2415" s="8"/>
    </row>
    <row r="2416" spans="1:4" x14ac:dyDescent="0.2">
      <c r="A2416" s="138"/>
      <c r="D2416" s="8"/>
    </row>
    <row r="2417" spans="1:4" x14ac:dyDescent="0.2">
      <c r="A2417" s="138"/>
      <c r="D2417" s="8"/>
    </row>
    <row r="2418" spans="1:4" x14ac:dyDescent="0.2">
      <c r="A2418" s="138"/>
      <c r="D2418" s="8"/>
    </row>
    <row r="2419" spans="1:4" x14ac:dyDescent="0.2">
      <c r="A2419" s="138"/>
      <c r="D2419" s="8"/>
    </row>
    <row r="2420" spans="1:4" x14ac:dyDescent="0.2">
      <c r="A2420" s="138"/>
      <c r="D2420" s="8"/>
    </row>
    <row r="2421" spans="1:4" x14ac:dyDescent="0.2">
      <c r="A2421" s="138"/>
      <c r="D2421" s="8"/>
    </row>
    <row r="2422" spans="1:4" x14ac:dyDescent="0.2">
      <c r="A2422" s="138"/>
      <c r="D2422" s="8"/>
    </row>
    <row r="2423" spans="1:4" x14ac:dyDescent="0.2">
      <c r="A2423" s="138"/>
      <c r="D2423" s="8"/>
    </row>
    <row r="2424" spans="1:4" x14ac:dyDescent="0.2">
      <c r="A2424" s="138"/>
      <c r="D2424" s="8"/>
    </row>
    <row r="2425" spans="1:4" x14ac:dyDescent="0.2">
      <c r="A2425" s="138"/>
      <c r="D2425" s="8"/>
    </row>
    <row r="2426" spans="1:4" x14ac:dyDescent="0.2">
      <c r="A2426" s="138"/>
      <c r="D2426" s="8"/>
    </row>
    <row r="2427" spans="1:4" x14ac:dyDescent="0.2">
      <c r="A2427" s="138"/>
      <c r="D2427" s="8"/>
    </row>
    <row r="2428" spans="1:4" x14ac:dyDescent="0.2">
      <c r="A2428" s="138"/>
      <c r="D2428" s="8"/>
    </row>
    <row r="2429" spans="1:4" x14ac:dyDescent="0.2">
      <c r="A2429" s="138"/>
      <c r="D2429" s="8"/>
    </row>
    <row r="2430" spans="1:4" x14ac:dyDescent="0.2">
      <c r="A2430" s="138"/>
      <c r="D2430" s="8"/>
    </row>
    <row r="2431" spans="1:4" x14ac:dyDescent="0.2">
      <c r="A2431" s="138"/>
      <c r="D2431" s="8"/>
    </row>
    <row r="2432" spans="1:4" x14ac:dyDescent="0.2">
      <c r="A2432" s="138"/>
      <c r="D2432" s="8"/>
    </row>
    <row r="2433" spans="1:4" x14ac:dyDescent="0.2">
      <c r="A2433" s="138"/>
      <c r="D2433" s="8"/>
    </row>
    <row r="2434" spans="1:4" x14ac:dyDescent="0.2">
      <c r="A2434" s="138"/>
      <c r="D2434" s="8"/>
    </row>
    <row r="2435" spans="1:4" x14ac:dyDescent="0.2">
      <c r="A2435" s="138"/>
      <c r="D2435" s="8"/>
    </row>
    <row r="2436" spans="1:4" x14ac:dyDescent="0.2">
      <c r="A2436" s="138"/>
      <c r="D2436" s="8"/>
    </row>
    <row r="2437" spans="1:4" x14ac:dyDescent="0.2">
      <c r="A2437" s="138"/>
      <c r="D2437" s="8"/>
    </row>
    <row r="2438" spans="1:4" x14ac:dyDescent="0.2">
      <c r="A2438" s="138"/>
      <c r="D2438" s="8"/>
    </row>
    <row r="2439" spans="1:4" x14ac:dyDescent="0.2">
      <c r="A2439" s="138"/>
      <c r="D2439" s="8"/>
    </row>
    <row r="2440" spans="1:4" x14ac:dyDescent="0.2">
      <c r="A2440" s="138"/>
      <c r="D2440" s="8"/>
    </row>
    <row r="2441" spans="1:4" x14ac:dyDescent="0.2">
      <c r="A2441" s="138"/>
      <c r="D2441" s="8"/>
    </row>
    <row r="2442" spans="1:4" x14ac:dyDescent="0.2">
      <c r="A2442" s="138"/>
      <c r="D2442" s="8"/>
    </row>
    <row r="2443" spans="1:4" x14ac:dyDescent="0.2">
      <c r="A2443" s="138"/>
      <c r="D2443" s="8"/>
    </row>
    <row r="2444" spans="1:4" x14ac:dyDescent="0.2">
      <c r="A2444" s="138"/>
      <c r="D2444" s="8"/>
    </row>
    <row r="2445" spans="1:4" x14ac:dyDescent="0.2">
      <c r="A2445" s="138"/>
      <c r="D2445" s="8"/>
    </row>
    <row r="2446" spans="1:4" x14ac:dyDescent="0.2">
      <c r="A2446" s="138"/>
      <c r="D2446" s="8"/>
    </row>
    <row r="2447" spans="1:4" x14ac:dyDescent="0.2">
      <c r="A2447" s="138"/>
      <c r="D2447" s="8"/>
    </row>
    <row r="2448" spans="1:4" x14ac:dyDescent="0.2">
      <c r="A2448" s="138"/>
      <c r="D2448" s="8"/>
    </row>
    <row r="2449" spans="1:4" x14ac:dyDescent="0.2">
      <c r="A2449" s="138"/>
      <c r="D2449" s="8"/>
    </row>
    <row r="2450" spans="1:4" x14ac:dyDescent="0.2">
      <c r="A2450" s="138"/>
      <c r="D2450" s="8"/>
    </row>
    <row r="2451" spans="1:4" x14ac:dyDescent="0.2">
      <c r="A2451" s="138"/>
      <c r="D2451" s="8"/>
    </row>
    <row r="2452" spans="1:4" x14ac:dyDescent="0.2">
      <c r="A2452" s="138"/>
      <c r="D2452" s="8"/>
    </row>
    <row r="2453" spans="1:4" x14ac:dyDescent="0.2">
      <c r="A2453" s="138"/>
      <c r="D2453" s="8"/>
    </row>
    <row r="2454" spans="1:4" x14ac:dyDescent="0.2">
      <c r="A2454" s="138"/>
      <c r="D2454" s="8"/>
    </row>
    <row r="2455" spans="1:4" x14ac:dyDescent="0.2">
      <c r="A2455" s="138"/>
      <c r="D2455" s="8"/>
    </row>
    <row r="2456" spans="1:4" x14ac:dyDescent="0.2">
      <c r="A2456" s="138"/>
      <c r="D2456" s="8"/>
    </row>
    <row r="2457" spans="1:4" x14ac:dyDescent="0.2">
      <c r="A2457" s="138"/>
      <c r="D2457" s="8"/>
    </row>
    <row r="2458" spans="1:4" x14ac:dyDescent="0.2">
      <c r="A2458" s="138"/>
      <c r="D2458" s="8"/>
    </row>
    <row r="2459" spans="1:4" x14ac:dyDescent="0.2">
      <c r="A2459" s="138"/>
      <c r="D2459" s="8"/>
    </row>
    <row r="2460" spans="1:4" x14ac:dyDescent="0.2">
      <c r="A2460" s="138"/>
      <c r="D2460" s="8"/>
    </row>
    <row r="2461" spans="1:4" x14ac:dyDescent="0.2">
      <c r="A2461" s="138"/>
      <c r="D2461" s="8"/>
    </row>
    <row r="2462" spans="1:4" x14ac:dyDescent="0.2">
      <c r="A2462" s="138"/>
      <c r="D2462" s="8"/>
    </row>
    <row r="2463" spans="1:4" x14ac:dyDescent="0.2">
      <c r="A2463" s="138"/>
      <c r="D2463" s="8"/>
    </row>
    <row r="2464" spans="1:4" x14ac:dyDescent="0.2">
      <c r="A2464" s="138"/>
      <c r="D2464" s="8"/>
    </row>
    <row r="2465" spans="1:4" x14ac:dyDescent="0.2">
      <c r="A2465" s="138"/>
      <c r="D2465" s="8"/>
    </row>
    <row r="2466" spans="1:4" x14ac:dyDescent="0.2">
      <c r="A2466" s="138"/>
      <c r="D2466" s="8"/>
    </row>
    <row r="2467" spans="1:4" x14ac:dyDescent="0.2">
      <c r="A2467" s="138"/>
      <c r="D2467" s="8"/>
    </row>
    <row r="2468" spans="1:4" x14ac:dyDescent="0.2">
      <c r="A2468" s="138"/>
      <c r="D2468" s="8"/>
    </row>
    <row r="2469" spans="1:4" x14ac:dyDescent="0.2">
      <c r="A2469" s="138"/>
      <c r="D2469" s="8"/>
    </row>
    <row r="2470" spans="1:4" x14ac:dyDescent="0.2">
      <c r="A2470" s="138"/>
      <c r="D2470" s="8"/>
    </row>
    <row r="2471" spans="1:4" x14ac:dyDescent="0.2">
      <c r="A2471" s="138"/>
      <c r="D2471" s="8"/>
    </row>
    <row r="2472" spans="1:4" x14ac:dyDescent="0.2">
      <c r="A2472" s="138"/>
      <c r="D2472" s="8"/>
    </row>
    <row r="2473" spans="1:4" x14ac:dyDescent="0.2">
      <c r="A2473" s="138"/>
      <c r="D2473" s="8"/>
    </row>
    <row r="2474" spans="1:4" x14ac:dyDescent="0.2">
      <c r="A2474" s="138"/>
      <c r="D2474" s="8"/>
    </row>
    <row r="2475" spans="1:4" x14ac:dyDescent="0.2">
      <c r="A2475" s="138"/>
      <c r="D2475" s="8"/>
    </row>
    <row r="2476" spans="1:4" x14ac:dyDescent="0.2">
      <c r="A2476" s="138"/>
      <c r="D2476" s="8"/>
    </row>
    <row r="2477" spans="1:4" x14ac:dyDescent="0.2">
      <c r="A2477" s="138"/>
      <c r="D2477" s="8"/>
    </row>
    <row r="2478" spans="1:4" x14ac:dyDescent="0.2">
      <c r="A2478" s="138"/>
      <c r="D2478" s="8"/>
    </row>
    <row r="2479" spans="1:4" x14ac:dyDescent="0.2">
      <c r="A2479" s="138"/>
      <c r="D2479" s="8"/>
    </row>
    <row r="2480" spans="1:4" x14ac:dyDescent="0.2">
      <c r="A2480" s="138"/>
      <c r="D2480" s="8"/>
    </row>
    <row r="2481" spans="1:4" x14ac:dyDescent="0.2">
      <c r="A2481" s="138"/>
      <c r="D2481" s="8"/>
    </row>
    <row r="2482" spans="1:4" x14ac:dyDescent="0.2">
      <c r="A2482" s="138"/>
      <c r="D2482" s="8"/>
    </row>
    <row r="2483" spans="1:4" x14ac:dyDescent="0.2">
      <c r="A2483" s="138"/>
      <c r="D2483" s="8"/>
    </row>
    <row r="2484" spans="1:4" x14ac:dyDescent="0.2">
      <c r="A2484" s="138"/>
      <c r="D2484" s="8"/>
    </row>
    <row r="2485" spans="1:4" x14ac:dyDescent="0.2">
      <c r="A2485" s="138"/>
      <c r="D2485" s="8"/>
    </row>
    <row r="2486" spans="1:4" x14ac:dyDescent="0.2">
      <c r="A2486" s="138"/>
      <c r="D2486" s="8"/>
    </row>
    <row r="2487" spans="1:4" x14ac:dyDescent="0.2">
      <c r="A2487" s="138"/>
      <c r="D2487" s="8"/>
    </row>
    <row r="2488" spans="1:4" x14ac:dyDescent="0.2">
      <c r="A2488" s="138"/>
      <c r="D2488" s="8"/>
    </row>
    <row r="2489" spans="1:4" x14ac:dyDescent="0.2">
      <c r="A2489" s="138"/>
      <c r="D2489" s="8"/>
    </row>
    <row r="2490" spans="1:4" x14ac:dyDescent="0.2">
      <c r="A2490" s="138"/>
      <c r="D2490" s="8"/>
    </row>
    <row r="2491" spans="1:4" x14ac:dyDescent="0.2">
      <c r="A2491" s="138"/>
      <c r="D2491" s="8"/>
    </row>
    <row r="2492" spans="1:4" x14ac:dyDescent="0.2">
      <c r="A2492" s="138"/>
      <c r="D2492" s="8"/>
    </row>
    <row r="2493" spans="1:4" x14ac:dyDescent="0.2">
      <c r="A2493" s="138"/>
      <c r="D2493" s="8"/>
    </row>
    <row r="2494" spans="1:4" x14ac:dyDescent="0.2">
      <c r="A2494" s="138"/>
      <c r="D2494" s="8"/>
    </row>
    <row r="2495" spans="1:4" x14ac:dyDescent="0.2">
      <c r="A2495" s="138"/>
      <c r="D2495" s="8"/>
    </row>
    <row r="2496" spans="1:4" x14ac:dyDescent="0.2">
      <c r="A2496" s="138"/>
      <c r="D2496" s="8"/>
    </row>
    <row r="2497" spans="1:4" x14ac:dyDescent="0.2">
      <c r="A2497" s="138"/>
      <c r="D2497" s="8"/>
    </row>
    <row r="2498" spans="1:4" x14ac:dyDescent="0.2">
      <c r="A2498" s="138"/>
      <c r="D2498" s="8"/>
    </row>
    <row r="2499" spans="1:4" x14ac:dyDescent="0.2">
      <c r="A2499" s="138"/>
      <c r="D2499" s="8"/>
    </row>
    <row r="2500" spans="1:4" x14ac:dyDescent="0.2">
      <c r="A2500" s="138"/>
      <c r="D2500" s="8"/>
    </row>
    <row r="2501" spans="1:4" x14ac:dyDescent="0.2">
      <c r="A2501" s="138"/>
      <c r="D2501" s="8"/>
    </row>
    <row r="2502" spans="1:4" x14ac:dyDescent="0.2">
      <c r="A2502" s="138"/>
      <c r="D2502" s="8"/>
    </row>
    <row r="2503" spans="1:4" x14ac:dyDescent="0.2">
      <c r="A2503" s="138"/>
      <c r="D2503" s="8"/>
    </row>
    <row r="2504" spans="1:4" x14ac:dyDescent="0.2">
      <c r="A2504" s="138"/>
      <c r="D2504" s="8"/>
    </row>
    <row r="2505" spans="1:4" x14ac:dyDescent="0.2">
      <c r="A2505" s="138"/>
      <c r="D2505" s="8"/>
    </row>
    <row r="2506" spans="1:4" x14ac:dyDescent="0.2">
      <c r="A2506" s="138"/>
      <c r="D2506" s="8"/>
    </row>
    <row r="2507" spans="1:4" x14ac:dyDescent="0.2">
      <c r="A2507" s="138"/>
      <c r="D2507" s="8"/>
    </row>
    <row r="2508" spans="1:4" x14ac:dyDescent="0.2">
      <c r="A2508" s="138"/>
      <c r="D2508" s="8"/>
    </row>
    <row r="2509" spans="1:4" x14ac:dyDescent="0.2">
      <c r="A2509" s="138"/>
      <c r="D2509" s="8"/>
    </row>
    <row r="2510" spans="1:4" x14ac:dyDescent="0.2">
      <c r="A2510" s="138"/>
      <c r="D2510" s="8"/>
    </row>
    <row r="2511" spans="1:4" x14ac:dyDescent="0.2">
      <c r="A2511" s="138"/>
      <c r="D2511" s="8"/>
    </row>
    <row r="2512" spans="1:4" x14ac:dyDescent="0.2">
      <c r="A2512" s="138"/>
      <c r="D2512" s="8"/>
    </row>
    <row r="2513" spans="1:4" x14ac:dyDescent="0.2">
      <c r="A2513" s="138"/>
      <c r="D2513" s="8"/>
    </row>
    <row r="2514" spans="1:4" x14ac:dyDescent="0.2">
      <c r="A2514" s="138"/>
      <c r="D2514" s="8"/>
    </row>
    <row r="2515" spans="1:4" x14ac:dyDescent="0.2">
      <c r="A2515" s="138"/>
      <c r="D2515" s="8"/>
    </row>
    <row r="2516" spans="1:4" x14ac:dyDescent="0.2">
      <c r="A2516" s="138"/>
      <c r="D2516" s="8"/>
    </row>
    <row r="2517" spans="1:4" x14ac:dyDescent="0.2">
      <c r="A2517" s="138"/>
      <c r="D2517" s="8"/>
    </row>
    <row r="2518" spans="1:4" x14ac:dyDescent="0.2">
      <c r="A2518" s="138"/>
      <c r="D2518" s="8"/>
    </row>
    <row r="2519" spans="1:4" x14ac:dyDescent="0.2">
      <c r="A2519" s="138"/>
      <c r="D2519" s="8"/>
    </row>
    <row r="2520" spans="1:4" x14ac:dyDescent="0.2">
      <c r="A2520" s="138"/>
      <c r="D2520" s="8"/>
    </row>
    <row r="2521" spans="1:4" x14ac:dyDescent="0.2">
      <c r="A2521" s="138"/>
      <c r="D2521" s="8"/>
    </row>
    <row r="2522" spans="1:4" x14ac:dyDescent="0.2">
      <c r="A2522" s="138"/>
      <c r="D2522" s="8"/>
    </row>
    <row r="2523" spans="1:4" x14ac:dyDescent="0.2">
      <c r="A2523" s="138"/>
      <c r="D2523" s="8"/>
    </row>
    <row r="2524" spans="1:4" x14ac:dyDescent="0.2">
      <c r="A2524" s="138"/>
      <c r="D2524" s="8"/>
    </row>
    <row r="2525" spans="1:4" x14ac:dyDescent="0.2">
      <c r="A2525" s="138"/>
      <c r="D2525" s="8"/>
    </row>
    <row r="2526" spans="1:4" x14ac:dyDescent="0.2">
      <c r="A2526" s="138"/>
      <c r="D2526" s="8"/>
    </row>
    <row r="2527" spans="1:4" x14ac:dyDescent="0.2">
      <c r="A2527" s="138"/>
      <c r="D2527" s="8"/>
    </row>
    <row r="2528" spans="1:4" x14ac:dyDescent="0.2">
      <c r="A2528" s="138"/>
      <c r="D2528" s="8"/>
    </row>
    <row r="2529" spans="1:4" x14ac:dyDescent="0.2">
      <c r="A2529" s="138"/>
      <c r="D2529" s="8"/>
    </row>
    <row r="2530" spans="1:4" x14ac:dyDescent="0.2">
      <c r="A2530" s="138"/>
      <c r="D2530" s="8"/>
    </row>
    <row r="2531" spans="1:4" x14ac:dyDescent="0.2">
      <c r="A2531" s="138"/>
      <c r="D2531" s="8"/>
    </row>
    <row r="2532" spans="1:4" x14ac:dyDescent="0.2">
      <c r="A2532" s="138"/>
      <c r="D2532" s="8"/>
    </row>
    <row r="2533" spans="1:4" x14ac:dyDescent="0.2">
      <c r="A2533" s="138"/>
      <c r="D2533" s="8"/>
    </row>
    <row r="2534" spans="1:4" x14ac:dyDescent="0.2">
      <c r="A2534" s="138"/>
      <c r="D2534" s="8"/>
    </row>
    <row r="2535" spans="1:4" x14ac:dyDescent="0.2">
      <c r="A2535" s="138"/>
      <c r="D2535" s="8"/>
    </row>
    <row r="2536" spans="1:4" x14ac:dyDescent="0.2">
      <c r="A2536" s="138"/>
      <c r="D2536" s="8"/>
    </row>
    <row r="2537" spans="1:4" x14ac:dyDescent="0.2">
      <c r="A2537" s="138"/>
      <c r="D2537" s="8"/>
    </row>
    <row r="2538" spans="1:4" x14ac:dyDescent="0.2">
      <c r="A2538" s="138"/>
      <c r="D2538" s="8"/>
    </row>
    <row r="2539" spans="1:4" x14ac:dyDescent="0.2">
      <c r="A2539" s="138"/>
      <c r="D2539" s="8"/>
    </row>
    <row r="2540" spans="1:4" x14ac:dyDescent="0.2">
      <c r="A2540" s="138"/>
      <c r="D2540" s="8"/>
    </row>
    <row r="2541" spans="1:4" x14ac:dyDescent="0.2">
      <c r="A2541" s="138"/>
      <c r="D2541" s="8"/>
    </row>
    <row r="2542" spans="1:4" x14ac:dyDescent="0.2">
      <c r="A2542" s="138"/>
      <c r="D2542" s="8"/>
    </row>
    <row r="2543" spans="1:4" x14ac:dyDescent="0.2">
      <c r="A2543" s="138"/>
      <c r="D2543" s="8"/>
    </row>
    <row r="2544" spans="1:4" x14ac:dyDescent="0.2">
      <c r="A2544" s="138"/>
      <c r="D2544" s="8"/>
    </row>
    <row r="2545" spans="1:4" x14ac:dyDescent="0.2">
      <c r="A2545" s="138"/>
      <c r="D2545" s="8"/>
    </row>
    <row r="2546" spans="1:4" x14ac:dyDescent="0.2">
      <c r="A2546" s="138"/>
      <c r="D2546" s="8"/>
    </row>
    <row r="2547" spans="1:4" x14ac:dyDescent="0.2">
      <c r="A2547" s="138"/>
      <c r="D2547" s="8"/>
    </row>
    <row r="2548" spans="1:4" x14ac:dyDescent="0.2">
      <c r="A2548" s="138"/>
      <c r="D2548" s="8"/>
    </row>
    <row r="2549" spans="1:4" x14ac:dyDescent="0.2">
      <c r="A2549" s="138"/>
      <c r="D2549" s="8"/>
    </row>
    <row r="2550" spans="1:4" x14ac:dyDescent="0.2">
      <c r="A2550" s="138"/>
      <c r="D2550" s="8"/>
    </row>
    <row r="2551" spans="1:4" x14ac:dyDescent="0.2">
      <c r="A2551" s="138"/>
      <c r="D2551" s="8"/>
    </row>
    <row r="2552" spans="1:4" x14ac:dyDescent="0.2">
      <c r="A2552" s="138"/>
      <c r="D2552" s="8"/>
    </row>
    <row r="2553" spans="1:4" x14ac:dyDescent="0.2">
      <c r="A2553" s="138"/>
      <c r="D2553" s="8"/>
    </row>
    <row r="2554" spans="1:4" x14ac:dyDescent="0.2">
      <c r="A2554" s="138"/>
      <c r="D2554" s="8"/>
    </row>
    <row r="2555" spans="1:4" x14ac:dyDescent="0.2">
      <c r="A2555" s="138"/>
      <c r="D2555" s="8"/>
    </row>
    <row r="2556" spans="1:4" x14ac:dyDescent="0.2">
      <c r="A2556" s="138"/>
      <c r="D2556" s="8"/>
    </row>
    <row r="2557" spans="1:4" x14ac:dyDescent="0.2">
      <c r="A2557" s="138"/>
      <c r="D2557" s="8"/>
    </row>
    <row r="2558" spans="1:4" x14ac:dyDescent="0.2">
      <c r="A2558" s="138"/>
      <c r="D2558" s="8"/>
    </row>
    <row r="2559" spans="1:4" x14ac:dyDescent="0.2">
      <c r="A2559" s="138"/>
      <c r="D2559" s="8"/>
    </row>
    <row r="2560" spans="1:4" x14ac:dyDescent="0.2">
      <c r="A2560" s="138"/>
      <c r="D2560" s="8"/>
    </row>
    <row r="2561" spans="1:4" x14ac:dyDescent="0.2">
      <c r="A2561" s="138"/>
      <c r="D2561" s="8"/>
    </row>
    <row r="2562" spans="1:4" x14ac:dyDescent="0.2">
      <c r="A2562" s="138"/>
      <c r="D2562" s="8"/>
    </row>
    <row r="2563" spans="1:4" x14ac:dyDescent="0.2">
      <c r="A2563" s="138"/>
      <c r="D2563" s="8"/>
    </row>
    <row r="2564" spans="1:4" x14ac:dyDescent="0.2">
      <c r="A2564" s="138"/>
      <c r="D2564" s="8"/>
    </row>
    <row r="2565" spans="1:4" x14ac:dyDescent="0.2">
      <c r="A2565" s="138"/>
      <c r="D2565" s="8"/>
    </row>
    <row r="2566" spans="1:4" x14ac:dyDescent="0.2">
      <c r="A2566" s="138"/>
      <c r="D2566" s="8"/>
    </row>
    <row r="2567" spans="1:4" x14ac:dyDescent="0.2">
      <c r="A2567" s="138"/>
      <c r="D2567" s="8"/>
    </row>
    <row r="2568" spans="1:4" x14ac:dyDescent="0.2">
      <c r="A2568" s="138"/>
      <c r="D2568" s="8"/>
    </row>
    <row r="2569" spans="1:4" x14ac:dyDescent="0.2">
      <c r="A2569" s="138"/>
      <c r="D2569" s="8"/>
    </row>
    <row r="2570" spans="1:4" x14ac:dyDescent="0.2">
      <c r="A2570" s="138"/>
      <c r="D2570" s="8"/>
    </row>
    <row r="2571" spans="1:4" x14ac:dyDescent="0.2">
      <c r="A2571" s="138"/>
      <c r="D2571" s="8"/>
    </row>
    <row r="2572" spans="1:4" x14ac:dyDescent="0.2">
      <c r="A2572" s="138"/>
      <c r="D2572" s="8"/>
    </row>
    <row r="2573" spans="1:4" x14ac:dyDescent="0.2">
      <c r="A2573" s="138"/>
      <c r="D2573" s="8"/>
    </row>
    <row r="2574" spans="1:4" x14ac:dyDescent="0.2">
      <c r="A2574" s="138"/>
      <c r="D2574" s="8"/>
    </row>
    <row r="2575" spans="1:4" x14ac:dyDescent="0.2">
      <c r="A2575" s="138"/>
      <c r="D2575" s="8"/>
    </row>
    <row r="2576" spans="1:4" x14ac:dyDescent="0.2">
      <c r="A2576" s="138"/>
      <c r="D2576" s="8"/>
    </row>
    <row r="2577" spans="1:4" x14ac:dyDescent="0.2">
      <c r="A2577" s="138"/>
      <c r="D2577" s="8"/>
    </row>
    <row r="2578" spans="1:4" x14ac:dyDescent="0.2">
      <c r="A2578" s="138"/>
      <c r="D2578" s="8"/>
    </row>
    <row r="2579" spans="1:4" x14ac:dyDescent="0.2">
      <c r="A2579" s="138"/>
      <c r="D2579" s="8"/>
    </row>
    <row r="2580" spans="1:4" x14ac:dyDescent="0.2">
      <c r="A2580" s="138"/>
      <c r="D2580" s="8"/>
    </row>
    <row r="2581" spans="1:4" x14ac:dyDescent="0.2">
      <c r="A2581" s="138"/>
      <c r="D2581" s="8"/>
    </row>
    <row r="2582" spans="1:4" x14ac:dyDescent="0.2">
      <c r="A2582" s="138"/>
      <c r="D2582" s="8"/>
    </row>
    <row r="2583" spans="1:4" x14ac:dyDescent="0.2">
      <c r="A2583" s="138"/>
      <c r="D2583" s="8"/>
    </row>
    <row r="2584" spans="1:4" x14ac:dyDescent="0.2">
      <c r="A2584" s="138"/>
      <c r="D2584" s="8"/>
    </row>
    <row r="2585" spans="1:4" x14ac:dyDescent="0.2">
      <c r="A2585" s="138"/>
      <c r="D2585" s="8"/>
    </row>
    <row r="2586" spans="1:4" x14ac:dyDescent="0.2">
      <c r="A2586" s="138"/>
      <c r="D2586" s="8"/>
    </row>
    <row r="2587" spans="1:4" x14ac:dyDescent="0.2">
      <c r="A2587" s="138"/>
      <c r="D2587" s="8"/>
    </row>
    <row r="2588" spans="1:4" x14ac:dyDescent="0.2">
      <c r="A2588" s="138"/>
      <c r="D2588" s="8"/>
    </row>
    <row r="2589" spans="1:4" x14ac:dyDescent="0.2">
      <c r="A2589" s="138"/>
      <c r="D2589" s="8"/>
    </row>
    <row r="2590" spans="1:4" x14ac:dyDescent="0.2">
      <c r="A2590" s="138"/>
      <c r="D2590" s="8"/>
    </row>
    <row r="2591" spans="1:4" x14ac:dyDescent="0.2">
      <c r="A2591" s="138"/>
      <c r="D2591" s="8"/>
    </row>
    <row r="2592" spans="1:4" x14ac:dyDescent="0.2">
      <c r="A2592" s="138"/>
      <c r="D2592" s="8"/>
    </row>
    <row r="2593" spans="1:4" x14ac:dyDescent="0.2">
      <c r="A2593" s="138"/>
      <c r="D2593" s="8"/>
    </row>
    <row r="2594" spans="1:4" x14ac:dyDescent="0.2">
      <c r="A2594" s="138"/>
      <c r="D2594" s="8"/>
    </row>
    <row r="2595" spans="1:4" x14ac:dyDescent="0.2">
      <c r="A2595" s="138"/>
      <c r="D2595" s="8"/>
    </row>
    <row r="2596" spans="1:4" x14ac:dyDescent="0.2">
      <c r="A2596" s="138"/>
      <c r="D2596" s="8"/>
    </row>
    <row r="2597" spans="1:4" x14ac:dyDescent="0.2">
      <c r="A2597" s="138"/>
      <c r="D2597" s="8"/>
    </row>
    <row r="2598" spans="1:4" x14ac:dyDescent="0.2">
      <c r="A2598" s="138"/>
      <c r="D2598" s="8"/>
    </row>
    <row r="2599" spans="1:4" x14ac:dyDescent="0.2">
      <c r="A2599" s="138"/>
      <c r="D2599" s="8"/>
    </row>
    <row r="2600" spans="1:4" x14ac:dyDescent="0.2">
      <c r="A2600" s="138"/>
      <c r="D2600" s="8"/>
    </row>
    <row r="2601" spans="1:4" x14ac:dyDescent="0.2">
      <c r="A2601" s="138"/>
      <c r="D2601" s="8"/>
    </row>
    <row r="2602" spans="1:4" x14ac:dyDescent="0.2">
      <c r="A2602" s="138"/>
      <c r="D2602" s="8"/>
    </row>
    <row r="2603" spans="1:4" x14ac:dyDescent="0.2">
      <c r="A2603" s="138"/>
      <c r="D2603" s="8"/>
    </row>
    <row r="2604" spans="1:4" x14ac:dyDescent="0.2">
      <c r="A2604" s="138"/>
      <c r="D2604" s="8"/>
    </row>
    <row r="2605" spans="1:4" x14ac:dyDescent="0.2">
      <c r="A2605" s="138"/>
      <c r="D2605" s="8"/>
    </row>
    <row r="2606" spans="1:4" x14ac:dyDescent="0.2">
      <c r="A2606" s="138"/>
      <c r="D2606" s="8"/>
    </row>
    <row r="2607" spans="1:4" x14ac:dyDescent="0.2">
      <c r="A2607" s="138"/>
      <c r="D2607" s="8"/>
    </row>
    <row r="2608" spans="1:4" x14ac:dyDescent="0.2">
      <c r="A2608" s="138"/>
      <c r="D2608" s="8"/>
    </row>
    <row r="2609" spans="1:4" x14ac:dyDescent="0.2">
      <c r="A2609" s="138"/>
      <c r="D2609" s="8"/>
    </row>
    <row r="2610" spans="1:4" x14ac:dyDescent="0.2">
      <c r="A2610" s="138"/>
      <c r="D2610" s="8"/>
    </row>
    <row r="2611" spans="1:4" x14ac:dyDescent="0.2">
      <c r="A2611" s="138"/>
      <c r="D2611" s="8"/>
    </row>
    <row r="2612" spans="1:4" x14ac:dyDescent="0.2">
      <c r="A2612" s="138"/>
      <c r="D2612" s="8"/>
    </row>
    <row r="2613" spans="1:4" x14ac:dyDescent="0.2">
      <c r="A2613" s="138"/>
      <c r="D2613" s="8"/>
    </row>
    <row r="2614" spans="1:4" x14ac:dyDescent="0.2">
      <c r="A2614" s="138"/>
      <c r="D2614" s="8"/>
    </row>
    <row r="2615" spans="1:4" x14ac:dyDescent="0.2">
      <c r="A2615" s="138"/>
      <c r="D2615" s="8"/>
    </row>
    <row r="2616" spans="1:4" x14ac:dyDescent="0.2">
      <c r="A2616" s="138"/>
      <c r="D2616" s="8"/>
    </row>
    <row r="2617" spans="1:4" x14ac:dyDescent="0.2">
      <c r="A2617" s="138"/>
      <c r="D2617" s="8"/>
    </row>
    <row r="2618" spans="1:4" x14ac:dyDescent="0.2">
      <c r="A2618" s="138"/>
      <c r="D2618" s="8"/>
    </row>
    <row r="2619" spans="1:4" x14ac:dyDescent="0.2">
      <c r="A2619" s="138"/>
      <c r="D2619" s="8"/>
    </row>
    <row r="2620" spans="1:4" x14ac:dyDescent="0.2">
      <c r="A2620" s="138"/>
      <c r="D2620" s="8"/>
    </row>
    <row r="2621" spans="1:4" x14ac:dyDescent="0.2">
      <c r="A2621" s="138"/>
      <c r="D2621" s="8"/>
    </row>
    <row r="2622" spans="1:4" x14ac:dyDescent="0.2">
      <c r="A2622" s="138"/>
      <c r="D2622" s="8"/>
    </row>
    <row r="2623" spans="1:4" x14ac:dyDescent="0.2">
      <c r="A2623" s="138"/>
      <c r="D2623" s="8"/>
    </row>
    <row r="2624" spans="1:4" x14ac:dyDescent="0.2">
      <c r="A2624" s="138"/>
      <c r="D2624" s="8"/>
    </row>
    <row r="2625" spans="1:4" x14ac:dyDescent="0.2">
      <c r="A2625" s="138"/>
      <c r="D2625" s="8"/>
    </row>
    <row r="2626" spans="1:4" x14ac:dyDescent="0.2">
      <c r="A2626" s="138"/>
      <c r="D2626" s="8"/>
    </row>
    <row r="2627" spans="1:4" x14ac:dyDescent="0.2">
      <c r="A2627" s="138"/>
      <c r="D2627" s="8"/>
    </row>
    <row r="2628" spans="1:4" x14ac:dyDescent="0.2">
      <c r="A2628" s="138"/>
      <c r="D2628" s="8"/>
    </row>
    <row r="2629" spans="1:4" x14ac:dyDescent="0.2">
      <c r="A2629" s="138"/>
      <c r="D2629" s="8"/>
    </row>
    <row r="2630" spans="1:4" x14ac:dyDescent="0.2">
      <c r="A2630" s="138"/>
      <c r="D2630" s="8"/>
    </row>
    <row r="2631" spans="1:4" x14ac:dyDescent="0.2">
      <c r="A2631" s="138"/>
      <c r="D2631" s="8"/>
    </row>
    <row r="2632" spans="1:4" x14ac:dyDescent="0.2">
      <c r="A2632" s="138"/>
      <c r="D2632" s="8"/>
    </row>
    <row r="2633" spans="1:4" x14ac:dyDescent="0.2">
      <c r="A2633" s="138"/>
      <c r="D2633" s="8"/>
    </row>
    <row r="2634" spans="1:4" x14ac:dyDescent="0.2">
      <c r="A2634" s="138"/>
      <c r="D2634" s="8"/>
    </row>
    <row r="2635" spans="1:4" x14ac:dyDescent="0.2">
      <c r="A2635" s="138"/>
      <c r="D2635" s="8"/>
    </row>
    <row r="2636" spans="1:4" x14ac:dyDescent="0.2">
      <c r="A2636" s="138"/>
      <c r="D2636" s="8"/>
    </row>
    <row r="2637" spans="1:4" x14ac:dyDescent="0.2">
      <c r="A2637" s="138"/>
      <c r="D2637" s="8"/>
    </row>
    <row r="2638" spans="1:4" x14ac:dyDescent="0.2">
      <c r="A2638" s="138"/>
      <c r="D2638" s="8"/>
    </row>
    <row r="2639" spans="1:4" x14ac:dyDescent="0.2">
      <c r="A2639" s="138"/>
      <c r="D2639" s="8"/>
    </row>
    <row r="2640" spans="1:4" x14ac:dyDescent="0.2">
      <c r="A2640" s="138"/>
      <c r="D2640" s="8"/>
    </row>
    <row r="2641" spans="1:4" x14ac:dyDescent="0.2">
      <c r="A2641" s="138"/>
      <c r="D2641" s="8"/>
    </row>
    <row r="2642" spans="1:4" x14ac:dyDescent="0.2">
      <c r="A2642" s="138"/>
      <c r="D2642" s="8"/>
    </row>
    <row r="2643" spans="1:4" x14ac:dyDescent="0.2">
      <c r="A2643" s="138"/>
      <c r="D2643" s="8"/>
    </row>
    <row r="2644" spans="1:4" x14ac:dyDescent="0.2">
      <c r="A2644" s="138"/>
      <c r="D2644" s="8"/>
    </row>
    <row r="2645" spans="1:4" x14ac:dyDescent="0.2">
      <c r="A2645" s="138"/>
      <c r="D2645" s="8"/>
    </row>
    <row r="2646" spans="1:4" x14ac:dyDescent="0.2">
      <c r="A2646" s="138"/>
      <c r="D2646" s="8"/>
    </row>
    <row r="2647" spans="1:4" x14ac:dyDescent="0.2">
      <c r="A2647" s="138"/>
      <c r="D2647" s="8"/>
    </row>
    <row r="2648" spans="1:4" x14ac:dyDescent="0.2">
      <c r="A2648" s="138"/>
      <c r="D2648" s="8"/>
    </row>
    <row r="2649" spans="1:4" x14ac:dyDescent="0.2">
      <c r="A2649" s="138"/>
      <c r="D2649" s="8"/>
    </row>
    <row r="2650" spans="1:4" x14ac:dyDescent="0.2">
      <c r="A2650" s="138"/>
      <c r="D2650" s="8"/>
    </row>
    <row r="2651" spans="1:4" x14ac:dyDescent="0.2">
      <c r="A2651" s="138"/>
      <c r="D2651" s="8"/>
    </row>
    <row r="2652" spans="1:4" x14ac:dyDescent="0.2">
      <c r="A2652" s="138"/>
      <c r="D2652" s="8"/>
    </row>
    <row r="2653" spans="1:4" x14ac:dyDescent="0.2">
      <c r="A2653" s="138"/>
      <c r="D2653" s="8"/>
    </row>
    <row r="2654" spans="1:4" x14ac:dyDescent="0.2">
      <c r="A2654" s="138"/>
      <c r="D2654" s="8"/>
    </row>
    <row r="2655" spans="1:4" x14ac:dyDescent="0.2">
      <c r="A2655" s="138"/>
      <c r="D2655" s="8"/>
    </row>
    <row r="2656" spans="1:4" x14ac:dyDescent="0.2">
      <c r="A2656" s="138"/>
      <c r="D2656" s="8"/>
    </row>
    <row r="2657" spans="1:4" x14ac:dyDescent="0.2">
      <c r="A2657" s="138"/>
      <c r="D2657" s="8"/>
    </row>
    <row r="2658" spans="1:4" x14ac:dyDescent="0.2">
      <c r="A2658" s="138"/>
      <c r="D2658" s="8"/>
    </row>
    <row r="2659" spans="1:4" x14ac:dyDescent="0.2">
      <c r="A2659" s="138"/>
      <c r="D2659" s="8"/>
    </row>
    <row r="2660" spans="1:4" x14ac:dyDescent="0.2">
      <c r="A2660" s="138"/>
      <c r="D2660" s="8"/>
    </row>
    <row r="2661" spans="1:4" x14ac:dyDescent="0.2">
      <c r="A2661" s="138"/>
      <c r="D2661" s="8"/>
    </row>
    <row r="2662" spans="1:4" x14ac:dyDescent="0.2">
      <c r="A2662" s="138"/>
      <c r="D2662" s="8"/>
    </row>
    <row r="2663" spans="1:4" x14ac:dyDescent="0.2">
      <c r="A2663" s="138"/>
      <c r="D2663" s="8"/>
    </row>
    <row r="2664" spans="1:4" x14ac:dyDescent="0.2">
      <c r="A2664" s="138"/>
      <c r="D2664" s="8"/>
    </row>
    <row r="2665" spans="1:4" x14ac:dyDescent="0.2">
      <c r="A2665" s="138"/>
      <c r="D2665" s="8"/>
    </row>
    <row r="2666" spans="1:4" x14ac:dyDescent="0.2">
      <c r="A2666" s="138"/>
      <c r="D2666" s="8"/>
    </row>
    <row r="2667" spans="1:4" x14ac:dyDescent="0.2">
      <c r="A2667" s="138"/>
      <c r="D2667" s="8"/>
    </row>
    <row r="2668" spans="1:4" x14ac:dyDescent="0.2">
      <c r="A2668" s="138"/>
      <c r="D2668" s="8"/>
    </row>
    <row r="2669" spans="1:4" x14ac:dyDescent="0.2">
      <c r="A2669" s="138"/>
      <c r="D2669" s="8"/>
    </row>
    <row r="2670" spans="1:4" x14ac:dyDescent="0.2">
      <c r="A2670" s="138"/>
      <c r="D2670" s="8"/>
    </row>
    <row r="2671" spans="1:4" x14ac:dyDescent="0.2">
      <c r="A2671" s="138"/>
      <c r="D2671" s="8"/>
    </row>
    <row r="2672" spans="1:4" x14ac:dyDescent="0.2">
      <c r="A2672" s="138"/>
      <c r="D2672" s="8"/>
    </row>
    <row r="2673" spans="1:4" x14ac:dyDescent="0.2">
      <c r="A2673" s="138"/>
      <c r="D2673" s="8"/>
    </row>
    <row r="2674" spans="1:4" x14ac:dyDescent="0.2">
      <c r="A2674" s="138"/>
      <c r="D2674" s="8"/>
    </row>
    <row r="2675" spans="1:4" x14ac:dyDescent="0.2">
      <c r="A2675" s="138"/>
      <c r="D2675" s="8"/>
    </row>
    <row r="2676" spans="1:4" x14ac:dyDescent="0.2">
      <c r="A2676" s="138"/>
      <c r="D2676" s="8"/>
    </row>
    <row r="2677" spans="1:4" x14ac:dyDescent="0.2">
      <c r="A2677" s="138"/>
      <c r="D2677" s="8"/>
    </row>
    <row r="2678" spans="1:4" x14ac:dyDescent="0.2">
      <c r="A2678" s="138"/>
      <c r="D2678" s="8"/>
    </row>
    <row r="2679" spans="1:4" x14ac:dyDescent="0.2">
      <c r="A2679" s="138"/>
      <c r="D2679" s="8"/>
    </row>
    <row r="2680" spans="1:4" x14ac:dyDescent="0.2">
      <c r="A2680" s="138"/>
      <c r="D2680" s="8"/>
    </row>
    <row r="2681" spans="1:4" x14ac:dyDescent="0.2">
      <c r="A2681" s="138"/>
      <c r="D2681" s="8"/>
    </row>
    <row r="2682" spans="1:4" x14ac:dyDescent="0.2">
      <c r="A2682" s="138"/>
      <c r="D2682" s="8"/>
    </row>
    <row r="2683" spans="1:4" x14ac:dyDescent="0.2">
      <c r="A2683" s="138"/>
      <c r="D2683" s="8"/>
    </row>
    <row r="2684" spans="1:4" x14ac:dyDescent="0.2">
      <c r="A2684" s="138"/>
      <c r="D2684" s="8"/>
    </row>
    <row r="2685" spans="1:4" x14ac:dyDescent="0.2">
      <c r="A2685" s="138"/>
      <c r="D2685" s="8"/>
    </row>
    <row r="2686" spans="1:4" x14ac:dyDescent="0.2">
      <c r="A2686" s="138"/>
      <c r="D2686" s="8"/>
    </row>
    <row r="2687" spans="1:4" x14ac:dyDescent="0.2">
      <c r="A2687" s="138"/>
      <c r="D2687" s="8"/>
    </row>
    <row r="2688" spans="1:4" x14ac:dyDescent="0.2">
      <c r="A2688" s="138"/>
      <c r="D2688" s="8"/>
    </row>
    <row r="2689" spans="1:4" x14ac:dyDescent="0.2">
      <c r="A2689" s="138"/>
      <c r="D2689" s="8"/>
    </row>
    <row r="2690" spans="1:4" x14ac:dyDescent="0.2">
      <c r="A2690" s="138"/>
      <c r="D2690" s="8"/>
    </row>
    <row r="2691" spans="1:4" x14ac:dyDescent="0.2">
      <c r="A2691" s="138"/>
      <c r="D2691" s="8"/>
    </row>
    <row r="2692" spans="1:4" x14ac:dyDescent="0.2">
      <c r="A2692" s="138"/>
      <c r="D2692" s="8"/>
    </row>
    <row r="2693" spans="1:4" x14ac:dyDescent="0.2">
      <c r="A2693" s="138"/>
      <c r="D2693" s="8"/>
    </row>
    <row r="2694" spans="1:4" x14ac:dyDescent="0.2">
      <c r="A2694" s="138"/>
      <c r="D2694" s="8"/>
    </row>
    <row r="2695" spans="1:4" x14ac:dyDescent="0.2">
      <c r="A2695" s="138"/>
      <c r="D2695" s="8"/>
    </row>
    <row r="2696" spans="1:4" x14ac:dyDescent="0.2">
      <c r="A2696" s="138"/>
      <c r="D2696" s="8"/>
    </row>
    <row r="2697" spans="1:4" x14ac:dyDescent="0.2">
      <c r="A2697" s="138"/>
      <c r="D2697" s="8"/>
    </row>
    <row r="2698" spans="1:4" x14ac:dyDescent="0.2">
      <c r="A2698" s="138"/>
      <c r="D2698" s="8"/>
    </row>
    <row r="2699" spans="1:4" x14ac:dyDescent="0.2">
      <c r="A2699" s="138"/>
      <c r="D2699" s="8"/>
    </row>
    <row r="2700" spans="1:4" x14ac:dyDescent="0.2">
      <c r="A2700" s="138"/>
      <c r="D2700" s="8"/>
    </row>
    <row r="2701" spans="1:4" x14ac:dyDescent="0.2">
      <c r="A2701" s="138"/>
      <c r="D2701" s="8"/>
    </row>
    <row r="2702" spans="1:4" x14ac:dyDescent="0.2">
      <c r="A2702" s="138"/>
      <c r="D2702" s="8"/>
    </row>
    <row r="2703" spans="1:4" x14ac:dyDescent="0.2">
      <c r="A2703" s="138"/>
      <c r="D2703" s="8"/>
    </row>
    <row r="2704" spans="1:4" x14ac:dyDescent="0.2">
      <c r="A2704" s="138"/>
      <c r="D2704" s="8"/>
    </row>
    <row r="2705" spans="1:4" x14ac:dyDescent="0.2">
      <c r="A2705" s="138"/>
      <c r="D2705" s="8"/>
    </row>
    <row r="2706" spans="1:4" x14ac:dyDescent="0.2">
      <c r="A2706" s="138"/>
      <c r="D2706" s="8"/>
    </row>
    <row r="2707" spans="1:4" x14ac:dyDescent="0.2">
      <c r="A2707" s="138"/>
      <c r="D2707" s="8"/>
    </row>
    <row r="2708" spans="1:4" x14ac:dyDescent="0.2">
      <c r="A2708" s="138"/>
      <c r="D2708" s="8"/>
    </row>
    <row r="2709" spans="1:4" x14ac:dyDescent="0.2">
      <c r="A2709" s="138"/>
      <c r="D2709" s="8"/>
    </row>
    <row r="2710" spans="1:4" x14ac:dyDescent="0.2">
      <c r="A2710" s="138"/>
      <c r="D2710" s="8"/>
    </row>
    <row r="2711" spans="1:4" x14ac:dyDescent="0.2">
      <c r="A2711" s="138"/>
      <c r="D2711" s="8"/>
    </row>
    <row r="2712" spans="1:4" x14ac:dyDescent="0.2">
      <c r="A2712" s="138"/>
      <c r="D2712" s="8"/>
    </row>
    <row r="2713" spans="1:4" x14ac:dyDescent="0.2">
      <c r="A2713" s="138"/>
      <c r="D2713" s="8"/>
    </row>
    <row r="2714" spans="1:4" x14ac:dyDescent="0.2">
      <c r="A2714" s="138"/>
      <c r="D2714" s="8"/>
    </row>
    <row r="2715" spans="1:4" x14ac:dyDescent="0.2">
      <c r="A2715" s="138"/>
      <c r="D2715" s="8"/>
    </row>
    <row r="2716" spans="1:4" x14ac:dyDescent="0.2">
      <c r="A2716" s="138"/>
      <c r="D2716" s="8"/>
    </row>
    <row r="2717" spans="1:4" x14ac:dyDescent="0.2">
      <c r="A2717" s="138"/>
      <c r="D2717" s="8"/>
    </row>
    <row r="2718" spans="1:4" x14ac:dyDescent="0.2">
      <c r="A2718" s="138"/>
      <c r="D2718" s="8"/>
    </row>
    <row r="2719" spans="1:4" x14ac:dyDescent="0.2">
      <c r="A2719" s="138"/>
      <c r="D2719" s="8"/>
    </row>
    <row r="2720" spans="1:4" x14ac:dyDescent="0.2">
      <c r="A2720" s="138"/>
      <c r="D2720" s="8"/>
    </row>
    <row r="2721" spans="1:4" x14ac:dyDescent="0.2">
      <c r="A2721" s="138"/>
      <c r="D2721" s="8"/>
    </row>
    <row r="2722" spans="1:4" x14ac:dyDescent="0.2">
      <c r="A2722" s="138"/>
      <c r="D2722" s="8"/>
    </row>
    <row r="2723" spans="1:4" x14ac:dyDescent="0.2">
      <c r="A2723" s="138"/>
      <c r="D2723" s="8"/>
    </row>
    <row r="2724" spans="1:4" x14ac:dyDescent="0.2">
      <c r="A2724" s="138"/>
      <c r="D2724" s="8"/>
    </row>
    <row r="2725" spans="1:4" x14ac:dyDescent="0.2">
      <c r="A2725" s="138"/>
      <c r="D2725" s="8"/>
    </row>
    <row r="2726" spans="1:4" x14ac:dyDescent="0.2">
      <c r="A2726" s="138"/>
      <c r="D2726" s="8"/>
    </row>
    <row r="2727" spans="1:4" x14ac:dyDescent="0.2">
      <c r="A2727" s="138"/>
      <c r="D2727" s="8"/>
    </row>
    <row r="2728" spans="1:4" x14ac:dyDescent="0.2">
      <c r="A2728" s="138"/>
      <c r="D2728" s="8"/>
    </row>
    <row r="2729" spans="1:4" x14ac:dyDescent="0.2">
      <c r="A2729" s="138"/>
      <c r="D2729" s="8"/>
    </row>
    <row r="2730" spans="1:4" x14ac:dyDescent="0.2">
      <c r="A2730" s="138"/>
      <c r="D2730" s="8"/>
    </row>
    <row r="2731" spans="1:4" x14ac:dyDescent="0.2">
      <c r="A2731" s="138"/>
      <c r="D2731" s="8"/>
    </row>
    <row r="2732" spans="1:4" x14ac:dyDescent="0.2">
      <c r="A2732" s="138"/>
      <c r="D2732" s="8"/>
    </row>
    <row r="2733" spans="1:4" x14ac:dyDescent="0.2">
      <c r="A2733" s="138"/>
      <c r="D2733" s="8"/>
    </row>
    <row r="2734" spans="1:4" x14ac:dyDescent="0.2">
      <c r="A2734" s="138"/>
      <c r="D2734" s="8"/>
    </row>
    <row r="2735" spans="1:4" x14ac:dyDescent="0.2">
      <c r="A2735" s="138"/>
      <c r="D2735" s="8"/>
    </row>
    <row r="2736" spans="1:4" x14ac:dyDescent="0.2">
      <c r="A2736" s="138"/>
      <c r="D2736" s="8"/>
    </row>
    <row r="2737" spans="1:4" x14ac:dyDescent="0.2">
      <c r="A2737" s="138"/>
      <c r="D2737" s="8"/>
    </row>
    <row r="2738" spans="1:4" x14ac:dyDescent="0.2">
      <c r="A2738" s="138"/>
      <c r="D2738" s="8"/>
    </row>
    <row r="2739" spans="1:4" x14ac:dyDescent="0.2">
      <c r="A2739" s="138"/>
      <c r="D2739" s="8"/>
    </row>
    <row r="2740" spans="1:4" x14ac:dyDescent="0.2">
      <c r="A2740" s="138"/>
      <c r="D2740" s="8"/>
    </row>
    <row r="2741" spans="1:4" x14ac:dyDescent="0.2">
      <c r="A2741" s="138"/>
      <c r="D2741" s="8"/>
    </row>
    <row r="2742" spans="1:4" x14ac:dyDescent="0.2">
      <c r="A2742" s="138"/>
      <c r="D2742" s="8"/>
    </row>
    <row r="2743" spans="1:4" x14ac:dyDescent="0.2">
      <c r="A2743" s="138"/>
      <c r="D2743" s="8"/>
    </row>
    <row r="2744" spans="1:4" x14ac:dyDescent="0.2">
      <c r="A2744" s="138"/>
      <c r="D2744" s="8"/>
    </row>
    <row r="2745" spans="1:4" x14ac:dyDescent="0.2">
      <c r="A2745" s="138"/>
      <c r="D2745" s="8"/>
    </row>
    <row r="2746" spans="1:4" x14ac:dyDescent="0.2">
      <c r="A2746" s="138"/>
      <c r="D2746" s="8"/>
    </row>
    <row r="2747" spans="1:4" x14ac:dyDescent="0.2">
      <c r="A2747" s="138"/>
      <c r="D2747" s="8"/>
    </row>
    <row r="2748" spans="1:4" x14ac:dyDescent="0.2">
      <c r="A2748" s="138"/>
      <c r="D2748" s="8"/>
    </row>
    <row r="2749" spans="1:4" x14ac:dyDescent="0.2">
      <c r="A2749" s="138"/>
      <c r="D2749" s="8"/>
    </row>
    <row r="2750" spans="1:4" x14ac:dyDescent="0.2">
      <c r="A2750" s="138"/>
      <c r="D2750" s="8"/>
    </row>
    <row r="2751" spans="1:4" x14ac:dyDescent="0.2">
      <c r="A2751" s="138"/>
      <c r="D2751" s="8"/>
    </row>
    <row r="2752" spans="1:4" x14ac:dyDescent="0.2">
      <c r="A2752" s="138"/>
      <c r="D2752" s="8"/>
    </row>
    <row r="2753" spans="1:4" x14ac:dyDescent="0.2">
      <c r="A2753" s="138"/>
      <c r="D2753" s="8"/>
    </row>
    <row r="2754" spans="1:4" x14ac:dyDescent="0.2">
      <c r="A2754" s="138"/>
      <c r="D2754" s="8"/>
    </row>
    <row r="2755" spans="1:4" x14ac:dyDescent="0.2">
      <c r="A2755" s="138"/>
      <c r="D2755" s="8"/>
    </row>
    <row r="2756" spans="1:4" x14ac:dyDescent="0.2">
      <c r="A2756" s="138"/>
      <c r="D2756" s="8"/>
    </row>
    <row r="2757" spans="1:4" x14ac:dyDescent="0.2">
      <c r="A2757" s="138"/>
      <c r="D2757" s="8"/>
    </row>
    <row r="2758" spans="1:4" x14ac:dyDescent="0.2">
      <c r="A2758" s="138"/>
      <c r="D2758" s="8"/>
    </row>
    <row r="2759" spans="1:4" x14ac:dyDescent="0.2">
      <c r="A2759" s="138"/>
      <c r="D2759" s="8"/>
    </row>
    <row r="2760" spans="1:4" x14ac:dyDescent="0.2">
      <c r="A2760" s="138"/>
      <c r="D2760" s="8"/>
    </row>
    <row r="2761" spans="1:4" x14ac:dyDescent="0.2">
      <c r="A2761" s="138"/>
      <c r="D2761" s="8"/>
    </row>
    <row r="2762" spans="1:4" x14ac:dyDescent="0.2">
      <c r="A2762" s="138"/>
      <c r="D2762" s="8"/>
    </row>
    <row r="2763" spans="1:4" x14ac:dyDescent="0.2">
      <c r="A2763" s="138"/>
      <c r="D2763" s="8"/>
    </row>
    <row r="2764" spans="1:4" x14ac:dyDescent="0.2">
      <c r="A2764" s="138"/>
      <c r="D2764" s="8"/>
    </row>
    <row r="2765" spans="1:4" x14ac:dyDescent="0.2">
      <c r="A2765" s="138"/>
      <c r="D2765" s="8"/>
    </row>
    <row r="2766" spans="1:4" x14ac:dyDescent="0.2">
      <c r="A2766" s="138"/>
      <c r="D2766" s="8"/>
    </row>
    <row r="2767" spans="1:4" x14ac:dyDescent="0.2">
      <c r="A2767" s="138"/>
      <c r="D2767" s="8"/>
    </row>
    <row r="2768" spans="1:4" x14ac:dyDescent="0.2">
      <c r="A2768" s="138"/>
      <c r="D2768" s="8"/>
    </row>
    <row r="2769" spans="1:4" x14ac:dyDescent="0.2">
      <c r="A2769" s="138"/>
      <c r="D2769" s="8"/>
    </row>
    <row r="2770" spans="1:4" x14ac:dyDescent="0.2">
      <c r="A2770" s="138"/>
      <c r="D2770" s="8"/>
    </row>
    <row r="2771" spans="1:4" x14ac:dyDescent="0.2">
      <c r="A2771" s="138"/>
      <c r="D2771" s="8"/>
    </row>
    <row r="2772" spans="1:4" x14ac:dyDescent="0.2">
      <c r="A2772" s="138"/>
      <c r="D2772" s="8"/>
    </row>
    <row r="2773" spans="1:4" x14ac:dyDescent="0.2">
      <c r="A2773" s="138"/>
      <c r="D2773" s="8"/>
    </row>
    <row r="2774" spans="1:4" x14ac:dyDescent="0.2">
      <c r="A2774" s="138"/>
      <c r="D2774" s="8"/>
    </row>
    <row r="2775" spans="1:4" x14ac:dyDescent="0.2">
      <c r="A2775" s="138"/>
      <c r="D2775" s="8"/>
    </row>
    <row r="2776" spans="1:4" x14ac:dyDescent="0.2">
      <c r="A2776" s="138"/>
      <c r="D2776" s="8"/>
    </row>
    <row r="2777" spans="1:4" x14ac:dyDescent="0.2">
      <c r="A2777" s="138"/>
      <c r="D2777" s="8"/>
    </row>
    <row r="2778" spans="1:4" x14ac:dyDescent="0.2">
      <c r="A2778" s="138"/>
      <c r="D2778" s="8"/>
    </row>
    <row r="2779" spans="1:4" x14ac:dyDescent="0.2">
      <c r="A2779" s="138"/>
      <c r="D2779" s="8"/>
    </row>
    <row r="2780" spans="1:4" x14ac:dyDescent="0.2">
      <c r="A2780" s="138"/>
      <c r="D2780" s="8"/>
    </row>
    <row r="2781" spans="1:4" x14ac:dyDescent="0.2">
      <c r="A2781" s="138"/>
      <c r="D2781" s="8"/>
    </row>
    <row r="2782" spans="1:4" x14ac:dyDescent="0.2">
      <c r="A2782" s="138"/>
      <c r="D2782" s="8"/>
    </row>
    <row r="2783" spans="1:4" x14ac:dyDescent="0.2">
      <c r="A2783" s="138"/>
      <c r="D2783" s="8"/>
    </row>
    <row r="2784" spans="1:4" x14ac:dyDescent="0.2">
      <c r="A2784" s="138"/>
      <c r="D2784" s="8"/>
    </row>
    <row r="2785" spans="1:4" x14ac:dyDescent="0.2">
      <c r="A2785" s="138"/>
      <c r="D2785" s="8"/>
    </row>
    <row r="2786" spans="1:4" x14ac:dyDescent="0.2">
      <c r="A2786" s="138"/>
      <c r="D2786" s="8"/>
    </row>
    <row r="2787" spans="1:4" x14ac:dyDescent="0.2">
      <c r="A2787" s="138"/>
      <c r="D2787" s="8"/>
    </row>
    <row r="2788" spans="1:4" x14ac:dyDescent="0.2">
      <c r="A2788" s="138"/>
      <c r="D2788" s="8"/>
    </row>
    <row r="2789" spans="1:4" x14ac:dyDescent="0.2">
      <c r="A2789" s="138"/>
      <c r="D2789" s="8"/>
    </row>
    <row r="2790" spans="1:4" x14ac:dyDescent="0.2">
      <c r="A2790" s="138"/>
      <c r="D2790" s="8"/>
    </row>
    <row r="2791" spans="1:4" x14ac:dyDescent="0.2">
      <c r="A2791" s="138"/>
      <c r="D2791" s="8"/>
    </row>
    <row r="2792" spans="1:4" x14ac:dyDescent="0.2">
      <c r="A2792" s="138"/>
      <c r="D2792" s="8"/>
    </row>
    <row r="2793" spans="1:4" x14ac:dyDescent="0.2">
      <c r="A2793" s="138"/>
      <c r="D2793" s="8"/>
    </row>
    <row r="2794" spans="1:4" x14ac:dyDescent="0.2">
      <c r="A2794" s="138"/>
      <c r="D2794" s="8"/>
    </row>
    <row r="2795" spans="1:4" x14ac:dyDescent="0.2">
      <c r="A2795" s="138"/>
      <c r="D2795" s="8"/>
    </row>
    <row r="2796" spans="1:4" x14ac:dyDescent="0.2">
      <c r="A2796" s="138"/>
      <c r="D2796" s="8"/>
    </row>
    <row r="2797" spans="1:4" x14ac:dyDescent="0.2">
      <c r="A2797" s="138"/>
      <c r="D2797" s="8"/>
    </row>
    <row r="2798" spans="1:4" x14ac:dyDescent="0.2">
      <c r="A2798" s="138"/>
      <c r="D2798" s="8"/>
    </row>
    <row r="2799" spans="1:4" x14ac:dyDescent="0.2">
      <c r="A2799" s="138"/>
      <c r="D2799" s="8"/>
    </row>
    <row r="2800" spans="1:4" x14ac:dyDescent="0.2">
      <c r="A2800" s="138"/>
      <c r="D2800" s="8"/>
    </row>
    <row r="2801" spans="1:4" x14ac:dyDescent="0.2">
      <c r="A2801" s="138"/>
      <c r="D2801" s="8"/>
    </row>
    <row r="2802" spans="1:4" x14ac:dyDescent="0.2">
      <c r="A2802" s="138"/>
      <c r="D2802" s="8"/>
    </row>
    <row r="2803" spans="1:4" x14ac:dyDescent="0.2">
      <c r="A2803" s="138"/>
      <c r="D2803" s="8"/>
    </row>
    <row r="2804" spans="1:4" x14ac:dyDescent="0.2">
      <c r="A2804" s="138"/>
      <c r="D2804" s="8"/>
    </row>
    <row r="2805" spans="1:4" x14ac:dyDescent="0.2">
      <c r="A2805" s="138"/>
      <c r="D2805" s="8"/>
    </row>
    <row r="2806" spans="1:4" x14ac:dyDescent="0.2">
      <c r="A2806" s="138"/>
      <c r="D2806" s="8"/>
    </row>
    <row r="2807" spans="1:4" x14ac:dyDescent="0.2">
      <c r="A2807" s="138"/>
      <c r="D2807" s="8"/>
    </row>
    <row r="2808" spans="1:4" x14ac:dyDescent="0.2">
      <c r="A2808" s="138"/>
      <c r="D2808" s="8"/>
    </row>
    <row r="2809" spans="1:4" x14ac:dyDescent="0.2">
      <c r="A2809" s="138"/>
      <c r="D2809" s="8"/>
    </row>
    <row r="2810" spans="1:4" x14ac:dyDescent="0.2">
      <c r="A2810" s="138"/>
      <c r="D2810" s="8"/>
    </row>
    <row r="2811" spans="1:4" x14ac:dyDescent="0.2">
      <c r="A2811" s="138"/>
      <c r="D2811" s="8"/>
    </row>
    <row r="2812" spans="1:4" x14ac:dyDescent="0.2">
      <c r="A2812" s="138"/>
      <c r="D2812" s="8"/>
    </row>
    <row r="2813" spans="1:4" x14ac:dyDescent="0.2">
      <c r="A2813" s="138"/>
      <c r="D2813" s="8"/>
    </row>
    <row r="2814" spans="1:4" x14ac:dyDescent="0.2">
      <c r="A2814" s="138"/>
      <c r="D2814" s="8"/>
    </row>
    <row r="2815" spans="1:4" x14ac:dyDescent="0.2">
      <c r="A2815" s="138"/>
      <c r="D2815" s="8"/>
    </row>
    <row r="2816" spans="1:4" x14ac:dyDescent="0.2">
      <c r="A2816" s="138"/>
      <c r="D2816" s="8"/>
    </row>
    <row r="2817" spans="1:4" x14ac:dyDescent="0.2">
      <c r="A2817" s="138"/>
      <c r="D2817" s="8"/>
    </row>
    <row r="2818" spans="1:4" x14ac:dyDescent="0.2">
      <c r="A2818" s="138"/>
      <c r="D2818" s="8"/>
    </row>
    <row r="2819" spans="1:4" x14ac:dyDescent="0.2">
      <c r="A2819" s="138"/>
      <c r="D2819" s="8"/>
    </row>
    <row r="2820" spans="1:4" x14ac:dyDescent="0.2">
      <c r="A2820" s="138"/>
      <c r="D2820" s="8"/>
    </row>
    <row r="2821" spans="1:4" x14ac:dyDescent="0.2">
      <c r="A2821" s="138"/>
      <c r="D2821" s="8"/>
    </row>
    <row r="2822" spans="1:4" x14ac:dyDescent="0.2">
      <c r="A2822" s="138"/>
      <c r="D2822" s="8"/>
    </row>
    <row r="2823" spans="1:4" x14ac:dyDescent="0.2">
      <c r="A2823" s="138"/>
      <c r="D2823" s="8"/>
    </row>
    <row r="2824" spans="1:4" x14ac:dyDescent="0.2">
      <c r="A2824" s="138"/>
      <c r="D2824" s="8"/>
    </row>
    <row r="2825" spans="1:4" x14ac:dyDescent="0.2">
      <c r="A2825" s="138"/>
      <c r="D2825" s="8"/>
    </row>
    <row r="2826" spans="1:4" x14ac:dyDescent="0.2">
      <c r="A2826" s="138"/>
      <c r="D2826" s="8"/>
    </row>
    <row r="2827" spans="1:4" x14ac:dyDescent="0.2">
      <c r="A2827" s="138"/>
      <c r="D2827" s="8"/>
    </row>
    <row r="2828" spans="1:4" x14ac:dyDescent="0.2">
      <c r="A2828" s="138"/>
      <c r="D2828" s="8"/>
    </row>
    <row r="2829" spans="1:4" x14ac:dyDescent="0.2">
      <c r="A2829" s="138"/>
      <c r="D2829" s="8"/>
    </row>
    <row r="2830" spans="1:4" x14ac:dyDescent="0.2">
      <c r="A2830" s="138"/>
      <c r="D2830" s="8"/>
    </row>
    <row r="2831" spans="1:4" x14ac:dyDescent="0.2">
      <c r="A2831" s="138"/>
      <c r="D2831" s="8"/>
    </row>
    <row r="2832" spans="1:4" x14ac:dyDescent="0.2">
      <c r="A2832" s="138"/>
      <c r="D2832" s="8"/>
    </row>
    <row r="2833" spans="1:4" x14ac:dyDescent="0.2">
      <c r="A2833" s="138"/>
      <c r="D2833" s="8"/>
    </row>
    <row r="2834" spans="1:4" x14ac:dyDescent="0.2">
      <c r="A2834" s="138"/>
      <c r="D2834" s="8"/>
    </row>
    <row r="2835" spans="1:4" x14ac:dyDescent="0.2">
      <c r="A2835" s="138"/>
      <c r="D2835" s="8"/>
    </row>
    <row r="2836" spans="1:4" x14ac:dyDescent="0.2">
      <c r="A2836" s="138"/>
      <c r="D2836" s="8"/>
    </row>
    <row r="2837" spans="1:4" x14ac:dyDescent="0.2">
      <c r="A2837" s="138"/>
      <c r="D2837" s="8"/>
    </row>
    <row r="2838" spans="1:4" x14ac:dyDescent="0.2">
      <c r="A2838" s="138"/>
      <c r="D2838" s="8"/>
    </row>
    <row r="2839" spans="1:4" x14ac:dyDescent="0.2">
      <c r="A2839" s="138"/>
      <c r="D2839" s="8"/>
    </row>
    <row r="2840" spans="1:4" x14ac:dyDescent="0.2">
      <c r="A2840" s="138"/>
      <c r="D2840" s="8"/>
    </row>
    <row r="2841" spans="1:4" x14ac:dyDescent="0.2">
      <c r="A2841" s="138"/>
      <c r="D2841" s="8"/>
    </row>
    <row r="2842" spans="1:4" x14ac:dyDescent="0.2">
      <c r="A2842" s="138"/>
      <c r="D2842" s="8"/>
    </row>
    <row r="2843" spans="1:4" x14ac:dyDescent="0.2">
      <c r="A2843" s="138"/>
      <c r="D2843" s="8"/>
    </row>
    <row r="2844" spans="1:4" x14ac:dyDescent="0.2">
      <c r="A2844" s="138"/>
      <c r="D2844" s="8"/>
    </row>
    <row r="2845" spans="1:4" x14ac:dyDescent="0.2">
      <c r="A2845" s="138"/>
      <c r="D2845" s="8"/>
    </row>
    <row r="2846" spans="1:4" x14ac:dyDescent="0.2">
      <c r="A2846" s="138"/>
      <c r="D2846" s="8"/>
    </row>
    <row r="2847" spans="1:4" x14ac:dyDescent="0.2">
      <c r="A2847" s="138"/>
      <c r="D2847" s="8"/>
    </row>
    <row r="2848" spans="1:4" x14ac:dyDescent="0.2">
      <c r="A2848" s="138"/>
      <c r="D2848" s="8"/>
    </row>
    <row r="2849" spans="1:4" x14ac:dyDescent="0.2">
      <c r="A2849" s="138"/>
      <c r="D2849" s="8"/>
    </row>
    <row r="2850" spans="1:4" x14ac:dyDescent="0.2">
      <c r="A2850" s="138"/>
      <c r="D2850" s="8"/>
    </row>
    <row r="2851" spans="1:4" x14ac:dyDescent="0.2">
      <c r="A2851" s="138"/>
      <c r="D2851" s="8"/>
    </row>
    <row r="2852" spans="1:4" x14ac:dyDescent="0.2">
      <c r="A2852" s="138"/>
      <c r="D2852" s="8"/>
    </row>
    <row r="2853" spans="1:4" x14ac:dyDescent="0.2">
      <c r="A2853" s="138"/>
      <c r="D2853" s="8"/>
    </row>
    <row r="2854" spans="1:4" x14ac:dyDescent="0.2">
      <c r="A2854" s="138"/>
      <c r="D2854" s="8"/>
    </row>
    <row r="2855" spans="1:4" x14ac:dyDescent="0.2">
      <c r="A2855" s="138"/>
      <c r="D2855" s="8"/>
    </row>
    <row r="2856" spans="1:4" x14ac:dyDescent="0.2">
      <c r="A2856" s="138"/>
      <c r="D2856" s="8"/>
    </row>
    <row r="2857" spans="1:4" x14ac:dyDescent="0.2">
      <c r="A2857" s="138"/>
      <c r="D2857" s="8"/>
    </row>
    <row r="2858" spans="1:4" x14ac:dyDescent="0.2">
      <c r="A2858" s="138"/>
      <c r="D2858" s="8"/>
    </row>
    <row r="2859" spans="1:4" x14ac:dyDescent="0.2">
      <c r="A2859" s="138"/>
      <c r="D2859" s="8"/>
    </row>
    <row r="2860" spans="1:4" x14ac:dyDescent="0.2">
      <c r="A2860" s="138"/>
      <c r="D2860" s="8"/>
    </row>
    <row r="2861" spans="1:4" x14ac:dyDescent="0.2">
      <c r="A2861" s="138"/>
      <c r="D2861" s="8"/>
    </row>
    <row r="2862" spans="1:4" x14ac:dyDescent="0.2">
      <c r="A2862" s="138"/>
      <c r="D2862" s="8"/>
    </row>
    <row r="2863" spans="1:4" x14ac:dyDescent="0.2">
      <c r="A2863" s="138"/>
      <c r="D2863" s="8"/>
    </row>
    <row r="2864" spans="1:4" x14ac:dyDescent="0.2">
      <c r="A2864" s="138"/>
      <c r="D2864" s="8"/>
    </row>
    <row r="2865" spans="1:4" x14ac:dyDescent="0.2">
      <c r="A2865" s="138"/>
      <c r="D2865" s="8"/>
    </row>
    <row r="2866" spans="1:4" x14ac:dyDescent="0.2">
      <c r="A2866" s="138"/>
      <c r="D2866" s="8"/>
    </row>
    <row r="2867" spans="1:4" x14ac:dyDescent="0.2">
      <c r="A2867" s="138"/>
      <c r="D2867" s="8"/>
    </row>
    <row r="2868" spans="1:4" x14ac:dyDescent="0.2">
      <c r="A2868" s="138"/>
      <c r="D2868" s="8"/>
    </row>
    <row r="2869" spans="1:4" x14ac:dyDescent="0.2">
      <c r="A2869" s="138"/>
      <c r="D2869" s="8"/>
    </row>
    <row r="2870" spans="1:4" x14ac:dyDescent="0.2">
      <c r="A2870" s="138"/>
      <c r="D2870" s="8"/>
    </row>
    <row r="2871" spans="1:4" x14ac:dyDescent="0.2">
      <c r="A2871" s="138"/>
      <c r="D2871" s="8"/>
    </row>
    <row r="2872" spans="1:4" x14ac:dyDescent="0.2">
      <c r="A2872" s="138"/>
      <c r="D2872" s="8"/>
    </row>
    <row r="2873" spans="1:4" x14ac:dyDescent="0.2">
      <c r="A2873" s="138"/>
      <c r="D2873" s="8"/>
    </row>
    <row r="2874" spans="1:4" x14ac:dyDescent="0.2">
      <c r="A2874" s="138"/>
      <c r="D2874" s="8"/>
    </row>
    <row r="2875" spans="1:4" x14ac:dyDescent="0.2">
      <c r="A2875" s="138"/>
      <c r="D2875" s="8"/>
    </row>
    <row r="2876" spans="1:4" x14ac:dyDescent="0.2">
      <c r="A2876" s="138"/>
      <c r="D2876" s="8"/>
    </row>
    <row r="2877" spans="1:4" x14ac:dyDescent="0.2">
      <c r="A2877" s="138"/>
      <c r="D2877" s="8"/>
    </row>
    <row r="2878" spans="1:4" x14ac:dyDescent="0.2">
      <c r="A2878" s="138"/>
      <c r="D2878" s="8"/>
    </row>
    <row r="2879" spans="1:4" x14ac:dyDescent="0.2">
      <c r="A2879" s="138"/>
      <c r="D2879" s="8"/>
    </row>
    <row r="2880" spans="1:4" x14ac:dyDescent="0.2">
      <c r="A2880" s="138"/>
      <c r="D2880" s="8"/>
    </row>
    <row r="2881" spans="1:4" x14ac:dyDescent="0.2">
      <c r="A2881" s="138"/>
      <c r="D2881" s="8"/>
    </row>
    <row r="2882" spans="1:4" x14ac:dyDescent="0.2">
      <c r="A2882" s="138"/>
      <c r="D2882" s="8"/>
    </row>
    <row r="2883" spans="1:4" x14ac:dyDescent="0.2">
      <c r="A2883" s="138"/>
      <c r="D2883" s="8"/>
    </row>
    <row r="2884" spans="1:4" x14ac:dyDescent="0.2">
      <c r="A2884" s="138"/>
      <c r="D2884" s="8"/>
    </row>
    <row r="2885" spans="1:4" x14ac:dyDescent="0.2">
      <c r="A2885" s="138"/>
      <c r="D2885" s="8"/>
    </row>
    <row r="2886" spans="1:4" x14ac:dyDescent="0.2">
      <c r="A2886" s="138"/>
      <c r="D2886" s="8"/>
    </row>
    <row r="2887" spans="1:4" x14ac:dyDescent="0.2">
      <c r="A2887" s="138"/>
      <c r="D2887" s="8"/>
    </row>
    <row r="2888" spans="1:4" x14ac:dyDescent="0.2">
      <c r="A2888" s="138"/>
      <c r="D2888" s="8"/>
    </row>
    <row r="2889" spans="1:4" x14ac:dyDescent="0.2">
      <c r="A2889" s="138"/>
      <c r="D2889" s="8"/>
    </row>
    <row r="2890" spans="1:4" x14ac:dyDescent="0.2">
      <c r="A2890" s="138"/>
      <c r="D2890" s="8"/>
    </row>
    <row r="2891" spans="1:4" x14ac:dyDescent="0.2">
      <c r="A2891" s="138"/>
      <c r="D2891" s="8"/>
    </row>
    <row r="2892" spans="1:4" x14ac:dyDescent="0.2">
      <c r="A2892" s="138"/>
      <c r="D2892" s="8"/>
    </row>
    <row r="2893" spans="1:4" x14ac:dyDescent="0.2">
      <c r="A2893" s="138"/>
      <c r="D2893" s="8"/>
    </row>
    <row r="2894" spans="1:4" x14ac:dyDescent="0.2">
      <c r="A2894" s="138"/>
      <c r="D2894" s="8"/>
    </row>
    <row r="2895" spans="1:4" x14ac:dyDescent="0.2">
      <c r="A2895" s="138"/>
      <c r="D2895" s="8"/>
    </row>
    <row r="2896" spans="1:4" x14ac:dyDescent="0.2">
      <c r="A2896" s="138"/>
      <c r="D2896" s="8"/>
    </row>
    <row r="2897" spans="1:4" x14ac:dyDescent="0.2">
      <c r="A2897" s="138"/>
      <c r="D2897" s="8"/>
    </row>
    <row r="2898" spans="1:4" x14ac:dyDescent="0.2">
      <c r="A2898" s="138"/>
      <c r="D2898" s="8"/>
    </row>
    <row r="2899" spans="1:4" x14ac:dyDescent="0.2">
      <c r="A2899" s="138"/>
      <c r="D2899" s="8"/>
    </row>
    <row r="2900" spans="1:4" x14ac:dyDescent="0.2">
      <c r="A2900" s="138"/>
      <c r="D2900" s="8"/>
    </row>
    <row r="2901" spans="1:4" x14ac:dyDescent="0.2">
      <c r="A2901" s="138"/>
      <c r="D2901" s="8"/>
    </row>
    <row r="2902" spans="1:4" x14ac:dyDescent="0.2">
      <c r="A2902" s="138"/>
      <c r="D2902" s="8"/>
    </row>
    <row r="2903" spans="1:4" x14ac:dyDescent="0.2">
      <c r="A2903" s="138"/>
      <c r="D2903" s="8"/>
    </row>
    <row r="2904" spans="1:4" x14ac:dyDescent="0.2">
      <c r="A2904" s="138"/>
      <c r="D2904" s="8"/>
    </row>
    <row r="2905" spans="1:4" x14ac:dyDescent="0.2">
      <c r="A2905" s="138"/>
      <c r="D2905" s="8"/>
    </row>
    <row r="2906" spans="1:4" x14ac:dyDescent="0.2">
      <c r="A2906" s="138"/>
      <c r="D2906" s="8"/>
    </row>
    <row r="2907" spans="1:4" x14ac:dyDescent="0.2">
      <c r="A2907" s="138"/>
      <c r="D2907" s="8"/>
    </row>
    <row r="2908" spans="1:4" x14ac:dyDescent="0.2">
      <c r="A2908" s="138"/>
      <c r="D2908" s="8"/>
    </row>
    <row r="2909" spans="1:4" x14ac:dyDescent="0.2">
      <c r="A2909" s="138"/>
      <c r="D2909" s="8"/>
    </row>
    <row r="2910" spans="1:4" x14ac:dyDescent="0.2">
      <c r="A2910" s="138"/>
      <c r="D2910" s="8"/>
    </row>
    <row r="2911" spans="1:4" x14ac:dyDescent="0.2">
      <c r="A2911" s="138"/>
      <c r="D2911" s="8"/>
    </row>
    <row r="2912" spans="1:4" x14ac:dyDescent="0.2">
      <c r="A2912" s="138"/>
      <c r="D2912" s="8"/>
    </row>
    <row r="2913" spans="1:4" x14ac:dyDescent="0.2">
      <c r="A2913" s="138"/>
      <c r="D2913" s="8"/>
    </row>
    <row r="2914" spans="1:4" x14ac:dyDescent="0.2">
      <c r="A2914" s="138"/>
      <c r="D2914" s="8"/>
    </row>
    <row r="2915" spans="1:4" x14ac:dyDescent="0.2">
      <c r="A2915" s="138"/>
      <c r="D2915" s="8"/>
    </row>
    <row r="2916" spans="1:4" x14ac:dyDescent="0.2">
      <c r="A2916" s="138"/>
      <c r="D2916" s="8"/>
    </row>
    <row r="2917" spans="1:4" x14ac:dyDescent="0.2">
      <c r="A2917" s="138"/>
      <c r="D2917" s="8"/>
    </row>
    <row r="2918" spans="1:4" x14ac:dyDescent="0.2">
      <c r="A2918" s="138"/>
      <c r="D2918" s="8"/>
    </row>
    <row r="2919" spans="1:4" x14ac:dyDescent="0.2">
      <c r="A2919" s="138"/>
      <c r="D2919" s="8"/>
    </row>
    <row r="2920" spans="1:4" x14ac:dyDescent="0.2">
      <c r="A2920" s="138"/>
      <c r="D2920" s="8"/>
    </row>
    <row r="2921" spans="1:4" x14ac:dyDescent="0.2">
      <c r="A2921" s="138"/>
      <c r="D2921" s="8"/>
    </row>
    <row r="2922" spans="1:4" x14ac:dyDescent="0.2">
      <c r="A2922" s="138"/>
      <c r="D2922" s="8"/>
    </row>
    <row r="2923" spans="1:4" x14ac:dyDescent="0.2">
      <c r="A2923" s="138"/>
      <c r="D2923" s="8"/>
    </row>
    <row r="2924" spans="1:4" x14ac:dyDescent="0.2">
      <c r="A2924" s="138"/>
      <c r="D2924" s="8"/>
    </row>
    <row r="2925" spans="1:4" x14ac:dyDescent="0.2">
      <c r="A2925" s="138"/>
      <c r="D2925" s="8"/>
    </row>
    <row r="2926" spans="1:4" x14ac:dyDescent="0.2">
      <c r="A2926" s="138"/>
      <c r="D2926" s="8"/>
    </row>
    <row r="2927" spans="1:4" x14ac:dyDescent="0.2">
      <c r="A2927" s="138"/>
      <c r="D2927" s="8"/>
    </row>
    <row r="2928" spans="1:4" x14ac:dyDescent="0.2">
      <c r="A2928" s="138"/>
      <c r="D2928" s="8"/>
    </row>
    <row r="2929" spans="1:4" x14ac:dyDescent="0.2">
      <c r="A2929" s="138"/>
      <c r="D2929" s="8"/>
    </row>
    <row r="2930" spans="1:4" x14ac:dyDescent="0.2">
      <c r="A2930" s="138"/>
      <c r="D2930" s="8"/>
    </row>
    <row r="2931" spans="1:4" x14ac:dyDescent="0.2">
      <c r="A2931" s="138"/>
      <c r="D2931" s="8"/>
    </row>
    <row r="2932" spans="1:4" x14ac:dyDescent="0.2">
      <c r="A2932" s="138"/>
      <c r="D2932" s="8"/>
    </row>
    <row r="2933" spans="1:4" x14ac:dyDescent="0.2">
      <c r="A2933" s="138"/>
      <c r="D2933" s="8"/>
    </row>
    <row r="2934" spans="1:4" x14ac:dyDescent="0.2">
      <c r="A2934" s="138"/>
      <c r="D2934" s="8"/>
    </row>
    <row r="2935" spans="1:4" x14ac:dyDescent="0.2">
      <c r="A2935" s="138"/>
      <c r="D2935" s="8"/>
    </row>
    <row r="2936" spans="1:4" x14ac:dyDescent="0.2">
      <c r="A2936" s="138"/>
      <c r="D2936" s="8"/>
    </row>
    <row r="2937" spans="1:4" x14ac:dyDescent="0.2">
      <c r="A2937" s="138"/>
      <c r="D2937" s="8"/>
    </row>
    <row r="2938" spans="1:4" x14ac:dyDescent="0.2">
      <c r="A2938" s="138"/>
      <c r="D2938" s="8"/>
    </row>
    <row r="2939" spans="1:4" x14ac:dyDescent="0.2">
      <c r="A2939" s="138"/>
      <c r="D2939" s="8"/>
    </row>
    <row r="2940" spans="1:4" x14ac:dyDescent="0.2">
      <c r="A2940" s="138"/>
      <c r="D2940" s="8"/>
    </row>
    <row r="2941" spans="1:4" x14ac:dyDescent="0.2">
      <c r="A2941" s="138"/>
      <c r="D2941" s="8"/>
    </row>
    <row r="2942" spans="1:4" x14ac:dyDescent="0.2">
      <c r="A2942" s="138"/>
      <c r="D2942" s="8"/>
    </row>
    <row r="2943" spans="1:4" x14ac:dyDescent="0.2">
      <c r="A2943" s="138"/>
      <c r="D2943" s="8"/>
    </row>
    <row r="2944" spans="1:4" x14ac:dyDescent="0.2">
      <c r="A2944" s="138"/>
      <c r="D2944" s="8"/>
    </row>
    <row r="2945" spans="1:4" x14ac:dyDescent="0.2">
      <c r="A2945" s="138"/>
      <c r="D2945" s="8"/>
    </row>
    <row r="2946" spans="1:4" x14ac:dyDescent="0.2">
      <c r="A2946" s="138"/>
      <c r="D2946" s="8"/>
    </row>
    <row r="2947" spans="1:4" x14ac:dyDescent="0.2">
      <c r="A2947" s="138"/>
      <c r="D2947" s="8"/>
    </row>
    <row r="2948" spans="1:4" x14ac:dyDescent="0.2">
      <c r="A2948" s="138"/>
      <c r="D2948" s="8"/>
    </row>
    <row r="2949" spans="1:4" x14ac:dyDescent="0.2">
      <c r="A2949" s="138"/>
      <c r="D2949" s="8"/>
    </row>
    <row r="2950" spans="1:4" x14ac:dyDescent="0.2">
      <c r="A2950" s="138"/>
      <c r="D2950" s="8"/>
    </row>
    <row r="2951" spans="1:4" x14ac:dyDescent="0.2">
      <c r="A2951" s="138"/>
      <c r="D2951" s="8"/>
    </row>
    <row r="2952" spans="1:4" x14ac:dyDescent="0.2">
      <c r="A2952" s="138"/>
      <c r="D2952" s="8"/>
    </row>
    <row r="2953" spans="1:4" x14ac:dyDescent="0.2">
      <c r="A2953" s="138"/>
      <c r="D2953" s="8"/>
    </row>
    <row r="2954" spans="1:4" x14ac:dyDescent="0.2">
      <c r="A2954" s="138"/>
      <c r="D2954" s="8"/>
    </row>
    <row r="2955" spans="1:4" x14ac:dyDescent="0.2">
      <c r="A2955" s="138"/>
      <c r="D2955" s="8"/>
    </row>
    <row r="2956" spans="1:4" x14ac:dyDescent="0.2">
      <c r="A2956" s="138"/>
      <c r="D2956" s="8"/>
    </row>
    <row r="2957" spans="1:4" x14ac:dyDescent="0.2">
      <c r="A2957" s="138"/>
      <c r="D2957" s="8"/>
    </row>
    <row r="2958" spans="1:4" x14ac:dyDescent="0.2">
      <c r="A2958" s="138"/>
      <c r="D2958" s="8"/>
    </row>
    <row r="2959" spans="1:4" x14ac:dyDescent="0.2">
      <c r="A2959" s="138"/>
      <c r="D2959" s="8"/>
    </row>
    <row r="2960" spans="1:4" x14ac:dyDescent="0.2">
      <c r="A2960" s="138"/>
      <c r="D2960" s="8"/>
    </row>
    <row r="2961" spans="1:4" x14ac:dyDescent="0.2">
      <c r="A2961" s="138"/>
      <c r="D2961" s="8"/>
    </row>
    <row r="2962" spans="1:4" x14ac:dyDescent="0.2">
      <c r="A2962" s="138"/>
      <c r="D2962" s="8"/>
    </row>
    <row r="2963" spans="1:4" x14ac:dyDescent="0.2">
      <c r="A2963" s="138"/>
      <c r="D2963" s="8"/>
    </row>
    <row r="2964" spans="1:4" x14ac:dyDescent="0.2">
      <c r="A2964" s="138"/>
      <c r="D2964" s="8"/>
    </row>
    <row r="2965" spans="1:4" x14ac:dyDescent="0.2">
      <c r="A2965" s="138"/>
      <c r="D2965" s="8"/>
    </row>
    <row r="2966" spans="1:4" x14ac:dyDescent="0.2">
      <c r="A2966" s="138"/>
      <c r="D2966" s="8"/>
    </row>
    <row r="2967" spans="1:4" x14ac:dyDescent="0.2">
      <c r="A2967" s="138"/>
      <c r="D2967" s="8"/>
    </row>
    <row r="2968" spans="1:4" x14ac:dyDescent="0.2">
      <c r="A2968" s="138"/>
      <c r="D2968" s="8"/>
    </row>
    <row r="2969" spans="1:4" x14ac:dyDescent="0.2">
      <c r="A2969" s="138"/>
      <c r="D2969" s="8"/>
    </row>
    <row r="2970" spans="1:4" x14ac:dyDescent="0.2">
      <c r="A2970" s="138"/>
      <c r="D2970" s="8"/>
    </row>
    <row r="2971" spans="1:4" x14ac:dyDescent="0.2">
      <c r="A2971" s="138"/>
      <c r="D2971" s="8"/>
    </row>
    <row r="2972" spans="1:4" x14ac:dyDescent="0.2">
      <c r="A2972" s="138"/>
      <c r="D2972" s="8"/>
    </row>
    <row r="2973" spans="1:4" x14ac:dyDescent="0.2">
      <c r="A2973" s="138"/>
      <c r="D2973" s="8"/>
    </row>
    <row r="2974" spans="1:4" x14ac:dyDescent="0.2">
      <c r="A2974" s="138"/>
      <c r="D2974" s="8"/>
    </row>
    <row r="2975" spans="1:4" x14ac:dyDescent="0.2">
      <c r="A2975" s="138"/>
      <c r="D2975" s="8"/>
    </row>
    <row r="2976" spans="1:4" x14ac:dyDescent="0.2">
      <c r="A2976" s="138"/>
      <c r="D2976" s="8"/>
    </row>
    <row r="2977" spans="1:4" x14ac:dyDescent="0.2">
      <c r="A2977" s="138"/>
      <c r="D2977" s="8"/>
    </row>
    <row r="2978" spans="1:4" x14ac:dyDescent="0.2">
      <c r="A2978" s="138"/>
      <c r="D2978" s="8"/>
    </row>
    <row r="2979" spans="1:4" x14ac:dyDescent="0.2">
      <c r="A2979" s="138"/>
      <c r="D2979" s="8"/>
    </row>
    <row r="2980" spans="1:4" x14ac:dyDescent="0.2">
      <c r="A2980" s="138"/>
      <c r="D2980" s="8"/>
    </row>
    <row r="2981" spans="1:4" x14ac:dyDescent="0.2">
      <c r="A2981" s="138"/>
      <c r="D2981" s="8"/>
    </row>
    <row r="2982" spans="1:4" x14ac:dyDescent="0.2">
      <c r="A2982" s="138"/>
      <c r="D2982" s="8"/>
    </row>
    <row r="2983" spans="1:4" x14ac:dyDescent="0.2">
      <c r="A2983" s="138"/>
      <c r="D2983" s="8"/>
    </row>
    <row r="2984" spans="1:4" x14ac:dyDescent="0.2">
      <c r="A2984" s="138"/>
      <c r="D2984" s="8"/>
    </row>
    <row r="2985" spans="1:4" x14ac:dyDescent="0.2">
      <c r="A2985" s="138"/>
      <c r="D2985" s="8"/>
    </row>
    <row r="2986" spans="1:4" x14ac:dyDescent="0.2">
      <c r="A2986" s="138"/>
      <c r="D2986" s="8"/>
    </row>
    <row r="2987" spans="1:4" x14ac:dyDescent="0.2">
      <c r="A2987" s="138"/>
      <c r="D2987" s="8"/>
    </row>
    <row r="2988" spans="1:4" x14ac:dyDescent="0.2">
      <c r="A2988" s="138"/>
      <c r="D2988" s="8"/>
    </row>
    <row r="2989" spans="1:4" x14ac:dyDescent="0.2">
      <c r="A2989" s="138"/>
      <c r="D2989" s="8"/>
    </row>
    <row r="2990" spans="1:4" x14ac:dyDescent="0.2">
      <c r="A2990" s="138"/>
      <c r="D2990" s="8"/>
    </row>
    <row r="2991" spans="1:4" x14ac:dyDescent="0.2">
      <c r="A2991" s="138"/>
      <c r="D2991" s="8"/>
    </row>
    <row r="2992" spans="1:4" x14ac:dyDescent="0.2">
      <c r="A2992" s="138"/>
      <c r="D2992" s="8"/>
    </row>
    <row r="2993" spans="1:4" x14ac:dyDescent="0.2">
      <c r="A2993" s="138"/>
      <c r="D2993" s="8"/>
    </row>
    <row r="2994" spans="1:4" x14ac:dyDescent="0.2">
      <c r="A2994" s="138"/>
      <c r="D2994" s="8"/>
    </row>
    <row r="2995" spans="1:4" x14ac:dyDescent="0.2">
      <c r="A2995" s="138"/>
      <c r="D2995" s="8"/>
    </row>
    <row r="2996" spans="1:4" x14ac:dyDescent="0.2">
      <c r="A2996" s="138"/>
      <c r="D2996" s="8"/>
    </row>
    <row r="2997" spans="1:4" x14ac:dyDescent="0.2">
      <c r="A2997" s="138"/>
      <c r="D2997" s="8"/>
    </row>
    <row r="2998" spans="1:4" x14ac:dyDescent="0.2">
      <c r="A2998" s="138"/>
      <c r="D2998" s="8"/>
    </row>
    <row r="2999" spans="1:4" x14ac:dyDescent="0.2">
      <c r="A2999" s="138"/>
      <c r="D2999" s="8"/>
    </row>
    <row r="3000" spans="1:4" x14ac:dyDescent="0.2">
      <c r="A3000" s="138"/>
      <c r="D3000" s="8"/>
    </row>
    <row r="3001" spans="1:4" x14ac:dyDescent="0.2">
      <c r="A3001" s="138"/>
      <c r="D3001" s="8"/>
    </row>
    <row r="3002" spans="1:4" x14ac:dyDescent="0.2">
      <c r="A3002" s="138"/>
      <c r="D3002" s="8"/>
    </row>
    <row r="3003" spans="1:4" x14ac:dyDescent="0.2">
      <c r="A3003" s="138"/>
      <c r="D3003" s="8"/>
    </row>
    <row r="3004" spans="1:4" x14ac:dyDescent="0.2">
      <c r="A3004" s="138"/>
      <c r="D3004" s="8"/>
    </row>
    <row r="3005" spans="1:4" x14ac:dyDescent="0.2">
      <c r="A3005" s="138"/>
      <c r="D3005" s="8"/>
    </row>
    <row r="3006" spans="1:4" x14ac:dyDescent="0.2">
      <c r="A3006" s="138"/>
      <c r="D3006" s="8"/>
    </row>
    <row r="3007" spans="1:4" x14ac:dyDescent="0.2">
      <c r="A3007" s="138"/>
      <c r="D3007" s="8"/>
    </row>
    <row r="3008" spans="1:4" x14ac:dyDescent="0.2">
      <c r="A3008" s="138"/>
      <c r="D3008" s="8"/>
    </row>
    <row r="3009" spans="1:4" x14ac:dyDescent="0.2">
      <c r="A3009" s="138"/>
      <c r="D3009" s="8"/>
    </row>
    <row r="3010" spans="1:4" x14ac:dyDescent="0.2">
      <c r="A3010" s="138"/>
      <c r="D3010" s="8"/>
    </row>
    <row r="3011" spans="1:4" x14ac:dyDescent="0.2">
      <c r="A3011" s="138"/>
      <c r="D3011" s="8"/>
    </row>
    <row r="3012" spans="1:4" x14ac:dyDescent="0.2">
      <c r="A3012" s="138"/>
      <c r="D3012" s="8"/>
    </row>
    <row r="3013" spans="1:4" x14ac:dyDescent="0.2">
      <c r="A3013" s="138"/>
      <c r="D3013" s="8"/>
    </row>
    <row r="3014" spans="1:4" x14ac:dyDescent="0.2">
      <c r="A3014" s="138"/>
      <c r="D3014" s="8"/>
    </row>
    <row r="3015" spans="1:4" x14ac:dyDescent="0.2">
      <c r="A3015" s="138"/>
      <c r="D3015" s="8"/>
    </row>
    <row r="3016" spans="1:4" x14ac:dyDescent="0.2">
      <c r="A3016" s="138"/>
      <c r="D3016" s="8"/>
    </row>
    <row r="3017" spans="1:4" x14ac:dyDescent="0.2">
      <c r="A3017" s="138"/>
      <c r="D3017" s="8"/>
    </row>
    <row r="3018" spans="1:4" x14ac:dyDescent="0.2">
      <c r="A3018" s="138"/>
      <c r="D3018" s="8"/>
    </row>
    <row r="3019" spans="1:4" x14ac:dyDescent="0.2">
      <c r="A3019" s="138"/>
      <c r="D3019" s="8"/>
    </row>
    <row r="3020" spans="1:4" x14ac:dyDescent="0.2">
      <c r="A3020" s="138"/>
      <c r="D3020" s="8"/>
    </row>
    <row r="3021" spans="1:4" x14ac:dyDescent="0.2">
      <c r="A3021" s="138"/>
      <c r="D3021" s="8"/>
    </row>
    <row r="3022" spans="1:4" x14ac:dyDescent="0.2">
      <c r="A3022" s="138"/>
      <c r="D3022" s="8"/>
    </row>
    <row r="3023" spans="1:4" x14ac:dyDescent="0.2">
      <c r="A3023" s="138"/>
      <c r="D3023" s="8"/>
    </row>
    <row r="3024" spans="1:4" x14ac:dyDescent="0.2">
      <c r="A3024" s="138"/>
      <c r="D3024" s="8"/>
    </row>
    <row r="3025" spans="1:4" x14ac:dyDescent="0.2">
      <c r="A3025" s="138"/>
      <c r="D3025" s="8"/>
    </row>
    <row r="3026" spans="1:4" x14ac:dyDescent="0.2">
      <c r="A3026" s="138"/>
      <c r="D3026" s="8"/>
    </row>
    <row r="3027" spans="1:4" x14ac:dyDescent="0.2">
      <c r="A3027" s="138"/>
      <c r="D3027" s="8"/>
    </row>
    <row r="3028" spans="1:4" x14ac:dyDescent="0.2">
      <c r="A3028" s="138"/>
      <c r="D3028" s="8"/>
    </row>
    <row r="3029" spans="1:4" x14ac:dyDescent="0.2">
      <c r="A3029" s="138"/>
      <c r="D3029" s="8"/>
    </row>
    <row r="3030" spans="1:4" x14ac:dyDescent="0.2">
      <c r="A3030" s="138"/>
      <c r="D3030" s="8"/>
    </row>
    <row r="3031" spans="1:4" x14ac:dyDescent="0.2">
      <c r="A3031" s="138"/>
      <c r="D3031" s="8"/>
    </row>
    <row r="3032" spans="1:4" x14ac:dyDescent="0.2">
      <c r="A3032" s="138"/>
      <c r="D3032" s="8"/>
    </row>
    <row r="3033" spans="1:4" x14ac:dyDescent="0.2">
      <c r="A3033" s="138"/>
      <c r="D3033" s="8"/>
    </row>
    <row r="3034" spans="1:4" x14ac:dyDescent="0.2">
      <c r="A3034" s="138"/>
      <c r="D3034" s="8"/>
    </row>
    <row r="3035" spans="1:4" x14ac:dyDescent="0.2">
      <c r="A3035" s="138"/>
      <c r="D3035" s="8"/>
    </row>
    <row r="3036" spans="1:4" x14ac:dyDescent="0.2">
      <c r="A3036" s="138"/>
      <c r="D3036" s="8"/>
    </row>
    <row r="3037" spans="1:4" x14ac:dyDescent="0.2">
      <c r="A3037" s="138"/>
      <c r="D3037" s="8"/>
    </row>
    <row r="3038" spans="1:4" x14ac:dyDescent="0.2">
      <c r="A3038" s="138"/>
      <c r="D3038" s="8"/>
    </row>
    <row r="3039" spans="1:4" x14ac:dyDescent="0.2">
      <c r="A3039" s="138"/>
      <c r="D3039" s="8"/>
    </row>
    <row r="3040" spans="1:4" x14ac:dyDescent="0.2">
      <c r="A3040" s="138"/>
      <c r="D3040" s="8"/>
    </row>
    <row r="3041" spans="1:4" x14ac:dyDescent="0.2">
      <c r="A3041" s="138"/>
      <c r="D3041" s="8"/>
    </row>
    <row r="3042" spans="1:4" x14ac:dyDescent="0.2">
      <c r="A3042" s="138"/>
      <c r="D3042" s="8"/>
    </row>
    <row r="3043" spans="1:4" x14ac:dyDescent="0.2">
      <c r="A3043" s="138"/>
      <c r="D3043" s="8"/>
    </row>
    <row r="3044" spans="1:4" x14ac:dyDescent="0.2">
      <c r="A3044" s="138"/>
      <c r="D3044" s="8"/>
    </row>
    <row r="3045" spans="1:4" x14ac:dyDescent="0.2">
      <c r="A3045" s="138"/>
      <c r="D3045" s="8"/>
    </row>
    <row r="3046" spans="1:4" x14ac:dyDescent="0.2">
      <c r="A3046" s="138"/>
      <c r="D3046" s="8"/>
    </row>
    <row r="3047" spans="1:4" x14ac:dyDescent="0.2">
      <c r="A3047" s="138"/>
      <c r="D3047" s="8"/>
    </row>
    <row r="3048" spans="1:4" x14ac:dyDescent="0.2">
      <c r="A3048" s="138"/>
      <c r="D3048" s="8"/>
    </row>
    <row r="3049" spans="1:4" x14ac:dyDescent="0.2">
      <c r="A3049" s="138"/>
      <c r="D3049" s="8"/>
    </row>
    <row r="3050" spans="1:4" x14ac:dyDescent="0.2">
      <c r="A3050" s="138"/>
      <c r="D3050" s="8"/>
    </row>
    <row r="3051" spans="1:4" x14ac:dyDescent="0.2">
      <c r="A3051" s="138"/>
      <c r="D3051" s="8"/>
    </row>
    <row r="3052" spans="1:4" x14ac:dyDescent="0.2">
      <c r="A3052" s="138"/>
      <c r="D3052" s="8"/>
    </row>
    <row r="3053" spans="1:4" x14ac:dyDescent="0.2">
      <c r="A3053" s="138"/>
      <c r="D3053" s="8"/>
    </row>
    <row r="3054" spans="1:4" x14ac:dyDescent="0.2">
      <c r="A3054" s="138"/>
      <c r="D3054" s="8"/>
    </row>
    <row r="3055" spans="1:4" x14ac:dyDescent="0.2">
      <c r="A3055" s="138"/>
      <c r="D3055" s="8"/>
    </row>
    <row r="3056" spans="1:4" x14ac:dyDescent="0.2">
      <c r="A3056" s="138"/>
      <c r="D3056" s="8"/>
    </row>
    <row r="3057" spans="1:4" x14ac:dyDescent="0.2">
      <c r="A3057" s="138"/>
      <c r="D3057" s="8"/>
    </row>
    <row r="3058" spans="1:4" x14ac:dyDescent="0.2">
      <c r="A3058" s="138"/>
      <c r="D3058" s="8"/>
    </row>
    <row r="3059" spans="1:4" x14ac:dyDescent="0.2">
      <c r="A3059" s="138"/>
      <c r="D3059" s="8"/>
    </row>
    <row r="3060" spans="1:4" x14ac:dyDescent="0.2">
      <c r="A3060" s="138"/>
      <c r="D3060" s="8"/>
    </row>
    <row r="3061" spans="1:4" x14ac:dyDescent="0.2">
      <c r="A3061" s="138"/>
      <c r="D3061" s="8"/>
    </row>
    <row r="3062" spans="1:4" x14ac:dyDescent="0.2">
      <c r="A3062" s="138"/>
      <c r="D3062" s="8"/>
    </row>
    <row r="3063" spans="1:4" x14ac:dyDescent="0.2">
      <c r="A3063" s="138"/>
      <c r="D3063" s="8"/>
    </row>
    <row r="3064" spans="1:4" x14ac:dyDescent="0.2">
      <c r="A3064" s="138"/>
      <c r="D3064" s="8"/>
    </row>
    <row r="3065" spans="1:4" x14ac:dyDescent="0.2">
      <c r="A3065" s="138"/>
      <c r="D3065" s="8"/>
    </row>
    <row r="3066" spans="1:4" x14ac:dyDescent="0.2">
      <c r="A3066" s="138"/>
      <c r="D3066" s="8"/>
    </row>
    <row r="3067" spans="1:4" x14ac:dyDescent="0.2">
      <c r="A3067" s="138"/>
      <c r="D3067" s="8"/>
    </row>
    <row r="3068" spans="1:4" x14ac:dyDescent="0.2">
      <c r="A3068" s="138"/>
      <c r="D3068" s="8"/>
    </row>
    <row r="3069" spans="1:4" x14ac:dyDescent="0.2">
      <c r="A3069" s="138"/>
      <c r="D3069" s="8"/>
    </row>
    <row r="3070" spans="1:4" x14ac:dyDescent="0.2">
      <c r="A3070" s="138"/>
      <c r="D3070" s="8"/>
    </row>
    <row r="3071" spans="1:4" x14ac:dyDescent="0.2">
      <c r="A3071" s="138"/>
      <c r="D3071" s="8"/>
    </row>
    <row r="3072" spans="1:4" x14ac:dyDescent="0.2">
      <c r="A3072" s="138"/>
      <c r="D3072" s="8"/>
    </row>
    <row r="3073" spans="1:4" x14ac:dyDescent="0.2">
      <c r="A3073" s="138"/>
      <c r="D3073" s="8"/>
    </row>
    <row r="3074" spans="1:4" x14ac:dyDescent="0.2">
      <c r="A3074" s="138"/>
      <c r="D3074" s="8"/>
    </row>
    <row r="3075" spans="1:4" x14ac:dyDescent="0.2">
      <c r="A3075" s="138"/>
      <c r="D3075" s="8"/>
    </row>
    <row r="3076" spans="1:4" x14ac:dyDescent="0.2">
      <c r="A3076" s="138"/>
      <c r="D3076" s="8"/>
    </row>
    <row r="3077" spans="1:4" x14ac:dyDescent="0.2">
      <c r="A3077" s="138"/>
      <c r="D3077" s="8"/>
    </row>
    <row r="3078" spans="1:4" x14ac:dyDescent="0.2">
      <c r="A3078" s="138"/>
      <c r="D3078" s="8"/>
    </row>
    <row r="3079" spans="1:4" x14ac:dyDescent="0.2">
      <c r="A3079" s="138"/>
      <c r="D3079" s="8"/>
    </row>
    <row r="3080" spans="1:4" x14ac:dyDescent="0.2">
      <c r="A3080" s="138"/>
      <c r="D3080" s="8"/>
    </row>
    <row r="3081" spans="1:4" x14ac:dyDescent="0.2">
      <c r="A3081" s="138"/>
      <c r="D3081" s="8"/>
    </row>
    <row r="3082" spans="1:4" x14ac:dyDescent="0.2">
      <c r="A3082" s="138"/>
      <c r="D3082" s="8"/>
    </row>
    <row r="3083" spans="1:4" x14ac:dyDescent="0.2">
      <c r="A3083" s="138"/>
      <c r="D3083" s="8"/>
    </row>
    <row r="3084" spans="1:4" x14ac:dyDescent="0.2">
      <c r="A3084" s="138"/>
      <c r="D3084" s="8"/>
    </row>
    <row r="3085" spans="1:4" x14ac:dyDescent="0.2">
      <c r="A3085" s="138"/>
      <c r="D3085" s="8"/>
    </row>
    <row r="3086" spans="1:4" x14ac:dyDescent="0.2">
      <c r="A3086" s="138"/>
      <c r="D3086" s="8"/>
    </row>
    <row r="3087" spans="1:4" x14ac:dyDescent="0.2">
      <c r="A3087" s="138"/>
      <c r="D3087" s="8"/>
    </row>
    <row r="3088" spans="1:4" x14ac:dyDescent="0.2">
      <c r="A3088" s="138"/>
      <c r="D3088" s="8"/>
    </row>
    <row r="3089" spans="1:4" x14ac:dyDescent="0.2">
      <c r="A3089" s="138"/>
      <c r="D3089" s="8"/>
    </row>
    <row r="3090" spans="1:4" x14ac:dyDescent="0.2">
      <c r="A3090" s="138"/>
      <c r="D3090" s="8"/>
    </row>
    <row r="3091" spans="1:4" x14ac:dyDescent="0.2">
      <c r="A3091" s="138"/>
      <c r="D3091" s="8"/>
    </row>
    <row r="3092" spans="1:4" x14ac:dyDescent="0.2">
      <c r="A3092" s="138"/>
      <c r="D3092" s="8"/>
    </row>
    <row r="3093" spans="1:4" x14ac:dyDescent="0.2">
      <c r="A3093" s="138"/>
      <c r="D3093" s="8"/>
    </row>
    <row r="3094" spans="1:4" x14ac:dyDescent="0.2">
      <c r="A3094" s="138"/>
      <c r="D3094" s="8"/>
    </row>
    <row r="3095" spans="1:4" x14ac:dyDescent="0.2">
      <c r="A3095" s="138"/>
      <c r="D3095" s="8"/>
    </row>
    <row r="3096" spans="1:4" x14ac:dyDescent="0.2">
      <c r="A3096" s="138"/>
      <c r="D3096" s="8"/>
    </row>
    <row r="3097" spans="1:4" x14ac:dyDescent="0.2">
      <c r="A3097" s="138"/>
      <c r="D3097" s="8"/>
    </row>
    <row r="3098" spans="1:4" x14ac:dyDescent="0.2">
      <c r="A3098" s="138"/>
      <c r="D3098" s="8"/>
    </row>
    <row r="3099" spans="1:4" x14ac:dyDescent="0.2">
      <c r="A3099" s="138"/>
      <c r="D3099" s="8"/>
    </row>
    <row r="3100" spans="1:4" x14ac:dyDescent="0.2">
      <c r="A3100" s="138"/>
      <c r="D3100" s="8"/>
    </row>
    <row r="3101" spans="1:4" x14ac:dyDescent="0.2">
      <c r="A3101" s="138"/>
      <c r="D3101" s="8"/>
    </row>
    <row r="3102" spans="1:4" x14ac:dyDescent="0.2">
      <c r="A3102" s="138"/>
      <c r="D3102" s="8"/>
    </row>
    <row r="3103" spans="1:4" x14ac:dyDescent="0.2">
      <c r="A3103" s="138"/>
      <c r="D3103" s="8"/>
    </row>
    <row r="3104" spans="1:4" x14ac:dyDescent="0.2">
      <c r="A3104" s="138"/>
      <c r="D3104" s="8"/>
    </row>
    <row r="3105" spans="1:4" x14ac:dyDescent="0.2">
      <c r="A3105" s="138"/>
      <c r="D3105" s="8"/>
    </row>
    <row r="3106" spans="1:4" x14ac:dyDescent="0.2">
      <c r="A3106" s="138"/>
      <c r="D3106" s="8"/>
    </row>
    <row r="3107" spans="1:4" x14ac:dyDescent="0.2">
      <c r="A3107" s="138"/>
      <c r="D3107" s="8"/>
    </row>
    <row r="3108" spans="1:4" x14ac:dyDescent="0.2">
      <c r="A3108" s="138"/>
      <c r="D3108" s="8"/>
    </row>
    <row r="3109" spans="1:4" x14ac:dyDescent="0.2">
      <c r="A3109" s="138"/>
      <c r="D3109" s="8"/>
    </row>
    <row r="3110" spans="1:4" x14ac:dyDescent="0.2">
      <c r="A3110" s="138"/>
      <c r="D3110" s="8"/>
    </row>
    <row r="3111" spans="1:4" x14ac:dyDescent="0.2">
      <c r="A3111" s="138"/>
      <c r="D3111" s="8"/>
    </row>
    <row r="3112" spans="1:4" x14ac:dyDescent="0.2">
      <c r="A3112" s="138"/>
      <c r="D3112" s="8"/>
    </row>
    <row r="3113" spans="1:4" x14ac:dyDescent="0.2">
      <c r="A3113" s="138"/>
      <c r="D3113" s="8"/>
    </row>
    <row r="3114" spans="1:4" x14ac:dyDescent="0.2">
      <c r="A3114" s="138"/>
      <c r="D3114" s="8"/>
    </row>
    <row r="3115" spans="1:4" x14ac:dyDescent="0.2">
      <c r="A3115" s="138"/>
      <c r="D3115" s="8"/>
    </row>
    <row r="3116" spans="1:4" x14ac:dyDescent="0.2">
      <c r="A3116" s="138"/>
      <c r="D3116" s="8"/>
    </row>
    <row r="3117" spans="1:4" x14ac:dyDescent="0.2">
      <c r="A3117" s="138"/>
      <c r="D3117" s="8"/>
    </row>
    <row r="3118" spans="1:4" x14ac:dyDescent="0.2">
      <c r="A3118" s="138"/>
      <c r="D3118" s="8"/>
    </row>
    <row r="3119" spans="1:4" x14ac:dyDescent="0.2">
      <c r="A3119" s="138"/>
      <c r="D3119" s="8"/>
    </row>
    <row r="3120" spans="1:4" x14ac:dyDescent="0.2">
      <c r="A3120" s="138"/>
      <c r="D3120" s="8"/>
    </row>
    <row r="3121" spans="1:4" x14ac:dyDescent="0.2">
      <c r="A3121" s="138"/>
      <c r="D3121" s="8"/>
    </row>
    <row r="3122" spans="1:4" x14ac:dyDescent="0.2">
      <c r="A3122" s="138"/>
      <c r="D3122" s="8"/>
    </row>
    <row r="3123" spans="1:4" x14ac:dyDescent="0.2">
      <c r="A3123" s="138"/>
      <c r="D3123" s="8"/>
    </row>
    <row r="3124" spans="1:4" x14ac:dyDescent="0.2">
      <c r="A3124" s="138"/>
      <c r="D3124" s="8"/>
    </row>
    <row r="3125" spans="1:4" x14ac:dyDescent="0.2">
      <c r="A3125" s="138"/>
      <c r="D3125" s="8"/>
    </row>
    <row r="3126" spans="1:4" x14ac:dyDescent="0.2">
      <c r="A3126" s="138"/>
      <c r="D3126" s="8"/>
    </row>
    <row r="3127" spans="1:4" x14ac:dyDescent="0.2">
      <c r="A3127" s="138"/>
      <c r="D3127" s="8"/>
    </row>
    <row r="3128" spans="1:4" x14ac:dyDescent="0.2">
      <c r="A3128" s="138"/>
      <c r="D3128" s="8"/>
    </row>
    <row r="3129" spans="1:4" x14ac:dyDescent="0.2">
      <c r="A3129" s="138"/>
      <c r="D3129" s="8"/>
    </row>
    <row r="3130" spans="1:4" x14ac:dyDescent="0.2">
      <c r="A3130" s="138"/>
      <c r="D3130" s="8"/>
    </row>
    <row r="3131" spans="1:4" x14ac:dyDescent="0.2">
      <c r="A3131" s="138"/>
      <c r="D3131" s="8"/>
    </row>
    <row r="3132" spans="1:4" x14ac:dyDescent="0.2">
      <c r="A3132" s="138"/>
      <c r="D3132" s="8"/>
    </row>
    <row r="3133" spans="1:4" x14ac:dyDescent="0.2">
      <c r="A3133" s="138"/>
      <c r="D3133" s="8"/>
    </row>
    <row r="3134" spans="1:4" x14ac:dyDescent="0.2">
      <c r="A3134" s="138"/>
      <c r="D3134" s="8"/>
    </row>
    <row r="3135" spans="1:4" x14ac:dyDescent="0.2">
      <c r="A3135" s="138"/>
      <c r="D3135" s="8"/>
    </row>
    <row r="3136" spans="1:4" x14ac:dyDescent="0.2">
      <c r="A3136" s="138"/>
      <c r="D3136" s="8"/>
    </row>
    <row r="3137" spans="1:4" x14ac:dyDescent="0.2">
      <c r="A3137" s="138"/>
      <c r="D3137" s="8"/>
    </row>
    <row r="3138" spans="1:4" x14ac:dyDescent="0.2">
      <c r="A3138" s="138"/>
      <c r="D3138" s="8"/>
    </row>
    <row r="3139" spans="1:4" x14ac:dyDescent="0.2">
      <c r="A3139" s="138"/>
      <c r="D3139" s="8"/>
    </row>
    <row r="3140" spans="1:4" x14ac:dyDescent="0.2">
      <c r="A3140" s="138"/>
      <c r="D3140" s="8"/>
    </row>
    <row r="3141" spans="1:4" x14ac:dyDescent="0.2">
      <c r="A3141" s="138"/>
      <c r="D3141" s="8"/>
    </row>
    <row r="3142" spans="1:4" x14ac:dyDescent="0.2">
      <c r="A3142" s="138"/>
      <c r="D3142" s="8"/>
    </row>
    <row r="3143" spans="1:4" x14ac:dyDescent="0.2">
      <c r="A3143" s="138"/>
      <c r="D3143" s="8"/>
    </row>
    <row r="3144" spans="1:4" x14ac:dyDescent="0.2">
      <c r="A3144" s="138"/>
      <c r="D3144" s="8"/>
    </row>
    <row r="3145" spans="1:4" x14ac:dyDescent="0.2">
      <c r="A3145" s="138"/>
      <c r="D3145" s="8"/>
    </row>
    <row r="3146" spans="1:4" x14ac:dyDescent="0.2">
      <c r="A3146" s="138"/>
      <c r="D3146" s="8"/>
    </row>
    <row r="3147" spans="1:4" x14ac:dyDescent="0.2">
      <c r="A3147" s="138"/>
      <c r="D3147" s="8"/>
    </row>
    <row r="3148" spans="1:4" x14ac:dyDescent="0.2">
      <c r="A3148" s="138"/>
      <c r="D3148" s="8"/>
    </row>
    <row r="3149" spans="1:4" x14ac:dyDescent="0.2">
      <c r="A3149" s="138"/>
      <c r="D3149" s="8"/>
    </row>
    <row r="3150" spans="1:4" x14ac:dyDescent="0.2">
      <c r="A3150" s="138"/>
      <c r="D3150" s="8"/>
    </row>
    <row r="3151" spans="1:4" x14ac:dyDescent="0.2">
      <c r="A3151" s="138"/>
      <c r="D3151" s="8"/>
    </row>
    <row r="3152" spans="1:4" x14ac:dyDescent="0.2">
      <c r="A3152" s="138"/>
      <c r="D3152" s="8"/>
    </row>
    <row r="3153" spans="1:4" x14ac:dyDescent="0.2">
      <c r="A3153" s="138"/>
      <c r="D3153" s="8"/>
    </row>
    <row r="3154" spans="1:4" x14ac:dyDescent="0.2">
      <c r="A3154" s="138"/>
      <c r="D3154" s="8"/>
    </row>
    <row r="3155" spans="1:4" x14ac:dyDescent="0.2">
      <c r="A3155" s="138"/>
      <c r="D3155" s="8"/>
    </row>
    <row r="3156" spans="1:4" x14ac:dyDescent="0.2">
      <c r="A3156" s="138"/>
      <c r="D3156" s="8"/>
    </row>
    <row r="3157" spans="1:4" x14ac:dyDescent="0.2">
      <c r="A3157" s="138"/>
      <c r="D3157" s="8"/>
    </row>
    <row r="3158" spans="1:4" x14ac:dyDescent="0.2">
      <c r="A3158" s="138"/>
      <c r="D3158" s="8"/>
    </row>
    <row r="3159" spans="1:4" x14ac:dyDescent="0.2">
      <c r="A3159" s="138"/>
      <c r="D3159" s="8"/>
    </row>
    <row r="3160" spans="1:4" x14ac:dyDescent="0.2">
      <c r="A3160" s="138"/>
      <c r="D3160" s="8"/>
    </row>
    <row r="3161" spans="1:4" x14ac:dyDescent="0.2">
      <c r="A3161" s="138"/>
      <c r="D3161" s="8"/>
    </row>
    <row r="3162" spans="1:4" x14ac:dyDescent="0.2">
      <c r="A3162" s="138"/>
      <c r="D3162" s="8"/>
    </row>
    <row r="3163" spans="1:4" x14ac:dyDescent="0.2">
      <c r="A3163" s="138"/>
      <c r="D3163" s="8"/>
    </row>
    <row r="3164" spans="1:4" x14ac:dyDescent="0.2">
      <c r="A3164" s="138"/>
      <c r="D3164" s="8"/>
    </row>
    <row r="3165" spans="1:4" x14ac:dyDescent="0.2">
      <c r="A3165" s="138"/>
      <c r="D3165" s="8"/>
    </row>
    <row r="3166" spans="1:4" x14ac:dyDescent="0.2">
      <c r="A3166" s="138"/>
      <c r="D3166" s="8"/>
    </row>
    <row r="3167" spans="1:4" x14ac:dyDescent="0.2">
      <c r="A3167" s="138"/>
      <c r="D3167" s="8"/>
    </row>
    <row r="3168" spans="1:4" x14ac:dyDescent="0.2">
      <c r="A3168" s="138"/>
      <c r="D3168" s="8"/>
    </row>
    <row r="3169" spans="1:4" x14ac:dyDescent="0.2">
      <c r="A3169" s="138"/>
      <c r="D3169" s="8"/>
    </row>
    <row r="3170" spans="1:4" x14ac:dyDescent="0.2">
      <c r="A3170" s="138"/>
      <c r="D3170" s="8"/>
    </row>
    <row r="3171" spans="1:4" x14ac:dyDescent="0.2">
      <c r="A3171" s="138"/>
      <c r="D3171" s="8"/>
    </row>
    <row r="3172" spans="1:4" x14ac:dyDescent="0.2">
      <c r="A3172" s="138"/>
      <c r="D3172" s="8"/>
    </row>
    <row r="3173" spans="1:4" x14ac:dyDescent="0.2">
      <c r="A3173" s="138"/>
      <c r="D3173" s="8"/>
    </row>
    <row r="3174" spans="1:4" x14ac:dyDescent="0.2">
      <c r="A3174" s="138"/>
      <c r="D3174" s="8"/>
    </row>
    <row r="3175" spans="1:4" x14ac:dyDescent="0.2">
      <c r="A3175" s="138"/>
      <c r="D3175" s="8"/>
    </row>
    <row r="3176" spans="1:4" x14ac:dyDescent="0.2">
      <c r="A3176" s="138"/>
      <c r="D3176" s="8"/>
    </row>
    <row r="3177" spans="1:4" x14ac:dyDescent="0.2">
      <c r="A3177" s="138"/>
      <c r="D3177" s="8"/>
    </row>
    <row r="3178" spans="1:4" x14ac:dyDescent="0.2">
      <c r="A3178" s="138"/>
      <c r="D3178" s="8"/>
    </row>
    <row r="3179" spans="1:4" x14ac:dyDescent="0.2">
      <c r="A3179" s="138"/>
      <c r="D3179" s="8"/>
    </row>
    <row r="3180" spans="1:4" x14ac:dyDescent="0.2">
      <c r="A3180" s="138"/>
      <c r="D3180" s="8"/>
    </row>
    <row r="3181" spans="1:4" x14ac:dyDescent="0.2">
      <c r="A3181" s="138"/>
      <c r="D3181" s="8"/>
    </row>
    <row r="3182" spans="1:4" x14ac:dyDescent="0.2">
      <c r="A3182" s="138"/>
      <c r="D3182" s="8"/>
    </row>
    <row r="3183" spans="1:4" x14ac:dyDescent="0.2">
      <c r="A3183" s="138"/>
      <c r="D3183" s="8"/>
    </row>
    <row r="3184" spans="1:4" x14ac:dyDescent="0.2">
      <c r="A3184" s="138"/>
      <c r="D3184" s="8"/>
    </row>
    <row r="3185" spans="1:4" x14ac:dyDescent="0.2">
      <c r="A3185" s="138"/>
      <c r="D3185" s="8"/>
    </row>
    <row r="3186" spans="1:4" x14ac:dyDescent="0.2">
      <c r="A3186" s="138"/>
      <c r="D3186" s="8"/>
    </row>
    <row r="3187" spans="1:4" x14ac:dyDescent="0.2">
      <c r="A3187" s="138"/>
      <c r="D3187" s="8"/>
    </row>
    <row r="3188" spans="1:4" x14ac:dyDescent="0.2">
      <c r="A3188" s="138"/>
      <c r="D3188" s="8"/>
    </row>
    <row r="3189" spans="1:4" x14ac:dyDescent="0.2">
      <c r="A3189" s="138"/>
      <c r="D3189" s="8"/>
    </row>
    <row r="3190" spans="1:4" x14ac:dyDescent="0.2">
      <c r="A3190" s="138"/>
      <c r="D3190" s="8"/>
    </row>
    <row r="3191" spans="1:4" x14ac:dyDescent="0.2">
      <c r="A3191" s="138"/>
      <c r="D3191" s="8"/>
    </row>
    <row r="3192" spans="1:4" x14ac:dyDescent="0.2">
      <c r="A3192" s="138"/>
      <c r="D3192" s="8"/>
    </row>
    <row r="3193" spans="1:4" x14ac:dyDescent="0.2">
      <c r="A3193" s="138"/>
      <c r="D3193" s="8"/>
    </row>
    <row r="3194" spans="1:4" x14ac:dyDescent="0.2">
      <c r="A3194" s="138"/>
      <c r="D3194" s="8"/>
    </row>
    <row r="3195" spans="1:4" x14ac:dyDescent="0.2">
      <c r="A3195" s="138"/>
      <c r="D3195" s="8"/>
    </row>
    <row r="3196" spans="1:4" x14ac:dyDescent="0.2">
      <c r="A3196" s="138"/>
      <c r="D3196" s="8"/>
    </row>
    <row r="3197" spans="1:4" x14ac:dyDescent="0.2">
      <c r="A3197" s="138"/>
      <c r="D3197" s="8"/>
    </row>
    <row r="3198" spans="1:4" x14ac:dyDescent="0.2">
      <c r="A3198" s="138"/>
      <c r="D3198" s="8"/>
    </row>
    <row r="3199" spans="1:4" x14ac:dyDescent="0.2">
      <c r="A3199" s="138"/>
      <c r="D3199" s="8"/>
    </row>
    <row r="3200" spans="1:4" x14ac:dyDescent="0.2">
      <c r="A3200" s="138"/>
      <c r="D3200" s="8"/>
    </row>
    <row r="3201" spans="1:4" x14ac:dyDescent="0.2">
      <c r="A3201" s="138"/>
      <c r="D3201" s="8"/>
    </row>
    <row r="3202" spans="1:4" x14ac:dyDescent="0.2">
      <c r="A3202" s="138"/>
      <c r="D3202" s="8"/>
    </row>
    <row r="3203" spans="1:4" x14ac:dyDescent="0.2">
      <c r="A3203" s="138"/>
      <c r="D3203" s="8"/>
    </row>
    <row r="3204" spans="1:4" x14ac:dyDescent="0.2">
      <c r="A3204" s="138"/>
      <c r="D3204" s="8"/>
    </row>
    <row r="3205" spans="1:4" x14ac:dyDescent="0.2">
      <c r="A3205" s="138"/>
      <c r="D3205" s="8"/>
    </row>
    <row r="3206" spans="1:4" x14ac:dyDescent="0.2">
      <c r="A3206" s="138"/>
      <c r="D3206" s="8"/>
    </row>
    <row r="3207" spans="1:4" x14ac:dyDescent="0.2">
      <c r="A3207" s="138"/>
      <c r="D3207" s="8"/>
    </row>
    <row r="3208" spans="1:4" x14ac:dyDescent="0.2">
      <c r="A3208" s="138"/>
      <c r="D3208" s="8"/>
    </row>
    <row r="3209" spans="1:4" x14ac:dyDescent="0.2">
      <c r="A3209" s="138"/>
      <c r="D3209" s="8"/>
    </row>
    <row r="3210" spans="1:4" x14ac:dyDescent="0.2">
      <c r="A3210" s="138"/>
      <c r="D3210" s="8"/>
    </row>
    <row r="3211" spans="1:4" x14ac:dyDescent="0.2">
      <c r="A3211" s="138"/>
      <c r="D3211" s="8"/>
    </row>
    <row r="3212" spans="1:4" x14ac:dyDescent="0.2">
      <c r="A3212" s="138"/>
      <c r="D3212" s="8"/>
    </row>
    <row r="3213" spans="1:4" x14ac:dyDescent="0.2">
      <c r="A3213" s="138"/>
      <c r="D3213" s="8"/>
    </row>
    <row r="3214" spans="1:4" x14ac:dyDescent="0.2">
      <c r="A3214" s="138"/>
      <c r="D3214" s="8"/>
    </row>
    <row r="3215" spans="1:4" x14ac:dyDescent="0.2">
      <c r="A3215" s="138"/>
      <c r="D3215" s="8"/>
    </row>
    <row r="3216" spans="1:4" x14ac:dyDescent="0.2">
      <c r="A3216" s="138"/>
      <c r="D3216" s="8"/>
    </row>
    <row r="3217" spans="1:4" x14ac:dyDescent="0.2">
      <c r="A3217" s="138"/>
      <c r="D3217" s="8"/>
    </row>
    <row r="3218" spans="1:4" x14ac:dyDescent="0.2">
      <c r="A3218" s="138"/>
      <c r="D3218" s="8"/>
    </row>
    <row r="3219" spans="1:4" x14ac:dyDescent="0.2">
      <c r="A3219" s="138"/>
      <c r="D3219" s="8"/>
    </row>
    <row r="3220" spans="1:4" x14ac:dyDescent="0.2">
      <c r="A3220" s="138"/>
      <c r="D3220" s="8"/>
    </row>
    <row r="3221" spans="1:4" x14ac:dyDescent="0.2">
      <c r="A3221" s="138"/>
      <c r="D3221" s="8"/>
    </row>
    <row r="3222" spans="1:4" x14ac:dyDescent="0.2">
      <c r="A3222" s="138"/>
      <c r="D3222" s="8"/>
    </row>
    <row r="3223" spans="1:4" x14ac:dyDescent="0.2">
      <c r="A3223" s="138"/>
      <c r="D3223" s="8"/>
    </row>
    <row r="3224" spans="1:4" x14ac:dyDescent="0.2">
      <c r="A3224" s="138"/>
      <c r="D3224" s="8"/>
    </row>
    <row r="3225" spans="1:4" x14ac:dyDescent="0.2">
      <c r="A3225" s="138"/>
      <c r="D3225" s="8"/>
    </row>
    <row r="3226" spans="1:4" x14ac:dyDescent="0.2">
      <c r="A3226" s="138"/>
      <c r="D3226" s="8"/>
    </row>
    <row r="3227" spans="1:4" x14ac:dyDescent="0.2">
      <c r="A3227" s="138"/>
      <c r="D3227" s="8"/>
    </row>
    <row r="3228" spans="1:4" x14ac:dyDescent="0.2">
      <c r="A3228" s="138"/>
      <c r="D3228" s="8"/>
    </row>
    <row r="3229" spans="1:4" x14ac:dyDescent="0.2">
      <c r="A3229" s="138"/>
      <c r="D3229" s="8"/>
    </row>
    <row r="3230" spans="1:4" x14ac:dyDescent="0.2">
      <c r="A3230" s="138"/>
      <c r="D3230" s="8"/>
    </row>
    <row r="3231" spans="1:4" x14ac:dyDescent="0.2">
      <c r="A3231" s="138"/>
      <c r="D3231" s="8"/>
    </row>
    <row r="3232" spans="1:4" x14ac:dyDescent="0.2">
      <c r="A3232" s="138"/>
      <c r="D3232" s="8"/>
    </row>
    <row r="3233" spans="1:4" x14ac:dyDescent="0.2">
      <c r="A3233" s="138"/>
      <c r="D3233" s="8"/>
    </row>
    <row r="3234" spans="1:4" x14ac:dyDescent="0.2">
      <c r="A3234" s="138"/>
      <c r="D3234" s="8"/>
    </row>
    <row r="3235" spans="1:4" x14ac:dyDescent="0.2">
      <c r="A3235" s="138"/>
      <c r="D3235" s="8"/>
    </row>
    <row r="3236" spans="1:4" x14ac:dyDescent="0.2">
      <c r="A3236" s="138"/>
      <c r="D3236" s="8"/>
    </row>
    <row r="3237" spans="1:4" x14ac:dyDescent="0.2">
      <c r="A3237" s="138"/>
      <c r="D3237" s="8"/>
    </row>
    <row r="3238" spans="1:4" x14ac:dyDescent="0.2">
      <c r="A3238" s="138"/>
      <c r="D3238" s="8"/>
    </row>
    <row r="3239" spans="1:4" x14ac:dyDescent="0.2">
      <c r="A3239" s="138"/>
      <c r="D3239" s="8"/>
    </row>
    <row r="3240" spans="1:4" x14ac:dyDescent="0.2">
      <c r="A3240" s="138"/>
      <c r="D3240" s="8"/>
    </row>
    <row r="3241" spans="1:4" x14ac:dyDescent="0.2">
      <c r="A3241" s="138"/>
      <c r="D3241" s="8"/>
    </row>
    <row r="3242" spans="1:4" x14ac:dyDescent="0.2">
      <c r="A3242" s="138"/>
      <c r="D3242" s="8"/>
    </row>
    <row r="3243" spans="1:4" x14ac:dyDescent="0.2">
      <c r="A3243" s="138"/>
      <c r="D3243" s="8"/>
    </row>
    <row r="3244" spans="1:4" x14ac:dyDescent="0.2">
      <c r="A3244" s="138"/>
      <c r="D3244" s="8"/>
    </row>
    <row r="3245" spans="1:4" x14ac:dyDescent="0.2">
      <c r="A3245" s="138"/>
      <c r="D3245" s="8"/>
    </row>
    <row r="3246" spans="1:4" x14ac:dyDescent="0.2">
      <c r="A3246" s="138"/>
      <c r="D3246" s="8"/>
    </row>
    <row r="3247" spans="1:4" x14ac:dyDescent="0.2">
      <c r="A3247" s="138"/>
      <c r="D3247" s="8"/>
    </row>
    <row r="3248" spans="1:4" x14ac:dyDescent="0.2">
      <c r="A3248" s="138"/>
      <c r="D3248" s="8"/>
    </row>
    <row r="3249" spans="1:4" x14ac:dyDescent="0.2">
      <c r="A3249" s="138"/>
      <c r="D3249" s="8"/>
    </row>
    <row r="3250" spans="1:4" x14ac:dyDescent="0.2">
      <c r="A3250" s="138"/>
      <c r="D3250" s="8"/>
    </row>
    <row r="3251" spans="1:4" x14ac:dyDescent="0.2">
      <c r="A3251" s="138"/>
      <c r="D3251" s="8"/>
    </row>
    <row r="3252" spans="1:4" x14ac:dyDescent="0.2">
      <c r="A3252" s="138"/>
      <c r="D3252" s="8"/>
    </row>
    <row r="3253" spans="1:4" x14ac:dyDescent="0.2">
      <c r="A3253" s="138"/>
      <c r="D3253" s="8"/>
    </row>
    <row r="3254" spans="1:4" x14ac:dyDescent="0.2">
      <c r="A3254" s="138"/>
      <c r="D3254" s="8"/>
    </row>
    <row r="3255" spans="1:4" x14ac:dyDescent="0.2">
      <c r="A3255" s="138"/>
      <c r="D3255" s="8"/>
    </row>
    <row r="3256" spans="1:4" x14ac:dyDescent="0.2">
      <c r="A3256" s="138"/>
      <c r="D3256" s="8"/>
    </row>
    <row r="3257" spans="1:4" x14ac:dyDescent="0.2">
      <c r="A3257" s="138"/>
      <c r="D3257" s="8"/>
    </row>
    <row r="3258" spans="1:4" x14ac:dyDescent="0.2">
      <c r="A3258" s="138"/>
      <c r="D3258" s="8"/>
    </row>
    <row r="3259" spans="1:4" x14ac:dyDescent="0.2">
      <c r="A3259" s="138"/>
      <c r="D3259" s="8"/>
    </row>
    <row r="3260" spans="1:4" x14ac:dyDescent="0.2">
      <c r="A3260" s="138"/>
      <c r="D3260" s="8"/>
    </row>
    <row r="3261" spans="1:4" x14ac:dyDescent="0.2">
      <c r="A3261" s="138"/>
      <c r="D3261" s="8"/>
    </row>
    <row r="3262" spans="1:4" x14ac:dyDescent="0.2">
      <c r="A3262" s="138"/>
      <c r="D3262" s="8"/>
    </row>
    <row r="3263" spans="1:4" x14ac:dyDescent="0.2">
      <c r="A3263" s="138"/>
      <c r="D3263" s="8"/>
    </row>
    <row r="3264" spans="1:4" x14ac:dyDescent="0.2">
      <c r="A3264" s="138"/>
      <c r="D3264" s="8"/>
    </row>
    <row r="3265" spans="1:4" x14ac:dyDescent="0.2">
      <c r="A3265" s="138"/>
      <c r="D3265" s="8"/>
    </row>
    <row r="3266" spans="1:4" x14ac:dyDescent="0.2">
      <c r="A3266" s="138"/>
      <c r="D3266" s="8"/>
    </row>
    <row r="3267" spans="1:4" x14ac:dyDescent="0.2">
      <c r="A3267" s="138"/>
      <c r="D3267" s="8"/>
    </row>
    <row r="3268" spans="1:4" x14ac:dyDescent="0.2">
      <c r="A3268" s="138"/>
      <c r="D3268" s="8"/>
    </row>
    <row r="3269" spans="1:4" x14ac:dyDescent="0.2">
      <c r="A3269" s="138"/>
      <c r="D3269" s="8"/>
    </row>
    <row r="3270" spans="1:4" x14ac:dyDescent="0.2">
      <c r="A3270" s="138"/>
      <c r="D3270" s="8"/>
    </row>
    <row r="3271" spans="1:4" x14ac:dyDescent="0.2">
      <c r="A3271" s="138"/>
      <c r="D3271" s="8"/>
    </row>
    <row r="3272" spans="1:4" x14ac:dyDescent="0.2">
      <c r="A3272" s="138"/>
      <c r="D3272" s="8"/>
    </row>
    <row r="3273" spans="1:4" x14ac:dyDescent="0.2">
      <c r="A3273" s="138"/>
      <c r="D3273" s="8"/>
    </row>
    <row r="3274" spans="1:4" x14ac:dyDescent="0.2">
      <c r="A3274" s="138"/>
      <c r="D3274" s="8"/>
    </row>
    <row r="3275" spans="1:4" x14ac:dyDescent="0.2">
      <c r="A3275" s="138"/>
      <c r="D3275" s="8"/>
    </row>
    <row r="3276" spans="1:4" x14ac:dyDescent="0.2">
      <c r="A3276" s="138"/>
      <c r="D3276" s="8"/>
    </row>
    <row r="3277" spans="1:4" x14ac:dyDescent="0.2">
      <c r="A3277" s="138"/>
      <c r="D3277" s="8"/>
    </row>
    <row r="3278" spans="1:4" x14ac:dyDescent="0.2">
      <c r="A3278" s="138"/>
      <c r="D3278" s="8"/>
    </row>
    <row r="3279" spans="1:4" x14ac:dyDescent="0.2">
      <c r="A3279" s="138"/>
      <c r="D3279" s="8"/>
    </row>
    <row r="3280" spans="1:4" x14ac:dyDescent="0.2">
      <c r="A3280" s="138"/>
      <c r="D3280" s="8"/>
    </row>
    <row r="3281" spans="1:4" x14ac:dyDescent="0.2">
      <c r="A3281" s="138"/>
      <c r="D3281" s="8"/>
    </row>
    <row r="3282" spans="1:4" x14ac:dyDescent="0.2">
      <c r="A3282" s="138"/>
      <c r="D3282" s="8"/>
    </row>
    <row r="3283" spans="1:4" x14ac:dyDescent="0.2">
      <c r="A3283" s="138"/>
      <c r="D3283" s="8"/>
    </row>
    <row r="3284" spans="1:4" x14ac:dyDescent="0.2">
      <c r="A3284" s="138"/>
      <c r="D3284" s="8"/>
    </row>
    <row r="3285" spans="1:4" x14ac:dyDescent="0.2">
      <c r="A3285" s="138"/>
      <c r="D3285" s="8"/>
    </row>
    <row r="3286" spans="1:4" x14ac:dyDescent="0.2">
      <c r="A3286" s="138"/>
      <c r="D3286" s="8"/>
    </row>
    <row r="3287" spans="1:4" x14ac:dyDescent="0.2">
      <c r="A3287" s="138"/>
      <c r="D3287" s="8"/>
    </row>
    <row r="3288" spans="1:4" x14ac:dyDescent="0.2">
      <c r="A3288" s="138"/>
      <c r="D3288" s="8"/>
    </row>
    <row r="3289" spans="1:4" x14ac:dyDescent="0.2">
      <c r="A3289" s="138"/>
      <c r="D3289" s="8"/>
    </row>
    <row r="3290" spans="1:4" x14ac:dyDescent="0.2">
      <c r="A3290" s="138"/>
      <c r="D3290" s="8"/>
    </row>
    <row r="3291" spans="1:4" x14ac:dyDescent="0.2">
      <c r="A3291" s="138"/>
      <c r="D3291" s="8"/>
    </row>
    <row r="3292" spans="1:4" x14ac:dyDescent="0.2">
      <c r="A3292" s="138"/>
      <c r="D3292" s="8"/>
    </row>
    <row r="3293" spans="1:4" x14ac:dyDescent="0.2">
      <c r="A3293" s="138"/>
      <c r="D3293" s="8"/>
    </row>
    <row r="3294" spans="1:4" x14ac:dyDescent="0.2">
      <c r="A3294" s="138"/>
      <c r="D3294" s="8"/>
    </row>
    <row r="3295" spans="1:4" x14ac:dyDescent="0.2">
      <c r="A3295" s="138"/>
      <c r="D3295" s="8"/>
    </row>
    <row r="3296" spans="1:4" x14ac:dyDescent="0.2">
      <c r="A3296" s="138"/>
      <c r="D3296" s="8"/>
    </row>
    <row r="3297" spans="1:4" x14ac:dyDescent="0.2">
      <c r="A3297" s="138"/>
      <c r="D3297" s="8"/>
    </row>
    <row r="3298" spans="1:4" x14ac:dyDescent="0.2">
      <c r="A3298" s="138"/>
      <c r="D3298" s="8"/>
    </row>
    <row r="3299" spans="1:4" x14ac:dyDescent="0.2">
      <c r="A3299" s="138"/>
      <c r="D3299" s="8"/>
    </row>
    <row r="3300" spans="1:4" x14ac:dyDescent="0.2">
      <c r="A3300" s="138"/>
      <c r="D3300" s="8"/>
    </row>
    <row r="3301" spans="1:4" x14ac:dyDescent="0.2">
      <c r="A3301" s="138"/>
      <c r="D3301" s="8"/>
    </row>
    <row r="3302" spans="1:4" x14ac:dyDescent="0.2">
      <c r="A3302" s="138"/>
      <c r="D3302" s="8"/>
    </row>
    <row r="3303" spans="1:4" x14ac:dyDescent="0.2">
      <c r="A3303" s="138"/>
      <c r="D3303" s="8"/>
    </row>
    <row r="3304" spans="1:4" x14ac:dyDescent="0.2">
      <c r="A3304" s="138"/>
      <c r="D3304" s="8"/>
    </row>
    <row r="3305" spans="1:4" x14ac:dyDescent="0.2">
      <c r="A3305" s="138"/>
      <c r="D3305" s="8"/>
    </row>
    <row r="3306" spans="1:4" x14ac:dyDescent="0.2">
      <c r="A3306" s="138"/>
      <c r="D3306" s="8"/>
    </row>
    <row r="3307" spans="1:4" x14ac:dyDescent="0.2">
      <c r="A3307" s="138"/>
      <c r="D3307" s="8"/>
    </row>
    <row r="3308" spans="1:4" x14ac:dyDescent="0.2">
      <c r="A3308" s="138"/>
      <c r="D3308" s="8"/>
    </row>
    <row r="3309" spans="1:4" x14ac:dyDescent="0.2">
      <c r="A3309" s="138"/>
      <c r="D3309" s="8"/>
    </row>
    <row r="3310" spans="1:4" x14ac:dyDescent="0.2">
      <c r="A3310" s="138"/>
      <c r="D3310" s="8"/>
    </row>
    <row r="3311" spans="1:4" x14ac:dyDescent="0.2">
      <c r="A3311" s="138"/>
      <c r="D3311" s="8"/>
    </row>
    <row r="3312" spans="1:4" x14ac:dyDescent="0.2">
      <c r="A3312" s="138"/>
      <c r="D3312" s="8"/>
    </row>
    <row r="3313" spans="1:4" x14ac:dyDescent="0.2">
      <c r="A3313" s="138"/>
      <c r="D3313" s="8"/>
    </row>
    <row r="3314" spans="1:4" x14ac:dyDescent="0.2">
      <c r="A3314" s="138"/>
      <c r="D3314" s="8"/>
    </row>
    <row r="3315" spans="1:4" x14ac:dyDescent="0.2">
      <c r="A3315" s="138"/>
      <c r="D3315" s="8"/>
    </row>
    <row r="3316" spans="1:4" x14ac:dyDescent="0.2">
      <c r="A3316" s="138"/>
      <c r="D3316" s="8"/>
    </row>
    <row r="3317" spans="1:4" x14ac:dyDescent="0.2">
      <c r="A3317" s="138"/>
      <c r="D3317" s="8"/>
    </row>
    <row r="3318" spans="1:4" x14ac:dyDescent="0.2">
      <c r="A3318" s="138"/>
      <c r="D3318" s="8"/>
    </row>
    <row r="3319" spans="1:4" x14ac:dyDescent="0.2">
      <c r="A3319" s="138"/>
      <c r="D3319" s="8"/>
    </row>
    <row r="3320" spans="1:4" x14ac:dyDescent="0.2">
      <c r="A3320" s="138"/>
      <c r="D3320" s="8"/>
    </row>
    <row r="3321" spans="1:4" x14ac:dyDescent="0.2">
      <c r="A3321" s="138"/>
      <c r="D3321" s="8"/>
    </row>
    <row r="3322" spans="1:4" x14ac:dyDescent="0.2">
      <c r="A3322" s="138"/>
      <c r="D3322" s="8"/>
    </row>
    <row r="3323" spans="1:4" x14ac:dyDescent="0.2">
      <c r="A3323" s="138"/>
      <c r="D3323" s="8"/>
    </row>
    <row r="3324" spans="1:4" x14ac:dyDescent="0.2">
      <c r="A3324" s="138"/>
      <c r="D3324" s="8"/>
    </row>
    <row r="3325" spans="1:4" x14ac:dyDescent="0.2">
      <c r="A3325" s="138"/>
      <c r="D3325" s="8"/>
    </row>
    <row r="3326" spans="1:4" x14ac:dyDescent="0.2">
      <c r="A3326" s="138"/>
      <c r="D3326" s="8"/>
    </row>
    <row r="3327" spans="1:4" x14ac:dyDescent="0.2">
      <c r="A3327" s="138"/>
      <c r="D3327" s="8"/>
    </row>
    <row r="3328" spans="1:4" x14ac:dyDescent="0.2">
      <c r="A3328" s="138"/>
      <c r="D3328" s="8"/>
    </row>
    <row r="3329" spans="1:4" x14ac:dyDescent="0.2">
      <c r="A3329" s="138"/>
      <c r="D3329" s="8"/>
    </row>
    <row r="3330" spans="1:4" x14ac:dyDescent="0.2">
      <c r="A3330" s="138"/>
      <c r="D3330" s="8"/>
    </row>
    <row r="3331" spans="1:4" x14ac:dyDescent="0.2">
      <c r="A3331" s="138"/>
      <c r="D3331" s="8"/>
    </row>
    <row r="3332" spans="1:4" x14ac:dyDescent="0.2">
      <c r="A3332" s="138"/>
      <c r="D3332" s="8"/>
    </row>
    <row r="3333" spans="1:4" x14ac:dyDescent="0.2">
      <c r="A3333" s="138"/>
      <c r="D3333" s="8"/>
    </row>
    <row r="3334" spans="1:4" x14ac:dyDescent="0.2">
      <c r="A3334" s="138"/>
      <c r="D3334" s="8"/>
    </row>
    <row r="3335" spans="1:4" x14ac:dyDescent="0.2">
      <c r="A3335" s="138"/>
      <c r="D3335" s="8"/>
    </row>
    <row r="3336" spans="1:4" x14ac:dyDescent="0.2">
      <c r="A3336" s="138"/>
      <c r="D3336" s="8"/>
    </row>
    <row r="3337" spans="1:4" x14ac:dyDescent="0.2">
      <c r="A3337" s="138"/>
      <c r="D3337" s="8"/>
    </row>
    <row r="3338" spans="1:4" x14ac:dyDescent="0.2">
      <c r="A3338" s="138"/>
      <c r="D3338" s="8"/>
    </row>
    <row r="3339" spans="1:4" x14ac:dyDescent="0.2">
      <c r="A3339" s="138"/>
      <c r="D3339" s="8"/>
    </row>
    <row r="3340" spans="1:4" x14ac:dyDescent="0.2">
      <c r="A3340" s="138"/>
      <c r="D3340" s="8"/>
    </row>
    <row r="3341" spans="1:4" x14ac:dyDescent="0.2">
      <c r="A3341" s="138"/>
      <c r="D3341" s="8"/>
    </row>
    <row r="3342" spans="1:4" x14ac:dyDescent="0.2">
      <c r="A3342" s="138"/>
      <c r="D3342" s="8"/>
    </row>
    <row r="3343" spans="1:4" x14ac:dyDescent="0.2">
      <c r="A3343" s="138"/>
      <c r="D3343" s="8"/>
    </row>
    <row r="3344" spans="1:4" x14ac:dyDescent="0.2">
      <c r="A3344" s="138"/>
      <c r="D3344" s="8"/>
    </row>
    <row r="3345" spans="1:4" x14ac:dyDescent="0.2">
      <c r="A3345" s="138"/>
      <c r="D3345" s="8"/>
    </row>
    <row r="3346" spans="1:4" x14ac:dyDescent="0.2">
      <c r="A3346" s="138"/>
      <c r="D3346" s="8"/>
    </row>
    <row r="3347" spans="1:4" x14ac:dyDescent="0.2">
      <c r="A3347" s="138"/>
      <c r="D3347" s="8"/>
    </row>
    <row r="3348" spans="1:4" x14ac:dyDescent="0.2">
      <c r="A3348" s="138"/>
      <c r="D3348" s="8"/>
    </row>
    <row r="3349" spans="1:4" x14ac:dyDescent="0.2">
      <c r="A3349" s="138"/>
      <c r="D3349" s="8"/>
    </row>
    <row r="3350" spans="1:4" x14ac:dyDescent="0.2">
      <c r="A3350" s="138"/>
      <c r="D3350" s="8"/>
    </row>
    <row r="3351" spans="1:4" x14ac:dyDescent="0.2">
      <c r="A3351" s="138"/>
      <c r="D3351" s="8"/>
    </row>
    <row r="3352" spans="1:4" x14ac:dyDescent="0.2">
      <c r="A3352" s="138"/>
      <c r="D3352" s="8"/>
    </row>
    <row r="3353" spans="1:4" x14ac:dyDescent="0.2">
      <c r="A3353" s="138"/>
      <c r="D3353" s="8"/>
    </row>
    <row r="3354" spans="1:4" x14ac:dyDescent="0.2">
      <c r="A3354" s="138"/>
      <c r="D3354" s="8"/>
    </row>
    <row r="3355" spans="1:4" x14ac:dyDescent="0.2">
      <c r="A3355" s="138"/>
      <c r="D3355" s="8"/>
    </row>
    <row r="3356" spans="1:4" x14ac:dyDescent="0.2">
      <c r="A3356" s="138"/>
      <c r="D3356" s="8"/>
    </row>
    <row r="3357" spans="1:4" x14ac:dyDescent="0.2">
      <c r="A3357" s="138"/>
      <c r="D3357" s="8"/>
    </row>
    <row r="3358" spans="1:4" x14ac:dyDescent="0.2">
      <c r="A3358" s="138"/>
      <c r="D3358" s="8"/>
    </row>
    <row r="3359" spans="1:4" x14ac:dyDescent="0.2">
      <c r="A3359" s="138"/>
      <c r="D3359" s="8"/>
    </row>
    <row r="3360" spans="1:4" x14ac:dyDescent="0.2">
      <c r="A3360" s="138"/>
      <c r="D3360" s="8"/>
    </row>
    <row r="3361" spans="1:4" x14ac:dyDescent="0.2">
      <c r="A3361" s="138"/>
      <c r="D3361" s="8"/>
    </row>
    <row r="3362" spans="1:4" x14ac:dyDescent="0.2">
      <c r="A3362" s="138"/>
      <c r="D3362" s="8"/>
    </row>
    <row r="3363" spans="1:4" x14ac:dyDescent="0.2">
      <c r="A3363" s="138"/>
      <c r="D3363" s="8"/>
    </row>
    <row r="3364" spans="1:4" x14ac:dyDescent="0.2">
      <c r="A3364" s="138"/>
      <c r="D3364" s="8"/>
    </row>
    <row r="3365" spans="1:4" x14ac:dyDescent="0.2">
      <c r="A3365" s="138"/>
      <c r="D3365" s="8"/>
    </row>
    <row r="3366" spans="1:4" x14ac:dyDescent="0.2">
      <c r="A3366" s="138"/>
      <c r="D3366" s="8"/>
    </row>
    <row r="3367" spans="1:4" x14ac:dyDescent="0.2">
      <c r="A3367" s="138"/>
      <c r="D3367" s="8"/>
    </row>
    <row r="3368" spans="1:4" x14ac:dyDescent="0.2">
      <c r="A3368" s="138"/>
      <c r="D3368" s="8"/>
    </row>
    <row r="3369" spans="1:4" x14ac:dyDescent="0.2">
      <c r="A3369" s="138"/>
      <c r="D3369" s="8"/>
    </row>
    <row r="3370" spans="1:4" x14ac:dyDescent="0.2">
      <c r="A3370" s="138"/>
      <c r="D3370" s="8"/>
    </row>
    <row r="3371" spans="1:4" x14ac:dyDescent="0.2">
      <c r="A3371" s="138"/>
      <c r="D3371" s="8"/>
    </row>
    <row r="3372" spans="1:4" x14ac:dyDescent="0.2">
      <c r="A3372" s="138"/>
      <c r="D3372" s="8"/>
    </row>
    <row r="3373" spans="1:4" x14ac:dyDescent="0.2">
      <c r="A3373" s="138"/>
      <c r="D3373" s="8"/>
    </row>
    <row r="3374" spans="1:4" x14ac:dyDescent="0.2">
      <c r="A3374" s="138"/>
      <c r="D3374" s="8"/>
    </row>
    <row r="3375" spans="1:4" x14ac:dyDescent="0.2">
      <c r="A3375" s="138"/>
      <c r="D3375" s="8"/>
    </row>
    <row r="3376" spans="1:4" x14ac:dyDescent="0.2">
      <c r="A3376" s="138"/>
      <c r="D3376" s="8"/>
    </row>
    <row r="3377" spans="1:4" x14ac:dyDescent="0.2">
      <c r="A3377" s="138"/>
      <c r="D3377" s="8"/>
    </row>
    <row r="3378" spans="1:4" x14ac:dyDescent="0.2">
      <c r="A3378" s="138"/>
      <c r="D3378" s="8"/>
    </row>
    <row r="3379" spans="1:4" x14ac:dyDescent="0.2">
      <c r="A3379" s="138"/>
      <c r="D3379" s="8"/>
    </row>
    <row r="3380" spans="1:4" x14ac:dyDescent="0.2">
      <c r="A3380" s="138"/>
      <c r="D3380" s="8"/>
    </row>
    <row r="3381" spans="1:4" x14ac:dyDescent="0.2">
      <c r="A3381" s="138"/>
      <c r="D3381" s="8"/>
    </row>
    <row r="3382" spans="1:4" x14ac:dyDescent="0.2">
      <c r="A3382" s="138"/>
      <c r="D3382" s="8"/>
    </row>
    <row r="3383" spans="1:4" x14ac:dyDescent="0.2">
      <c r="A3383" s="138"/>
      <c r="D3383" s="8"/>
    </row>
    <row r="3384" spans="1:4" x14ac:dyDescent="0.2">
      <c r="A3384" s="138"/>
      <c r="D3384" s="8"/>
    </row>
    <row r="3385" spans="1:4" x14ac:dyDescent="0.2">
      <c r="A3385" s="138"/>
      <c r="D3385" s="8"/>
    </row>
    <row r="3386" spans="1:4" x14ac:dyDescent="0.2">
      <c r="A3386" s="138"/>
      <c r="D3386" s="8"/>
    </row>
    <row r="3387" spans="1:4" x14ac:dyDescent="0.2">
      <c r="A3387" s="138"/>
      <c r="D3387" s="8"/>
    </row>
    <row r="3388" spans="1:4" x14ac:dyDescent="0.2">
      <c r="A3388" s="138"/>
      <c r="D3388" s="8"/>
    </row>
    <row r="3389" spans="1:4" x14ac:dyDescent="0.2">
      <c r="A3389" s="138"/>
      <c r="D3389" s="8"/>
    </row>
    <row r="3390" spans="1:4" x14ac:dyDescent="0.2">
      <c r="A3390" s="138"/>
      <c r="D3390" s="8"/>
    </row>
    <row r="3391" spans="1:4" x14ac:dyDescent="0.2">
      <c r="A3391" s="138"/>
      <c r="D3391" s="8"/>
    </row>
    <row r="3392" spans="1:4" x14ac:dyDescent="0.2">
      <c r="A3392" s="138"/>
      <c r="D3392" s="8"/>
    </row>
    <row r="3393" spans="1:4" x14ac:dyDescent="0.2">
      <c r="A3393" s="138"/>
      <c r="D3393" s="8"/>
    </row>
    <row r="3394" spans="1:4" x14ac:dyDescent="0.2">
      <c r="A3394" s="138"/>
      <c r="D3394" s="8"/>
    </row>
    <row r="3395" spans="1:4" x14ac:dyDescent="0.2">
      <c r="A3395" s="138"/>
      <c r="D3395" s="8"/>
    </row>
    <row r="3396" spans="1:4" x14ac:dyDescent="0.2">
      <c r="A3396" s="138"/>
      <c r="D3396" s="8"/>
    </row>
    <row r="3397" spans="1:4" x14ac:dyDescent="0.2">
      <c r="A3397" s="138"/>
      <c r="D3397" s="8"/>
    </row>
    <row r="3398" spans="1:4" x14ac:dyDescent="0.2">
      <c r="A3398" s="138"/>
      <c r="D3398" s="8"/>
    </row>
    <row r="3399" spans="1:4" x14ac:dyDescent="0.2">
      <c r="A3399" s="138"/>
      <c r="D3399" s="8"/>
    </row>
    <row r="3400" spans="1:4" x14ac:dyDescent="0.2">
      <c r="A3400" s="138"/>
      <c r="D3400" s="8"/>
    </row>
    <row r="3401" spans="1:4" x14ac:dyDescent="0.2">
      <c r="A3401" s="138"/>
      <c r="D3401" s="8"/>
    </row>
    <row r="3402" spans="1:4" x14ac:dyDescent="0.2">
      <c r="A3402" s="138"/>
      <c r="D3402" s="8"/>
    </row>
    <row r="3403" spans="1:4" x14ac:dyDescent="0.2">
      <c r="A3403" s="138"/>
      <c r="D3403" s="8"/>
    </row>
    <row r="3404" spans="1:4" x14ac:dyDescent="0.2">
      <c r="A3404" s="138"/>
      <c r="D3404" s="8"/>
    </row>
    <row r="3405" spans="1:4" x14ac:dyDescent="0.2">
      <c r="A3405" s="138"/>
      <c r="D3405" s="8"/>
    </row>
    <row r="3406" spans="1:4" x14ac:dyDescent="0.2">
      <c r="A3406" s="138"/>
      <c r="D3406" s="8"/>
    </row>
    <row r="3407" spans="1:4" x14ac:dyDescent="0.2">
      <c r="A3407" s="138"/>
      <c r="D3407" s="8"/>
    </row>
    <row r="3408" spans="1:4" x14ac:dyDescent="0.2">
      <c r="A3408" s="138"/>
      <c r="D3408" s="8"/>
    </row>
    <row r="3409" spans="1:4" x14ac:dyDescent="0.2">
      <c r="A3409" s="138"/>
      <c r="D3409" s="8"/>
    </row>
    <row r="3410" spans="1:4" x14ac:dyDescent="0.2">
      <c r="A3410" s="138"/>
      <c r="D3410" s="8"/>
    </row>
    <row r="3411" spans="1:4" x14ac:dyDescent="0.2">
      <c r="A3411" s="138"/>
      <c r="D3411" s="8"/>
    </row>
    <row r="3412" spans="1:4" x14ac:dyDescent="0.2">
      <c r="A3412" s="138"/>
      <c r="D3412" s="8"/>
    </row>
    <row r="3413" spans="1:4" x14ac:dyDescent="0.2">
      <c r="A3413" s="138"/>
      <c r="D3413" s="8"/>
    </row>
    <row r="3414" spans="1:4" x14ac:dyDescent="0.2">
      <c r="A3414" s="138"/>
      <c r="D3414" s="8"/>
    </row>
    <row r="3415" spans="1:4" x14ac:dyDescent="0.2">
      <c r="A3415" s="138"/>
      <c r="D3415" s="8"/>
    </row>
    <row r="3416" spans="1:4" x14ac:dyDescent="0.2">
      <c r="A3416" s="138"/>
      <c r="D3416" s="8"/>
    </row>
    <row r="3417" spans="1:4" x14ac:dyDescent="0.2">
      <c r="A3417" s="138"/>
      <c r="D3417" s="8"/>
    </row>
    <row r="3418" spans="1:4" x14ac:dyDescent="0.2">
      <c r="A3418" s="138"/>
      <c r="D3418" s="8"/>
    </row>
    <row r="3419" spans="1:4" x14ac:dyDescent="0.2">
      <c r="A3419" s="138"/>
      <c r="D3419" s="8"/>
    </row>
    <row r="3420" spans="1:4" x14ac:dyDescent="0.2">
      <c r="A3420" s="138"/>
      <c r="D3420" s="8"/>
    </row>
    <row r="3421" spans="1:4" x14ac:dyDescent="0.2">
      <c r="A3421" s="138"/>
      <c r="D3421" s="8"/>
    </row>
    <row r="3422" spans="1:4" x14ac:dyDescent="0.2">
      <c r="A3422" s="138"/>
      <c r="D3422" s="8"/>
    </row>
    <row r="3423" spans="1:4" x14ac:dyDescent="0.2">
      <c r="A3423" s="138"/>
      <c r="D3423" s="8"/>
    </row>
    <row r="3424" spans="1:4" x14ac:dyDescent="0.2">
      <c r="A3424" s="138"/>
      <c r="D3424" s="8"/>
    </row>
    <row r="3425" spans="1:4" x14ac:dyDescent="0.2">
      <c r="A3425" s="138"/>
      <c r="D3425" s="8"/>
    </row>
    <row r="3426" spans="1:4" x14ac:dyDescent="0.2">
      <c r="A3426" s="138"/>
      <c r="D3426" s="8"/>
    </row>
    <row r="3427" spans="1:4" x14ac:dyDescent="0.2">
      <c r="A3427" s="138"/>
      <c r="D3427" s="8"/>
    </row>
    <row r="3428" spans="1:4" x14ac:dyDescent="0.2">
      <c r="A3428" s="138"/>
      <c r="D3428" s="8"/>
    </row>
    <row r="3429" spans="1:4" x14ac:dyDescent="0.2">
      <c r="A3429" s="138"/>
      <c r="D3429" s="8"/>
    </row>
    <row r="3430" spans="1:4" x14ac:dyDescent="0.2">
      <c r="A3430" s="138"/>
      <c r="D3430" s="8"/>
    </row>
    <row r="3431" spans="1:4" x14ac:dyDescent="0.2">
      <c r="A3431" s="138"/>
      <c r="D3431" s="8"/>
    </row>
    <row r="3432" spans="1:4" x14ac:dyDescent="0.2">
      <c r="A3432" s="138"/>
      <c r="D3432" s="8"/>
    </row>
    <row r="3433" spans="1:4" x14ac:dyDescent="0.2">
      <c r="A3433" s="138"/>
      <c r="D3433" s="8"/>
    </row>
    <row r="3434" spans="1:4" x14ac:dyDescent="0.2">
      <c r="A3434" s="138"/>
      <c r="D3434" s="8"/>
    </row>
    <row r="3435" spans="1:4" x14ac:dyDescent="0.2">
      <c r="A3435" s="138"/>
      <c r="D3435" s="8"/>
    </row>
    <row r="3436" spans="1:4" x14ac:dyDescent="0.2">
      <c r="A3436" s="138"/>
      <c r="D3436" s="8"/>
    </row>
    <row r="3437" spans="1:4" x14ac:dyDescent="0.2">
      <c r="A3437" s="138"/>
      <c r="D3437" s="8"/>
    </row>
    <row r="3438" spans="1:4" x14ac:dyDescent="0.2">
      <c r="A3438" s="138"/>
      <c r="D3438" s="8"/>
    </row>
    <row r="3439" spans="1:4" x14ac:dyDescent="0.2">
      <c r="A3439" s="138"/>
      <c r="D3439" s="8"/>
    </row>
    <row r="3440" spans="1:4" x14ac:dyDescent="0.2">
      <c r="A3440" s="138"/>
      <c r="D3440" s="8"/>
    </row>
    <row r="3441" spans="1:4" x14ac:dyDescent="0.2">
      <c r="A3441" s="138"/>
      <c r="D3441" s="8"/>
    </row>
    <row r="3442" spans="1:4" x14ac:dyDescent="0.2">
      <c r="A3442" s="138"/>
      <c r="D3442" s="8"/>
    </row>
    <row r="3443" spans="1:4" x14ac:dyDescent="0.2">
      <c r="A3443" s="138"/>
      <c r="D3443" s="8"/>
    </row>
    <row r="3444" spans="1:4" x14ac:dyDescent="0.2">
      <c r="A3444" s="138"/>
      <c r="D3444" s="8"/>
    </row>
    <row r="3445" spans="1:4" x14ac:dyDescent="0.2">
      <c r="A3445" s="138"/>
      <c r="D3445" s="8"/>
    </row>
    <row r="3446" spans="1:4" x14ac:dyDescent="0.2">
      <c r="A3446" s="138"/>
      <c r="D3446" s="8"/>
    </row>
    <row r="3447" spans="1:4" x14ac:dyDescent="0.2">
      <c r="A3447" s="138"/>
      <c r="D3447" s="8"/>
    </row>
    <row r="3448" spans="1:4" x14ac:dyDescent="0.2">
      <c r="A3448" s="138"/>
      <c r="D3448" s="8"/>
    </row>
    <row r="3449" spans="1:4" x14ac:dyDescent="0.2">
      <c r="A3449" s="138"/>
      <c r="D3449" s="8"/>
    </row>
    <row r="3450" spans="1:4" x14ac:dyDescent="0.2">
      <c r="A3450" s="138"/>
      <c r="D3450" s="8"/>
    </row>
    <row r="3451" spans="1:4" x14ac:dyDescent="0.2">
      <c r="A3451" s="138"/>
      <c r="D3451" s="8"/>
    </row>
    <row r="3452" spans="1:4" x14ac:dyDescent="0.2">
      <c r="A3452" s="138"/>
      <c r="D3452" s="8"/>
    </row>
    <row r="3453" spans="1:4" x14ac:dyDescent="0.2">
      <c r="A3453" s="138"/>
      <c r="D3453" s="8"/>
    </row>
    <row r="3454" spans="1:4" x14ac:dyDescent="0.2">
      <c r="A3454" s="138"/>
      <c r="D3454" s="8"/>
    </row>
    <row r="3455" spans="1:4" x14ac:dyDescent="0.2">
      <c r="A3455" s="138"/>
      <c r="D3455" s="8"/>
    </row>
    <row r="3456" spans="1:4" x14ac:dyDescent="0.2">
      <c r="A3456" s="138"/>
      <c r="D3456" s="8"/>
    </row>
    <row r="3457" spans="1:4" x14ac:dyDescent="0.2">
      <c r="A3457" s="138"/>
      <c r="D3457" s="8"/>
    </row>
    <row r="3458" spans="1:4" x14ac:dyDescent="0.2">
      <c r="A3458" s="138"/>
      <c r="D3458" s="8"/>
    </row>
    <row r="3459" spans="1:4" x14ac:dyDescent="0.2">
      <c r="A3459" s="138"/>
      <c r="D3459" s="8"/>
    </row>
    <row r="3460" spans="1:4" x14ac:dyDescent="0.2">
      <c r="A3460" s="138"/>
      <c r="D3460" s="8"/>
    </row>
    <row r="3461" spans="1:4" x14ac:dyDescent="0.2">
      <c r="A3461" s="138"/>
      <c r="D3461" s="8"/>
    </row>
    <row r="3462" spans="1:4" x14ac:dyDescent="0.2">
      <c r="A3462" s="138"/>
      <c r="D3462" s="8"/>
    </row>
    <row r="3463" spans="1:4" x14ac:dyDescent="0.2">
      <c r="A3463" s="138"/>
      <c r="D3463" s="8"/>
    </row>
    <row r="3464" spans="1:4" x14ac:dyDescent="0.2">
      <c r="A3464" s="138"/>
      <c r="D3464" s="8"/>
    </row>
    <row r="3465" spans="1:4" x14ac:dyDescent="0.2">
      <c r="A3465" s="138"/>
      <c r="D3465" s="8"/>
    </row>
    <row r="3466" spans="1:4" x14ac:dyDescent="0.2">
      <c r="A3466" s="138"/>
      <c r="D3466" s="8"/>
    </row>
    <row r="3467" spans="1:4" x14ac:dyDescent="0.2">
      <c r="A3467" s="138"/>
      <c r="D3467" s="8"/>
    </row>
    <row r="3468" spans="1:4" x14ac:dyDescent="0.2">
      <c r="A3468" s="138"/>
      <c r="D3468" s="8"/>
    </row>
    <row r="3469" spans="1:4" x14ac:dyDescent="0.2">
      <c r="A3469" s="138"/>
      <c r="D3469" s="8"/>
    </row>
    <row r="3470" spans="1:4" x14ac:dyDescent="0.2">
      <c r="A3470" s="138"/>
      <c r="D3470" s="8"/>
    </row>
    <row r="3471" spans="1:4" x14ac:dyDescent="0.2">
      <c r="A3471" s="138"/>
      <c r="D3471" s="8"/>
    </row>
    <row r="3472" spans="1:4" x14ac:dyDescent="0.2">
      <c r="A3472" s="138"/>
      <c r="D3472" s="8"/>
    </row>
    <row r="3473" spans="1:4" x14ac:dyDescent="0.2">
      <c r="A3473" s="138"/>
      <c r="D3473" s="8"/>
    </row>
    <row r="3474" spans="1:4" x14ac:dyDescent="0.2">
      <c r="A3474" s="138"/>
      <c r="D3474" s="8"/>
    </row>
    <row r="3475" spans="1:4" x14ac:dyDescent="0.2">
      <c r="A3475" s="138"/>
      <c r="D3475" s="8"/>
    </row>
    <row r="3476" spans="1:4" x14ac:dyDescent="0.2">
      <c r="A3476" s="138"/>
      <c r="D3476" s="8"/>
    </row>
    <row r="3477" spans="1:4" x14ac:dyDescent="0.2">
      <c r="A3477" s="138"/>
      <c r="D3477" s="8"/>
    </row>
    <row r="3478" spans="1:4" x14ac:dyDescent="0.2">
      <c r="A3478" s="138"/>
      <c r="D3478" s="8"/>
    </row>
    <row r="3479" spans="1:4" x14ac:dyDescent="0.2">
      <c r="A3479" s="138"/>
      <c r="D3479" s="8"/>
    </row>
    <row r="3480" spans="1:4" x14ac:dyDescent="0.2">
      <c r="A3480" s="138"/>
      <c r="D3480" s="8"/>
    </row>
    <row r="3481" spans="1:4" x14ac:dyDescent="0.2">
      <c r="A3481" s="138"/>
      <c r="D3481" s="8"/>
    </row>
    <row r="3482" spans="1:4" x14ac:dyDescent="0.2">
      <c r="A3482" s="138"/>
      <c r="D3482" s="8"/>
    </row>
    <row r="3483" spans="1:4" x14ac:dyDescent="0.2">
      <c r="A3483" s="138"/>
      <c r="D3483" s="8"/>
    </row>
    <row r="3484" spans="1:4" x14ac:dyDescent="0.2">
      <c r="A3484" s="138"/>
      <c r="D3484" s="8"/>
    </row>
    <row r="3485" spans="1:4" x14ac:dyDescent="0.2">
      <c r="A3485" s="138"/>
      <c r="D3485" s="8"/>
    </row>
    <row r="3486" spans="1:4" x14ac:dyDescent="0.2">
      <c r="A3486" s="138"/>
      <c r="D3486" s="8"/>
    </row>
    <row r="3487" spans="1:4" x14ac:dyDescent="0.2">
      <c r="A3487" s="138"/>
      <c r="D3487" s="8"/>
    </row>
    <row r="3488" spans="1:4" x14ac:dyDescent="0.2">
      <c r="A3488" s="138"/>
      <c r="D3488" s="8"/>
    </row>
    <row r="3489" spans="1:4" x14ac:dyDescent="0.2">
      <c r="A3489" s="138"/>
      <c r="D3489" s="8"/>
    </row>
    <row r="3490" spans="1:4" x14ac:dyDescent="0.2">
      <c r="A3490" s="138"/>
      <c r="D3490" s="8"/>
    </row>
    <row r="3491" spans="1:4" x14ac:dyDescent="0.2">
      <c r="A3491" s="138"/>
      <c r="D3491" s="8"/>
    </row>
    <row r="3492" spans="1:4" x14ac:dyDescent="0.2">
      <c r="A3492" s="138"/>
      <c r="D3492" s="8"/>
    </row>
    <row r="3493" spans="1:4" x14ac:dyDescent="0.2">
      <c r="A3493" s="138"/>
      <c r="D3493" s="8"/>
    </row>
    <row r="3494" spans="1:4" x14ac:dyDescent="0.2">
      <c r="A3494" s="138"/>
      <c r="D3494" s="8"/>
    </row>
    <row r="3495" spans="1:4" x14ac:dyDescent="0.2">
      <c r="A3495" s="138"/>
      <c r="D3495" s="8"/>
    </row>
    <row r="3496" spans="1:4" x14ac:dyDescent="0.2">
      <c r="A3496" s="138"/>
      <c r="D3496" s="8"/>
    </row>
    <row r="3497" spans="1:4" x14ac:dyDescent="0.2">
      <c r="A3497" s="138"/>
      <c r="D3497" s="8"/>
    </row>
    <row r="3498" spans="1:4" x14ac:dyDescent="0.2">
      <c r="A3498" s="138"/>
      <c r="D3498" s="8"/>
    </row>
    <row r="3499" spans="1:4" x14ac:dyDescent="0.2">
      <c r="A3499" s="138"/>
      <c r="D3499" s="8"/>
    </row>
    <row r="3500" spans="1:4" x14ac:dyDescent="0.2">
      <c r="A3500" s="138"/>
      <c r="D3500" s="8"/>
    </row>
    <row r="3501" spans="1:4" x14ac:dyDescent="0.2">
      <c r="A3501" s="138"/>
      <c r="D3501" s="8"/>
    </row>
    <row r="3502" spans="1:4" x14ac:dyDescent="0.2">
      <c r="A3502" s="138"/>
      <c r="D3502" s="8"/>
    </row>
    <row r="3503" spans="1:4" x14ac:dyDescent="0.2">
      <c r="A3503" s="138"/>
      <c r="D3503" s="8"/>
    </row>
    <row r="3504" spans="1:4" x14ac:dyDescent="0.2">
      <c r="A3504" s="138"/>
      <c r="D3504" s="8"/>
    </row>
    <row r="3505" spans="1:4" x14ac:dyDescent="0.2">
      <c r="A3505" s="138"/>
      <c r="D3505" s="8"/>
    </row>
    <row r="3506" spans="1:4" x14ac:dyDescent="0.2">
      <c r="A3506" s="138"/>
      <c r="D3506" s="8"/>
    </row>
    <row r="3507" spans="1:4" x14ac:dyDescent="0.2">
      <c r="A3507" s="138"/>
      <c r="D3507" s="8"/>
    </row>
    <row r="3508" spans="1:4" x14ac:dyDescent="0.2">
      <c r="A3508" s="138"/>
      <c r="D3508" s="8"/>
    </row>
    <row r="3509" spans="1:4" x14ac:dyDescent="0.2">
      <c r="A3509" s="138"/>
      <c r="D3509" s="8"/>
    </row>
    <row r="3510" spans="1:4" x14ac:dyDescent="0.2">
      <c r="A3510" s="138"/>
      <c r="D3510" s="8"/>
    </row>
    <row r="3511" spans="1:4" x14ac:dyDescent="0.2">
      <c r="A3511" s="138"/>
      <c r="D3511" s="8"/>
    </row>
    <row r="3512" spans="1:4" x14ac:dyDescent="0.2">
      <c r="A3512" s="138"/>
      <c r="D3512" s="8"/>
    </row>
    <row r="3513" spans="1:4" x14ac:dyDescent="0.2">
      <c r="A3513" s="138"/>
      <c r="D3513" s="8"/>
    </row>
    <row r="3514" spans="1:4" x14ac:dyDescent="0.2">
      <c r="A3514" s="138"/>
      <c r="D3514" s="8"/>
    </row>
    <row r="3515" spans="1:4" x14ac:dyDescent="0.2">
      <c r="A3515" s="138"/>
      <c r="D3515" s="8"/>
    </row>
    <row r="3516" spans="1:4" x14ac:dyDescent="0.2">
      <c r="A3516" s="138"/>
      <c r="D3516" s="8"/>
    </row>
    <row r="3517" spans="1:4" x14ac:dyDescent="0.2">
      <c r="A3517" s="138"/>
      <c r="D3517" s="8"/>
    </row>
    <row r="3518" spans="1:4" x14ac:dyDescent="0.2">
      <c r="A3518" s="138"/>
      <c r="D3518" s="8"/>
    </row>
    <row r="3519" spans="1:4" x14ac:dyDescent="0.2">
      <c r="A3519" s="138"/>
      <c r="D3519" s="8"/>
    </row>
    <row r="3520" spans="1:4" x14ac:dyDescent="0.2">
      <c r="A3520" s="138"/>
      <c r="D3520" s="8"/>
    </row>
    <row r="3521" spans="1:4" x14ac:dyDescent="0.2">
      <c r="A3521" s="138"/>
      <c r="D3521" s="8"/>
    </row>
    <row r="3522" spans="1:4" x14ac:dyDescent="0.2">
      <c r="A3522" s="138"/>
      <c r="D3522" s="8"/>
    </row>
    <row r="3523" spans="1:4" x14ac:dyDescent="0.2">
      <c r="A3523" s="138"/>
      <c r="D3523" s="8"/>
    </row>
    <row r="3524" spans="1:4" x14ac:dyDescent="0.2">
      <c r="A3524" s="138"/>
      <c r="D3524" s="8"/>
    </row>
    <row r="3525" spans="1:4" x14ac:dyDescent="0.2">
      <c r="A3525" s="138"/>
      <c r="D3525" s="8"/>
    </row>
    <row r="3526" spans="1:4" x14ac:dyDescent="0.2">
      <c r="A3526" s="138"/>
      <c r="D3526" s="8"/>
    </row>
    <row r="3527" spans="1:4" x14ac:dyDescent="0.2">
      <c r="A3527" s="138"/>
      <c r="D3527" s="8"/>
    </row>
    <row r="3528" spans="1:4" x14ac:dyDescent="0.2">
      <c r="A3528" s="138"/>
      <c r="D3528" s="8"/>
    </row>
    <row r="3529" spans="1:4" x14ac:dyDescent="0.2">
      <c r="A3529" s="138"/>
      <c r="D3529" s="8"/>
    </row>
    <row r="3530" spans="1:4" x14ac:dyDescent="0.2">
      <c r="A3530" s="138"/>
      <c r="D3530" s="8"/>
    </row>
    <row r="3531" spans="1:4" x14ac:dyDescent="0.2">
      <c r="A3531" s="138"/>
      <c r="D3531" s="8"/>
    </row>
    <row r="3532" spans="1:4" x14ac:dyDescent="0.2">
      <c r="A3532" s="138"/>
      <c r="D3532" s="8"/>
    </row>
    <row r="3533" spans="1:4" x14ac:dyDescent="0.2">
      <c r="A3533" s="138"/>
      <c r="D3533" s="8"/>
    </row>
    <row r="3534" spans="1:4" x14ac:dyDescent="0.2">
      <c r="A3534" s="138"/>
      <c r="D3534" s="8"/>
    </row>
    <row r="3535" spans="1:4" x14ac:dyDescent="0.2">
      <c r="A3535" s="138"/>
      <c r="D3535" s="8"/>
    </row>
    <row r="3536" spans="1:4" x14ac:dyDescent="0.2">
      <c r="A3536" s="138"/>
      <c r="D3536" s="8"/>
    </row>
    <row r="3537" spans="1:4" x14ac:dyDescent="0.2">
      <c r="A3537" s="138"/>
      <c r="D3537" s="8"/>
    </row>
    <row r="3538" spans="1:4" x14ac:dyDescent="0.2">
      <c r="A3538" s="138"/>
      <c r="D3538" s="8"/>
    </row>
    <row r="3539" spans="1:4" x14ac:dyDescent="0.2">
      <c r="A3539" s="138"/>
      <c r="D3539" s="8"/>
    </row>
    <row r="3540" spans="1:4" x14ac:dyDescent="0.2">
      <c r="A3540" s="138"/>
      <c r="D3540" s="8"/>
    </row>
    <row r="3541" spans="1:4" x14ac:dyDescent="0.2">
      <c r="A3541" s="138"/>
      <c r="D3541" s="8"/>
    </row>
    <row r="3542" spans="1:4" x14ac:dyDescent="0.2">
      <c r="A3542" s="138"/>
      <c r="D3542" s="8"/>
    </row>
    <row r="3543" spans="1:4" x14ac:dyDescent="0.2">
      <c r="A3543" s="138"/>
      <c r="D3543" s="8"/>
    </row>
    <row r="3544" spans="1:4" x14ac:dyDescent="0.2">
      <c r="A3544" s="138"/>
      <c r="D3544" s="8"/>
    </row>
    <row r="3545" spans="1:4" x14ac:dyDescent="0.2">
      <c r="A3545" s="138"/>
      <c r="D3545" s="8"/>
    </row>
    <row r="3546" spans="1:4" x14ac:dyDescent="0.2">
      <c r="A3546" s="138"/>
      <c r="D3546" s="8"/>
    </row>
    <row r="3547" spans="1:4" x14ac:dyDescent="0.2">
      <c r="A3547" s="138"/>
      <c r="D3547" s="8"/>
    </row>
    <row r="3548" spans="1:4" x14ac:dyDescent="0.2">
      <c r="A3548" s="138"/>
      <c r="D3548" s="8"/>
    </row>
    <row r="3549" spans="1:4" x14ac:dyDescent="0.2">
      <c r="A3549" s="138"/>
      <c r="D3549" s="8"/>
    </row>
    <row r="3550" spans="1:4" x14ac:dyDescent="0.2">
      <c r="A3550" s="138"/>
      <c r="D3550" s="8"/>
    </row>
    <row r="3551" spans="1:4" x14ac:dyDescent="0.2">
      <c r="A3551" s="138"/>
      <c r="D3551" s="8"/>
    </row>
    <row r="3552" spans="1:4" x14ac:dyDescent="0.2">
      <c r="A3552" s="138"/>
      <c r="D3552" s="8"/>
    </row>
    <row r="3553" spans="1:4" x14ac:dyDescent="0.2">
      <c r="A3553" s="138"/>
      <c r="D3553" s="8"/>
    </row>
    <row r="3554" spans="1:4" x14ac:dyDescent="0.2">
      <c r="A3554" s="138"/>
      <c r="D3554" s="8"/>
    </row>
    <row r="3555" spans="1:4" x14ac:dyDescent="0.2">
      <c r="A3555" s="138"/>
      <c r="D3555" s="8"/>
    </row>
    <row r="3556" spans="1:4" x14ac:dyDescent="0.2">
      <c r="A3556" s="138"/>
      <c r="D3556" s="8"/>
    </row>
    <row r="3557" spans="1:4" x14ac:dyDescent="0.2">
      <c r="A3557" s="138"/>
      <c r="D3557" s="8"/>
    </row>
    <row r="3558" spans="1:4" x14ac:dyDescent="0.2">
      <c r="A3558" s="138"/>
      <c r="D3558" s="8"/>
    </row>
    <row r="3559" spans="1:4" x14ac:dyDescent="0.2">
      <c r="A3559" s="138"/>
      <c r="D3559" s="8"/>
    </row>
    <row r="3560" spans="1:4" x14ac:dyDescent="0.2">
      <c r="A3560" s="138"/>
      <c r="D3560" s="8"/>
    </row>
    <row r="3561" spans="1:4" x14ac:dyDescent="0.2">
      <c r="A3561" s="138"/>
      <c r="D3561" s="8"/>
    </row>
    <row r="3562" spans="1:4" x14ac:dyDescent="0.2">
      <c r="A3562" s="138"/>
      <c r="D3562" s="8"/>
    </row>
    <row r="3563" spans="1:4" x14ac:dyDescent="0.2">
      <c r="A3563" s="138"/>
      <c r="D3563" s="8"/>
    </row>
    <row r="3564" spans="1:4" x14ac:dyDescent="0.2">
      <c r="A3564" s="138"/>
      <c r="D3564" s="8"/>
    </row>
    <row r="3565" spans="1:4" x14ac:dyDescent="0.2">
      <c r="A3565" s="138"/>
      <c r="D3565" s="8"/>
    </row>
    <row r="3566" spans="1:4" x14ac:dyDescent="0.2">
      <c r="A3566" s="138"/>
      <c r="D3566" s="8"/>
    </row>
    <row r="3567" spans="1:4" x14ac:dyDescent="0.2">
      <c r="A3567" s="138"/>
      <c r="D3567" s="8"/>
    </row>
    <row r="3568" spans="1:4" x14ac:dyDescent="0.2">
      <c r="A3568" s="138"/>
      <c r="D3568" s="8"/>
    </row>
    <row r="3569" spans="1:4" x14ac:dyDescent="0.2">
      <c r="A3569" s="138"/>
      <c r="D3569" s="8"/>
    </row>
    <row r="3570" spans="1:4" x14ac:dyDescent="0.2">
      <c r="A3570" s="138"/>
      <c r="D3570" s="8"/>
    </row>
    <row r="3571" spans="1:4" x14ac:dyDescent="0.2">
      <c r="A3571" s="138"/>
      <c r="D3571" s="8"/>
    </row>
    <row r="3572" spans="1:4" x14ac:dyDescent="0.2">
      <c r="A3572" s="138"/>
      <c r="D3572" s="8"/>
    </row>
    <row r="3573" spans="1:4" x14ac:dyDescent="0.2">
      <c r="A3573" s="138"/>
      <c r="D3573" s="8"/>
    </row>
    <row r="3574" spans="1:4" x14ac:dyDescent="0.2">
      <c r="A3574" s="138"/>
      <c r="D3574" s="8"/>
    </row>
    <row r="3575" spans="1:4" x14ac:dyDescent="0.2">
      <c r="A3575" s="138"/>
      <c r="D3575" s="8"/>
    </row>
    <row r="3576" spans="1:4" x14ac:dyDescent="0.2">
      <c r="A3576" s="138"/>
      <c r="D3576" s="8"/>
    </row>
    <row r="3577" spans="1:4" x14ac:dyDescent="0.2">
      <c r="A3577" s="138"/>
      <c r="D3577" s="8"/>
    </row>
    <row r="3578" spans="1:4" x14ac:dyDescent="0.2">
      <c r="A3578" s="138"/>
      <c r="D3578" s="8"/>
    </row>
    <row r="3579" spans="1:4" x14ac:dyDescent="0.2">
      <c r="A3579" s="138"/>
      <c r="D3579" s="8"/>
    </row>
    <row r="3580" spans="1:4" x14ac:dyDescent="0.2">
      <c r="A3580" s="138"/>
      <c r="D3580" s="8"/>
    </row>
    <row r="3581" spans="1:4" x14ac:dyDescent="0.2">
      <c r="A3581" s="138"/>
      <c r="D3581" s="8"/>
    </row>
    <row r="3582" spans="1:4" x14ac:dyDescent="0.2">
      <c r="A3582" s="138"/>
      <c r="D3582" s="8"/>
    </row>
    <row r="3583" spans="1:4" x14ac:dyDescent="0.2">
      <c r="A3583" s="138"/>
      <c r="D3583" s="8"/>
    </row>
    <row r="3584" spans="1:4" x14ac:dyDescent="0.2">
      <c r="A3584" s="138"/>
      <c r="D3584" s="8"/>
    </row>
    <row r="3585" spans="1:4" x14ac:dyDescent="0.2">
      <c r="A3585" s="138"/>
      <c r="D3585" s="8"/>
    </row>
    <row r="3586" spans="1:4" x14ac:dyDescent="0.2">
      <c r="A3586" s="138"/>
      <c r="D3586" s="8"/>
    </row>
    <row r="3587" spans="1:4" x14ac:dyDescent="0.2">
      <c r="A3587" s="138"/>
      <c r="D3587" s="8"/>
    </row>
    <row r="3588" spans="1:4" x14ac:dyDescent="0.2">
      <c r="A3588" s="138"/>
      <c r="D3588" s="8"/>
    </row>
    <row r="3589" spans="1:4" x14ac:dyDescent="0.2">
      <c r="A3589" s="138"/>
      <c r="D3589" s="8"/>
    </row>
    <row r="3590" spans="1:4" x14ac:dyDescent="0.2">
      <c r="A3590" s="138"/>
      <c r="D3590" s="8"/>
    </row>
    <row r="3591" spans="1:4" x14ac:dyDescent="0.2">
      <c r="A3591" s="138"/>
      <c r="D3591" s="8"/>
    </row>
    <row r="3592" spans="1:4" x14ac:dyDescent="0.2">
      <c r="A3592" s="138"/>
      <c r="D3592" s="8"/>
    </row>
    <row r="3593" spans="1:4" x14ac:dyDescent="0.2">
      <c r="A3593" s="138"/>
      <c r="D3593" s="8"/>
    </row>
    <row r="3594" spans="1:4" x14ac:dyDescent="0.2">
      <c r="A3594" s="138"/>
      <c r="D3594" s="8"/>
    </row>
    <row r="3595" spans="1:4" x14ac:dyDescent="0.2">
      <c r="A3595" s="138"/>
      <c r="D3595" s="8"/>
    </row>
    <row r="3596" spans="1:4" x14ac:dyDescent="0.2">
      <c r="A3596" s="138"/>
      <c r="D3596" s="8"/>
    </row>
    <row r="3597" spans="1:4" x14ac:dyDescent="0.2">
      <c r="A3597" s="138"/>
      <c r="D3597" s="8"/>
    </row>
    <row r="3598" spans="1:4" x14ac:dyDescent="0.2">
      <c r="A3598" s="138"/>
      <c r="D3598" s="8"/>
    </row>
    <row r="3599" spans="1:4" x14ac:dyDescent="0.2">
      <c r="A3599" s="138"/>
      <c r="D3599" s="8"/>
    </row>
    <row r="3600" spans="1:4" x14ac:dyDescent="0.2">
      <c r="A3600" s="138"/>
      <c r="D3600" s="8"/>
    </row>
    <row r="3601" spans="1:4" x14ac:dyDescent="0.2">
      <c r="A3601" s="138"/>
      <c r="D3601" s="8"/>
    </row>
    <row r="3602" spans="1:4" x14ac:dyDescent="0.2">
      <c r="A3602" s="138"/>
      <c r="D3602" s="8"/>
    </row>
    <row r="3603" spans="1:4" x14ac:dyDescent="0.2">
      <c r="A3603" s="138"/>
      <c r="D3603" s="8"/>
    </row>
    <row r="3604" spans="1:4" x14ac:dyDescent="0.2">
      <c r="A3604" s="138"/>
      <c r="D3604" s="8"/>
    </row>
    <row r="3605" spans="1:4" x14ac:dyDescent="0.2">
      <c r="A3605" s="138"/>
      <c r="D3605" s="8"/>
    </row>
    <row r="3606" spans="1:4" x14ac:dyDescent="0.2">
      <c r="A3606" s="138"/>
      <c r="D3606" s="8"/>
    </row>
    <row r="3607" spans="1:4" x14ac:dyDescent="0.2">
      <c r="A3607" s="138"/>
      <c r="D3607" s="8"/>
    </row>
    <row r="3608" spans="1:4" x14ac:dyDescent="0.2">
      <c r="A3608" s="138"/>
      <c r="D3608" s="8"/>
    </row>
    <row r="3609" spans="1:4" x14ac:dyDescent="0.2">
      <c r="A3609" s="138"/>
      <c r="D3609" s="8"/>
    </row>
    <row r="3610" spans="1:4" x14ac:dyDescent="0.2">
      <c r="A3610" s="138"/>
      <c r="D3610" s="8"/>
    </row>
    <row r="3611" spans="1:4" x14ac:dyDescent="0.2">
      <c r="A3611" s="138"/>
      <c r="D3611" s="8"/>
    </row>
    <row r="3612" spans="1:4" x14ac:dyDescent="0.2">
      <c r="A3612" s="138"/>
      <c r="D3612" s="8"/>
    </row>
    <row r="3613" spans="1:4" x14ac:dyDescent="0.2">
      <c r="A3613" s="138"/>
      <c r="D3613" s="8"/>
    </row>
    <row r="3614" spans="1:4" x14ac:dyDescent="0.2">
      <c r="A3614" s="138"/>
      <c r="D3614" s="8"/>
    </row>
    <row r="3615" spans="1:4" x14ac:dyDescent="0.2">
      <c r="A3615" s="138"/>
      <c r="D3615" s="8"/>
    </row>
    <row r="3616" spans="1:4" x14ac:dyDescent="0.2">
      <c r="A3616" s="138"/>
      <c r="D3616" s="8"/>
    </row>
    <row r="3617" spans="1:4" x14ac:dyDescent="0.2">
      <c r="A3617" s="138"/>
      <c r="D3617" s="8"/>
    </row>
    <row r="3618" spans="1:4" x14ac:dyDescent="0.2">
      <c r="A3618" s="138"/>
      <c r="D3618" s="8"/>
    </row>
    <row r="3619" spans="1:4" x14ac:dyDescent="0.2">
      <c r="A3619" s="138"/>
      <c r="D3619" s="8"/>
    </row>
    <row r="3620" spans="1:4" x14ac:dyDescent="0.2">
      <c r="A3620" s="138"/>
      <c r="D3620" s="8"/>
    </row>
    <row r="3621" spans="1:4" x14ac:dyDescent="0.2">
      <c r="A3621" s="138"/>
      <c r="D3621" s="8"/>
    </row>
    <row r="3622" spans="1:4" x14ac:dyDescent="0.2">
      <c r="A3622" s="138"/>
      <c r="D3622" s="8"/>
    </row>
    <row r="3623" spans="1:4" x14ac:dyDescent="0.2">
      <c r="A3623" s="138"/>
      <c r="D3623" s="8"/>
    </row>
    <row r="3624" spans="1:4" x14ac:dyDescent="0.2">
      <c r="A3624" s="138"/>
      <c r="D3624" s="8"/>
    </row>
    <row r="3625" spans="1:4" x14ac:dyDescent="0.2">
      <c r="A3625" s="138"/>
      <c r="D3625" s="8"/>
    </row>
    <row r="3626" spans="1:4" x14ac:dyDescent="0.2">
      <c r="A3626" s="138"/>
      <c r="D3626" s="8"/>
    </row>
    <row r="3627" spans="1:4" x14ac:dyDescent="0.2">
      <c r="A3627" s="138"/>
      <c r="D3627" s="8"/>
    </row>
    <row r="3628" spans="1:4" x14ac:dyDescent="0.2">
      <c r="A3628" s="138"/>
      <c r="D3628" s="8"/>
    </row>
    <row r="3629" spans="1:4" x14ac:dyDescent="0.2">
      <c r="A3629" s="138"/>
      <c r="D3629" s="8"/>
    </row>
    <row r="3630" spans="1:4" x14ac:dyDescent="0.2">
      <c r="A3630" s="138"/>
      <c r="D3630" s="8"/>
    </row>
    <row r="3631" spans="1:4" x14ac:dyDescent="0.2">
      <c r="A3631" s="138"/>
      <c r="D3631" s="8"/>
    </row>
    <row r="3632" spans="1:4" x14ac:dyDescent="0.2">
      <c r="A3632" s="138"/>
      <c r="D3632" s="8"/>
    </row>
    <row r="3633" spans="1:4" x14ac:dyDescent="0.2">
      <c r="A3633" s="138"/>
      <c r="D3633" s="8"/>
    </row>
    <row r="3634" spans="1:4" x14ac:dyDescent="0.2">
      <c r="A3634" s="138"/>
      <c r="D3634" s="8"/>
    </row>
    <row r="3635" spans="1:4" x14ac:dyDescent="0.2">
      <c r="A3635" s="138"/>
      <c r="D3635" s="8"/>
    </row>
    <row r="3636" spans="1:4" x14ac:dyDescent="0.2">
      <c r="A3636" s="138"/>
      <c r="D3636" s="8"/>
    </row>
    <row r="3637" spans="1:4" x14ac:dyDescent="0.2">
      <c r="A3637" s="138"/>
      <c r="D3637" s="8"/>
    </row>
    <row r="3638" spans="1:4" x14ac:dyDescent="0.2">
      <c r="A3638" s="138"/>
      <c r="D3638" s="8"/>
    </row>
    <row r="3639" spans="1:4" x14ac:dyDescent="0.2">
      <c r="A3639" s="138"/>
      <c r="D3639" s="8"/>
    </row>
    <row r="3640" spans="1:4" x14ac:dyDescent="0.2">
      <c r="A3640" s="138"/>
      <c r="D3640" s="8"/>
    </row>
    <row r="3641" spans="1:4" x14ac:dyDescent="0.2">
      <c r="A3641" s="138"/>
      <c r="D3641" s="8"/>
    </row>
    <row r="3642" spans="1:4" x14ac:dyDescent="0.2">
      <c r="A3642" s="138"/>
      <c r="D3642" s="8"/>
    </row>
    <row r="3643" spans="1:4" x14ac:dyDescent="0.2">
      <c r="A3643" s="138"/>
      <c r="D3643" s="8"/>
    </row>
    <row r="3644" spans="1:4" x14ac:dyDescent="0.2">
      <c r="A3644" s="138"/>
      <c r="D3644" s="8"/>
    </row>
    <row r="3645" spans="1:4" x14ac:dyDescent="0.2">
      <c r="A3645" s="138"/>
      <c r="D3645" s="8"/>
    </row>
    <row r="3646" spans="1:4" x14ac:dyDescent="0.2">
      <c r="A3646" s="138"/>
      <c r="D3646" s="8"/>
    </row>
    <row r="3647" spans="1:4" x14ac:dyDescent="0.2">
      <c r="A3647" s="138"/>
      <c r="D3647" s="8"/>
    </row>
    <row r="3648" spans="1:4" x14ac:dyDescent="0.2">
      <c r="A3648" s="138"/>
      <c r="D3648" s="8"/>
    </row>
    <row r="3649" spans="1:4" x14ac:dyDescent="0.2">
      <c r="A3649" s="138"/>
      <c r="D3649" s="8"/>
    </row>
    <row r="3650" spans="1:4" x14ac:dyDescent="0.2">
      <c r="A3650" s="138"/>
      <c r="D3650" s="8"/>
    </row>
    <row r="3651" spans="1:4" x14ac:dyDescent="0.2">
      <c r="A3651" s="138"/>
      <c r="D3651" s="8"/>
    </row>
    <row r="3652" spans="1:4" x14ac:dyDescent="0.2">
      <c r="A3652" s="138"/>
      <c r="D3652" s="8"/>
    </row>
    <row r="3653" spans="1:4" x14ac:dyDescent="0.2">
      <c r="A3653" s="138"/>
      <c r="D3653" s="8"/>
    </row>
    <row r="3654" spans="1:4" x14ac:dyDescent="0.2">
      <c r="A3654" s="138"/>
      <c r="D3654" s="8"/>
    </row>
    <row r="3655" spans="1:4" x14ac:dyDescent="0.2">
      <c r="A3655" s="138"/>
      <c r="D3655" s="8"/>
    </row>
    <row r="3656" spans="1:4" x14ac:dyDescent="0.2">
      <c r="A3656" s="138"/>
      <c r="D3656" s="8"/>
    </row>
    <row r="3657" spans="1:4" x14ac:dyDescent="0.2">
      <c r="A3657" s="138"/>
      <c r="D3657" s="8"/>
    </row>
    <row r="3658" spans="1:4" x14ac:dyDescent="0.2">
      <c r="A3658" s="138"/>
      <c r="D3658" s="8"/>
    </row>
    <row r="3659" spans="1:4" x14ac:dyDescent="0.2">
      <c r="A3659" s="138"/>
      <c r="D3659" s="8"/>
    </row>
    <row r="3660" spans="1:4" x14ac:dyDescent="0.2">
      <c r="A3660" s="138"/>
      <c r="D3660" s="8"/>
    </row>
    <row r="3661" spans="1:4" x14ac:dyDescent="0.2">
      <c r="A3661" s="138"/>
      <c r="D3661" s="8"/>
    </row>
    <row r="3662" spans="1:4" x14ac:dyDescent="0.2">
      <c r="A3662" s="138"/>
      <c r="D3662" s="8"/>
    </row>
    <row r="3663" spans="1:4" x14ac:dyDescent="0.2">
      <c r="A3663" s="138"/>
      <c r="D3663" s="8"/>
    </row>
    <row r="3664" spans="1:4" x14ac:dyDescent="0.2">
      <c r="A3664" s="138"/>
      <c r="D3664" s="8"/>
    </row>
    <row r="3665" spans="1:4" x14ac:dyDescent="0.2">
      <c r="A3665" s="138"/>
      <c r="D3665" s="8"/>
    </row>
    <row r="3666" spans="1:4" x14ac:dyDescent="0.2">
      <c r="A3666" s="138"/>
      <c r="D3666" s="8"/>
    </row>
    <row r="3667" spans="1:4" x14ac:dyDescent="0.2">
      <c r="A3667" s="138"/>
      <c r="D3667" s="8"/>
    </row>
    <row r="3668" spans="1:4" x14ac:dyDescent="0.2">
      <c r="A3668" s="138"/>
      <c r="D3668" s="8"/>
    </row>
    <row r="3669" spans="1:4" x14ac:dyDescent="0.2">
      <c r="A3669" s="138"/>
      <c r="D3669" s="8"/>
    </row>
    <row r="3670" spans="1:4" x14ac:dyDescent="0.2">
      <c r="A3670" s="138"/>
      <c r="D3670" s="8"/>
    </row>
    <row r="3671" spans="1:4" x14ac:dyDescent="0.2">
      <c r="A3671" s="138"/>
      <c r="D3671" s="8"/>
    </row>
    <row r="3672" spans="1:4" x14ac:dyDescent="0.2">
      <c r="A3672" s="138"/>
      <c r="D3672" s="8"/>
    </row>
    <row r="3673" spans="1:4" x14ac:dyDescent="0.2">
      <c r="A3673" s="138"/>
      <c r="D3673" s="8"/>
    </row>
    <row r="3674" spans="1:4" x14ac:dyDescent="0.2">
      <c r="A3674" s="138"/>
      <c r="D3674" s="8"/>
    </row>
    <row r="3675" spans="1:4" x14ac:dyDescent="0.2">
      <c r="A3675" s="138"/>
      <c r="D3675" s="8"/>
    </row>
    <row r="3676" spans="1:4" x14ac:dyDescent="0.2">
      <c r="A3676" s="138"/>
      <c r="D3676" s="8"/>
    </row>
    <row r="3677" spans="1:4" x14ac:dyDescent="0.2">
      <c r="A3677" s="138"/>
      <c r="D3677" s="8"/>
    </row>
    <row r="3678" spans="1:4" x14ac:dyDescent="0.2">
      <c r="A3678" s="138"/>
      <c r="D3678" s="8"/>
    </row>
    <row r="3679" spans="1:4" x14ac:dyDescent="0.2">
      <c r="A3679" s="138"/>
      <c r="D3679" s="8"/>
    </row>
    <row r="3680" spans="1:4" x14ac:dyDescent="0.2">
      <c r="A3680" s="138"/>
      <c r="D3680" s="8"/>
    </row>
    <row r="3681" spans="1:4" x14ac:dyDescent="0.2">
      <c r="A3681" s="138"/>
      <c r="D3681" s="8"/>
    </row>
    <row r="3682" spans="1:4" x14ac:dyDescent="0.2">
      <c r="A3682" s="138"/>
      <c r="D3682" s="8"/>
    </row>
    <row r="3683" spans="1:4" x14ac:dyDescent="0.2">
      <c r="A3683" s="138"/>
      <c r="D3683" s="8"/>
    </row>
    <row r="3684" spans="1:4" x14ac:dyDescent="0.2">
      <c r="A3684" s="138"/>
      <c r="D3684" s="8"/>
    </row>
    <row r="3685" spans="1:4" x14ac:dyDescent="0.2">
      <c r="A3685" s="138"/>
      <c r="D3685" s="8"/>
    </row>
    <row r="3686" spans="1:4" x14ac:dyDescent="0.2">
      <c r="A3686" s="138"/>
      <c r="D3686" s="8"/>
    </row>
    <row r="3687" spans="1:4" x14ac:dyDescent="0.2">
      <c r="A3687" s="138"/>
      <c r="D3687" s="8"/>
    </row>
    <row r="3688" spans="1:4" x14ac:dyDescent="0.2">
      <c r="A3688" s="138"/>
      <c r="D3688" s="8"/>
    </row>
    <row r="3689" spans="1:4" x14ac:dyDescent="0.2">
      <c r="A3689" s="138"/>
      <c r="D3689" s="8"/>
    </row>
    <row r="3690" spans="1:4" x14ac:dyDescent="0.2">
      <c r="A3690" s="138"/>
      <c r="D3690" s="8"/>
    </row>
    <row r="3691" spans="1:4" x14ac:dyDescent="0.2">
      <c r="A3691" s="138"/>
      <c r="D3691" s="8"/>
    </row>
    <row r="3692" spans="1:4" x14ac:dyDescent="0.2">
      <c r="A3692" s="138"/>
      <c r="D3692" s="8"/>
    </row>
    <row r="3693" spans="1:4" x14ac:dyDescent="0.2">
      <c r="A3693" s="138"/>
      <c r="D3693" s="8"/>
    </row>
    <row r="3694" spans="1:4" x14ac:dyDescent="0.2">
      <c r="A3694" s="138"/>
      <c r="D3694" s="8"/>
    </row>
    <row r="3695" spans="1:4" x14ac:dyDescent="0.2">
      <c r="A3695" s="138"/>
      <c r="D3695" s="8"/>
    </row>
    <row r="3696" spans="1:4" x14ac:dyDescent="0.2">
      <c r="A3696" s="138"/>
      <c r="D3696" s="8"/>
    </row>
    <row r="3697" spans="1:4" x14ac:dyDescent="0.2">
      <c r="A3697" s="138"/>
      <c r="D3697" s="8"/>
    </row>
    <row r="3698" spans="1:4" x14ac:dyDescent="0.2">
      <c r="A3698" s="138"/>
      <c r="D3698" s="8"/>
    </row>
    <row r="3699" spans="1:4" x14ac:dyDescent="0.2">
      <c r="A3699" s="138"/>
      <c r="D3699" s="8"/>
    </row>
    <row r="3700" spans="1:4" x14ac:dyDescent="0.2">
      <c r="A3700" s="138"/>
      <c r="D3700" s="8"/>
    </row>
    <row r="3701" spans="1:4" x14ac:dyDescent="0.2">
      <c r="A3701" s="138"/>
      <c r="D3701" s="8"/>
    </row>
    <row r="3702" spans="1:4" x14ac:dyDescent="0.2">
      <c r="A3702" s="138"/>
      <c r="D3702" s="8"/>
    </row>
    <row r="3703" spans="1:4" x14ac:dyDescent="0.2">
      <c r="A3703" s="138"/>
      <c r="D3703" s="8"/>
    </row>
    <row r="3704" spans="1:4" x14ac:dyDescent="0.2">
      <c r="A3704" s="138"/>
      <c r="D3704" s="8"/>
    </row>
    <row r="3705" spans="1:4" x14ac:dyDescent="0.2">
      <c r="A3705" s="138"/>
      <c r="D3705" s="8"/>
    </row>
    <row r="3706" spans="1:4" x14ac:dyDescent="0.2">
      <c r="A3706" s="138"/>
      <c r="D3706" s="8"/>
    </row>
    <row r="3707" spans="1:4" x14ac:dyDescent="0.2">
      <c r="A3707" s="138"/>
      <c r="D3707" s="8"/>
    </row>
    <row r="3708" spans="1:4" x14ac:dyDescent="0.2">
      <c r="A3708" s="138"/>
      <c r="D3708" s="8"/>
    </row>
    <row r="3709" spans="1:4" x14ac:dyDescent="0.2">
      <c r="A3709" s="138"/>
      <c r="D3709" s="8"/>
    </row>
    <row r="3710" spans="1:4" x14ac:dyDescent="0.2">
      <c r="A3710" s="138"/>
      <c r="D3710" s="8"/>
    </row>
    <row r="3711" spans="1:4" x14ac:dyDescent="0.2">
      <c r="A3711" s="138"/>
      <c r="D3711" s="8"/>
    </row>
    <row r="3712" spans="1:4" x14ac:dyDescent="0.2">
      <c r="A3712" s="138"/>
      <c r="D3712" s="8"/>
    </row>
    <row r="3713" spans="1:4" x14ac:dyDescent="0.2">
      <c r="A3713" s="138"/>
      <c r="D3713" s="8"/>
    </row>
    <row r="3714" spans="1:4" x14ac:dyDescent="0.2">
      <c r="A3714" s="138"/>
      <c r="D3714" s="8"/>
    </row>
    <row r="3715" spans="1:4" x14ac:dyDescent="0.2">
      <c r="A3715" s="138"/>
      <c r="D3715" s="8"/>
    </row>
    <row r="3716" spans="1:4" x14ac:dyDescent="0.2">
      <c r="A3716" s="138"/>
      <c r="D3716" s="8"/>
    </row>
    <row r="3717" spans="1:4" x14ac:dyDescent="0.2">
      <c r="A3717" s="138"/>
      <c r="D3717" s="8"/>
    </row>
    <row r="3718" spans="1:4" x14ac:dyDescent="0.2">
      <c r="A3718" s="138"/>
      <c r="D3718" s="8"/>
    </row>
    <row r="3719" spans="1:4" x14ac:dyDescent="0.2">
      <c r="A3719" s="138"/>
      <c r="D3719" s="8"/>
    </row>
    <row r="3720" spans="1:4" x14ac:dyDescent="0.2">
      <c r="A3720" s="138"/>
      <c r="D3720" s="8"/>
    </row>
    <row r="3721" spans="1:4" x14ac:dyDescent="0.2">
      <c r="A3721" s="138"/>
      <c r="D3721" s="8"/>
    </row>
    <row r="3722" spans="1:4" x14ac:dyDescent="0.2">
      <c r="A3722" s="138"/>
      <c r="D3722" s="8"/>
    </row>
    <row r="3723" spans="1:4" x14ac:dyDescent="0.2">
      <c r="A3723" s="138"/>
      <c r="D3723" s="8"/>
    </row>
    <row r="3724" spans="1:4" x14ac:dyDescent="0.2">
      <c r="A3724" s="138"/>
      <c r="D3724" s="8"/>
    </row>
    <row r="3725" spans="1:4" x14ac:dyDescent="0.2">
      <c r="A3725" s="138"/>
      <c r="D3725" s="8"/>
    </row>
    <row r="3726" spans="1:4" x14ac:dyDescent="0.2">
      <c r="A3726" s="138"/>
      <c r="D3726" s="8"/>
    </row>
    <row r="3727" spans="1:4" x14ac:dyDescent="0.2">
      <c r="A3727" s="138"/>
      <c r="D3727" s="8"/>
    </row>
    <row r="3728" spans="1:4" x14ac:dyDescent="0.2">
      <c r="A3728" s="138"/>
      <c r="D3728" s="8"/>
    </row>
    <row r="3729" spans="1:4" x14ac:dyDescent="0.2">
      <c r="A3729" s="138"/>
      <c r="D3729" s="8"/>
    </row>
    <row r="3730" spans="1:4" x14ac:dyDescent="0.2">
      <c r="A3730" s="138"/>
      <c r="D3730" s="8"/>
    </row>
    <row r="3731" spans="1:4" x14ac:dyDescent="0.2">
      <c r="A3731" s="138"/>
      <c r="D3731" s="8"/>
    </row>
    <row r="3732" spans="1:4" x14ac:dyDescent="0.2">
      <c r="A3732" s="138"/>
      <c r="D3732" s="8"/>
    </row>
    <row r="3733" spans="1:4" x14ac:dyDescent="0.2">
      <c r="A3733" s="138"/>
      <c r="D3733" s="8"/>
    </row>
    <row r="3734" spans="1:4" x14ac:dyDescent="0.2">
      <c r="A3734" s="138"/>
      <c r="D3734" s="8"/>
    </row>
    <row r="3735" spans="1:4" x14ac:dyDescent="0.2">
      <c r="A3735" s="138"/>
      <c r="D3735" s="8"/>
    </row>
    <row r="3736" spans="1:4" x14ac:dyDescent="0.2">
      <c r="A3736" s="138"/>
      <c r="D3736" s="8"/>
    </row>
    <row r="3737" spans="1:4" x14ac:dyDescent="0.2">
      <c r="A3737" s="138"/>
      <c r="D3737" s="8"/>
    </row>
    <row r="3738" spans="1:4" x14ac:dyDescent="0.2">
      <c r="A3738" s="138"/>
      <c r="D3738" s="8"/>
    </row>
    <row r="3739" spans="1:4" x14ac:dyDescent="0.2">
      <c r="A3739" s="138"/>
      <c r="D3739" s="8"/>
    </row>
    <row r="3740" spans="1:4" x14ac:dyDescent="0.2">
      <c r="A3740" s="138"/>
      <c r="D3740" s="8"/>
    </row>
    <row r="3741" spans="1:4" x14ac:dyDescent="0.2">
      <c r="A3741" s="138"/>
      <c r="D3741" s="8"/>
    </row>
    <row r="3742" spans="1:4" x14ac:dyDescent="0.2">
      <c r="A3742" s="138"/>
      <c r="D3742" s="8"/>
    </row>
    <row r="3743" spans="1:4" x14ac:dyDescent="0.2">
      <c r="A3743" s="138"/>
      <c r="D3743" s="8"/>
    </row>
    <row r="3744" spans="1:4" x14ac:dyDescent="0.2">
      <c r="A3744" s="138"/>
      <c r="D3744" s="8"/>
    </row>
    <row r="3745" spans="1:4" x14ac:dyDescent="0.2">
      <c r="A3745" s="138"/>
      <c r="D3745" s="8"/>
    </row>
    <row r="3746" spans="1:4" x14ac:dyDescent="0.2">
      <c r="A3746" s="138"/>
      <c r="D3746" s="8"/>
    </row>
    <row r="3747" spans="1:4" x14ac:dyDescent="0.2">
      <c r="A3747" s="138"/>
      <c r="D3747" s="8"/>
    </row>
    <row r="3748" spans="1:4" x14ac:dyDescent="0.2">
      <c r="A3748" s="138"/>
      <c r="D3748" s="8"/>
    </row>
    <row r="3749" spans="1:4" x14ac:dyDescent="0.2">
      <c r="A3749" s="138"/>
      <c r="D3749" s="8"/>
    </row>
    <row r="3750" spans="1:4" x14ac:dyDescent="0.2">
      <c r="A3750" s="138"/>
      <c r="D3750" s="8"/>
    </row>
    <row r="3751" spans="1:4" x14ac:dyDescent="0.2">
      <c r="A3751" s="138"/>
      <c r="D3751" s="8"/>
    </row>
    <row r="3752" spans="1:4" x14ac:dyDescent="0.2">
      <c r="A3752" s="138"/>
      <c r="D3752" s="8"/>
    </row>
    <row r="3753" spans="1:4" x14ac:dyDescent="0.2">
      <c r="A3753" s="138"/>
      <c r="D3753" s="8"/>
    </row>
    <row r="3754" spans="1:4" x14ac:dyDescent="0.2">
      <c r="A3754" s="138"/>
      <c r="D3754" s="8"/>
    </row>
    <row r="3755" spans="1:4" x14ac:dyDescent="0.2">
      <c r="A3755" s="138"/>
      <c r="D3755" s="8"/>
    </row>
    <row r="3756" spans="1:4" x14ac:dyDescent="0.2">
      <c r="A3756" s="138"/>
      <c r="D3756" s="8"/>
    </row>
    <row r="3757" spans="1:4" x14ac:dyDescent="0.2">
      <c r="A3757" s="138"/>
      <c r="D3757" s="8"/>
    </row>
    <row r="3758" spans="1:4" x14ac:dyDescent="0.2">
      <c r="A3758" s="138"/>
      <c r="D3758" s="8"/>
    </row>
    <row r="3759" spans="1:4" x14ac:dyDescent="0.2">
      <c r="A3759" s="138"/>
      <c r="D3759" s="8"/>
    </row>
    <row r="3760" spans="1:4" x14ac:dyDescent="0.2">
      <c r="A3760" s="138"/>
      <c r="D3760" s="8"/>
    </row>
    <row r="3761" spans="1:4" x14ac:dyDescent="0.2">
      <c r="A3761" s="138"/>
      <c r="D3761" s="8"/>
    </row>
    <row r="3762" spans="1:4" x14ac:dyDescent="0.2">
      <c r="A3762" s="138"/>
      <c r="D3762" s="8"/>
    </row>
    <row r="3763" spans="1:4" x14ac:dyDescent="0.2">
      <c r="A3763" s="138"/>
      <c r="D3763" s="8"/>
    </row>
    <row r="3764" spans="1:4" x14ac:dyDescent="0.2">
      <c r="A3764" s="138"/>
      <c r="D3764" s="8"/>
    </row>
    <row r="3765" spans="1:4" x14ac:dyDescent="0.2">
      <c r="A3765" s="138"/>
      <c r="D3765" s="8"/>
    </row>
    <row r="3766" spans="1:4" x14ac:dyDescent="0.2">
      <c r="A3766" s="138"/>
      <c r="D3766" s="8"/>
    </row>
    <row r="3767" spans="1:4" x14ac:dyDescent="0.2">
      <c r="A3767" s="138"/>
      <c r="D3767" s="8"/>
    </row>
    <row r="3768" spans="1:4" x14ac:dyDescent="0.2">
      <c r="A3768" s="138"/>
      <c r="D3768" s="8"/>
    </row>
    <row r="3769" spans="1:4" x14ac:dyDescent="0.2">
      <c r="A3769" s="138"/>
      <c r="D3769" s="8"/>
    </row>
    <row r="3770" spans="1:4" x14ac:dyDescent="0.2">
      <c r="A3770" s="138"/>
      <c r="D3770" s="8"/>
    </row>
    <row r="3771" spans="1:4" x14ac:dyDescent="0.2">
      <c r="A3771" s="138"/>
      <c r="D3771" s="8"/>
    </row>
    <row r="3772" spans="1:4" x14ac:dyDescent="0.2">
      <c r="A3772" s="138"/>
      <c r="D3772" s="8"/>
    </row>
    <row r="3773" spans="1:4" x14ac:dyDescent="0.2">
      <c r="A3773" s="138"/>
      <c r="D3773" s="8"/>
    </row>
    <row r="3774" spans="1:4" x14ac:dyDescent="0.2">
      <c r="A3774" s="138"/>
      <c r="D3774" s="8"/>
    </row>
    <row r="3775" spans="1:4" x14ac:dyDescent="0.2">
      <c r="A3775" s="138"/>
      <c r="D3775" s="8"/>
    </row>
    <row r="3776" spans="1:4" x14ac:dyDescent="0.2">
      <c r="A3776" s="138"/>
      <c r="D3776" s="8"/>
    </row>
    <row r="3777" spans="1:4" x14ac:dyDescent="0.2">
      <c r="A3777" s="138"/>
      <c r="D3777" s="8"/>
    </row>
    <row r="3778" spans="1:4" x14ac:dyDescent="0.2">
      <c r="A3778" s="138"/>
      <c r="D3778" s="8"/>
    </row>
    <row r="3779" spans="1:4" x14ac:dyDescent="0.2">
      <c r="A3779" s="138"/>
      <c r="D3779" s="8"/>
    </row>
    <row r="3780" spans="1:4" x14ac:dyDescent="0.2">
      <c r="A3780" s="138"/>
      <c r="D3780" s="8"/>
    </row>
    <row r="3781" spans="1:4" x14ac:dyDescent="0.2">
      <c r="A3781" s="138"/>
      <c r="D3781" s="8"/>
    </row>
    <row r="3782" spans="1:4" x14ac:dyDescent="0.2">
      <c r="A3782" s="138"/>
      <c r="D3782" s="8"/>
    </row>
    <row r="3783" spans="1:4" x14ac:dyDescent="0.2">
      <c r="A3783" s="138"/>
      <c r="D3783" s="8"/>
    </row>
    <row r="3784" spans="1:4" x14ac:dyDescent="0.2">
      <c r="A3784" s="138"/>
      <c r="D3784" s="8"/>
    </row>
    <row r="3785" spans="1:4" x14ac:dyDescent="0.2">
      <c r="A3785" s="138"/>
      <c r="D3785" s="8"/>
    </row>
    <row r="3786" spans="1:4" x14ac:dyDescent="0.2">
      <c r="A3786" s="138"/>
      <c r="D3786" s="8"/>
    </row>
    <row r="3787" spans="1:4" x14ac:dyDescent="0.2">
      <c r="A3787" s="138"/>
      <c r="D3787" s="8"/>
    </row>
    <row r="3788" spans="1:4" x14ac:dyDescent="0.2">
      <c r="A3788" s="138"/>
      <c r="D3788" s="8"/>
    </row>
    <row r="3789" spans="1:4" x14ac:dyDescent="0.2">
      <c r="A3789" s="138"/>
      <c r="D3789" s="8"/>
    </row>
    <row r="3790" spans="1:4" x14ac:dyDescent="0.2">
      <c r="A3790" s="138"/>
      <c r="D3790" s="8"/>
    </row>
    <row r="3791" spans="1:4" x14ac:dyDescent="0.2">
      <c r="A3791" s="138"/>
      <c r="D3791" s="8"/>
    </row>
    <row r="3792" spans="1:4" x14ac:dyDescent="0.2">
      <c r="A3792" s="138"/>
      <c r="D3792" s="8"/>
    </row>
    <row r="3793" spans="1:4" x14ac:dyDescent="0.2">
      <c r="A3793" s="138"/>
      <c r="D3793" s="8"/>
    </row>
    <row r="3794" spans="1:4" x14ac:dyDescent="0.2">
      <c r="A3794" s="138"/>
      <c r="D3794" s="8"/>
    </row>
    <row r="3795" spans="1:4" x14ac:dyDescent="0.2">
      <c r="A3795" s="138"/>
      <c r="D3795" s="8"/>
    </row>
    <row r="3796" spans="1:4" x14ac:dyDescent="0.2">
      <c r="A3796" s="138"/>
      <c r="D3796" s="8"/>
    </row>
    <row r="3797" spans="1:4" x14ac:dyDescent="0.2">
      <c r="A3797" s="138"/>
      <c r="D3797" s="8"/>
    </row>
    <row r="3798" spans="1:4" x14ac:dyDescent="0.2">
      <c r="A3798" s="138"/>
      <c r="D3798" s="8"/>
    </row>
    <row r="3799" spans="1:4" x14ac:dyDescent="0.2">
      <c r="A3799" s="138"/>
      <c r="D3799" s="8"/>
    </row>
    <row r="3800" spans="1:4" x14ac:dyDescent="0.2">
      <c r="A3800" s="138"/>
      <c r="D3800" s="8"/>
    </row>
    <row r="3801" spans="1:4" x14ac:dyDescent="0.2">
      <c r="A3801" s="138"/>
      <c r="D3801" s="8"/>
    </row>
    <row r="3802" spans="1:4" x14ac:dyDescent="0.2">
      <c r="A3802" s="138"/>
      <c r="D3802" s="8"/>
    </row>
    <row r="3803" spans="1:4" x14ac:dyDescent="0.2">
      <c r="A3803" s="138"/>
      <c r="D3803" s="8"/>
    </row>
    <row r="3804" spans="1:4" x14ac:dyDescent="0.2">
      <c r="A3804" s="138"/>
      <c r="D3804" s="8"/>
    </row>
    <row r="3805" spans="1:4" x14ac:dyDescent="0.2">
      <c r="A3805" s="138"/>
      <c r="D3805" s="8"/>
    </row>
    <row r="3806" spans="1:4" x14ac:dyDescent="0.2">
      <c r="A3806" s="138"/>
      <c r="D3806" s="8"/>
    </row>
    <row r="3807" spans="1:4" x14ac:dyDescent="0.2">
      <c r="A3807" s="138"/>
      <c r="D3807" s="8"/>
    </row>
    <row r="3808" spans="1:4" x14ac:dyDescent="0.2">
      <c r="A3808" s="138"/>
      <c r="D3808" s="8"/>
    </row>
    <row r="3809" spans="1:4" x14ac:dyDescent="0.2">
      <c r="A3809" s="138"/>
      <c r="D3809" s="8"/>
    </row>
    <row r="3810" spans="1:4" x14ac:dyDescent="0.2">
      <c r="A3810" s="138"/>
      <c r="D3810" s="8"/>
    </row>
    <row r="3811" spans="1:4" x14ac:dyDescent="0.2">
      <c r="A3811" s="138"/>
      <c r="D3811" s="8"/>
    </row>
    <row r="3812" spans="1:4" x14ac:dyDescent="0.2">
      <c r="A3812" s="138"/>
      <c r="D3812" s="8"/>
    </row>
    <row r="3813" spans="1:4" x14ac:dyDescent="0.2">
      <c r="A3813" s="138"/>
      <c r="D3813" s="8"/>
    </row>
    <row r="3814" spans="1:4" x14ac:dyDescent="0.2">
      <c r="A3814" s="138"/>
      <c r="D3814" s="8"/>
    </row>
    <row r="3815" spans="1:4" x14ac:dyDescent="0.2">
      <c r="A3815" s="138"/>
      <c r="D3815" s="8"/>
    </row>
    <row r="3816" spans="1:4" x14ac:dyDescent="0.2">
      <c r="A3816" s="138"/>
      <c r="D3816" s="8"/>
    </row>
    <row r="3817" spans="1:4" x14ac:dyDescent="0.2">
      <c r="A3817" s="138"/>
      <c r="D3817" s="8"/>
    </row>
    <row r="3818" spans="1:4" x14ac:dyDescent="0.2">
      <c r="A3818" s="138"/>
      <c r="D3818" s="8"/>
    </row>
    <row r="3819" spans="1:4" x14ac:dyDescent="0.2">
      <c r="A3819" s="138"/>
      <c r="D3819" s="8"/>
    </row>
    <row r="3820" spans="1:4" x14ac:dyDescent="0.2">
      <c r="A3820" s="138"/>
      <c r="D3820" s="8"/>
    </row>
    <row r="3821" spans="1:4" x14ac:dyDescent="0.2">
      <c r="A3821" s="138"/>
      <c r="D3821" s="8"/>
    </row>
    <row r="3822" spans="1:4" x14ac:dyDescent="0.2">
      <c r="A3822" s="138"/>
      <c r="D3822" s="8"/>
    </row>
    <row r="3823" spans="1:4" x14ac:dyDescent="0.2">
      <c r="A3823" s="138"/>
      <c r="D3823" s="8"/>
    </row>
    <row r="3824" spans="1:4" x14ac:dyDescent="0.2">
      <c r="A3824" s="138"/>
      <c r="D3824" s="8"/>
    </row>
    <row r="3825" spans="1:4" x14ac:dyDescent="0.2">
      <c r="A3825" s="138"/>
      <c r="D3825" s="8"/>
    </row>
    <row r="3826" spans="1:4" x14ac:dyDescent="0.2">
      <c r="A3826" s="138"/>
      <c r="D3826" s="8"/>
    </row>
    <row r="3827" spans="1:4" x14ac:dyDescent="0.2">
      <c r="A3827" s="138"/>
      <c r="D3827" s="8"/>
    </row>
    <row r="3828" spans="1:4" x14ac:dyDescent="0.2">
      <c r="A3828" s="138"/>
      <c r="D3828" s="8"/>
    </row>
    <row r="3829" spans="1:4" x14ac:dyDescent="0.2">
      <c r="A3829" s="138"/>
      <c r="D3829" s="8"/>
    </row>
    <row r="3830" spans="1:4" x14ac:dyDescent="0.2">
      <c r="A3830" s="138"/>
      <c r="D3830" s="8"/>
    </row>
    <row r="3831" spans="1:4" x14ac:dyDescent="0.2">
      <c r="A3831" s="138"/>
      <c r="D3831" s="8"/>
    </row>
    <row r="3832" spans="1:4" x14ac:dyDescent="0.2">
      <c r="A3832" s="138"/>
      <c r="D3832" s="8"/>
    </row>
    <row r="3833" spans="1:4" x14ac:dyDescent="0.2">
      <c r="A3833" s="138"/>
      <c r="D3833" s="8"/>
    </row>
    <row r="3834" spans="1:4" x14ac:dyDescent="0.2">
      <c r="A3834" s="138"/>
      <c r="D3834" s="8"/>
    </row>
    <row r="3835" spans="1:4" x14ac:dyDescent="0.2">
      <c r="A3835" s="138"/>
      <c r="D3835" s="8"/>
    </row>
    <row r="3836" spans="1:4" x14ac:dyDescent="0.2">
      <c r="A3836" s="138"/>
      <c r="D3836" s="8"/>
    </row>
    <row r="3837" spans="1:4" x14ac:dyDescent="0.2">
      <c r="A3837" s="138"/>
      <c r="D3837" s="8"/>
    </row>
    <row r="3838" spans="1:4" x14ac:dyDescent="0.2">
      <c r="A3838" s="138"/>
      <c r="D3838" s="8"/>
    </row>
    <row r="3839" spans="1:4" x14ac:dyDescent="0.2">
      <c r="A3839" s="138"/>
      <c r="D3839" s="8"/>
    </row>
    <row r="3840" spans="1:4" x14ac:dyDescent="0.2">
      <c r="A3840" s="138"/>
      <c r="D3840" s="8"/>
    </row>
    <row r="3841" spans="1:4" x14ac:dyDescent="0.2">
      <c r="A3841" s="138"/>
      <c r="D3841" s="8"/>
    </row>
    <row r="3842" spans="1:4" x14ac:dyDescent="0.2">
      <c r="A3842" s="138"/>
      <c r="D3842" s="8"/>
    </row>
    <row r="3843" spans="1:4" x14ac:dyDescent="0.2">
      <c r="A3843" s="138"/>
      <c r="D3843" s="8"/>
    </row>
    <row r="3844" spans="1:4" x14ac:dyDescent="0.2">
      <c r="A3844" s="138"/>
      <c r="D3844" s="8"/>
    </row>
    <row r="3845" spans="1:4" x14ac:dyDescent="0.2">
      <c r="A3845" s="138"/>
      <c r="D3845" s="8"/>
    </row>
    <row r="3846" spans="1:4" x14ac:dyDescent="0.2">
      <c r="A3846" s="138"/>
      <c r="D3846" s="8"/>
    </row>
    <row r="3847" spans="1:4" x14ac:dyDescent="0.2">
      <c r="A3847" s="138"/>
      <c r="D3847" s="8"/>
    </row>
    <row r="3848" spans="1:4" x14ac:dyDescent="0.2">
      <c r="A3848" s="138"/>
      <c r="D3848" s="8"/>
    </row>
    <row r="3849" spans="1:4" x14ac:dyDescent="0.2">
      <c r="A3849" s="138"/>
      <c r="D3849" s="8"/>
    </row>
    <row r="3850" spans="1:4" x14ac:dyDescent="0.2">
      <c r="A3850" s="138"/>
      <c r="D3850" s="8"/>
    </row>
    <row r="3851" spans="1:4" x14ac:dyDescent="0.2">
      <c r="A3851" s="138"/>
      <c r="D3851" s="8"/>
    </row>
    <row r="3852" spans="1:4" x14ac:dyDescent="0.2">
      <c r="A3852" s="138"/>
      <c r="D3852" s="8"/>
    </row>
    <row r="3853" spans="1:4" x14ac:dyDescent="0.2">
      <c r="A3853" s="138"/>
      <c r="D3853" s="8"/>
    </row>
    <row r="3854" spans="1:4" x14ac:dyDescent="0.2">
      <c r="A3854" s="138"/>
      <c r="D3854" s="8"/>
    </row>
    <row r="3855" spans="1:4" x14ac:dyDescent="0.2">
      <c r="A3855" s="138"/>
      <c r="D3855" s="8"/>
    </row>
    <row r="3856" spans="1:4" x14ac:dyDescent="0.2">
      <c r="A3856" s="138"/>
      <c r="D3856" s="8"/>
    </row>
    <row r="3857" spans="1:4" x14ac:dyDescent="0.2">
      <c r="A3857" s="138"/>
      <c r="D3857" s="8"/>
    </row>
    <row r="3858" spans="1:4" x14ac:dyDescent="0.2">
      <c r="A3858" s="138"/>
      <c r="D3858" s="8"/>
    </row>
    <row r="3859" spans="1:4" x14ac:dyDescent="0.2">
      <c r="A3859" s="138"/>
      <c r="D3859" s="8"/>
    </row>
    <row r="3860" spans="1:4" x14ac:dyDescent="0.2">
      <c r="A3860" s="138"/>
      <c r="D3860" s="8"/>
    </row>
    <row r="3861" spans="1:4" x14ac:dyDescent="0.2">
      <c r="A3861" s="138"/>
      <c r="D3861" s="8"/>
    </row>
    <row r="3862" spans="1:4" x14ac:dyDescent="0.2">
      <c r="A3862" s="138"/>
      <c r="D3862" s="8"/>
    </row>
    <row r="3863" spans="1:4" x14ac:dyDescent="0.2">
      <c r="A3863" s="138"/>
      <c r="D3863" s="8"/>
    </row>
    <row r="3864" spans="1:4" x14ac:dyDescent="0.2">
      <c r="A3864" s="138"/>
      <c r="D3864" s="8"/>
    </row>
    <row r="3865" spans="1:4" x14ac:dyDescent="0.2">
      <c r="A3865" s="138"/>
      <c r="D3865" s="8"/>
    </row>
    <row r="3866" spans="1:4" x14ac:dyDescent="0.2">
      <c r="A3866" s="138"/>
      <c r="D3866" s="8"/>
    </row>
    <row r="3867" spans="1:4" x14ac:dyDescent="0.2">
      <c r="A3867" s="138"/>
      <c r="D3867" s="8"/>
    </row>
    <row r="3868" spans="1:4" x14ac:dyDescent="0.2">
      <c r="A3868" s="138"/>
      <c r="D3868" s="8"/>
    </row>
    <row r="3869" spans="1:4" x14ac:dyDescent="0.2">
      <c r="A3869" s="138"/>
      <c r="D3869" s="8"/>
    </row>
    <row r="3870" spans="1:4" x14ac:dyDescent="0.2">
      <c r="A3870" s="138"/>
      <c r="D3870" s="8"/>
    </row>
    <row r="3871" spans="1:4" x14ac:dyDescent="0.2">
      <c r="A3871" s="138"/>
      <c r="D3871" s="8"/>
    </row>
    <row r="3872" spans="1:4" x14ac:dyDescent="0.2">
      <c r="A3872" s="138"/>
      <c r="D3872" s="8"/>
    </row>
    <row r="3873" spans="1:4" x14ac:dyDescent="0.2">
      <c r="A3873" s="138"/>
      <c r="D3873" s="8"/>
    </row>
    <row r="3874" spans="1:4" x14ac:dyDescent="0.2">
      <c r="A3874" s="138"/>
      <c r="D3874" s="8"/>
    </row>
    <row r="3875" spans="1:4" x14ac:dyDescent="0.2">
      <c r="A3875" s="138"/>
      <c r="D3875" s="8"/>
    </row>
    <row r="3876" spans="1:4" x14ac:dyDescent="0.2">
      <c r="A3876" s="138"/>
      <c r="D3876" s="8"/>
    </row>
    <row r="3877" spans="1:4" x14ac:dyDescent="0.2">
      <c r="A3877" s="138"/>
      <c r="D3877" s="8"/>
    </row>
    <row r="3878" spans="1:4" x14ac:dyDescent="0.2">
      <c r="A3878" s="138"/>
      <c r="D3878" s="8"/>
    </row>
    <row r="3879" spans="1:4" x14ac:dyDescent="0.2">
      <c r="A3879" s="138"/>
      <c r="D3879" s="8"/>
    </row>
    <row r="3880" spans="1:4" x14ac:dyDescent="0.2">
      <c r="A3880" s="138"/>
      <c r="D3880" s="8"/>
    </row>
    <row r="3881" spans="1:4" x14ac:dyDescent="0.2">
      <c r="A3881" s="138"/>
      <c r="D3881" s="8"/>
    </row>
    <row r="3882" spans="1:4" x14ac:dyDescent="0.2">
      <c r="A3882" s="138"/>
      <c r="D3882" s="8"/>
    </row>
    <row r="3883" spans="1:4" x14ac:dyDescent="0.2">
      <c r="A3883" s="138"/>
      <c r="D3883" s="8"/>
    </row>
    <row r="3884" spans="1:4" x14ac:dyDescent="0.2">
      <c r="A3884" s="138"/>
      <c r="D3884" s="8"/>
    </row>
    <row r="3885" spans="1:4" x14ac:dyDescent="0.2">
      <c r="A3885" s="138"/>
      <c r="D3885" s="8"/>
    </row>
    <row r="3886" spans="1:4" x14ac:dyDescent="0.2">
      <c r="A3886" s="138"/>
      <c r="D3886" s="8"/>
    </row>
    <row r="3887" spans="1:4" x14ac:dyDescent="0.2">
      <c r="A3887" s="138"/>
      <c r="D3887" s="8"/>
    </row>
    <row r="3888" spans="1:4" x14ac:dyDescent="0.2">
      <c r="A3888" s="138"/>
      <c r="D3888" s="8"/>
    </row>
    <row r="3889" spans="1:4" x14ac:dyDescent="0.2">
      <c r="A3889" s="138"/>
      <c r="D3889" s="8"/>
    </row>
    <row r="3890" spans="1:4" x14ac:dyDescent="0.2">
      <c r="A3890" s="138"/>
      <c r="D3890" s="8"/>
    </row>
    <row r="3891" spans="1:4" x14ac:dyDescent="0.2">
      <c r="A3891" s="138"/>
      <c r="D3891" s="8"/>
    </row>
    <row r="3892" spans="1:4" x14ac:dyDescent="0.2">
      <c r="A3892" s="138"/>
      <c r="D3892" s="8"/>
    </row>
    <row r="3893" spans="1:4" x14ac:dyDescent="0.2">
      <c r="A3893" s="138"/>
      <c r="D3893" s="8"/>
    </row>
    <row r="3894" spans="1:4" x14ac:dyDescent="0.2">
      <c r="A3894" s="138"/>
      <c r="D3894" s="8"/>
    </row>
    <row r="3895" spans="1:4" x14ac:dyDescent="0.2">
      <c r="A3895" s="138"/>
      <c r="D3895" s="8"/>
    </row>
    <row r="3896" spans="1:4" x14ac:dyDescent="0.2">
      <c r="A3896" s="138"/>
      <c r="D3896" s="8"/>
    </row>
    <row r="3897" spans="1:4" x14ac:dyDescent="0.2">
      <c r="A3897" s="138"/>
      <c r="D3897" s="8"/>
    </row>
    <row r="3898" spans="1:4" x14ac:dyDescent="0.2">
      <c r="A3898" s="138"/>
      <c r="D3898" s="8"/>
    </row>
    <row r="3899" spans="1:4" x14ac:dyDescent="0.2">
      <c r="A3899" s="138"/>
      <c r="D3899" s="8"/>
    </row>
    <row r="3900" spans="1:4" x14ac:dyDescent="0.2">
      <c r="A3900" s="138"/>
      <c r="D3900" s="8"/>
    </row>
    <row r="3901" spans="1:4" x14ac:dyDescent="0.2">
      <c r="A3901" s="138"/>
      <c r="D3901" s="8"/>
    </row>
    <row r="3902" spans="1:4" x14ac:dyDescent="0.2">
      <c r="A3902" s="138"/>
      <c r="D3902" s="8"/>
    </row>
    <row r="3903" spans="1:4" x14ac:dyDescent="0.2">
      <c r="A3903" s="138"/>
      <c r="D3903" s="8"/>
    </row>
    <row r="3904" spans="1:4" x14ac:dyDescent="0.2">
      <c r="A3904" s="138"/>
      <c r="D3904" s="8"/>
    </row>
    <row r="3905" spans="1:4" x14ac:dyDescent="0.2">
      <c r="A3905" s="138"/>
      <c r="D3905" s="8"/>
    </row>
    <row r="3906" spans="1:4" x14ac:dyDescent="0.2">
      <c r="A3906" s="138"/>
      <c r="D3906" s="8"/>
    </row>
    <row r="3907" spans="1:4" x14ac:dyDescent="0.2">
      <c r="A3907" s="138"/>
      <c r="D3907" s="8"/>
    </row>
    <row r="3908" spans="1:4" x14ac:dyDescent="0.2">
      <c r="A3908" s="138"/>
      <c r="D3908" s="8"/>
    </row>
    <row r="3909" spans="1:4" x14ac:dyDescent="0.2">
      <c r="A3909" s="138"/>
      <c r="D3909" s="8"/>
    </row>
    <row r="3910" spans="1:4" x14ac:dyDescent="0.2">
      <c r="A3910" s="138"/>
      <c r="D3910" s="8"/>
    </row>
    <row r="3911" spans="1:4" x14ac:dyDescent="0.2">
      <c r="A3911" s="138"/>
      <c r="D3911" s="8"/>
    </row>
    <row r="3912" spans="1:4" x14ac:dyDescent="0.2">
      <c r="A3912" s="138"/>
      <c r="D3912" s="8"/>
    </row>
    <row r="3913" spans="1:4" x14ac:dyDescent="0.2">
      <c r="A3913" s="138"/>
      <c r="D3913" s="8"/>
    </row>
    <row r="3914" spans="1:4" x14ac:dyDescent="0.2">
      <c r="A3914" s="138"/>
      <c r="D3914" s="8"/>
    </row>
    <row r="3915" spans="1:4" x14ac:dyDescent="0.2">
      <c r="A3915" s="138"/>
      <c r="D3915" s="8"/>
    </row>
    <row r="3916" spans="1:4" x14ac:dyDescent="0.2">
      <c r="A3916" s="138"/>
      <c r="D3916" s="8"/>
    </row>
    <row r="3917" spans="1:4" x14ac:dyDescent="0.2">
      <c r="A3917" s="138"/>
      <c r="D3917" s="8"/>
    </row>
    <row r="3918" spans="1:4" x14ac:dyDescent="0.2">
      <c r="A3918" s="138"/>
      <c r="D3918" s="8"/>
    </row>
    <row r="3919" spans="1:4" x14ac:dyDescent="0.2">
      <c r="A3919" s="138"/>
      <c r="D3919" s="8"/>
    </row>
    <row r="3920" spans="1:4" x14ac:dyDescent="0.2">
      <c r="A3920" s="138"/>
      <c r="D3920" s="8"/>
    </row>
    <row r="3921" spans="1:4" x14ac:dyDescent="0.2">
      <c r="A3921" s="138"/>
      <c r="D3921" s="8"/>
    </row>
    <row r="3922" spans="1:4" x14ac:dyDescent="0.2">
      <c r="A3922" s="138"/>
      <c r="D3922" s="8"/>
    </row>
    <row r="3923" spans="1:4" x14ac:dyDescent="0.2">
      <c r="A3923" s="138"/>
      <c r="D3923" s="8"/>
    </row>
    <row r="3924" spans="1:4" x14ac:dyDescent="0.2">
      <c r="A3924" s="138"/>
      <c r="D3924" s="8"/>
    </row>
    <row r="3925" spans="1:4" x14ac:dyDescent="0.2">
      <c r="A3925" s="138"/>
      <c r="D3925" s="8"/>
    </row>
    <row r="3926" spans="1:4" x14ac:dyDescent="0.2">
      <c r="A3926" s="138"/>
      <c r="D3926" s="8"/>
    </row>
    <row r="3927" spans="1:4" x14ac:dyDescent="0.2">
      <c r="A3927" s="138"/>
      <c r="D3927" s="8"/>
    </row>
    <row r="3928" spans="1:4" x14ac:dyDescent="0.2">
      <c r="A3928" s="138"/>
      <c r="D3928" s="8"/>
    </row>
    <row r="3929" spans="1:4" x14ac:dyDescent="0.2">
      <c r="A3929" s="138"/>
      <c r="D3929" s="8"/>
    </row>
    <row r="3930" spans="1:4" x14ac:dyDescent="0.2">
      <c r="A3930" s="138"/>
      <c r="D3930" s="8"/>
    </row>
    <row r="3931" spans="1:4" x14ac:dyDescent="0.2">
      <c r="A3931" s="138"/>
      <c r="D3931" s="8"/>
    </row>
    <row r="3932" spans="1:4" x14ac:dyDescent="0.2">
      <c r="A3932" s="138"/>
      <c r="D3932" s="8"/>
    </row>
    <row r="3933" spans="1:4" x14ac:dyDescent="0.2">
      <c r="A3933" s="138"/>
      <c r="D3933" s="8"/>
    </row>
    <row r="3934" spans="1:4" x14ac:dyDescent="0.2">
      <c r="A3934" s="138"/>
      <c r="D3934" s="8"/>
    </row>
    <row r="3935" spans="1:4" x14ac:dyDescent="0.2">
      <c r="A3935" s="138"/>
      <c r="D3935" s="8"/>
    </row>
    <row r="3936" spans="1:4" x14ac:dyDescent="0.2">
      <c r="A3936" s="138"/>
      <c r="D3936" s="8"/>
    </row>
    <row r="3937" spans="1:4" x14ac:dyDescent="0.2">
      <c r="A3937" s="138"/>
      <c r="D3937" s="8"/>
    </row>
    <row r="3938" spans="1:4" x14ac:dyDescent="0.2">
      <c r="A3938" s="138"/>
      <c r="D3938" s="8"/>
    </row>
    <row r="3939" spans="1:4" x14ac:dyDescent="0.2">
      <c r="A3939" s="138"/>
      <c r="D3939" s="8"/>
    </row>
    <row r="3940" spans="1:4" x14ac:dyDescent="0.2">
      <c r="A3940" s="138"/>
      <c r="D3940" s="8"/>
    </row>
    <row r="3941" spans="1:4" x14ac:dyDescent="0.2">
      <c r="A3941" s="138"/>
      <c r="D3941" s="8"/>
    </row>
    <row r="3942" spans="1:4" x14ac:dyDescent="0.2">
      <c r="A3942" s="138"/>
      <c r="D3942" s="8"/>
    </row>
    <row r="3943" spans="1:4" x14ac:dyDescent="0.2">
      <c r="A3943" s="138"/>
      <c r="D3943" s="8"/>
    </row>
    <row r="3944" spans="1:4" x14ac:dyDescent="0.2">
      <c r="A3944" s="138"/>
      <c r="D3944" s="8"/>
    </row>
    <row r="3945" spans="1:4" x14ac:dyDescent="0.2">
      <c r="A3945" s="138"/>
      <c r="D3945" s="8"/>
    </row>
    <row r="3946" spans="1:4" x14ac:dyDescent="0.2">
      <c r="A3946" s="138"/>
      <c r="D3946" s="8"/>
    </row>
    <row r="3947" spans="1:4" x14ac:dyDescent="0.2">
      <c r="A3947" s="138"/>
      <c r="D3947" s="8"/>
    </row>
    <row r="3948" spans="1:4" x14ac:dyDescent="0.2">
      <c r="A3948" s="138"/>
      <c r="D3948" s="8"/>
    </row>
    <row r="3949" spans="1:4" x14ac:dyDescent="0.2">
      <c r="A3949" s="138"/>
      <c r="D3949" s="8"/>
    </row>
    <row r="3950" spans="1:4" x14ac:dyDescent="0.2">
      <c r="A3950" s="138"/>
      <c r="D3950" s="8"/>
    </row>
    <row r="3951" spans="1:4" x14ac:dyDescent="0.2">
      <c r="A3951" s="138"/>
      <c r="D3951" s="8"/>
    </row>
    <row r="3952" spans="1:4" x14ac:dyDescent="0.2">
      <c r="A3952" s="138"/>
      <c r="D3952" s="8"/>
    </row>
    <row r="3953" spans="1:4" x14ac:dyDescent="0.2">
      <c r="A3953" s="138"/>
      <c r="D3953" s="8"/>
    </row>
    <row r="3954" spans="1:4" x14ac:dyDescent="0.2">
      <c r="A3954" s="138"/>
      <c r="D3954" s="8"/>
    </row>
    <row r="3955" spans="1:4" x14ac:dyDescent="0.2">
      <c r="A3955" s="138"/>
      <c r="D3955" s="8"/>
    </row>
    <row r="3956" spans="1:4" x14ac:dyDescent="0.2">
      <c r="A3956" s="138"/>
      <c r="D3956" s="8"/>
    </row>
    <row r="3957" spans="1:4" x14ac:dyDescent="0.2">
      <c r="A3957" s="138"/>
      <c r="D3957" s="8"/>
    </row>
    <row r="3958" spans="1:4" x14ac:dyDescent="0.2">
      <c r="A3958" s="138"/>
      <c r="D3958" s="8"/>
    </row>
    <row r="3959" spans="1:4" x14ac:dyDescent="0.2">
      <c r="A3959" s="138"/>
      <c r="D3959" s="8"/>
    </row>
    <row r="3960" spans="1:4" x14ac:dyDescent="0.2">
      <c r="A3960" s="138"/>
      <c r="D3960" s="8"/>
    </row>
    <row r="3961" spans="1:4" x14ac:dyDescent="0.2">
      <c r="A3961" s="138"/>
      <c r="D3961" s="8"/>
    </row>
    <row r="3962" spans="1:4" x14ac:dyDescent="0.2">
      <c r="A3962" s="138"/>
      <c r="D3962" s="8"/>
    </row>
    <row r="3963" spans="1:4" x14ac:dyDescent="0.2">
      <c r="A3963" s="138"/>
      <c r="D3963" s="8"/>
    </row>
    <row r="3964" spans="1:4" x14ac:dyDescent="0.2">
      <c r="A3964" s="138"/>
      <c r="D3964" s="8"/>
    </row>
    <row r="3965" spans="1:4" x14ac:dyDescent="0.2">
      <c r="A3965" s="138"/>
      <c r="D3965" s="8"/>
    </row>
    <row r="3966" spans="1:4" x14ac:dyDescent="0.2">
      <c r="A3966" s="138"/>
      <c r="D3966" s="8"/>
    </row>
    <row r="3967" spans="1:4" x14ac:dyDescent="0.2">
      <c r="A3967" s="138"/>
      <c r="D3967" s="8"/>
    </row>
    <row r="3968" spans="1:4" x14ac:dyDescent="0.2">
      <c r="A3968" s="138"/>
      <c r="D3968" s="8"/>
    </row>
    <row r="3969" spans="1:4" x14ac:dyDescent="0.2">
      <c r="A3969" s="138"/>
      <c r="D3969" s="8"/>
    </row>
    <row r="3970" spans="1:4" x14ac:dyDescent="0.2">
      <c r="A3970" s="138"/>
      <c r="D3970" s="8"/>
    </row>
    <row r="3971" spans="1:4" x14ac:dyDescent="0.2">
      <c r="A3971" s="138"/>
      <c r="D3971" s="8"/>
    </row>
    <row r="3972" spans="1:4" x14ac:dyDescent="0.2">
      <c r="A3972" s="138"/>
      <c r="D3972" s="8"/>
    </row>
    <row r="3973" spans="1:4" x14ac:dyDescent="0.2">
      <c r="A3973" s="138"/>
      <c r="D3973" s="8"/>
    </row>
    <row r="3974" spans="1:4" x14ac:dyDescent="0.2">
      <c r="A3974" s="138"/>
      <c r="D3974" s="8"/>
    </row>
    <row r="3975" spans="1:4" x14ac:dyDescent="0.2">
      <c r="A3975" s="138"/>
      <c r="D3975" s="8"/>
    </row>
    <row r="3976" spans="1:4" x14ac:dyDescent="0.2">
      <c r="A3976" s="138"/>
      <c r="D3976" s="8"/>
    </row>
    <row r="3977" spans="1:4" x14ac:dyDescent="0.2">
      <c r="A3977" s="138"/>
      <c r="D3977" s="8"/>
    </row>
    <row r="3978" spans="1:4" x14ac:dyDescent="0.2">
      <c r="A3978" s="138"/>
      <c r="D3978" s="8"/>
    </row>
    <row r="3979" spans="1:4" x14ac:dyDescent="0.2">
      <c r="A3979" s="138"/>
      <c r="D3979" s="8"/>
    </row>
    <row r="3980" spans="1:4" x14ac:dyDescent="0.2">
      <c r="A3980" s="138"/>
      <c r="D3980" s="8"/>
    </row>
    <row r="3981" spans="1:4" x14ac:dyDescent="0.2">
      <c r="A3981" s="138"/>
      <c r="D3981" s="8"/>
    </row>
    <row r="3982" spans="1:4" x14ac:dyDescent="0.2">
      <c r="A3982" s="138"/>
      <c r="D3982" s="8"/>
    </row>
    <row r="3983" spans="1:4" x14ac:dyDescent="0.2">
      <c r="A3983" s="138"/>
      <c r="D3983" s="8"/>
    </row>
    <row r="3984" spans="1:4" x14ac:dyDescent="0.2">
      <c r="A3984" s="138"/>
      <c r="D3984" s="8"/>
    </row>
    <row r="3985" spans="1:4" x14ac:dyDescent="0.2">
      <c r="A3985" s="138"/>
      <c r="D3985" s="8"/>
    </row>
    <row r="3986" spans="1:4" x14ac:dyDescent="0.2">
      <c r="A3986" s="138"/>
      <c r="D3986" s="8"/>
    </row>
    <row r="3987" spans="1:4" x14ac:dyDescent="0.2">
      <c r="A3987" s="138"/>
      <c r="D3987" s="8"/>
    </row>
    <row r="3988" spans="1:4" x14ac:dyDescent="0.2">
      <c r="A3988" s="138"/>
      <c r="D3988" s="8"/>
    </row>
    <row r="3989" spans="1:4" x14ac:dyDescent="0.2">
      <c r="A3989" s="138"/>
      <c r="D3989" s="8"/>
    </row>
    <row r="3990" spans="1:4" x14ac:dyDescent="0.2">
      <c r="A3990" s="138"/>
      <c r="D3990" s="8"/>
    </row>
    <row r="3991" spans="1:4" x14ac:dyDescent="0.2">
      <c r="A3991" s="138"/>
      <c r="D3991" s="8"/>
    </row>
    <row r="3992" spans="1:4" x14ac:dyDescent="0.2">
      <c r="A3992" s="138"/>
      <c r="D3992" s="8"/>
    </row>
    <row r="3993" spans="1:4" x14ac:dyDescent="0.2">
      <c r="A3993" s="138"/>
      <c r="D3993" s="8"/>
    </row>
    <row r="3994" spans="1:4" x14ac:dyDescent="0.2">
      <c r="A3994" s="138"/>
      <c r="D3994" s="8"/>
    </row>
    <row r="3995" spans="1:4" x14ac:dyDescent="0.2">
      <c r="A3995" s="138"/>
      <c r="D3995" s="8"/>
    </row>
    <row r="3996" spans="1:4" x14ac:dyDescent="0.2">
      <c r="A3996" s="138"/>
      <c r="D3996" s="8"/>
    </row>
    <row r="3997" spans="1:4" x14ac:dyDescent="0.2">
      <c r="A3997" s="138"/>
      <c r="D3997" s="8"/>
    </row>
    <row r="3998" spans="1:4" x14ac:dyDescent="0.2">
      <c r="A3998" s="138"/>
      <c r="D3998" s="8"/>
    </row>
    <row r="3999" spans="1:4" x14ac:dyDescent="0.2">
      <c r="A3999" s="138"/>
      <c r="D3999" s="8"/>
    </row>
    <row r="4000" spans="1:4" x14ac:dyDescent="0.2">
      <c r="A4000" s="138"/>
      <c r="D4000" s="8"/>
    </row>
    <row r="4001" spans="1:4" x14ac:dyDescent="0.2">
      <c r="A4001" s="138"/>
      <c r="D4001" s="8"/>
    </row>
    <row r="4002" spans="1:4" x14ac:dyDescent="0.2">
      <c r="A4002" s="138"/>
      <c r="D4002" s="8"/>
    </row>
    <row r="4003" spans="1:4" x14ac:dyDescent="0.2">
      <c r="A4003" s="138"/>
      <c r="D4003" s="8"/>
    </row>
    <row r="4004" spans="1:4" x14ac:dyDescent="0.2">
      <c r="A4004" s="138"/>
      <c r="D4004" s="8"/>
    </row>
    <row r="4005" spans="1:4" x14ac:dyDescent="0.2">
      <c r="A4005" s="138"/>
      <c r="D4005" s="8"/>
    </row>
    <row r="4006" spans="1:4" x14ac:dyDescent="0.2">
      <c r="A4006" s="138"/>
      <c r="D4006" s="8"/>
    </row>
    <row r="4007" spans="1:4" x14ac:dyDescent="0.2">
      <c r="A4007" s="138"/>
      <c r="D4007" s="8"/>
    </row>
    <row r="4008" spans="1:4" x14ac:dyDescent="0.2">
      <c r="A4008" s="138"/>
      <c r="D4008" s="8"/>
    </row>
    <row r="4009" spans="1:4" x14ac:dyDescent="0.2">
      <c r="A4009" s="138"/>
      <c r="D4009" s="8"/>
    </row>
    <row r="4010" spans="1:4" x14ac:dyDescent="0.2">
      <c r="A4010" s="138"/>
      <c r="D4010" s="8"/>
    </row>
    <row r="4011" spans="1:4" x14ac:dyDescent="0.2">
      <c r="A4011" s="138"/>
      <c r="D4011" s="8"/>
    </row>
    <row r="4012" spans="1:4" x14ac:dyDescent="0.2">
      <c r="A4012" s="138"/>
      <c r="D4012" s="8"/>
    </row>
    <row r="4013" spans="1:4" x14ac:dyDescent="0.2">
      <c r="A4013" s="138"/>
      <c r="D4013" s="8"/>
    </row>
    <row r="4014" spans="1:4" x14ac:dyDescent="0.2">
      <c r="A4014" s="138"/>
      <c r="D4014" s="8"/>
    </row>
    <row r="4015" spans="1:4" x14ac:dyDescent="0.2">
      <c r="A4015" s="138"/>
      <c r="D4015" s="8"/>
    </row>
    <row r="4016" spans="1:4" x14ac:dyDescent="0.2">
      <c r="A4016" s="138"/>
      <c r="D4016" s="8"/>
    </row>
    <row r="4017" spans="1:4" x14ac:dyDescent="0.2">
      <c r="A4017" s="138"/>
      <c r="D4017" s="8"/>
    </row>
    <row r="4018" spans="1:4" x14ac:dyDescent="0.2">
      <c r="A4018" s="138"/>
      <c r="D4018" s="8"/>
    </row>
    <row r="4019" spans="1:4" x14ac:dyDescent="0.2">
      <c r="A4019" s="138"/>
      <c r="D4019" s="8"/>
    </row>
    <row r="4020" spans="1:4" x14ac:dyDescent="0.2">
      <c r="A4020" s="138"/>
      <c r="D4020" s="8"/>
    </row>
    <row r="4021" spans="1:4" x14ac:dyDescent="0.2">
      <c r="A4021" s="138"/>
      <c r="D4021" s="8"/>
    </row>
    <row r="4022" spans="1:4" x14ac:dyDescent="0.2">
      <c r="A4022" s="138"/>
      <c r="D4022" s="8"/>
    </row>
    <row r="4023" spans="1:4" x14ac:dyDescent="0.2">
      <c r="A4023" s="138"/>
      <c r="D4023" s="8"/>
    </row>
    <row r="4024" spans="1:4" x14ac:dyDescent="0.2">
      <c r="A4024" s="138"/>
      <c r="D4024" s="8"/>
    </row>
    <row r="4025" spans="1:4" x14ac:dyDescent="0.2">
      <c r="A4025" s="138"/>
      <c r="D4025" s="8"/>
    </row>
    <row r="4026" spans="1:4" x14ac:dyDescent="0.2">
      <c r="A4026" s="138"/>
      <c r="D4026" s="8"/>
    </row>
    <row r="4027" spans="1:4" x14ac:dyDescent="0.2">
      <c r="A4027" s="138"/>
      <c r="D4027" s="8"/>
    </row>
    <row r="4028" spans="1:4" x14ac:dyDescent="0.2">
      <c r="A4028" s="138"/>
      <c r="D4028" s="8"/>
    </row>
    <row r="4029" spans="1:4" x14ac:dyDescent="0.2">
      <c r="A4029" s="138"/>
      <c r="D4029" s="8"/>
    </row>
    <row r="4030" spans="1:4" x14ac:dyDescent="0.2">
      <c r="A4030" s="138"/>
      <c r="D4030" s="8"/>
    </row>
    <row r="4031" spans="1:4" x14ac:dyDescent="0.2">
      <c r="A4031" s="138"/>
      <c r="D4031" s="8"/>
    </row>
    <row r="4032" spans="1:4" x14ac:dyDescent="0.2">
      <c r="A4032" s="138"/>
      <c r="D4032" s="8"/>
    </row>
    <row r="4033" spans="1:4" x14ac:dyDescent="0.2">
      <c r="A4033" s="138"/>
      <c r="D4033" s="8"/>
    </row>
    <row r="4034" spans="1:4" x14ac:dyDescent="0.2">
      <c r="A4034" s="138"/>
      <c r="D4034" s="8"/>
    </row>
    <row r="4035" spans="1:4" x14ac:dyDescent="0.2">
      <c r="A4035" s="138"/>
      <c r="D4035" s="8"/>
    </row>
    <row r="4036" spans="1:4" x14ac:dyDescent="0.2">
      <c r="A4036" s="138"/>
      <c r="D4036" s="8"/>
    </row>
    <row r="4037" spans="1:4" x14ac:dyDescent="0.2">
      <c r="A4037" s="138"/>
      <c r="D4037" s="8"/>
    </row>
    <row r="4038" spans="1:4" x14ac:dyDescent="0.2">
      <c r="A4038" s="138"/>
      <c r="D4038" s="8"/>
    </row>
    <row r="4039" spans="1:4" x14ac:dyDescent="0.2">
      <c r="A4039" s="138"/>
      <c r="D4039" s="8"/>
    </row>
    <row r="4040" spans="1:4" x14ac:dyDescent="0.2">
      <c r="A4040" s="138"/>
      <c r="D4040" s="8"/>
    </row>
    <row r="4041" spans="1:4" x14ac:dyDescent="0.2">
      <c r="A4041" s="138"/>
      <c r="D4041" s="8"/>
    </row>
    <row r="4042" spans="1:4" x14ac:dyDescent="0.2">
      <c r="A4042" s="138"/>
      <c r="D4042" s="8"/>
    </row>
    <row r="4043" spans="1:4" x14ac:dyDescent="0.2">
      <c r="A4043" s="138"/>
      <c r="D4043" s="8"/>
    </row>
    <row r="4044" spans="1:4" x14ac:dyDescent="0.2">
      <c r="A4044" s="138"/>
      <c r="D4044" s="8"/>
    </row>
    <row r="4045" spans="1:4" x14ac:dyDescent="0.2">
      <c r="A4045" s="138"/>
      <c r="D4045" s="8"/>
    </row>
    <row r="4046" spans="1:4" x14ac:dyDescent="0.2">
      <c r="A4046" s="138"/>
      <c r="D4046" s="8"/>
    </row>
    <row r="4047" spans="1:4" x14ac:dyDescent="0.2">
      <c r="A4047" s="138"/>
      <c r="D4047" s="8"/>
    </row>
    <row r="4048" spans="1:4" x14ac:dyDescent="0.2">
      <c r="A4048" s="138"/>
      <c r="D4048" s="8"/>
    </row>
    <row r="4049" spans="1:4" x14ac:dyDescent="0.2">
      <c r="A4049" s="138"/>
      <c r="D4049" s="8"/>
    </row>
    <row r="4050" spans="1:4" x14ac:dyDescent="0.2">
      <c r="A4050" s="138"/>
      <c r="D4050" s="8"/>
    </row>
    <row r="4051" spans="1:4" x14ac:dyDescent="0.2">
      <c r="A4051" s="138"/>
      <c r="D4051" s="8"/>
    </row>
    <row r="4052" spans="1:4" x14ac:dyDescent="0.2">
      <c r="A4052" s="138"/>
      <c r="D4052" s="8"/>
    </row>
    <row r="4053" spans="1:4" x14ac:dyDescent="0.2">
      <c r="A4053" s="138"/>
      <c r="D4053" s="8"/>
    </row>
    <row r="4054" spans="1:4" x14ac:dyDescent="0.2">
      <c r="A4054" s="138"/>
      <c r="D4054" s="8"/>
    </row>
    <row r="4055" spans="1:4" x14ac:dyDescent="0.2">
      <c r="A4055" s="138"/>
      <c r="D4055" s="8"/>
    </row>
    <row r="4056" spans="1:4" x14ac:dyDescent="0.2">
      <c r="A4056" s="138"/>
      <c r="D4056" s="8"/>
    </row>
    <row r="4057" spans="1:4" x14ac:dyDescent="0.2">
      <c r="A4057" s="138"/>
      <c r="D4057" s="8"/>
    </row>
    <row r="4058" spans="1:4" x14ac:dyDescent="0.2">
      <c r="A4058" s="138"/>
      <c r="D4058" s="8"/>
    </row>
    <row r="4059" spans="1:4" x14ac:dyDescent="0.2">
      <c r="A4059" s="138"/>
      <c r="D4059" s="8"/>
    </row>
    <row r="4060" spans="1:4" x14ac:dyDescent="0.2">
      <c r="A4060" s="138"/>
      <c r="D4060" s="8"/>
    </row>
    <row r="4061" spans="1:4" x14ac:dyDescent="0.2">
      <c r="A4061" s="138"/>
      <c r="D4061" s="8"/>
    </row>
    <row r="4062" spans="1:4" x14ac:dyDescent="0.2">
      <c r="A4062" s="138"/>
      <c r="D4062" s="8"/>
    </row>
    <row r="4063" spans="1:4" x14ac:dyDescent="0.2">
      <c r="A4063" s="138"/>
      <c r="D4063" s="8"/>
    </row>
    <row r="4064" spans="1:4" x14ac:dyDescent="0.2">
      <c r="A4064" s="138"/>
      <c r="D4064" s="8"/>
    </row>
    <row r="4065" spans="1:4" x14ac:dyDescent="0.2">
      <c r="A4065" s="138"/>
      <c r="D4065" s="8"/>
    </row>
    <row r="4066" spans="1:4" x14ac:dyDescent="0.2">
      <c r="A4066" s="138"/>
      <c r="D4066" s="8"/>
    </row>
    <row r="4067" spans="1:4" x14ac:dyDescent="0.2">
      <c r="A4067" s="138"/>
      <c r="D4067" s="8"/>
    </row>
    <row r="4068" spans="1:4" x14ac:dyDescent="0.2">
      <c r="A4068" s="138"/>
      <c r="D4068" s="8"/>
    </row>
    <row r="4069" spans="1:4" x14ac:dyDescent="0.2">
      <c r="A4069" s="138"/>
      <c r="D4069" s="8"/>
    </row>
    <row r="4070" spans="1:4" x14ac:dyDescent="0.2">
      <c r="A4070" s="138"/>
      <c r="D4070" s="8"/>
    </row>
    <row r="4071" spans="1:4" x14ac:dyDescent="0.2">
      <c r="A4071" s="138"/>
      <c r="D4071" s="8"/>
    </row>
    <row r="4072" spans="1:4" x14ac:dyDescent="0.2">
      <c r="A4072" s="138"/>
      <c r="D4072" s="8"/>
    </row>
    <row r="4073" spans="1:4" x14ac:dyDescent="0.2">
      <c r="A4073" s="138"/>
      <c r="D4073" s="8"/>
    </row>
    <row r="4074" spans="1:4" x14ac:dyDescent="0.2">
      <c r="A4074" s="138"/>
      <c r="D4074" s="8"/>
    </row>
    <row r="4075" spans="1:4" x14ac:dyDescent="0.2">
      <c r="A4075" s="138"/>
      <c r="D4075" s="8"/>
    </row>
    <row r="4076" spans="1:4" x14ac:dyDescent="0.2">
      <c r="A4076" s="138"/>
      <c r="D4076" s="8"/>
    </row>
    <row r="4077" spans="1:4" x14ac:dyDescent="0.2">
      <c r="A4077" s="138"/>
      <c r="D4077" s="8"/>
    </row>
    <row r="4078" spans="1:4" x14ac:dyDescent="0.2">
      <c r="A4078" s="138"/>
      <c r="D4078" s="8"/>
    </row>
    <row r="4079" spans="1:4" x14ac:dyDescent="0.2">
      <c r="A4079" s="138"/>
      <c r="D4079" s="8"/>
    </row>
    <row r="4080" spans="1:4" x14ac:dyDescent="0.2">
      <c r="A4080" s="138"/>
      <c r="D4080" s="8"/>
    </row>
    <row r="4081" spans="1:4" x14ac:dyDescent="0.2">
      <c r="A4081" s="138"/>
      <c r="D4081" s="8"/>
    </row>
    <row r="4082" spans="1:4" x14ac:dyDescent="0.2">
      <c r="A4082" s="138"/>
      <c r="D4082" s="8"/>
    </row>
    <row r="4083" spans="1:4" x14ac:dyDescent="0.2">
      <c r="A4083" s="138"/>
      <c r="D4083" s="8"/>
    </row>
    <row r="4084" spans="1:4" x14ac:dyDescent="0.2">
      <c r="A4084" s="138"/>
      <c r="D4084" s="8"/>
    </row>
    <row r="4085" spans="1:4" x14ac:dyDescent="0.2">
      <c r="A4085" s="138"/>
      <c r="D4085" s="8"/>
    </row>
    <row r="4086" spans="1:4" x14ac:dyDescent="0.2">
      <c r="A4086" s="138"/>
      <c r="D4086" s="8"/>
    </row>
    <row r="4087" spans="1:4" x14ac:dyDescent="0.2">
      <c r="A4087" s="138"/>
      <c r="D4087" s="8"/>
    </row>
    <row r="4088" spans="1:4" x14ac:dyDescent="0.2">
      <c r="A4088" s="138"/>
      <c r="D4088" s="8"/>
    </row>
    <row r="4089" spans="1:4" x14ac:dyDescent="0.2">
      <c r="A4089" s="138"/>
      <c r="D4089" s="8"/>
    </row>
    <row r="4090" spans="1:4" x14ac:dyDescent="0.2">
      <c r="A4090" s="138"/>
      <c r="D4090" s="8"/>
    </row>
    <row r="4091" spans="1:4" x14ac:dyDescent="0.2">
      <c r="A4091" s="138"/>
      <c r="D4091" s="8"/>
    </row>
    <row r="4092" spans="1:4" x14ac:dyDescent="0.2">
      <c r="A4092" s="138"/>
      <c r="D4092" s="8"/>
    </row>
    <row r="4093" spans="1:4" x14ac:dyDescent="0.2">
      <c r="A4093" s="138"/>
      <c r="D4093" s="8"/>
    </row>
    <row r="4094" spans="1:4" x14ac:dyDescent="0.2">
      <c r="A4094" s="138"/>
      <c r="D4094" s="8"/>
    </row>
    <row r="4095" spans="1:4" x14ac:dyDescent="0.2">
      <c r="A4095" s="138"/>
      <c r="D4095" s="8"/>
    </row>
    <row r="4096" spans="1:4" x14ac:dyDescent="0.2">
      <c r="A4096" s="138"/>
      <c r="D4096" s="8"/>
    </row>
    <row r="4097" spans="1:4" x14ac:dyDescent="0.2">
      <c r="A4097" s="138"/>
      <c r="D4097" s="8"/>
    </row>
    <row r="4098" spans="1:4" x14ac:dyDescent="0.2">
      <c r="A4098" s="138"/>
      <c r="D4098" s="8"/>
    </row>
    <row r="4099" spans="1:4" x14ac:dyDescent="0.2">
      <c r="A4099" s="138"/>
      <c r="D4099" s="8"/>
    </row>
    <row r="4100" spans="1:4" x14ac:dyDescent="0.2">
      <c r="A4100" s="138"/>
      <c r="D4100" s="8"/>
    </row>
    <row r="4101" spans="1:4" x14ac:dyDescent="0.2">
      <c r="A4101" s="138"/>
      <c r="D4101" s="8"/>
    </row>
    <row r="4102" spans="1:4" x14ac:dyDescent="0.2">
      <c r="A4102" s="138"/>
      <c r="D4102" s="8"/>
    </row>
    <row r="4103" spans="1:4" x14ac:dyDescent="0.2">
      <c r="A4103" s="138"/>
      <c r="D4103" s="8"/>
    </row>
    <row r="4104" spans="1:4" x14ac:dyDescent="0.2">
      <c r="A4104" s="138"/>
      <c r="D4104" s="8"/>
    </row>
    <row r="4105" spans="1:4" x14ac:dyDescent="0.2">
      <c r="A4105" s="138"/>
      <c r="D4105" s="8"/>
    </row>
    <row r="4106" spans="1:4" x14ac:dyDescent="0.2">
      <c r="A4106" s="138"/>
      <c r="D4106" s="8"/>
    </row>
    <row r="4107" spans="1:4" x14ac:dyDescent="0.2">
      <c r="A4107" s="138"/>
      <c r="D4107" s="8"/>
    </row>
    <row r="4108" spans="1:4" x14ac:dyDescent="0.2">
      <c r="A4108" s="138"/>
      <c r="D4108" s="8"/>
    </row>
    <row r="4109" spans="1:4" x14ac:dyDescent="0.2">
      <c r="A4109" s="138"/>
      <c r="D4109" s="8"/>
    </row>
    <row r="4110" spans="1:4" x14ac:dyDescent="0.2">
      <c r="A4110" s="138"/>
      <c r="D4110" s="8"/>
    </row>
    <row r="4111" spans="1:4" x14ac:dyDescent="0.2">
      <c r="A4111" s="138"/>
      <c r="D4111" s="8"/>
    </row>
    <row r="4112" spans="1:4" x14ac:dyDescent="0.2">
      <c r="A4112" s="138"/>
      <c r="D4112" s="8"/>
    </row>
    <row r="4113" spans="1:4" x14ac:dyDescent="0.2">
      <c r="A4113" s="138"/>
      <c r="D4113" s="8"/>
    </row>
    <row r="4114" spans="1:4" x14ac:dyDescent="0.2">
      <c r="A4114" s="138"/>
      <c r="D4114" s="8"/>
    </row>
    <row r="4115" spans="1:4" x14ac:dyDescent="0.2">
      <c r="A4115" s="138"/>
      <c r="D4115" s="8"/>
    </row>
    <row r="4116" spans="1:4" x14ac:dyDescent="0.2">
      <c r="A4116" s="138"/>
      <c r="D4116" s="8"/>
    </row>
    <row r="4117" spans="1:4" x14ac:dyDescent="0.2">
      <c r="A4117" s="138"/>
      <c r="D4117" s="8"/>
    </row>
    <row r="4118" spans="1:4" x14ac:dyDescent="0.2">
      <c r="A4118" s="138"/>
      <c r="D4118" s="8"/>
    </row>
    <row r="4119" spans="1:4" x14ac:dyDescent="0.2">
      <c r="A4119" s="138"/>
      <c r="D4119" s="8"/>
    </row>
    <row r="4120" spans="1:4" x14ac:dyDescent="0.2">
      <c r="A4120" s="138"/>
      <c r="D4120" s="8"/>
    </row>
    <row r="4121" spans="1:4" x14ac:dyDescent="0.2">
      <c r="A4121" s="138"/>
      <c r="D4121" s="8"/>
    </row>
    <row r="4122" spans="1:4" x14ac:dyDescent="0.2">
      <c r="A4122" s="138"/>
      <c r="D4122" s="8"/>
    </row>
    <row r="4123" spans="1:4" x14ac:dyDescent="0.2">
      <c r="A4123" s="138"/>
      <c r="D4123" s="8"/>
    </row>
    <row r="4124" spans="1:4" x14ac:dyDescent="0.2">
      <c r="A4124" s="138"/>
      <c r="D4124" s="8"/>
    </row>
    <row r="4125" spans="1:4" x14ac:dyDescent="0.2">
      <c r="A4125" s="138"/>
      <c r="D4125" s="8"/>
    </row>
    <row r="4126" spans="1:4" x14ac:dyDescent="0.2">
      <c r="A4126" s="138"/>
      <c r="D4126" s="8"/>
    </row>
    <row r="4127" spans="1:4" x14ac:dyDescent="0.2">
      <c r="A4127" s="138"/>
      <c r="D4127" s="8"/>
    </row>
    <row r="4128" spans="1:4" x14ac:dyDescent="0.2">
      <c r="A4128" s="138"/>
      <c r="D4128" s="8"/>
    </row>
    <row r="4129" spans="1:4" x14ac:dyDescent="0.2">
      <c r="A4129" s="138"/>
      <c r="D4129" s="8"/>
    </row>
    <row r="4130" spans="1:4" x14ac:dyDescent="0.2">
      <c r="A4130" s="138"/>
      <c r="D4130" s="8"/>
    </row>
    <row r="4131" spans="1:4" x14ac:dyDescent="0.2">
      <c r="A4131" s="138"/>
      <c r="D4131" s="8"/>
    </row>
    <row r="4132" spans="1:4" x14ac:dyDescent="0.2">
      <c r="A4132" s="138"/>
      <c r="D4132" s="8"/>
    </row>
    <row r="4133" spans="1:4" x14ac:dyDescent="0.2">
      <c r="A4133" s="138"/>
      <c r="D4133" s="8"/>
    </row>
    <row r="4134" spans="1:4" x14ac:dyDescent="0.2">
      <c r="A4134" s="138"/>
      <c r="D4134" s="8"/>
    </row>
    <row r="4135" spans="1:4" x14ac:dyDescent="0.2">
      <c r="A4135" s="138"/>
      <c r="D4135" s="8"/>
    </row>
    <row r="4136" spans="1:4" x14ac:dyDescent="0.2">
      <c r="A4136" s="138"/>
      <c r="D4136" s="8"/>
    </row>
    <row r="4137" spans="1:4" x14ac:dyDescent="0.2">
      <c r="A4137" s="138"/>
      <c r="D4137" s="8"/>
    </row>
    <row r="4138" spans="1:4" x14ac:dyDescent="0.2">
      <c r="A4138" s="138"/>
      <c r="D4138" s="8"/>
    </row>
    <row r="4139" spans="1:4" x14ac:dyDescent="0.2">
      <c r="A4139" s="138"/>
      <c r="D4139" s="8"/>
    </row>
    <row r="4140" spans="1:4" x14ac:dyDescent="0.2">
      <c r="A4140" s="138"/>
      <c r="D4140" s="8"/>
    </row>
    <row r="4141" spans="1:4" x14ac:dyDescent="0.2">
      <c r="A4141" s="138"/>
      <c r="D4141" s="8"/>
    </row>
    <row r="4142" spans="1:4" x14ac:dyDescent="0.2">
      <c r="A4142" s="138"/>
      <c r="D4142" s="8"/>
    </row>
    <row r="4143" spans="1:4" x14ac:dyDescent="0.2">
      <c r="A4143" s="138"/>
      <c r="D4143" s="8"/>
    </row>
    <row r="4144" spans="1:4" x14ac:dyDescent="0.2">
      <c r="A4144" s="138"/>
      <c r="D4144" s="8"/>
    </row>
    <row r="4145" spans="1:4" x14ac:dyDescent="0.2">
      <c r="A4145" s="138"/>
      <c r="D4145" s="8"/>
    </row>
    <row r="4146" spans="1:4" x14ac:dyDescent="0.2">
      <c r="A4146" s="138"/>
      <c r="D4146" s="8"/>
    </row>
    <row r="4147" spans="1:4" x14ac:dyDescent="0.2">
      <c r="A4147" s="138"/>
      <c r="D4147" s="8"/>
    </row>
    <row r="4148" spans="1:4" x14ac:dyDescent="0.2">
      <c r="A4148" s="138"/>
      <c r="D4148" s="8"/>
    </row>
    <row r="4149" spans="1:4" x14ac:dyDescent="0.2">
      <c r="A4149" s="138"/>
      <c r="D4149" s="8"/>
    </row>
    <row r="4150" spans="1:4" x14ac:dyDescent="0.2">
      <c r="A4150" s="138"/>
      <c r="D4150" s="8"/>
    </row>
    <row r="4151" spans="1:4" x14ac:dyDescent="0.2">
      <c r="A4151" s="138"/>
      <c r="D4151" s="8"/>
    </row>
    <row r="4152" spans="1:4" x14ac:dyDescent="0.2">
      <c r="A4152" s="138"/>
      <c r="D4152" s="8"/>
    </row>
    <row r="4153" spans="1:4" x14ac:dyDescent="0.2">
      <c r="A4153" s="138"/>
      <c r="D4153" s="8"/>
    </row>
    <row r="4154" spans="1:4" x14ac:dyDescent="0.2">
      <c r="A4154" s="138"/>
      <c r="D4154" s="8"/>
    </row>
    <row r="4155" spans="1:4" x14ac:dyDescent="0.2">
      <c r="A4155" s="138"/>
      <c r="D4155" s="8"/>
    </row>
    <row r="4156" spans="1:4" x14ac:dyDescent="0.2">
      <c r="A4156" s="138"/>
      <c r="D4156" s="8"/>
    </row>
    <row r="4157" spans="1:4" x14ac:dyDescent="0.2">
      <c r="A4157" s="138"/>
      <c r="D4157" s="8"/>
    </row>
    <row r="4158" spans="1:4" x14ac:dyDescent="0.2">
      <c r="A4158" s="138"/>
      <c r="D4158" s="8"/>
    </row>
    <row r="4159" spans="1:4" x14ac:dyDescent="0.2">
      <c r="A4159" s="138"/>
      <c r="D4159" s="8"/>
    </row>
    <row r="4160" spans="1:4" x14ac:dyDescent="0.2">
      <c r="A4160" s="138"/>
      <c r="D4160" s="8"/>
    </row>
    <row r="4161" spans="1:4" x14ac:dyDescent="0.2">
      <c r="A4161" s="138"/>
      <c r="D4161" s="8"/>
    </row>
    <row r="4162" spans="1:4" x14ac:dyDescent="0.2">
      <c r="A4162" s="138"/>
      <c r="D4162" s="8"/>
    </row>
    <row r="4163" spans="1:4" x14ac:dyDescent="0.2">
      <c r="A4163" s="138"/>
      <c r="D4163" s="8"/>
    </row>
    <row r="4164" spans="1:4" x14ac:dyDescent="0.2">
      <c r="A4164" s="138"/>
      <c r="D4164" s="8"/>
    </row>
    <row r="4165" spans="1:4" x14ac:dyDescent="0.2">
      <c r="A4165" s="138"/>
      <c r="D4165" s="8"/>
    </row>
    <row r="4166" spans="1:4" x14ac:dyDescent="0.2">
      <c r="A4166" s="138"/>
      <c r="D4166" s="8"/>
    </row>
    <row r="4167" spans="1:4" x14ac:dyDescent="0.2">
      <c r="A4167" s="138"/>
      <c r="D4167" s="8"/>
    </row>
    <row r="4168" spans="1:4" x14ac:dyDescent="0.2">
      <c r="A4168" s="138"/>
      <c r="D4168" s="8"/>
    </row>
    <row r="4169" spans="1:4" x14ac:dyDescent="0.2">
      <c r="A4169" s="138"/>
      <c r="D4169" s="8"/>
    </row>
    <row r="4170" spans="1:4" x14ac:dyDescent="0.2">
      <c r="A4170" s="138"/>
      <c r="D4170" s="8"/>
    </row>
    <row r="4171" spans="1:4" x14ac:dyDescent="0.2">
      <c r="A4171" s="138"/>
      <c r="D4171" s="8"/>
    </row>
    <row r="4172" spans="1:4" x14ac:dyDescent="0.2">
      <c r="A4172" s="138"/>
      <c r="D4172" s="8"/>
    </row>
    <row r="4173" spans="1:4" x14ac:dyDescent="0.2">
      <c r="A4173" s="138"/>
      <c r="D4173" s="8"/>
    </row>
    <row r="4174" spans="1:4" x14ac:dyDescent="0.2">
      <c r="A4174" s="138"/>
      <c r="D4174" s="8"/>
    </row>
    <row r="4175" spans="1:4" x14ac:dyDescent="0.2">
      <c r="A4175" s="138"/>
      <c r="D4175" s="8"/>
    </row>
    <row r="4176" spans="1:4" x14ac:dyDescent="0.2">
      <c r="A4176" s="138"/>
      <c r="D4176" s="8"/>
    </row>
    <row r="4177" spans="1:4" x14ac:dyDescent="0.2">
      <c r="A4177" s="138"/>
      <c r="D4177" s="8"/>
    </row>
    <row r="4178" spans="1:4" x14ac:dyDescent="0.2">
      <c r="A4178" s="138"/>
      <c r="D4178" s="8"/>
    </row>
    <row r="4179" spans="1:4" x14ac:dyDescent="0.2">
      <c r="A4179" s="138"/>
      <c r="D4179" s="8"/>
    </row>
    <row r="4180" spans="1:4" x14ac:dyDescent="0.2">
      <c r="A4180" s="138"/>
      <c r="D4180" s="8"/>
    </row>
    <row r="4181" spans="1:4" x14ac:dyDescent="0.2">
      <c r="A4181" s="138"/>
      <c r="D4181" s="8"/>
    </row>
    <row r="4182" spans="1:4" x14ac:dyDescent="0.2">
      <c r="A4182" s="138"/>
      <c r="D4182" s="8"/>
    </row>
    <row r="4183" spans="1:4" x14ac:dyDescent="0.2">
      <c r="A4183" s="138"/>
      <c r="D4183" s="8"/>
    </row>
    <row r="4184" spans="1:4" x14ac:dyDescent="0.2">
      <c r="A4184" s="138"/>
      <c r="D4184" s="8"/>
    </row>
    <row r="4185" spans="1:4" x14ac:dyDescent="0.2">
      <c r="A4185" s="138"/>
      <c r="D4185" s="8"/>
    </row>
    <row r="4186" spans="1:4" x14ac:dyDescent="0.2">
      <c r="A4186" s="138"/>
      <c r="D4186" s="8"/>
    </row>
    <row r="4187" spans="1:4" x14ac:dyDescent="0.2">
      <c r="A4187" s="138"/>
      <c r="D4187" s="8"/>
    </row>
    <row r="4188" spans="1:4" x14ac:dyDescent="0.2">
      <c r="A4188" s="138"/>
      <c r="D4188" s="8"/>
    </row>
    <row r="4189" spans="1:4" x14ac:dyDescent="0.2">
      <c r="A4189" s="138"/>
      <c r="D4189" s="8"/>
    </row>
    <row r="4190" spans="1:4" x14ac:dyDescent="0.2">
      <c r="A4190" s="138"/>
      <c r="D4190" s="8"/>
    </row>
    <row r="4191" spans="1:4" x14ac:dyDescent="0.2">
      <c r="A4191" s="138"/>
      <c r="D4191" s="8"/>
    </row>
    <row r="4192" spans="1:4" x14ac:dyDescent="0.2">
      <c r="A4192" s="138"/>
      <c r="D4192" s="8"/>
    </row>
    <row r="4193" spans="1:4" x14ac:dyDescent="0.2">
      <c r="A4193" s="138"/>
      <c r="D4193" s="8"/>
    </row>
    <row r="4194" spans="1:4" x14ac:dyDescent="0.2">
      <c r="A4194" s="138"/>
      <c r="D4194" s="8"/>
    </row>
    <row r="4195" spans="1:4" x14ac:dyDescent="0.2">
      <c r="A4195" s="138"/>
      <c r="D4195" s="8"/>
    </row>
    <row r="4196" spans="1:4" x14ac:dyDescent="0.2">
      <c r="A4196" s="138"/>
      <c r="D4196" s="8"/>
    </row>
    <row r="4197" spans="1:4" x14ac:dyDescent="0.2">
      <c r="A4197" s="138"/>
      <c r="D4197" s="8"/>
    </row>
    <row r="4198" spans="1:4" x14ac:dyDescent="0.2">
      <c r="A4198" s="138"/>
      <c r="D4198" s="8"/>
    </row>
    <row r="4199" spans="1:4" x14ac:dyDescent="0.2">
      <c r="A4199" s="138"/>
      <c r="D4199" s="8"/>
    </row>
    <row r="4200" spans="1:4" x14ac:dyDescent="0.2">
      <c r="A4200" s="138"/>
      <c r="D4200" s="8"/>
    </row>
    <row r="4201" spans="1:4" x14ac:dyDescent="0.2">
      <c r="A4201" s="138"/>
      <c r="D4201" s="8"/>
    </row>
    <row r="4202" spans="1:4" x14ac:dyDescent="0.2">
      <c r="A4202" s="138"/>
      <c r="D4202" s="8"/>
    </row>
    <row r="4203" spans="1:4" x14ac:dyDescent="0.2">
      <c r="A4203" s="138"/>
      <c r="D4203" s="8"/>
    </row>
    <row r="4204" spans="1:4" x14ac:dyDescent="0.2">
      <c r="A4204" s="138"/>
      <c r="D4204" s="8"/>
    </row>
    <row r="4205" spans="1:4" x14ac:dyDescent="0.2">
      <c r="A4205" s="138"/>
      <c r="D4205" s="8"/>
    </row>
    <row r="4206" spans="1:4" x14ac:dyDescent="0.2">
      <c r="A4206" s="138"/>
      <c r="D4206" s="8"/>
    </row>
    <row r="4207" spans="1:4" x14ac:dyDescent="0.2">
      <c r="A4207" s="138"/>
      <c r="D4207" s="8"/>
    </row>
    <row r="4208" spans="1:4" x14ac:dyDescent="0.2">
      <c r="A4208" s="138"/>
      <c r="D4208" s="8"/>
    </row>
    <row r="4209" spans="1:4" x14ac:dyDescent="0.2">
      <c r="A4209" s="138"/>
      <c r="D4209" s="8"/>
    </row>
    <row r="4210" spans="1:4" x14ac:dyDescent="0.2">
      <c r="A4210" s="138"/>
      <c r="D4210" s="8"/>
    </row>
    <row r="4211" spans="1:4" x14ac:dyDescent="0.2">
      <c r="A4211" s="138"/>
      <c r="D4211" s="8"/>
    </row>
    <row r="4212" spans="1:4" x14ac:dyDescent="0.2">
      <c r="A4212" s="138"/>
      <c r="D4212" s="8"/>
    </row>
    <row r="4213" spans="1:4" x14ac:dyDescent="0.2">
      <c r="A4213" s="138"/>
      <c r="D4213" s="8"/>
    </row>
    <row r="4214" spans="1:4" x14ac:dyDescent="0.2">
      <c r="A4214" s="138"/>
      <c r="D4214" s="8"/>
    </row>
    <row r="4215" spans="1:4" x14ac:dyDescent="0.2">
      <c r="A4215" s="138"/>
      <c r="D4215" s="8"/>
    </row>
    <row r="4216" spans="1:4" x14ac:dyDescent="0.2">
      <c r="A4216" s="138"/>
      <c r="D4216" s="8"/>
    </row>
    <row r="4217" spans="1:4" x14ac:dyDescent="0.2">
      <c r="A4217" s="138"/>
      <c r="D4217" s="8"/>
    </row>
    <row r="4218" spans="1:4" x14ac:dyDescent="0.2">
      <c r="A4218" s="138"/>
      <c r="D4218" s="8"/>
    </row>
    <row r="4219" spans="1:4" x14ac:dyDescent="0.2">
      <c r="A4219" s="138"/>
      <c r="D4219" s="8"/>
    </row>
    <row r="4220" spans="1:4" x14ac:dyDescent="0.2">
      <c r="A4220" s="138"/>
      <c r="D4220" s="8"/>
    </row>
    <row r="4221" spans="1:4" x14ac:dyDescent="0.2">
      <c r="A4221" s="138"/>
      <c r="D4221" s="8"/>
    </row>
    <row r="4222" spans="1:4" x14ac:dyDescent="0.2">
      <c r="A4222" s="138"/>
      <c r="D4222" s="8"/>
    </row>
    <row r="4223" spans="1:4" x14ac:dyDescent="0.2">
      <c r="A4223" s="138"/>
      <c r="D4223" s="8"/>
    </row>
    <row r="4224" spans="1:4" x14ac:dyDescent="0.2">
      <c r="A4224" s="138"/>
      <c r="D4224" s="8"/>
    </row>
    <row r="4225" spans="1:4" x14ac:dyDescent="0.2">
      <c r="A4225" s="138"/>
      <c r="D4225" s="8"/>
    </row>
    <row r="4226" spans="1:4" x14ac:dyDescent="0.2">
      <c r="A4226" s="138"/>
      <c r="D4226" s="8"/>
    </row>
    <row r="4227" spans="1:4" x14ac:dyDescent="0.2">
      <c r="A4227" s="138"/>
      <c r="D4227" s="8"/>
    </row>
    <row r="4228" spans="1:4" x14ac:dyDescent="0.2">
      <c r="A4228" s="138"/>
      <c r="D4228" s="8"/>
    </row>
    <row r="4229" spans="1:4" x14ac:dyDescent="0.2">
      <c r="A4229" s="138"/>
      <c r="D4229" s="8"/>
    </row>
    <row r="4230" spans="1:4" x14ac:dyDescent="0.2">
      <c r="A4230" s="138"/>
      <c r="D4230" s="8"/>
    </row>
    <row r="4231" spans="1:4" x14ac:dyDescent="0.2">
      <c r="A4231" s="138"/>
      <c r="D4231" s="8"/>
    </row>
    <row r="4232" spans="1:4" x14ac:dyDescent="0.2">
      <c r="A4232" s="138"/>
      <c r="D4232" s="8"/>
    </row>
    <row r="4233" spans="1:4" x14ac:dyDescent="0.2">
      <c r="A4233" s="138"/>
      <c r="D4233" s="8"/>
    </row>
    <row r="4234" spans="1:4" x14ac:dyDescent="0.2">
      <c r="A4234" s="138"/>
      <c r="D4234" s="8"/>
    </row>
    <row r="4235" spans="1:4" x14ac:dyDescent="0.2">
      <c r="A4235" s="138"/>
      <c r="D4235" s="8"/>
    </row>
    <row r="4236" spans="1:4" x14ac:dyDescent="0.2">
      <c r="A4236" s="138"/>
      <c r="D4236" s="8"/>
    </row>
    <row r="4237" spans="1:4" x14ac:dyDescent="0.2">
      <c r="A4237" s="138"/>
      <c r="D4237" s="8"/>
    </row>
    <row r="4238" spans="1:4" x14ac:dyDescent="0.2">
      <c r="A4238" s="138"/>
      <c r="D4238" s="8"/>
    </row>
    <row r="4239" spans="1:4" x14ac:dyDescent="0.2">
      <c r="A4239" s="138"/>
      <c r="D4239" s="8"/>
    </row>
    <row r="4240" spans="1:4" x14ac:dyDescent="0.2">
      <c r="A4240" s="138"/>
      <c r="D4240" s="8"/>
    </row>
    <row r="4241" spans="1:4" x14ac:dyDescent="0.2">
      <c r="A4241" s="138"/>
      <c r="D4241" s="8"/>
    </row>
    <row r="4242" spans="1:4" x14ac:dyDescent="0.2">
      <c r="A4242" s="138"/>
      <c r="D4242" s="8"/>
    </row>
    <row r="4243" spans="1:4" x14ac:dyDescent="0.2">
      <c r="A4243" s="138"/>
      <c r="D4243" s="8"/>
    </row>
    <row r="4244" spans="1:4" x14ac:dyDescent="0.2">
      <c r="A4244" s="138"/>
      <c r="D4244" s="8"/>
    </row>
    <row r="4245" spans="1:4" x14ac:dyDescent="0.2">
      <c r="A4245" s="138"/>
      <c r="D4245" s="8"/>
    </row>
    <row r="4246" spans="1:4" x14ac:dyDescent="0.2">
      <c r="A4246" s="138"/>
      <c r="D4246" s="8"/>
    </row>
    <row r="4247" spans="1:4" x14ac:dyDescent="0.2">
      <c r="A4247" s="138"/>
      <c r="D4247" s="8"/>
    </row>
    <row r="4248" spans="1:4" x14ac:dyDescent="0.2">
      <c r="A4248" s="138"/>
      <c r="D4248" s="8"/>
    </row>
    <row r="4249" spans="1:4" x14ac:dyDescent="0.2">
      <c r="A4249" s="138"/>
      <c r="D4249" s="8"/>
    </row>
    <row r="4250" spans="1:4" x14ac:dyDescent="0.2">
      <c r="A4250" s="138"/>
      <c r="D4250" s="8"/>
    </row>
    <row r="4251" spans="1:4" x14ac:dyDescent="0.2">
      <c r="A4251" s="138"/>
      <c r="D4251" s="8"/>
    </row>
    <row r="4252" spans="1:4" x14ac:dyDescent="0.2">
      <c r="A4252" s="138"/>
      <c r="D4252" s="8"/>
    </row>
    <row r="4253" spans="1:4" x14ac:dyDescent="0.2">
      <c r="A4253" s="138"/>
      <c r="D4253" s="8"/>
    </row>
    <row r="4254" spans="1:4" x14ac:dyDescent="0.2">
      <c r="A4254" s="138"/>
      <c r="D4254" s="8"/>
    </row>
    <row r="4255" spans="1:4" x14ac:dyDescent="0.2">
      <c r="A4255" s="138"/>
      <c r="D4255" s="8"/>
    </row>
    <row r="4256" spans="1:4" x14ac:dyDescent="0.2">
      <c r="A4256" s="138"/>
      <c r="D4256" s="8"/>
    </row>
    <row r="4257" spans="1:4" x14ac:dyDescent="0.2">
      <c r="A4257" s="138"/>
      <c r="D4257" s="8"/>
    </row>
    <row r="4258" spans="1:4" x14ac:dyDescent="0.2">
      <c r="A4258" s="138"/>
      <c r="D4258" s="8"/>
    </row>
    <row r="4259" spans="1:4" x14ac:dyDescent="0.2">
      <c r="A4259" s="138"/>
      <c r="D4259" s="8"/>
    </row>
    <row r="4260" spans="1:4" x14ac:dyDescent="0.2">
      <c r="A4260" s="138"/>
      <c r="D4260" s="8"/>
    </row>
    <row r="4261" spans="1:4" x14ac:dyDescent="0.2">
      <c r="A4261" s="138"/>
      <c r="D4261" s="8"/>
    </row>
    <row r="4262" spans="1:4" x14ac:dyDescent="0.2">
      <c r="A4262" s="138"/>
      <c r="D4262" s="8"/>
    </row>
    <row r="4263" spans="1:4" x14ac:dyDescent="0.2">
      <c r="A4263" s="138"/>
      <c r="D4263" s="8"/>
    </row>
    <row r="4264" spans="1:4" x14ac:dyDescent="0.2">
      <c r="A4264" s="138"/>
      <c r="D4264" s="8"/>
    </row>
    <row r="4265" spans="1:4" x14ac:dyDescent="0.2">
      <c r="A4265" s="138"/>
      <c r="D4265" s="8"/>
    </row>
    <row r="4266" spans="1:4" x14ac:dyDescent="0.2">
      <c r="A4266" s="138"/>
      <c r="D4266" s="8"/>
    </row>
    <row r="4267" spans="1:4" x14ac:dyDescent="0.2">
      <c r="A4267" s="138"/>
      <c r="D4267" s="8"/>
    </row>
    <row r="4268" spans="1:4" x14ac:dyDescent="0.2">
      <c r="A4268" s="138"/>
      <c r="D4268" s="8"/>
    </row>
    <row r="4269" spans="1:4" x14ac:dyDescent="0.2">
      <c r="A4269" s="138"/>
      <c r="D4269" s="8"/>
    </row>
    <row r="4270" spans="1:4" x14ac:dyDescent="0.2">
      <c r="A4270" s="138"/>
      <c r="D4270" s="8"/>
    </row>
    <row r="4271" spans="1:4" x14ac:dyDescent="0.2">
      <c r="A4271" s="138"/>
      <c r="D4271" s="8"/>
    </row>
    <row r="4272" spans="1:4" x14ac:dyDescent="0.2">
      <c r="A4272" s="138"/>
      <c r="D4272" s="8"/>
    </row>
    <row r="4273" spans="1:4" x14ac:dyDescent="0.2">
      <c r="A4273" s="138"/>
      <c r="D4273" s="8"/>
    </row>
    <row r="4274" spans="1:4" x14ac:dyDescent="0.2">
      <c r="A4274" s="138"/>
      <c r="D4274" s="8"/>
    </row>
    <row r="4275" spans="1:4" x14ac:dyDescent="0.2">
      <c r="A4275" s="138"/>
      <c r="D4275" s="8"/>
    </row>
    <row r="4276" spans="1:4" x14ac:dyDescent="0.2">
      <c r="A4276" s="138"/>
      <c r="D4276" s="8"/>
    </row>
    <row r="4277" spans="1:4" x14ac:dyDescent="0.2">
      <c r="A4277" s="138"/>
      <c r="D4277" s="8"/>
    </row>
    <row r="4278" spans="1:4" x14ac:dyDescent="0.2">
      <c r="A4278" s="138"/>
      <c r="D4278" s="8"/>
    </row>
    <row r="4279" spans="1:4" x14ac:dyDescent="0.2">
      <c r="A4279" s="138"/>
      <c r="D4279" s="8"/>
    </row>
    <row r="4280" spans="1:4" x14ac:dyDescent="0.2">
      <c r="A4280" s="138"/>
      <c r="D4280" s="8"/>
    </row>
    <row r="4281" spans="1:4" x14ac:dyDescent="0.2">
      <c r="A4281" s="138"/>
      <c r="D4281" s="8"/>
    </row>
    <row r="4282" spans="1:4" x14ac:dyDescent="0.2">
      <c r="A4282" s="138"/>
      <c r="D4282" s="8"/>
    </row>
    <row r="4283" spans="1:4" x14ac:dyDescent="0.2">
      <c r="A4283" s="138"/>
      <c r="D4283" s="8"/>
    </row>
    <row r="4284" spans="1:4" x14ac:dyDescent="0.2">
      <c r="A4284" s="138"/>
      <c r="D4284" s="8"/>
    </row>
    <row r="4285" spans="1:4" x14ac:dyDescent="0.2">
      <c r="A4285" s="138"/>
      <c r="D4285" s="8"/>
    </row>
    <row r="4286" spans="1:4" x14ac:dyDescent="0.2">
      <c r="A4286" s="138"/>
      <c r="D4286" s="8"/>
    </row>
    <row r="4287" spans="1:4" x14ac:dyDescent="0.2">
      <c r="A4287" s="138"/>
      <c r="D4287" s="8"/>
    </row>
    <row r="4288" spans="1:4" x14ac:dyDescent="0.2">
      <c r="A4288" s="138"/>
      <c r="D4288" s="8"/>
    </row>
    <row r="4289" spans="1:4" x14ac:dyDescent="0.2">
      <c r="A4289" s="138"/>
      <c r="D4289" s="8"/>
    </row>
    <row r="4290" spans="1:4" x14ac:dyDescent="0.2">
      <c r="A4290" s="138"/>
      <c r="D4290" s="8"/>
    </row>
    <row r="4291" spans="1:4" x14ac:dyDescent="0.2">
      <c r="A4291" s="138"/>
      <c r="D4291" s="8"/>
    </row>
    <row r="4292" spans="1:4" x14ac:dyDescent="0.2">
      <c r="A4292" s="138"/>
      <c r="D4292" s="8"/>
    </row>
    <row r="4293" spans="1:4" x14ac:dyDescent="0.2">
      <c r="A4293" s="138"/>
      <c r="D4293" s="8"/>
    </row>
    <row r="4294" spans="1:4" x14ac:dyDescent="0.2">
      <c r="A4294" s="138"/>
      <c r="D4294" s="8"/>
    </row>
    <row r="4295" spans="1:4" x14ac:dyDescent="0.2">
      <c r="A4295" s="138"/>
      <c r="D4295" s="8"/>
    </row>
    <row r="4296" spans="1:4" x14ac:dyDescent="0.2">
      <c r="A4296" s="138"/>
      <c r="D4296" s="8"/>
    </row>
    <row r="4297" spans="1:4" x14ac:dyDescent="0.2">
      <c r="A4297" s="138"/>
      <c r="D4297" s="8"/>
    </row>
    <row r="4298" spans="1:4" x14ac:dyDescent="0.2">
      <c r="A4298" s="138"/>
      <c r="D4298" s="8"/>
    </row>
    <row r="4299" spans="1:4" x14ac:dyDescent="0.2">
      <c r="A4299" s="138"/>
      <c r="D4299" s="8"/>
    </row>
    <row r="4300" spans="1:4" x14ac:dyDescent="0.2">
      <c r="A4300" s="138"/>
      <c r="D4300" s="8"/>
    </row>
    <row r="4301" spans="1:4" x14ac:dyDescent="0.2">
      <c r="A4301" s="138"/>
      <c r="D4301" s="8"/>
    </row>
    <row r="4302" spans="1:4" x14ac:dyDescent="0.2">
      <c r="A4302" s="138"/>
      <c r="D4302" s="8"/>
    </row>
    <row r="4303" spans="1:4" x14ac:dyDescent="0.2">
      <c r="A4303" s="138"/>
      <c r="D4303" s="8"/>
    </row>
    <row r="4304" spans="1:4" x14ac:dyDescent="0.2">
      <c r="A4304" s="138"/>
      <c r="D4304" s="8"/>
    </row>
    <row r="4305" spans="1:4" x14ac:dyDescent="0.2">
      <c r="A4305" s="138"/>
      <c r="D4305" s="8"/>
    </row>
    <row r="4306" spans="1:4" x14ac:dyDescent="0.2">
      <c r="A4306" s="138"/>
      <c r="D4306" s="8"/>
    </row>
    <row r="4307" spans="1:4" x14ac:dyDescent="0.2">
      <c r="A4307" s="138"/>
      <c r="D4307" s="8"/>
    </row>
    <row r="4308" spans="1:4" x14ac:dyDescent="0.2">
      <c r="A4308" s="138"/>
      <c r="D4308" s="8"/>
    </row>
    <row r="4309" spans="1:4" x14ac:dyDescent="0.2">
      <c r="A4309" s="138"/>
      <c r="D4309" s="8"/>
    </row>
    <row r="4310" spans="1:4" x14ac:dyDescent="0.2">
      <c r="A4310" s="138"/>
      <c r="D4310" s="8"/>
    </row>
    <row r="4311" spans="1:4" x14ac:dyDescent="0.2">
      <c r="A4311" s="138"/>
      <c r="D4311" s="8"/>
    </row>
    <row r="4312" spans="1:4" x14ac:dyDescent="0.2">
      <c r="A4312" s="138"/>
      <c r="D4312" s="8"/>
    </row>
    <row r="4313" spans="1:4" x14ac:dyDescent="0.2">
      <c r="A4313" s="138"/>
      <c r="D4313" s="8"/>
    </row>
    <row r="4314" spans="1:4" x14ac:dyDescent="0.2">
      <c r="A4314" s="138"/>
      <c r="D4314" s="8"/>
    </row>
    <row r="4315" spans="1:4" x14ac:dyDescent="0.2">
      <c r="A4315" s="138"/>
      <c r="D4315" s="8"/>
    </row>
    <row r="4316" spans="1:4" x14ac:dyDescent="0.2">
      <c r="A4316" s="138"/>
      <c r="D4316" s="8"/>
    </row>
    <row r="4317" spans="1:4" x14ac:dyDescent="0.2">
      <c r="A4317" s="138"/>
      <c r="D4317" s="8"/>
    </row>
    <row r="4318" spans="1:4" x14ac:dyDescent="0.2">
      <c r="A4318" s="138"/>
      <c r="D4318" s="8"/>
    </row>
    <row r="4319" spans="1:4" x14ac:dyDescent="0.2">
      <c r="A4319" s="138"/>
      <c r="D4319" s="8"/>
    </row>
    <row r="4320" spans="1:4" x14ac:dyDescent="0.2">
      <c r="A4320" s="138"/>
      <c r="D4320" s="8"/>
    </row>
    <row r="4321" spans="1:4" x14ac:dyDescent="0.2">
      <c r="A4321" s="138"/>
      <c r="D4321" s="8"/>
    </row>
    <row r="4322" spans="1:4" x14ac:dyDescent="0.2">
      <c r="A4322" s="138"/>
      <c r="D4322" s="8"/>
    </row>
    <row r="4323" spans="1:4" x14ac:dyDescent="0.2">
      <c r="A4323" s="138"/>
      <c r="D4323" s="8"/>
    </row>
    <row r="4324" spans="1:4" x14ac:dyDescent="0.2">
      <c r="A4324" s="138"/>
      <c r="D4324" s="8"/>
    </row>
    <row r="4325" spans="1:4" x14ac:dyDescent="0.2">
      <c r="A4325" s="138"/>
      <c r="D4325" s="8"/>
    </row>
    <row r="4326" spans="1:4" x14ac:dyDescent="0.2">
      <c r="A4326" s="138"/>
      <c r="D4326" s="8"/>
    </row>
    <row r="4327" spans="1:4" x14ac:dyDescent="0.2">
      <c r="A4327" s="138"/>
      <c r="D4327" s="8"/>
    </row>
    <row r="4328" spans="1:4" x14ac:dyDescent="0.2">
      <c r="A4328" s="138"/>
      <c r="D4328" s="8"/>
    </row>
    <row r="4329" spans="1:4" x14ac:dyDescent="0.2">
      <c r="A4329" s="138"/>
      <c r="D4329" s="8"/>
    </row>
    <row r="4330" spans="1:4" x14ac:dyDescent="0.2">
      <c r="A4330" s="138"/>
      <c r="D4330" s="8"/>
    </row>
    <row r="4331" spans="1:4" x14ac:dyDescent="0.2">
      <c r="A4331" s="138"/>
      <c r="D4331" s="8"/>
    </row>
    <row r="4332" spans="1:4" x14ac:dyDescent="0.2">
      <c r="A4332" s="138"/>
      <c r="D4332" s="8"/>
    </row>
    <row r="4333" spans="1:4" x14ac:dyDescent="0.2">
      <c r="A4333" s="138"/>
      <c r="D4333" s="8"/>
    </row>
    <row r="4334" spans="1:4" x14ac:dyDescent="0.2">
      <c r="A4334" s="138"/>
      <c r="D4334" s="8"/>
    </row>
    <row r="4335" spans="1:4" x14ac:dyDescent="0.2">
      <c r="A4335" s="138"/>
      <c r="D4335" s="8"/>
    </row>
    <row r="4336" spans="1:4" x14ac:dyDescent="0.2">
      <c r="A4336" s="138"/>
      <c r="D4336" s="8"/>
    </row>
    <row r="4337" spans="1:4" x14ac:dyDescent="0.2">
      <c r="A4337" s="138"/>
      <c r="D4337" s="8"/>
    </row>
    <row r="4338" spans="1:4" x14ac:dyDescent="0.2">
      <c r="A4338" s="138"/>
      <c r="D4338" s="8"/>
    </row>
    <row r="4339" spans="1:4" x14ac:dyDescent="0.2">
      <c r="A4339" s="138"/>
      <c r="D4339" s="8"/>
    </row>
    <row r="4340" spans="1:4" x14ac:dyDescent="0.2">
      <c r="A4340" s="138"/>
      <c r="D4340" s="8"/>
    </row>
    <row r="4341" spans="1:4" x14ac:dyDescent="0.2">
      <c r="A4341" s="138"/>
      <c r="D4341" s="8"/>
    </row>
    <row r="4342" spans="1:4" x14ac:dyDescent="0.2">
      <c r="A4342" s="138"/>
      <c r="D4342" s="8"/>
    </row>
    <row r="4343" spans="1:4" x14ac:dyDescent="0.2">
      <c r="A4343" s="138"/>
      <c r="D4343" s="8"/>
    </row>
    <row r="4344" spans="1:4" x14ac:dyDescent="0.2">
      <c r="A4344" s="138"/>
      <c r="D4344" s="8"/>
    </row>
    <row r="4345" spans="1:4" x14ac:dyDescent="0.2">
      <c r="A4345" s="138"/>
      <c r="D4345" s="8"/>
    </row>
    <row r="4346" spans="1:4" x14ac:dyDescent="0.2">
      <c r="A4346" s="138"/>
      <c r="D4346" s="8"/>
    </row>
    <row r="4347" spans="1:4" x14ac:dyDescent="0.2">
      <c r="A4347" s="138"/>
      <c r="D4347" s="8"/>
    </row>
    <row r="4348" spans="1:4" x14ac:dyDescent="0.2">
      <c r="A4348" s="138"/>
      <c r="D4348" s="8"/>
    </row>
    <row r="4349" spans="1:4" x14ac:dyDescent="0.2">
      <c r="A4349" s="138"/>
      <c r="D4349" s="8"/>
    </row>
    <row r="4350" spans="1:4" x14ac:dyDescent="0.2">
      <c r="A4350" s="138"/>
      <c r="D4350" s="8"/>
    </row>
    <row r="4351" spans="1:4" x14ac:dyDescent="0.2">
      <c r="A4351" s="138"/>
      <c r="D4351" s="8"/>
    </row>
    <row r="4352" spans="1:4" x14ac:dyDescent="0.2">
      <c r="A4352" s="138"/>
      <c r="D4352" s="8"/>
    </row>
    <row r="4353" spans="1:4" x14ac:dyDescent="0.2">
      <c r="A4353" s="138"/>
      <c r="D4353" s="8"/>
    </row>
    <row r="4354" spans="1:4" x14ac:dyDescent="0.2">
      <c r="A4354" s="138"/>
      <c r="D4354" s="8"/>
    </row>
    <row r="4355" spans="1:4" x14ac:dyDescent="0.2">
      <c r="A4355" s="138"/>
      <c r="D4355" s="8"/>
    </row>
    <row r="4356" spans="1:4" x14ac:dyDescent="0.2">
      <c r="A4356" s="138"/>
      <c r="D4356" s="8"/>
    </row>
    <row r="4357" spans="1:4" x14ac:dyDescent="0.2">
      <c r="A4357" s="138"/>
      <c r="D4357" s="8"/>
    </row>
    <row r="4358" spans="1:4" x14ac:dyDescent="0.2">
      <c r="A4358" s="138"/>
      <c r="D4358" s="8"/>
    </row>
    <row r="4359" spans="1:4" x14ac:dyDescent="0.2">
      <c r="A4359" s="138"/>
      <c r="D4359" s="8"/>
    </row>
    <row r="4360" spans="1:4" x14ac:dyDescent="0.2">
      <c r="A4360" s="138"/>
      <c r="D4360" s="8"/>
    </row>
    <row r="4361" spans="1:4" x14ac:dyDescent="0.2">
      <c r="A4361" s="138"/>
      <c r="D4361" s="8"/>
    </row>
    <row r="4362" spans="1:4" x14ac:dyDescent="0.2">
      <c r="A4362" s="138"/>
      <c r="D4362" s="8"/>
    </row>
    <row r="4363" spans="1:4" x14ac:dyDescent="0.2">
      <c r="A4363" s="138"/>
      <c r="D4363" s="8"/>
    </row>
    <row r="4364" spans="1:4" x14ac:dyDescent="0.2">
      <c r="A4364" s="138"/>
      <c r="D4364" s="8"/>
    </row>
    <row r="4365" spans="1:4" x14ac:dyDescent="0.2">
      <c r="A4365" s="138"/>
      <c r="D4365" s="8"/>
    </row>
    <row r="4366" spans="1:4" x14ac:dyDescent="0.2">
      <c r="A4366" s="138"/>
      <c r="D4366" s="8"/>
    </row>
    <row r="4367" spans="1:4" x14ac:dyDescent="0.2">
      <c r="A4367" s="138"/>
      <c r="D4367" s="8"/>
    </row>
    <row r="4368" spans="1:4" x14ac:dyDescent="0.2">
      <c r="A4368" s="138"/>
      <c r="D4368" s="8"/>
    </row>
    <row r="4369" spans="1:4" x14ac:dyDescent="0.2">
      <c r="A4369" s="138"/>
      <c r="D4369" s="8"/>
    </row>
    <row r="4370" spans="1:4" x14ac:dyDescent="0.2">
      <c r="A4370" s="138"/>
      <c r="D4370" s="8"/>
    </row>
    <row r="4371" spans="1:4" x14ac:dyDescent="0.2">
      <c r="A4371" s="138"/>
      <c r="D4371" s="8"/>
    </row>
    <row r="4372" spans="1:4" x14ac:dyDescent="0.2">
      <c r="A4372" s="138"/>
      <c r="D4372" s="8"/>
    </row>
    <row r="4373" spans="1:4" x14ac:dyDescent="0.2">
      <c r="A4373" s="138"/>
      <c r="D4373" s="8"/>
    </row>
    <row r="4374" spans="1:4" x14ac:dyDescent="0.2">
      <c r="A4374" s="138"/>
      <c r="D4374" s="8"/>
    </row>
    <row r="4375" spans="1:4" x14ac:dyDescent="0.2">
      <c r="A4375" s="138"/>
      <c r="D4375" s="8"/>
    </row>
    <row r="4376" spans="1:4" x14ac:dyDescent="0.2">
      <c r="A4376" s="138"/>
      <c r="D4376" s="8"/>
    </row>
    <row r="4377" spans="1:4" x14ac:dyDescent="0.2">
      <c r="A4377" s="138"/>
      <c r="D4377" s="8"/>
    </row>
    <row r="4378" spans="1:4" x14ac:dyDescent="0.2">
      <c r="A4378" s="138"/>
      <c r="D4378" s="8"/>
    </row>
    <row r="4379" spans="1:4" x14ac:dyDescent="0.2">
      <c r="A4379" s="138"/>
      <c r="D4379" s="8"/>
    </row>
    <row r="4380" spans="1:4" x14ac:dyDescent="0.2">
      <c r="A4380" s="138"/>
      <c r="D4380" s="8"/>
    </row>
    <row r="4381" spans="1:4" x14ac:dyDescent="0.2">
      <c r="A4381" s="138"/>
      <c r="D4381" s="8"/>
    </row>
    <row r="4382" spans="1:4" x14ac:dyDescent="0.2">
      <c r="A4382" s="138"/>
      <c r="D4382" s="8"/>
    </row>
    <row r="4383" spans="1:4" x14ac:dyDescent="0.2">
      <c r="A4383" s="138"/>
      <c r="D4383" s="8"/>
    </row>
    <row r="4384" spans="1:4" x14ac:dyDescent="0.2">
      <c r="A4384" s="138"/>
      <c r="D4384" s="8"/>
    </row>
    <row r="4385" spans="1:4" x14ac:dyDescent="0.2">
      <c r="A4385" s="138"/>
      <c r="D4385" s="8"/>
    </row>
    <row r="4386" spans="1:4" x14ac:dyDescent="0.2">
      <c r="A4386" s="138"/>
      <c r="D4386" s="8"/>
    </row>
    <row r="4387" spans="1:4" x14ac:dyDescent="0.2">
      <c r="A4387" s="138"/>
      <c r="D4387" s="8"/>
    </row>
    <row r="4388" spans="1:4" x14ac:dyDescent="0.2">
      <c r="A4388" s="138"/>
      <c r="D4388" s="8"/>
    </row>
    <row r="4389" spans="1:4" x14ac:dyDescent="0.2">
      <c r="A4389" s="138"/>
      <c r="D4389" s="8"/>
    </row>
    <row r="4390" spans="1:4" x14ac:dyDescent="0.2">
      <c r="A4390" s="138"/>
      <c r="D4390" s="8"/>
    </row>
    <row r="4391" spans="1:4" x14ac:dyDescent="0.2">
      <c r="A4391" s="138"/>
      <c r="D4391" s="8"/>
    </row>
    <row r="4392" spans="1:4" x14ac:dyDescent="0.2">
      <c r="A4392" s="138"/>
      <c r="D4392" s="8"/>
    </row>
    <row r="4393" spans="1:4" x14ac:dyDescent="0.2">
      <c r="A4393" s="138"/>
      <c r="D4393" s="8"/>
    </row>
    <row r="4394" spans="1:4" x14ac:dyDescent="0.2">
      <c r="A4394" s="138"/>
      <c r="D4394" s="8"/>
    </row>
    <row r="4395" spans="1:4" x14ac:dyDescent="0.2">
      <c r="A4395" s="138"/>
      <c r="D4395" s="8"/>
    </row>
    <row r="4396" spans="1:4" x14ac:dyDescent="0.2">
      <c r="A4396" s="138"/>
      <c r="D4396" s="8"/>
    </row>
    <row r="4397" spans="1:4" x14ac:dyDescent="0.2">
      <c r="A4397" s="138"/>
      <c r="D4397" s="8"/>
    </row>
    <row r="4398" spans="1:4" x14ac:dyDescent="0.2">
      <c r="A4398" s="138"/>
      <c r="D4398" s="8"/>
    </row>
    <row r="4399" spans="1:4" x14ac:dyDescent="0.2">
      <c r="A4399" s="138"/>
      <c r="D4399" s="8"/>
    </row>
    <row r="4400" spans="1:4" x14ac:dyDescent="0.2">
      <c r="A4400" s="138"/>
      <c r="D4400" s="8"/>
    </row>
    <row r="4401" spans="1:4" x14ac:dyDescent="0.2">
      <c r="A4401" s="138"/>
      <c r="D4401" s="8"/>
    </row>
    <row r="4402" spans="1:4" x14ac:dyDescent="0.2">
      <c r="A4402" s="138"/>
      <c r="D4402" s="8"/>
    </row>
    <row r="4403" spans="1:4" x14ac:dyDescent="0.2">
      <c r="A4403" s="138"/>
      <c r="D4403" s="8"/>
    </row>
    <row r="4404" spans="1:4" x14ac:dyDescent="0.2">
      <c r="A4404" s="138"/>
      <c r="D4404" s="8"/>
    </row>
    <row r="4405" spans="1:4" x14ac:dyDescent="0.2">
      <c r="A4405" s="138"/>
      <c r="D4405" s="8"/>
    </row>
    <row r="4406" spans="1:4" x14ac:dyDescent="0.2">
      <c r="A4406" s="138"/>
      <c r="D4406" s="8"/>
    </row>
    <row r="4407" spans="1:4" x14ac:dyDescent="0.2">
      <c r="A4407" s="138"/>
      <c r="D4407" s="8"/>
    </row>
    <row r="4408" spans="1:4" x14ac:dyDescent="0.2">
      <c r="A4408" s="138"/>
      <c r="D4408" s="8"/>
    </row>
    <row r="4409" spans="1:4" x14ac:dyDescent="0.2">
      <c r="A4409" s="138"/>
      <c r="D4409" s="8"/>
    </row>
    <row r="4410" spans="1:4" x14ac:dyDescent="0.2">
      <c r="A4410" s="138"/>
      <c r="D4410" s="8"/>
    </row>
    <row r="4411" spans="1:4" x14ac:dyDescent="0.2">
      <c r="A4411" s="138"/>
      <c r="D4411" s="8"/>
    </row>
    <row r="4412" spans="1:4" x14ac:dyDescent="0.2">
      <c r="A4412" s="138"/>
      <c r="D4412" s="8"/>
    </row>
    <row r="4413" spans="1:4" x14ac:dyDescent="0.2">
      <c r="A4413" s="138"/>
      <c r="D4413" s="8"/>
    </row>
    <row r="4414" spans="1:4" x14ac:dyDescent="0.2">
      <c r="A4414" s="138"/>
      <c r="D4414" s="8"/>
    </row>
    <row r="4415" spans="1:4" x14ac:dyDescent="0.2">
      <c r="A4415" s="138"/>
      <c r="D4415" s="8"/>
    </row>
    <row r="4416" spans="1:4" x14ac:dyDescent="0.2">
      <c r="A4416" s="138"/>
      <c r="D4416" s="8"/>
    </row>
    <row r="4417" spans="1:4" x14ac:dyDescent="0.2">
      <c r="A4417" s="138"/>
      <c r="D4417" s="8"/>
    </row>
    <row r="4418" spans="1:4" x14ac:dyDescent="0.2">
      <c r="A4418" s="138"/>
      <c r="D4418" s="8"/>
    </row>
    <row r="4419" spans="1:4" x14ac:dyDescent="0.2">
      <c r="A4419" s="138"/>
      <c r="D4419" s="8"/>
    </row>
    <row r="4420" spans="1:4" x14ac:dyDescent="0.2">
      <c r="A4420" s="138"/>
      <c r="D4420" s="8"/>
    </row>
    <row r="4421" spans="1:4" x14ac:dyDescent="0.2">
      <c r="A4421" s="138"/>
      <c r="D4421" s="8"/>
    </row>
    <row r="4422" spans="1:4" x14ac:dyDescent="0.2">
      <c r="A4422" s="138"/>
      <c r="D4422" s="8"/>
    </row>
    <row r="4423" spans="1:4" x14ac:dyDescent="0.2">
      <c r="A4423" s="138"/>
      <c r="D4423" s="8"/>
    </row>
    <row r="4424" spans="1:4" x14ac:dyDescent="0.2">
      <c r="A4424" s="138"/>
      <c r="D4424" s="8"/>
    </row>
    <row r="4425" spans="1:4" x14ac:dyDescent="0.2">
      <c r="A4425" s="138"/>
      <c r="D4425" s="8"/>
    </row>
    <row r="4426" spans="1:4" x14ac:dyDescent="0.2">
      <c r="A4426" s="138"/>
      <c r="D4426" s="8"/>
    </row>
    <row r="4427" spans="1:4" x14ac:dyDescent="0.2">
      <c r="A4427" s="138"/>
      <c r="D4427" s="8"/>
    </row>
    <row r="4428" spans="1:4" x14ac:dyDescent="0.2">
      <c r="A4428" s="138"/>
      <c r="D4428" s="8"/>
    </row>
    <row r="4429" spans="1:4" x14ac:dyDescent="0.2">
      <c r="A4429" s="138"/>
      <c r="D4429" s="8"/>
    </row>
    <row r="4430" spans="1:4" x14ac:dyDescent="0.2">
      <c r="A4430" s="138"/>
      <c r="D4430" s="8"/>
    </row>
    <row r="4431" spans="1:4" x14ac:dyDescent="0.2">
      <c r="A4431" s="138"/>
      <c r="D4431" s="8"/>
    </row>
    <row r="4432" spans="1:4" x14ac:dyDescent="0.2">
      <c r="A4432" s="138"/>
      <c r="D4432" s="8"/>
    </row>
    <row r="4433" spans="1:4" x14ac:dyDescent="0.2">
      <c r="A4433" s="138"/>
      <c r="D4433" s="8"/>
    </row>
    <row r="4434" spans="1:4" x14ac:dyDescent="0.2">
      <c r="A4434" s="138"/>
      <c r="D4434" s="8"/>
    </row>
    <row r="4435" spans="1:4" x14ac:dyDescent="0.2">
      <c r="A4435" s="138"/>
      <c r="D4435" s="8"/>
    </row>
    <row r="4436" spans="1:4" x14ac:dyDescent="0.2">
      <c r="A4436" s="138"/>
      <c r="D4436" s="8"/>
    </row>
    <row r="4437" spans="1:4" x14ac:dyDescent="0.2">
      <c r="A4437" s="138"/>
      <c r="D4437" s="8"/>
    </row>
    <row r="4438" spans="1:4" x14ac:dyDescent="0.2">
      <c r="A4438" s="138"/>
      <c r="D4438" s="8"/>
    </row>
    <row r="4439" spans="1:4" x14ac:dyDescent="0.2">
      <c r="A4439" s="138"/>
      <c r="D4439" s="8"/>
    </row>
    <row r="4440" spans="1:4" x14ac:dyDescent="0.2">
      <c r="A4440" s="138"/>
      <c r="D4440" s="8"/>
    </row>
    <row r="4441" spans="1:4" x14ac:dyDescent="0.2">
      <c r="A4441" s="138"/>
      <c r="D4441" s="8"/>
    </row>
    <row r="4442" spans="1:4" x14ac:dyDescent="0.2">
      <c r="A4442" s="138"/>
      <c r="D4442" s="8"/>
    </row>
    <row r="4443" spans="1:4" x14ac:dyDescent="0.2">
      <c r="A4443" s="138"/>
      <c r="D4443" s="8"/>
    </row>
    <row r="4444" spans="1:4" x14ac:dyDescent="0.2">
      <c r="A4444" s="138"/>
      <c r="D4444" s="8"/>
    </row>
    <row r="4445" spans="1:4" x14ac:dyDescent="0.2">
      <c r="A4445" s="138"/>
      <c r="D4445" s="8"/>
    </row>
    <row r="4446" spans="1:4" x14ac:dyDescent="0.2">
      <c r="A4446" s="138"/>
      <c r="D4446" s="8"/>
    </row>
    <row r="4447" spans="1:4" x14ac:dyDescent="0.2">
      <c r="A4447" s="138"/>
      <c r="D4447" s="8"/>
    </row>
    <row r="4448" spans="1:4" x14ac:dyDescent="0.2">
      <c r="A4448" s="138"/>
      <c r="D4448" s="8"/>
    </row>
    <row r="4449" spans="1:4" x14ac:dyDescent="0.2">
      <c r="A4449" s="138"/>
      <c r="D4449" s="8"/>
    </row>
    <row r="4450" spans="1:4" x14ac:dyDescent="0.2">
      <c r="A4450" s="138"/>
      <c r="D4450" s="8"/>
    </row>
    <row r="4451" spans="1:4" x14ac:dyDescent="0.2">
      <c r="A4451" s="138"/>
      <c r="D4451" s="8"/>
    </row>
    <row r="4452" spans="1:4" x14ac:dyDescent="0.2">
      <c r="A4452" s="138"/>
      <c r="D4452" s="8"/>
    </row>
    <row r="4453" spans="1:4" x14ac:dyDescent="0.2">
      <c r="A4453" s="138"/>
      <c r="D4453" s="8"/>
    </row>
    <row r="4454" spans="1:4" x14ac:dyDescent="0.2">
      <c r="A4454" s="138"/>
      <c r="D4454" s="8"/>
    </row>
    <row r="4455" spans="1:4" x14ac:dyDescent="0.2">
      <c r="A4455" s="138"/>
      <c r="D4455" s="8"/>
    </row>
    <row r="4456" spans="1:4" x14ac:dyDescent="0.2">
      <c r="A4456" s="138"/>
      <c r="D4456" s="8"/>
    </row>
    <row r="4457" spans="1:4" x14ac:dyDescent="0.2">
      <c r="A4457" s="138"/>
      <c r="D4457" s="8"/>
    </row>
    <row r="4458" spans="1:4" x14ac:dyDescent="0.2">
      <c r="A4458" s="138"/>
      <c r="D4458" s="8"/>
    </row>
    <row r="4459" spans="1:4" x14ac:dyDescent="0.2">
      <c r="A4459" s="138"/>
      <c r="D4459" s="8"/>
    </row>
    <row r="4460" spans="1:4" x14ac:dyDescent="0.2">
      <c r="A4460" s="138"/>
      <c r="D4460" s="8"/>
    </row>
    <row r="4461" spans="1:4" x14ac:dyDescent="0.2">
      <c r="A4461" s="138"/>
      <c r="D4461" s="8"/>
    </row>
    <row r="4462" spans="1:4" x14ac:dyDescent="0.2">
      <c r="A4462" s="138"/>
      <c r="D4462" s="8"/>
    </row>
    <row r="4463" spans="1:4" x14ac:dyDescent="0.2">
      <c r="A4463" s="138"/>
      <c r="D4463" s="8"/>
    </row>
    <row r="4464" spans="1:4" x14ac:dyDescent="0.2">
      <c r="A4464" s="138"/>
      <c r="D4464" s="8"/>
    </row>
    <row r="4465" spans="1:4" x14ac:dyDescent="0.2">
      <c r="A4465" s="138"/>
      <c r="D4465" s="8"/>
    </row>
    <row r="4466" spans="1:4" x14ac:dyDescent="0.2">
      <c r="A4466" s="138"/>
      <c r="D4466" s="8"/>
    </row>
    <row r="4467" spans="1:4" x14ac:dyDescent="0.2">
      <c r="A4467" s="138"/>
      <c r="D4467" s="8"/>
    </row>
    <row r="4468" spans="1:4" x14ac:dyDescent="0.2">
      <c r="A4468" s="138"/>
      <c r="D4468" s="8"/>
    </row>
    <row r="4469" spans="1:4" x14ac:dyDescent="0.2">
      <c r="A4469" s="138"/>
      <c r="D4469" s="8"/>
    </row>
    <row r="4470" spans="1:4" x14ac:dyDescent="0.2">
      <c r="A4470" s="138"/>
      <c r="D4470" s="8"/>
    </row>
    <row r="4471" spans="1:4" x14ac:dyDescent="0.2">
      <c r="A4471" s="138"/>
      <c r="D4471" s="8"/>
    </row>
    <row r="4472" spans="1:4" x14ac:dyDescent="0.2">
      <c r="A4472" s="138"/>
      <c r="D4472" s="8"/>
    </row>
    <row r="4473" spans="1:4" x14ac:dyDescent="0.2">
      <c r="A4473" s="138"/>
      <c r="D4473" s="8"/>
    </row>
    <row r="4474" spans="1:4" x14ac:dyDescent="0.2">
      <c r="A4474" s="138"/>
      <c r="D4474" s="8"/>
    </row>
    <row r="4475" spans="1:4" x14ac:dyDescent="0.2">
      <c r="A4475" s="138"/>
      <c r="D4475" s="8"/>
    </row>
    <row r="4476" spans="1:4" x14ac:dyDescent="0.2">
      <c r="A4476" s="138"/>
      <c r="D4476" s="8"/>
    </row>
    <row r="4477" spans="1:4" x14ac:dyDescent="0.2">
      <c r="A4477" s="138"/>
      <c r="D4477" s="8"/>
    </row>
    <row r="4478" spans="1:4" x14ac:dyDescent="0.2">
      <c r="A4478" s="138"/>
      <c r="D4478" s="8"/>
    </row>
    <row r="4479" spans="1:4" x14ac:dyDescent="0.2">
      <c r="A4479" s="138"/>
      <c r="D4479" s="8"/>
    </row>
    <row r="4480" spans="1:4" x14ac:dyDescent="0.2">
      <c r="A4480" s="138"/>
      <c r="D4480" s="8"/>
    </row>
    <row r="4481" spans="1:4" x14ac:dyDescent="0.2">
      <c r="A4481" s="138"/>
      <c r="D4481" s="8"/>
    </row>
    <row r="4482" spans="1:4" x14ac:dyDescent="0.2">
      <c r="A4482" s="138"/>
      <c r="D4482" s="8"/>
    </row>
    <row r="4483" spans="1:4" x14ac:dyDescent="0.2">
      <c r="A4483" s="138"/>
      <c r="D4483" s="8"/>
    </row>
    <row r="4484" spans="1:4" x14ac:dyDescent="0.2">
      <c r="A4484" s="138"/>
      <c r="D4484" s="8"/>
    </row>
    <row r="4485" spans="1:4" x14ac:dyDescent="0.2">
      <c r="A4485" s="138"/>
      <c r="D4485" s="8"/>
    </row>
    <row r="4486" spans="1:4" x14ac:dyDescent="0.2">
      <c r="A4486" s="138"/>
      <c r="D4486" s="8"/>
    </row>
    <row r="4487" spans="1:4" x14ac:dyDescent="0.2">
      <c r="A4487" s="138"/>
      <c r="D4487" s="8"/>
    </row>
    <row r="4488" spans="1:4" x14ac:dyDescent="0.2">
      <c r="A4488" s="138"/>
      <c r="D4488" s="8"/>
    </row>
    <row r="4489" spans="1:4" x14ac:dyDescent="0.2">
      <c r="A4489" s="138"/>
      <c r="D4489" s="8"/>
    </row>
    <row r="4490" spans="1:4" x14ac:dyDescent="0.2">
      <c r="A4490" s="138"/>
      <c r="D4490" s="8"/>
    </row>
    <row r="4491" spans="1:4" x14ac:dyDescent="0.2">
      <c r="A4491" s="138"/>
      <c r="D4491" s="8"/>
    </row>
    <row r="4492" spans="1:4" x14ac:dyDescent="0.2">
      <c r="A4492" s="138"/>
      <c r="D4492" s="8"/>
    </row>
    <row r="4493" spans="1:4" x14ac:dyDescent="0.2">
      <c r="A4493" s="138"/>
      <c r="D4493" s="8"/>
    </row>
    <row r="4494" spans="1:4" x14ac:dyDescent="0.2">
      <c r="A4494" s="138"/>
      <c r="D4494" s="8"/>
    </row>
    <row r="4495" spans="1:4" x14ac:dyDescent="0.2">
      <c r="A4495" s="138"/>
      <c r="D4495" s="8"/>
    </row>
    <row r="4496" spans="1:4" x14ac:dyDescent="0.2">
      <c r="A4496" s="138"/>
      <c r="D4496" s="8"/>
    </row>
    <row r="4497" spans="1:4" x14ac:dyDescent="0.2">
      <c r="A4497" s="138"/>
      <c r="D4497" s="8"/>
    </row>
    <row r="4498" spans="1:4" x14ac:dyDescent="0.2">
      <c r="A4498" s="138"/>
      <c r="D4498" s="8"/>
    </row>
    <row r="4499" spans="1:4" x14ac:dyDescent="0.2">
      <c r="A4499" s="138"/>
      <c r="D4499" s="8"/>
    </row>
    <row r="4500" spans="1:4" x14ac:dyDescent="0.2">
      <c r="A4500" s="138"/>
      <c r="D4500" s="8"/>
    </row>
    <row r="4501" spans="1:4" x14ac:dyDescent="0.2">
      <c r="A4501" s="138"/>
      <c r="D4501" s="8"/>
    </row>
    <row r="4502" spans="1:4" x14ac:dyDescent="0.2">
      <c r="A4502" s="138"/>
      <c r="D4502" s="8"/>
    </row>
    <row r="4503" spans="1:4" x14ac:dyDescent="0.2">
      <c r="A4503" s="138"/>
      <c r="D4503" s="8"/>
    </row>
    <row r="4504" spans="1:4" x14ac:dyDescent="0.2">
      <c r="A4504" s="138"/>
      <c r="D4504" s="8"/>
    </row>
    <row r="4505" spans="1:4" x14ac:dyDescent="0.2">
      <c r="A4505" s="138"/>
      <c r="D4505" s="8"/>
    </row>
    <row r="4506" spans="1:4" x14ac:dyDescent="0.2">
      <c r="A4506" s="138"/>
      <c r="D4506" s="8"/>
    </row>
    <row r="4507" spans="1:4" x14ac:dyDescent="0.2">
      <c r="A4507" s="138"/>
      <c r="D4507" s="8"/>
    </row>
    <row r="4508" spans="1:4" x14ac:dyDescent="0.2">
      <c r="A4508" s="138"/>
      <c r="D4508" s="8"/>
    </row>
    <row r="4509" spans="1:4" x14ac:dyDescent="0.2">
      <c r="A4509" s="138"/>
      <c r="D4509" s="8"/>
    </row>
    <row r="4510" spans="1:4" x14ac:dyDescent="0.2">
      <c r="A4510" s="138"/>
      <c r="D4510" s="8"/>
    </row>
    <row r="4511" spans="1:4" x14ac:dyDescent="0.2">
      <c r="A4511" s="138"/>
      <c r="D4511" s="8"/>
    </row>
    <row r="4512" spans="1:4" x14ac:dyDescent="0.2">
      <c r="A4512" s="138"/>
      <c r="D4512" s="8"/>
    </row>
    <row r="4513" spans="1:4" x14ac:dyDescent="0.2">
      <c r="A4513" s="138"/>
      <c r="D4513" s="8"/>
    </row>
    <row r="4514" spans="1:4" x14ac:dyDescent="0.2">
      <c r="A4514" s="138"/>
      <c r="D4514" s="8"/>
    </row>
    <row r="4515" spans="1:4" x14ac:dyDescent="0.2">
      <c r="A4515" s="138"/>
      <c r="D4515" s="8"/>
    </row>
    <row r="4516" spans="1:4" x14ac:dyDescent="0.2">
      <c r="A4516" s="138"/>
      <c r="D4516" s="8"/>
    </row>
    <row r="4517" spans="1:4" x14ac:dyDescent="0.2">
      <c r="A4517" s="138"/>
      <c r="D4517" s="8"/>
    </row>
    <row r="4518" spans="1:4" x14ac:dyDescent="0.2">
      <c r="A4518" s="138"/>
      <c r="D4518" s="8"/>
    </row>
    <row r="4519" spans="1:4" x14ac:dyDescent="0.2">
      <c r="A4519" s="138"/>
      <c r="D4519" s="8"/>
    </row>
    <row r="4520" spans="1:4" x14ac:dyDescent="0.2">
      <c r="A4520" s="138"/>
      <c r="D4520" s="8"/>
    </row>
    <row r="4521" spans="1:4" x14ac:dyDescent="0.2">
      <c r="A4521" s="138"/>
      <c r="D4521" s="8"/>
    </row>
    <row r="4522" spans="1:4" x14ac:dyDescent="0.2">
      <c r="A4522" s="138"/>
      <c r="D4522" s="8"/>
    </row>
    <row r="4523" spans="1:4" x14ac:dyDescent="0.2">
      <c r="A4523" s="138"/>
      <c r="D4523" s="8"/>
    </row>
    <row r="4524" spans="1:4" x14ac:dyDescent="0.2">
      <c r="A4524" s="138"/>
      <c r="D4524" s="8"/>
    </row>
    <row r="4525" spans="1:4" x14ac:dyDescent="0.2">
      <c r="A4525" s="138"/>
      <c r="D4525" s="8"/>
    </row>
    <row r="4526" spans="1:4" x14ac:dyDescent="0.2">
      <c r="A4526" s="138"/>
      <c r="D4526" s="8"/>
    </row>
    <row r="4527" spans="1:4" x14ac:dyDescent="0.2">
      <c r="A4527" s="138"/>
      <c r="D4527" s="8"/>
    </row>
    <row r="4528" spans="1:4" x14ac:dyDescent="0.2">
      <c r="A4528" s="138"/>
      <c r="D4528" s="8"/>
    </row>
    <row r="4529" spans="1:4" x14ac:dyDescent="0.2">
      <c r="A4529" s="138"/>
      <c r="D4529" s="8"/>
    </row>
    <row r="4530" spans="1:4" x14ac:dyDescent="0.2">
      <c r="A4530" s="138"/>
      <c r="D4530" s="8"/>
    </row>
    <row r="4531" spans="1:4" x14ac:dyDescent="0.2">
      <c r="A4531" s="138"/>
      <c r="D4531" s="8"/>
    </row>
    <row r="4532" spans="1:4" x14ac:dyDescent="0.2">
      <c r="A4532" s="138"/>
      <c r="D4532" s="8"/>
    </row>
    <row r="4533" spans="1:4" x14ac:dyDescent="0.2">
      <c r="A4533" s="138"/>
      <c r="D4533" s="8"/>
    </row>
    <row r="4534" spans="1:4" x14ac:dyDescent="0.2">
      <c r="A4534" s="138"/>
      <c r="D4534" s="8"/>
    </row>
    <row r="4535" spans="1:4" x14ac:dyDescent="0.2">
      <c r="A4535" s="138"/>
      <c r="D4535" s="8"/>
    </row>
    <row r="4536" spans="1:4" x14ac:dyDescent="0.2">
      <c r="A4536" s="138"/>
      <c r="D4536" s="8"/>
    </row>
    <row r="4537" spans="1:4" x14ac:dyDescent="0.2">
      <c r="A4537" s="138"/>
      <c r="D4537" s="8"/>
    </row>
    <row r="4538" spans="1:4" x14ac:dyDescent="0.2">
      <c r="A4538" s="138"/>
      <c r="D4538" s="8"/>
    </row>
    <row r="4539" spans="1:4" x14ac:dyDescent="0.2">
      <c r="A4539" s="138"/>
      <c r="D4539" s="8"/>
    </row>
    <row r="4540" spans="1:4" x14ac:dyDescent="0.2">
      <c r="A4540" s="138"/>
      <c r="D4540" s="8"/>
    </row>
    <row r="4541" spans="1:4" x14ac:dyDescent="0.2">
      <c r="A4541" s="138"/>
      <c r="D4541" s="8"/>
    </row>
    <row r="4542" spans="1:4" x14ac:dyDescent="0.2">
      <c r="A4542" s="138"/>
      <c r="D4542" s="8"/>
    </row>
    <row r="4543" spans="1:4" x14ac:dyDescent="0.2">
      <c r="A4543" s="138"/>
      <c r="D4543" s="8"/>
    </row>
    <row r="4544" spans="1:4" x14ac:dyDescent="0.2">
      <c r="A4544" s="138"/>
      <c r="D4544" s="8"/>
    </row>
    <row r="4545" spans="1:4" x14ac:dyDescent="0.2">
      <c r="A4545" s="138"/>
      <c r="D4545" s="8"/>
    </row>
    <row r="4546" spans="1:4" x14ac:dyDescent="0.2">
      <c r="A4546" s="138"/>
      <c r="D4546" s="8"/>
    </row>
    <row r="4547" spans="1:4" x14ac:dyDescent="0.2">
      <c r="A4547" s="138"/>
      <c r="D4547" s="8"/>
    </row>
    <row r="4548" spans="1:4" x14ac:dyDescent="0.2">
      <c r="A4548" s="138"/>
      <c r="D4548" s="8"/>
    </row>
    <row r="4549" spans="1:4" x14ac:dyDescent="0.2">
      <c r="A4549" s="138"/>
      <c r="D4549" s="8"/>
    </row>
    <row r="4550" spans="1:4" x14ac:dyDescent="0.2">
      <c r="A4550" s="138"/>
      <c r="D4550" s="8"/>
    </row>
    <row r="4551" spans="1:4" x14ac:dyDescent="0.2">
      <c r="A4551" s="138"/>
      <c r="D4551" s="8"/>
    </row>
    <row r="4552" spans="1:4" x14ac:dyDescent="0.2">
      <c r="A4552" s="138"/>
      <c r="D4552" s="8"/>
    </row>
    <row r="4553" spans="1:4" x14ac:dyDescent="0.2">
      <c r="A4553" s="138"/>
      <c r="D4553" s="8"/>
    </row>
    <row r="4554" spans="1:4" x14ac:dyDescent="0.2">
      <c r="A4554" s="138"/>
      <c r="D4554" s="8"/>
    </row>
    <row r="4555" spans="1:4" x14ac:dyDescent="0.2">
      <c r="A4555" s="138"/>
      <c r="D4555" s="8"/>
    </row>
    <row r="4556" spans="1:4" x14ac:dyDescent="0.2">
      <c r="A4556" s="138"/>
      <c r="D4556" s="8"/>
    </row>
    <row r="4557" spans="1:4" x14ac:dyDescent="0.2">
      <c r="A4557" s="138"/>
      <c r="D4557" s="8"/>
    </row>
    <row r="4558" spans="1:4" x14ac:dyDescent="0.2">
      <c r="A4558" s="138"/>
      <c r="D4558" s="8"/>
    </row>
    <row r="4559" spans="1:4" x14ac:dyDescent="0.2">
      <c r="A4559" s="138"/>
      <c r="D4559" s="8"/>
    </row>
    <row r="4560" spans="1:4" x14ac:dyDescent="0.2">
      <c r="A4560" s="138"/>
      <c r="D4560" s="8"/>
    </row>
    <row r="4561" spans="1:4" x14ac:dyDescent="0.2">
      <c r="A4561" s="138"/>
      <c r="D4561" s="8"/>
    </row>
    <row r="4562" spans="1:4" x14ac:dyDescent="0.2">
      <c r="A4562" s="138"/>
      <c r="D4562" s="8"/>
    </row>
    <row r="4563" spans="1:4" x14ac:dyDescent="0.2">
      <c r="A4563" s="138"/>
      <c r="D4563" s="8"/>
    </row>
    <row r="4564" spans="1:4" x14ac:dyDescent="0.2">
      <c r="A4564" s="138"/>
      <c r="D4564" s="8"/>
    </row>
    <row r="4565" spans="1:4" x14ac:dyDescent="0.2">
      <c r="A4565" s="138"/>
      <c r="D4565" s="8"/>
    </row>
    <row r="4566" spans="1:4" x14ac:dyDescent="0.2">
      <c r="A4566" s="138"/>
      <c r="D4566" s="8"/>
    </row>
    <row r="4567" spans="1:4" x14ac:dyDescent="0.2">
      <c r="A4567" s="138"/>
      <c r="D4567" s="8"/>
    </row>
    <row r="4568" spans="1:4" x14ac:dyDescent="0.2">
      <c r="A4568" s="138"/>
      <c r="D4568" s="8"/>
    </row>
    <row r="4569" spans="1:4" x14ac:dyDescent="0.2">
      <c r="A4569" s="138"/>
      <c r="D4569" s="8"/>
    </row>
    <row r="4570" spans="1:4" x14ac:dyDescent="0.2">
      <c r="A4570" s="138"/>
      <c r="D4570" s="8"/>
    </row>
    <row r="4571" spans="1:4" x14ac:dyDescent="0.2">
      <c r="A4571" s="138"/>
      <c r="D4571" s="8"/>
    </row>
    <row r="4572" spans="1:4" x14ac:dyDescent="0.2">
      <c r="A4572" s="138"/>
      <c r="D4572" s="8"/>
    </row>
    <row r="4573" spans="1:4" x14ac:dyDescent="0.2">
      <c r="A4573" s="138"/>
      <c r="D4573" s="8"/>
    </row>
    <row r="4574" spans="1:4" x14ac:dyDescent="0.2">
      <c r="A4574" s="138"/>
      <c r="D4574" s="8"/>
    </row>
    <row r="4575" spans="1:4" x14ac:dyDescent="0.2">
      <c r="A4575" s="138"/>
      <c r="D4575" s="8"/>
    </row>
    <row r="4576" spans="1:4" x14ac:dyDescent="0.2">
      <c r="A4576" s="138"/>
      <c r="D4576" s="8"/>
    </row>
    <row r="4577" spans="1:4" x14ac:dyDescent="0.2">
      <c r="A4577" s="138"/>
      <c r="D4577" s="8"/>
    </row>
    <row r="4578" spans="1:4" x14ac:dyDescent="0.2">
      <c r="A4578" s="138"/>
      <c r="D4578" s="8"/>
    </row>
    <row r="4579" spans="1:4" x14ac:dyDescent="0.2">
      <c r="A4579" s="138"/>
      <c r="D4579" s="8"/>
    </row>
    <row r="4580" spans="1:4" x14ac:dyDescent="0.2">
      <c r="A4580" s="138"/>
      <c r="D4580" s="8"/>
    </row>
    <row r="4581" spans="1:4" x14ac:dyDescent="0.2">
      <c r="A4581" s="138"/>
      <c r="D4581" s="8"/>
    </row>
    <row r="4582" spans="1:4" x14ac:dyDescent="0.2">
      <c r="A4582" s="138"/>
      <c r="D4582" s="8"/>
    </row>
    <row r="4583" spans="1:4" x14ac:dyDescent="0.2">
      <c r="A4583" s="138"/>
      <c r="D4583" s="8"/>
    </row>
    <row r="4584" spans="1:4" x14ac:dyDescent="0.2">
      <c r="A4584" s="138"/>
      <c r="D4584" s="8"/>
    </row>
    <row r="4585" spans="1:4" x14ac:dyDescent="0.2">
      <c r="A4585" s="138"/>
      <c r="D4585" s="8"/>
    </row>
    <row r="4586" spans="1:4" x14ac:dyDescent="0.2">
      <c r="A4586" s="138"/>
      <c r="D4586" s="8"/>
    </row>
    <row r="4587" spans="1:4" x14ac:dyDescent="0.2">
      <c r="A4587" s="138"/>
      <c r="D4587" s="8"/>
    </row>
    <row r="4588" spans="1:4" x14ac:dyDescent="0.2">
      <c r="A4588" s="138"/>
      <c r="D4588" s="8"/>
    </row>
    <row r="4589" spans="1:4" x14ac:dyDescent="0.2">
      <c r="A4589" s="138"/>
      <c r="D4589" s="8"/>
    </row>
    <row r="4590" spans="1:4" x14ac:dyDescent="0.2">
      <c r="A4590" s="138"/>
      <c r="D4590" s="8"/>
    </row>
    <row r="4591" spans="1:4" x14ac:dyDescent="0.2">
      <c r="A4591" s="138"/>
      <c r="D4591" s="8"/>
    </row>
    <row r="4592" spans="1:4" x14ac:dyDescent="0.2">
      <c r="A4592" s="138"/>
      <c r="D4592" s="8"/>
    </row>
    <row r="4593" spans="1:4" x14ac:dyDescent="0.2">
      <c r="A4593" s="138"/>
      <c r="D4593" s="8"/>
    </row>
    <row r="4594" spans="1:4" x14ac:dyDescent="0.2">
      <c r="A4594" s="138"/>
      <c r="D4594" s="8"/>
    </row>
    <row r="4595" spans="1:4" x14ac:dyDescent="0.2">
      <c r="A4595" s="138"/>
      <c r="D4595" s="8"/>
    </row>
    <row r="4596" spans="1:4" x14ac:dyDescent="0.2">
      <c r="A4596" s="138"/>
      <c r="D4596" s="8"/>
    </row>
    <row r="4597" spans="1:4" x14ac:dyDescent="0.2">
      <c r="A4597" s="138"/>
      <c r="D4597" s="8"/>
    </row>
    <row r="4598" spans="1:4" x14ac:dyDescent="0.2">
      <c r="A4598" s="138"/>
      <c r="D4598" s="8"/>
    </row>
    <row r="4599" spans="1:4" x14ac:dyDescent="0.2">
      <c r="A4599" s="138"/>
      <c r="D4599" s="8"/>
    </row>
    <row r="4600" spans="1:4" x14ac:dyDescent="0.2">
      <c r="A4600" s="138"/>
      <c r="D4600" s="8"/>
    </row>
    <row r="4601" spans="1:4" x14ac:dyDescent="0.2">
      <c r="A4601" s="138"/>
      <c r="D4601" s="8"/>
    </row>
    <row r="4602" spans="1:4" x14ac:dyDescent="0.2">
      <c r="A4602" s="138"/>
      <c r="D4602" s="8"/>
    </row>
    <row r="4603" spans="1:4" x14ac:dyDescent="0.2">
      <c r="A4603" s="138"/>
      <c r="D4603" s="8"/>
    </row>
    <row r="4604" spans="1:4" x14ac:dyDescent="0.2">
      <c r="A4604" s="138"/>
      <c r="D4604" s="8"/>
    </row>
    <row r="4605" spans="1:4" x14ac:dyDescent="0.2">
      <c r="A4605" s="138"/>
      <c r="D4605" s="8"/>
    </row>
    <row r="4606" spans="1:4" x14ac:dyDescent="0.2">
      <c r="A4606" s="138"/>
      <c r="D4606" s="8"/>
    </row>
    <row r="4607" spans="1:4" x14ac:dyDescent="0.2">
      <c r="A4607" s="138"/>
      <c r="D4607" s="8"/>
    </row>
    <row r="4608" spans="1:4" x14ac:dyDescent="0.2">
      <c r="A4608" s="138"/>
      <c r="D4608" s="8"/>
    </row>
    <row r="4609" spans="1:4" x14ac:dyDescent="0.2">
      <c r="A4609" s="138"/>
      <c r="D4609" s="8"/>
    </row>
    <row r="4610" spans="1:4" x14ac:dyDescent="0.2">
      <c r="A4610" s="138"/>
      <c r="D4610" s="8"/>
    </row>
    <row r="4611" spans="1:4" x14ac:dyDescent="0.2">
      <c r="A4611" s="138"/>
      <c r="D4611" s="8"/>
    </row>
    <row r="4612" spans="1:4" x14ac:dyDescent="0.2">
      <c r="A4612" s="138"/>
      <c r="D4612" s="8"/>
    </row>
    <row r="4613" spans="1:4" x14ac:dyDescent="0.2">
      <c r="A4613" s="138"/>
      <c r="D4613" s="8"/>
    </row>
    <row r="4614" spans="1:4" x14ac:dyDescent="0.2">
      <c r="A4614" s="138"/>
      <c r="D4614" s="8"/>
    </row>
    <row r="4615" spans="1:4" x14ac:dyDescent="0.2">
      <c r="A4615" s="138"/>
      <c r="D4615" s="8"/>
    </row>
    <row r="4616" spans="1:4" x14ac:dyDescent="0.2">
      <c r="A4616" s="138"/>
      <c r="D4616" s="8"/>
    </row>
    <row r="4617" spans="1:4" x14ac:dyDescent="0.2">
      <c r="A4617" s="138"/>
      <c r="D4617" s="8"/>
    </row>
    <row r="4618" spans="1:4" x14ac:dyDescent="0.2">
      <c r="A4618" s="138"/>
      <c r="D4618" s="8"/>
    </row>
    <row r="4619" spans="1:4" x14ac:dyDescent="0.2">
      <c r="A4619" s="138"/>
      <c r="D4619" s="8"/>
    </row>
    <row r="4620" spans="1:4" x14ac:dyDescent="0.2">
      <c r="A4620" s="138"/>
      <c r="D4620" s="8"/>
    </row>
    <row r="4621" spans="1:4" x14ac:dyDescent="0.2">
      <c r="A4621" s="138"/>
      <c r="D4621" s="8"/>
    </row>
    <row r="4622" spans="1:4" x14ac:dyDescent="0.2">
      <c r="A4622" s="138"/>
      <c r="D4622" s="8"/>
    </row>
    <row r="4623" spans="1:4" x14ac:dyDescent="0.2">
      <c r="A4623" s="138"/>
      <c r="D4623" s="8"/>
    </row>
    <row r="4624" spans="1:4" x14ac:dyDescent="0.2">
      <c r="A4624" s="138"/>
      <c r="D4624" s="8"/>
    </row>
    <row r="4625" spans="1:4" x14ac:dyDescent="0.2">
      <c r="A4625" s="138"/>
      <c r="D4625" s="8"/>
    </row>
    <row r="4626" spans="1:4" x14ac:dyDescent="0.2">
      <c r="A4626" s="138"/>
      <c r="D4626" s="8"/>
    </row>
    <row r="4627" spans="1:4" x14ac:dyDescent="0.2">
      <c r="A4627" s="138"/>
      <c r="D4627" s="8"/>
    </row>
    <row r="4628" spans="1:4" x14ac:dyDescent="0.2">
      <c r="A4628" s="138"/>
      <c r="D4628" s="8"/>
    </row>
    <row r="4629" spans="1:4" x14ac:dyDescent="0.2">
      <c r="A4629" s="138"/>
      <c r="D4629" s="8"/>
    </row>
    <row r="4630" spans="1:4" x14ac:dyDescent="0.2">
      <c r="A4630" s="138"/>
      <c r="D4630" s="8"/>
    </row>
    <row r="4631" spans="1:4" x14ac:dyDescent="0.2">
      <c r="A4631" s="138"/>
      <c r="D4631" s="8"/>
    </row>
    <row r="4632" spans="1:4" x14ac:dyDescent="0.2">
      <c r="A4632" s="138"/>
      <c r="D4632" s="8"/>
    </row>
    <row r="4633" spans="1:4" x14ac:dyDescent="0.2">
      <c r="A4633" s="138"/>
      <c r="D4633" s="8"/>
    </row>
    <row r="4634" spans="1:4" x14ac:dyDescent="0.2">
      <c r="A4634" s="138"/>
      <c r="D4634" s="8"/>
    </row>
    <row r="4635" spans="1:4" x14ac:dyDescent="0.2">
      <c r="A4635" s="138"/>
      <c r="D4635" s="8"/>
    </row>
    <row r="4636" spans="1:4" x14ac:dyDescent="0.2">
      <c r="A4636" s="138"/>
      <c r="D4636" s="8"/>
    </row>
    <row r="4637" spans="1:4" x14ac:dyDescent="0.2">
      <c r="A4637" s="138"/>
      <c r="D4637" s="8"/>
    </row>
    <row r="4638" spans="1:4" x14ac:dyDescent="0.2">
      <c r="A4638" s="138"/>
      <c r="D4638" s="8"/>
    </row>
    <row r="4639" spans="1:4" x14ac:dyDescent="0.2">
      <c r="A4639" s="138"/>
      <c r="D4639" s="8"/>
    </row>
    <row r="4640" spans="1:4" x14ac:dyDescent="0.2">
      <c r="A4640" s="138"/>
      <c r="D4640" s="8"/>
    </row>
    <row r="4641" spans="1:4" x14ac:dyDescent="0.2">
      <c r="A4641" s="138"/>
      <c r="D4641" s="8"/>
    </row>
    <row r="4642" spans="1:4" x14ac:dyDescent="0.2">
      <c r="A4642" s="138"/>
      <c r="D4642" s="8"/>
    </row>
    <row r="4643" spans="1:4" x14ac:dyDescent="0.2">
      <c r="A4643" s="138"/>
      <c r="D4643" s="8"/>
    </row>
    <row r="4644" spans="1:4" x14ac:dyDescent="0.2">
      <c r="A4644" s="138"/>
      <c r="D4644" s="8"/>
    </row>
    <row r="4645" spans="1:4" x14ac:dyDescent="0.2">
      <c r="A4645" s="138"/>
      <c r="D4645" s="8"/>
    </row>
    <row r="4646" spans="1:4" x14ac:dyDescent="0.2">
      <c r="A4646" s="138"/>
      <c r="D4646" s="8"/>
    </row>
    <row r="4647" spans="1:4" x14ac:dyDescent="0.2">
      <c r="A4647" s="138"/>
      <c r="D4647" s="8"/>
    </row>
    <row r="4648" spans="1:4" x14ac:dyDescent="0.2">
      <c r="A4648" s="138"/>
      <c r="D4648" s="8"/>
    </row>
    <row r="4649" spans="1:4" x14ac:dyDescent="0.2">
      <c r="A4649" s="138"/>
      <c r="D4649" s="8"/>
    </row>
    <row r="4650" spans="1:4" x14ac:dyDescent="0.2">
      <c r="A4650" s="138"/>
      <c r="D4650" s="8"/>
    </row>
    <row r="4651" spans="1:4" x14ac:dyDescent="0.2">
      <c r="A4651" s="138"/>
      <c r="D4651" s="8"/>
    </row>
    <row r="4652" spans="1:4" x14ac:dyDescent="0.2">
      <c r="A4652" s="138"/>
      <c r="D4652" s="8"/>
    </row>
    <row r="4653" spans="1:4" x14ac:dyDescent="0.2">
      <c r="A4653" s="138"/>
      <c r="D4653" s="8"/>
    </row>
    <row r="4654" spans="1:4" x14ac:dyDescent="0.2">
      <c r="A4654" s="138"/>
      <c r="D4654" s="8"/>
    </row>
    <row r="4655" spans="1:4" x14ac:dyDescent="0.2">
      <c r="A4655" s="138"/>
      <c r="D4655" s="8"/>
    </row>
    <row r="4656" spans="1:4" x14ac:dyDescent="0.2">
      <c r="A4656" s="138"/>
      <c r="D4656" s="8"/>
    </row>
    <row r="4657" spans="1:4" x14ac:dyDescent="0.2">
      <c r="A4657" s="138"/>
      <c r="D4657" s="8"/>
    </row>
    <row r="4658" spans="1:4" x14ac:dyDescent="0.2">
      <c r="A4658" s="138"/>
      <c r="D4658" s="8"/>
    </row>
    <row r="4659" spans="1:4" x14ac:dyDescent="0.2">
      <c r="A4659" s="138"/>
      <c r="D4659" s="8"/>
    </row>
    <row r="4660" spans="1:4" x14ac:dyDescent="0.2">
      <c r="A4660" s="138"/>
      <c r="D4660" s="8"/>
    </row>
    <row r="4661" spans="1:4" x14ac:dyDescent="0.2">
      <c r="A4661" s="138"/>
      <c r="D4661" s="8"/>
    </row>
    <row r="4662" spans="1:4" x14ac:dyDescent="0.2">
      <c r="A4662" s="138"/>
      <c r="D4662" s="8"/>
    </row>
    <row r="4663" spans="1:4" x14ac:dyDescent="0.2">
      <c r="A4663" s="138"/>
      <c r="D4663" s="8"/>
    </row>
    <row r="4664" spans="1:4" x14ac:dyDescent="0.2">
      <c r="A4664" s="138"/>
      <c r="D4664" s="8"/>
    </row>
    <row r="4665" spans="1:4" x14ac:dyDescent="0.2">
      <c r="A4665" s="138"/>
      <c r="D4665" s="8"/>
    </row>
    <row r="4666" spans="1:4" x14ac:dyDescent="0.2">
      <c r="A4666" s="138"/>
      <c r="D4666" s="8"/>
    </row>
    <row r="4667" spans="1:4" x14ac:dyDescent="0.2">
      <c r="A4667" s="138"/>
      <c r="D4667" s="8"/>
    </row>
    <row r="4668" spans="1:4" x14ac:dyDescent="0.2">
      <c r="A4668" s="138"/>
      <c r="D4668" s="8"/>
    </row>
    <row r="4669" spans="1:4" x14ac:dyDescent="0.2">
      <c r="A4669" s="138"/>
      <c r="D4669" s="8"/>
    </row>
    <row r="4670" spans="1:4" x14ac:dyDescent="0.2">
      <c r="A4670" s="138"/>
      <c r="D4670" s="8"/>
    </row>
    <row r="4671" spans="1:4" x14ac:dyDescent="0.2">
      <c r="A4671" s="138"/>
      <c r="D4671" s="8"/>
    </row>
    <row r="4672" spans="1:4" x14ac:dyDescent="0.2">
      <c r="A4672" s="138"/>
      <c r="D4672" s="8"/>
    </row>
    <row r="4673" spans="1:4" x14ac:dyDescent="0.2">
      <c r="A4673" s="138"/>
      <c r="D4673" s="8"/>
    </row>
    <row r="4674" spans="1:4" x14ac:dyDescent="0.2">
      <c r="A4674" s="138"/>
      <c r="D4674" s="8"/>
    </row>
    <row r="4675" spans="1:4" x14ac:dyDescent="0.2">
      <c r="A4675" s="138"/>
      <c r="D4675" s="8"/>
    </row>
    <row r="4676" spans="1:4" x14ac:dyDescent="0.2">
      <c r="A4676" s="138"/>
      <c r="D4676" s="8"/>
    </row>
    <row r="4677" spans="1:4" x14ac:dyDescent="0.2">
      <c r="A4677" s="138"/>
      <c r="D4677" s="8"/>
    </row>
    <row r="4678" spans="1:4" x14ac:dyDescent="0.2">
      <c r="A4678" s="138"/>
      <c r="D4678" s="8"/>
    </row>
    <row r="4679" spans="1:4" x14ac:dyDescent="0.2">
      <c r="A4679" s="138"/>
      <c r="D4679" s="8"/>
    </row>
    <row r="4680" spans="1:4" x14ac:dyDescent="0.2">
      <c r="A4680" s="138"/>
      <c r="D4680" s="8"/>
    </row>
    <row r="4681" spans="1:4" x14ac:dyDescent="0.2">
      <c r="A4681" s="138"/>
      <c r="D4681" s="8"/>
    </row>
    <row r="4682" spans="1:4" x14ac:dyDescent="0.2">
      <c r="A4682" s="138"/>
      <c r="D4682" s="8"/>
    </row>
    <row r="4683" spans="1:4" x14ac:dyDescent="0.2">
      <c r="A4683" s="138"/>
      <c r="D4683" s="8"/>
    </row>
    <row r="4684" spans="1:4" x14ac:dyDescent="0.2">
      <c r="A4684" s="138"/>
      <c r="D4684" s="8"/>
    </row>
    <row r="4685" spans="1:4" x14ac:dyDescent="0.2">
      <c r="A4685" s="138"/>
      <c r="D4685" s="8"/>
    </row>
    <row r="4686" spans="1:4" x14ac:dyDescent="0.2">
      <c r="A4686" s="138"/>
      <c r="D4686" s="8"/>
    </row>
    <row r="4687" spans="1:4" x14ac:dyDescent="0.2">
      <c r="A4687" s="138"/>
      <c r="D4687" s="8"/>
    </row>
    <row r="4688" spans="1:4" x14ac:dyDescent="0.2">
      <c r="A4688" s="138"/>
      <c r="D4688" s="8"/>
    </row>
    <row r="4689" spans="1:4" x14ac:dyDescent="0.2">
      <c r="A4689" s="138"/>
      <c r="D4689" s="8"/>
    </row>
    <row r="4690" spans="1:4" x14ac:dyDescent="0.2">
      <c r="A4690" s="138"/>
      <c r="D4690" s="8"/>
    </row>
    <row r="4691" spans="1:4" x14ac:dyDescent="0.2">
      <c r="A4691" s="138"/>
      <c r="D4691" s="8"/>
    </row>
    <row r="4692" spans="1:4" x14ac:dyDescent="0.2">
      <c r="A4692" s="138"/>
      <c r="D4692" s="8"/>
    </row>
    <row r="4693" spans="1:4" x14ac:dyDescent="0.2">
      <c r="A4693" s="138"/>
      <c r="D4693" s="8"/>
    </row>
    <row r="4694" spans="1:4" x14ac:dyDescent="0.2">
      <c r="A4694" s="138"/>
      <c r="D4694" s="8"/>
    </row>
    <row r="4695" spans="1:4" x14ac:dyDescent="0.2">
      <c r="A4695" s="138"/>
      <c r="D4695" s="8"/>
    </row>
    <row r="4696" spans="1:4" x14ac:dyDescent="0.2">
      <c r="A4696" s="138"/>
      <c r="D4696" s="8"/>
    </row>
    <row r="4697" spans="1:4" x14ac:dyDescent="0.2">
      <c r="A4697" s="138"/>
      <c r="D4697" s="8"/>
    </row>
    <row r="4698" spans="1:4" x14ac:dyDescent="0.2">
      <c r="A4698" s="138"/>
      <c r="D4698" s="8"/>
    </row>
    <row r="4699" spans="1:4" x14ac:dyDescent="0.2">
      <c r="A4699" s="138"/>
      <c r="D4699" s="8"/>
    </row>
    <row r="4700" spans="1:4" x14ac:dyDescent="0.2">
      <c r="A4700" s="138"/>
      <c r="D4700" s="8"/>
    </row>
    <row r="4701" spans="1:4" x14ac:dyDescent="0.2">
      <c r="A4701" s="138"/>
      <c r="D4701" s="8"/>
    </row>
    <row r="4702" spans="1:4" x14ac:dyDescent="0.2">
      <c r="A4702" s="138"/>
      <c r="D4702" s="8"/>
    </row>
    <row r="4703" spans="1:4" x14ac:dyDescent="0.2">
      <c r="A4703" s="138"/>
      <c r="D4703" s="8"/>
    </row>
    <row r="4704" spans="1:4" x14ac:dyDescent="0.2">
      <c r="A4704" s="138"/>
      <c r="D4704" s="8"/>
    </row>
    <row r="4705" spans="1:4" x14ac:dyDescent="0.2">
      <c r="A4705" s="138"/>
      <c r="D4705" s="8"/>
    </row>
    <row r="4706" spans="1:4" x14ac:dyDescent="0.2">
      <c r="A4706" s="138"/>
      <c r="D4706" s="8"/>
    </row>
    <row r="4707" spans="1:4" x14ac:dyDescent="0.2">
      <c r="A4707" s="138"/>
      <c r="D4707" s="8"/>
    </row>
    <row r="4708" spans="1:4" x14ac:dyDescent="0.2">
      <c r="A4708" s="138"/>
      <c r="D4708" s="8"/>
    </row>
    <row r="4709" spans="1:4" x14ac:dyDescent="0.2">
      <c r="A4709" s="138"/>
      <c r="D4709" s="8"/>
    </row>
    <row r="4710" spans="1:4" x14ac:dyDescent="0.2">
      <c r="A4710" s="138"/>
      <c r="D4710" s="8"/>
    </row>
    <row r="4711" spans="1:4" x14ac:dyDescent="0.2">
      <c r="A4711" s="138"/>
      <c r="D4711" s="8"/>
    </row>
    <row r="4712" spans="1:4" x14ac:dyDescent="0.2">
      <c r="A4712" s="138"/>
      <c r="D4712" s="8"/>
    </row>
    <row r="4713" spans="1:4" x14ac:dyDescent="0.2">
      <c r="A4713" s="138"/>
      <c r="D4713" s="8"/>
    </row>
    <row r="4714" spans="1:4" x14ac:dyDescent="0.2">
      <c r="A4714" s="138"/>
      <c r="D4714" s="8"/>
    </row>
    <row r="4715" spans="1:4" x14ac:dyDescent="0.2">
      <c r="A4715" s="138"/>
      <c r="D4715" s="8"/>
    </row>
    <row r="4716" spans="1:4" x14ac:dyDescent="0.2">
      <c r="A4716" s="138"/>
      <c r="D4716" s="8"/>
    </row>
    <row r="4717" spans="1:4" x14ac:dyDescent="0.2">
      <c r="A4717" s="138"/>
      <c r="D4717" s="8"/>
    </row>
    <row r="4718" spans="1:4" x14ac:dyDescent="0.2">
      <c r="A4718" s="138"/>
      <c r="D4718" s="8"/>
    </row>
    <row r="4719" spans="1:4" x14ac:dyDescent="0.2">
      <c r="A4719" s="138"/>
      <c r="D4719" s="8"/>
    </row>
    <row r="4720" spans="1:4" x14ac:dyDescent="0.2">
      <c r="A4720" s="138"/>
      <c r="D4720" s="8"/>
    </row>
    <row r="4721" spans="1:4" x14ac:dyDescent="0.2">
      <c r="A4721" s="138"/>
      <c r="D4721" s="8"/>
    </row>
    <row r="4722" spans="1:4" x14ac:dyDescent="0.2">
      <c r="A4722" s="138"/>
      <c r="D4722" s="8"/>
    </row>
    <row r="4723" spans="1:4" x14ac:dyDescent="0.2">
      <c r="A4723" s="138"/>
      <c r="D4723" s="8"/>
    </row>
    <row r="4724" spans="1:4" x14ac:dyDescent="0.2">
      <c r="A4724" s="138"/>
      <c r="D4724" s="8"/>
    </row>
    <row r="4725" spans="1:4" x14ac:dyDescent="0.2">
      <c r="A4725" s="138"/>
      <c r="D4725" s="8"/>
    </row>
    <row r="4726" spans="1:4" x14ac:dyDescent="0.2">
      <c r="A4726" s="138"/>
      <c r="D4726" s="8"/>
    </row>
    <row r="4727" spans="1:4" x14ac:dyDescent="0.2">
      <c r="A4727" s="138"/>
      <c r="D4727" s="8"/>
    </row>
    <row r="4728" spans="1:4" x14ac:dyDescent="0.2">
      <c r="A4728" s="138"/>
      <c r="D4728" s="8"/>
    </row>
    <row r="4729" spans="1:4" x14ac:dyDescent="0.2">
      <c r="A4729" s="138"/>
      <c r="D4729" s="8"/>
    </row>
    <row r="4730" spans="1:4" x14ac:dyDescent="0.2">
      <c r="A4730" s="138"/>
      <c r="D4730" s="8"/>
    </row>
    <row r="4731" spans="1:4" x14ac:dyDescent="0.2">
      <c r="A4731" s="138"/>
      <c r="D4731" s="8"/>
    </row>
    <row r="4732" spans="1:4" x14ac:dyDescent="0.2">
      <c r="A4732" s="138"/>
      <c r="D4732" s="8"/>
    </row>
    <row r="4733" spans="1:4" x14ac:dyDescent="0.2">
      <c r="A4733" s="138"/>
      <c r="D4733" s="8"/>
    </row>
    <row r="4734" spans="1:4" x14ac:dyDescent="0.2">
      <c r="A4734" s="138"/>
      <c r="D4734" s="8"/>
    </row>
    <row r="4735" spans="1:4" x14ac:dyDescent="0.2">
      <c r="A4735" s="138"/>
      <c r="D4735" s="8"/>
    </row>
    <row r="4736" spans="1:4" x14ac:dyDescent="0.2">
      <c r="A4736" s="138"/>
      <c r="D4736" s="8"/>
    </row>
    <row r="4737" spans="1:4" x14ac:dyDescent="0.2">
      <c r="A4737" s="138"/>
      <c r="D4737" s="8"/>
    </row>
    <row r="4738" spans="1:4" x14ac:dyDescent="0.2">
      <c r="A4738" s="138"/>
      <c r="D4738" s="8"/>
    </row>
    <row r="4739" spans="1:4" x14ac:dyDescent="0.2">
      <c r="A4739" s="138"/>
      <c r="D4739" s="8"/>
    </row>
    <row r="4740" spans="1:4" x14ac:dyDescent="0.2">
      <c r="A4740" s="138"/>
      <c r="D4740" s="8"/>
    </row>
    <row r="4741" spans="1:4" x14ac:dyDescent="0.2">
      <c r="A4741" s="138"/>
      <c r="D4741" s="8"/>
    </row>
    <row r="4742" spans="1:4" x14ac:dyDescent="0.2">
      <c r="A4742" s="138"/>
      <c r="D4742" s="8"/>
    </row>
    <row r="4743" spans="1:4" x14ac:dyDescent="0.2">
      <c r="A4743" s="138"/>
      <c r="D4743" s="8"/>
    </row>
    <row r="4744" spans="1:4" x14ac:dyDescent="0.2">
      <c r="A4744" s="138"/>
      <c r="D4744" s="8"/>
    </row>
    <row r="4745" spans="1:4" x14ac:dyDescent="0.2">
      <c r="A4745" s="138"/>
      <c r="D4745" s="8"/>
    </row>
    <row r="4746" spans="1:4" x14ac:dyDescent="0.2">
      <c r="A4746" s="138"/>
      <c r="D4746" s="8"/>
    </row>
    <row r="4747" spans="1:4" x14ac:dyDescent="0.2">
      <c r="A4747" s="138"/>
      <c r="D4747" s="8"/>
    </row>
    <row r="4748" spans="1:4" x14ac:dyDescent="0.2">
      <c r="A4748" s="138"/>
      <c r="D4748" s="8"/>
    </row>
    <row r="4749" spans="1:4" x14ac:dyDescent="0.2">
      <c r="A4749" s="138"/>
      <c r="D4749" s="8"/>
    </row>
    <row r="4750" spans="1:4" x14ac:dyDescent="0.2">
      <c r="A4750" s="138"/>
      <c r="D4750" s="8"/>
    </row>
    <row r="4751" spans="1:4" x14ac:dyDescent="0.2">
      <c r="A4751" s="138"/>
      <c r="D4751" s="8"/>
    </row>
    <row r="4752" spans="1:4" x14ac:dyDescent="0.2">
      <c r="A4752" s="138"/>
      <c r="D4752" s="8"/>
    </row>
    <row r="4753" spans="1:4" x14ac:dyDescent="0.2">
      <c r="A4753" s="138"/>
      <c r="D4753" s="8"/>
    </row>
    <row r="4754" spans="1:4" x14ac:dyDescent="0.2">
      <c r="A4754" s="138"/>
      <c r="D4754" s="8"/>
    </row>
    <row r="4755" spans="1:4" x14ac:dyDescent="0.2">
      <c r="A4755" s="138"/>
      <c r="D4755" s="8"/>
    </row>
    <row r="4756" spans="1:4" x14ac:dyDescent="0.2">
      <c r="A4756" s="138"/>
      <c r="D4756" s="8"/>
    </row>
    <row r="4757" spans="1:4" x14ac:dyDescent="0.2">
      <c r="A4757" s="138"/>
      <c r="D4757" s="8"/>
    </row>
    <row r="4758" spans="1:4" x14ac:dyDescent="0.2">
      <c r="A4758" s="138"/>
      <c r="D4758" s="8"/>
    </row>
    <row r="4759" spans="1:4" x14ac:dyDescent="0.2">
      <c r="A4759" s="138"/>
      <c r="D4759" s="8"/>
    </row>
    <row r="4760" spans="1:4" x14ac:dyDescent="0.2">
      <c r="A4760" s="138"/>
      <c r="D4760" s="8"/>
    </row>
    <row r="4761" spans="1:4" x14ac:dyDescent="0.2">
      <c r="A4761" s="138"/>
      <c r="D4761" s="8"/>
    </row>
    <row r="4762" spans="1:4" x14ac:dyDescent="0.2">
      <c r="A4762" s="138"/>
      <c r="D4762" s="8"/>
    </row>
    <row r="4763" spans="1:4" x14ac:dyDescent="0.2">
      <c r="A4763" s="138"/>
      <c r="D4763" s="8"/>
    </row>
    <row r="4764" spans="1:4" x14ac:dyDescent="0.2">
      <c r="A4764" s="138"/>
      <c r="D4764" s="8"/>
    </row>
    <row r="4765" spans="1:4" x14ac:dyDescent="0.2">
      <c r="A4765" s="138"/>
      <c r="D4765" s="8"/>
    </row>
    <row r="4766" spans="1:4" x14ac:dyDescent="0.2">
      <c r="A4766" s="138"/>
      <c r="D4766" s="8"/>
    </row>
    <row r="4767" spans="1:4" x14ac:dyDescent="0.2">
      <c r="A4767" s="138"/>
      <c r="D4767" s="8"/>
    </row>
    <row r="4768" spans="1:4" x14ac:dyDescent="0.2">
      <c r="A4768" s="138"/>
      <c r="D4768" s="8"/>
    </row>
    <row r="4769" spans="1:4" x14ac:dyDescent="0.2">
      <c r="A4769" s="138"/>
      <c r="D4769" s="8"/>
    </row>
    <row r="4770" spans="1:4" x14ac:dyDescent="0.2">
      <c r="A4770" s="138"/>
      <c r="D4770" s="8"/>
    </row>
    <row r="4771" spans="1:4" x14ac:dyDescent="0.2">
      <c r="A4771" s="138"/>
      <c r="D4771" s="8"/>
    </row>
    <row r="4772" spans="1:4" x14ac:dyDescent="0.2">
      <c r="A4772" s="138"/>
      <c r="D4772" s="8"/>
    </row>
    <row r="4773" spans="1:4" x14ac:dyDescent="0.2">
      <c r="A4773" s="138"/>
      <c r="D4773" s="8"/>
    </row>
    <row r="4774" spans="1:4" x14ac:dyDescent="0.2">
      <c r="A4774" s="138"/>
      <c r="D4774" s="8"/>
    </row>
    <row r="4775" spans="1:4" x14ac:dyDescent="0.2">
      <c r="A4775" s="138"/>
      <c r="D4775" s="8"/>
    </row>
    <row r="4776" spans="1:4" x14ac:dyDescent="0.2">
      <c r="A4776" s="138"/>
      <c r="D4776" s="8"/>
    </row>
    <row r="4777" spans="1:4" x14ac:dyDescent="0.2">
      <c r="A4777" s="138"/>
      <c r="D4777" s="8"/>
    </row>
    <row r="4778" spans="1:4" x14ac:dyDescent="0.2">
      <c r="A4778" s="138"/>
      <c r="D4778" s="8"/>
    </row>
    <row r="4779" spans="1:4" x14ac:dyDescent="0.2">
      <c r="A4779" s="138"/>
      <c r="D4779" s="8"/>
    </row>
    <row r="4780" spans="1:4" x14ac:dyDescent="0.2">
      <c r="A4780" s="138"/>
      <c r="D4780" s="8"/>
    </row>
    <row r="4781" spans="1:4" x14ac:dyDescent="0.2">
      <c r="A4781" s="138"/>
      <c r="D4781" s="8"/>
    </row>
    <row r="4782" spans="1:4" x14ac:dyDescent="0.2">
      <c r="A4782" s="138"/>
      <c r="D4782" s="8"/>
    </row>
    <row r="4783" spans="1:4" x14ac:dyDescent="0.2">
      <c r="A4783" s="138"/>
      <c r="D4783" s="8"/>
    </row>
    <row r="4784" spans="1:4" x14ac:dyDescent="0.2">
      <c r="A4784" s="138"/>
      <c r="D4784" s="8"/>
    </row>
    <row r="4785" spans="1:4" x14ac:dyDescent="0.2">
      <c r="A4785" s="138"/>
      <c r="D4785" s="8"/>
    </row>
    <row r="4786" spans="1:4" x14ac:dyDescent="0.2">
      <c r="A4786" s="138"/>
      <c r="D4786" s="8"/>
    </row>
    <row r="4787" spans="1:4" x14ac:dyDescent="0.2">
      <c r="A4787" s="138"/>
      <c r="D4787" s="8"/>
    </row>
    <row r="4788" spans="1:4" x14ac:dyDescent="0.2">
      <c r="A4788" s="138"/>
      <c r="D4788" s="8"/>
    </row>
    <row r="4789" spans="1:4" x14ac:dyDescent="0.2">
      <c r="A4789" s="138"/>
      <c r="D4789" s="8"/>
    </row>
    <row r="4790" spans="1:4" x14ac:dyDescent="0.2">
      <c r="A4790" s="138"/>
      <c r="D4790" s="8"/>
    </row>
    <row r="4791" spans="1:4" x14ac:dyDescent="0.2">
      <c r="A4791" s="138"/>
      <c r="D4791" s="8"/>
    </row>
    <row r="4792" spans="1:4" x14ac:dyDescent="0.2">
      <c r="A4792" s="138"/>
      <c r="D4792" s="8"/>
    </row>
    <row r="4793" spans="1:4" x14ac:dyDescent="0.2">
      <c r="A4793" s="138"/>
      <c r="D4793" s="8"/>
    </row>
    <row r="4794" spans="1:4" x14ac:dyDescent="0.2">
      <c r="A4794" s="138"/>
      <c r="D4794" s="8"/>
    </row>
    <row r="4795" spans="1:4" x14ac:dyDescent="0.2">
      <c r="A4795" s="138"/>
      <c r="D4795" s="8"/>
    </row>
    <row r="4796" spans="1:4" x14ac:dyDescent="0.2">
      <c r="A4796" s="138"/>
      <c r="D4796" s="8"/>
    </row>
    <row r="4797" spans="1:4" x14ac:dyDescent="0.2">
      <c r="A4797" s="138"/>
      <c r="D4797" s="8"/>
    </row>
    <row r="4798" spans="1:4" x14ac:dyDescent="0.2">
      <c r="A4798" s="138"/>
      <c r="D4798" s="8"/>
    </row>
    <row r="4799" spans="1:4" x14ac:dyDescent="0.2">
      <c r="A4799" s="138"/>
      <c r="D4799" s="8"/>
    </row>
    <row r="4800" spans="1:4" x14ac:dyDescent="0.2">
      <c r="A4800" s="138"/>
      <c r="D4800" s="8"/>
    </row>
    <row r="4801" spans="1:4" x14ac:dyDescent="0.2">
      <c r="A4801" s="138"/>
      <c r="D4801" s="8"/>
    </row>
    <row r="4802" spans="1:4" x14ac:dyDescent="0.2">
      <c r="A4802" s="138"/>
      <c r="D4802" s="8"/>
    </row>
    <row r="4803" spans="1:4" x14ac:dyDescent="0.2">
      <c r="A4803" s="138"/>
      <c r="D4803" s="8"/>
    </row>
    <row r="4804" spans="1:4" x14ac:dyDescent="0.2">
      <c r="A4804" s="138"/>
      <c r="D4804" s="8"/>
    </row>
    <row r="4805" spans="1:4" x14ac:dyDescent="0.2">
      <c r="A4805" s="138"/>
      <c r="D4805" s="8"/>
    </row>
    <row r="4806" spans="1:4" x14ac:dyDescent="0.2">
      <c r="A4806" s="138"/>
      <c r="D4806" s="8"/>
    </row>
    <row r="4807" spans="1:4" x14ac:dyDescent="0.2">
      <c r="A4807" s="138"/>
      <c r="D4807" s="8"/>
    </row>
    <row r="4808" spans="1:4" x14ac:dyDescent="0.2">
      <c r="A4808" s="138"/>
      <c r="D4808" s="8"/>
    </row>
    <row r="4809" spans="1:4" x14ac:dyDescent="0.2">
      <c r="A4809" s="138"/>
      <c r="D4809" s="8"/>
    </row>
    <row r="4810" spans="1:4" x14ac:dyDescent="0.2">
      <c r="A4810" s="138"/>
      <c r="D4810" s="8"/>
    </row>
    <row r="4811" spans="1:4" x14ac:dyDescent="0.2">
      <c r="A4811" s="138"/>
      <c r="D4811" s="8"/>
    </row>
    <row r="4812" spans="1:4" x14ac:dyDescent="0.2">
      <c r="A4812" s="138"/>
      <c r="D4812" s="8"/>
    </row>
    <row r="4813" spans="1:4" x14ac:dyDescent="0.2">
      <c r="A4813" s="138"/>
      <c r="D4813" s="8"/>
    </row>
    <row r="4814" spans="1:4" x14ac:dyDescent="0.2">
      <c r="A4814" s="138"/>
      <c r="D4814" s="8"/>
    </row>
    <row r="4815" spans="1:4" x14ac:dyDescent="0.2">
      <c r="A4815" s="138"/>
      <c r="D4815" s="8"/>
    </row>
    <row r="4816" spans="1:4" x14ac:dyDescent="0.2">
      <c r="A4816" s="138"/>
      <c r="D4816" s="8"/>
    </row>
    <row r="4817" spans="1:4" x14ac:dyDescent="0.2">
      <c r="A4817" s="138"/>
      <c r="D4817" s="8"/>
    </row>
    <row r="4818" spans="1:4" x14ac:dyDescent="0.2">
      <c r="A4818" s="138"/>
      <c r="D4818" s="8"/>
    </row>
    <row r="4819" spans="1:4" x14ac:dyDescent="0.2">
      <c r="A4819" s="138"/>
      <c r="D4819" s="8"/>
    </row>
    <row r="4820" spans="1:4" x14ac:dyDescent="0.2">
      <c r="A4820" s="138"/>
      <c r="D4820" s="8"/>
    </row>
    <row r="4821" spans="1:4" x14ac:dyDescent="0.2">
      <c r="A4821" s="138"/>
      <c r="D4821" s="8"/>
    </row>
    <row r="4822" spans="1:4" x14ac:dyDescent="0.2">
      <c r="A4822" s="138"/>
      <c r="D4822" s="8"/>
    </row>
    <row r="4823" spans="1:4" x14ac:dyDescent="0.2">
      <c r="A4823" s="138"/>
      <c r="D4823" s="8"/>
    </row>
    <row r="4824" spans="1:4" x14ac:dyDescent="0.2">
      <c r="A4824" s="138"/>
      <c r="D4824" s="8"/>
    </row>
    <row r="4825" spans="1:4" x14ac:dyDescent="0.2">
      <c r="A4825" s="138"/>
      <c r="D4825" s="8"/>
    </row>
    <row r="4826" spans="1:4" x14ac:dyDescent="0.2">
      <c r="A4826" s="138"/>
      <c r="D4826" s="8"/>
    </row>
    <row r="4827" spans="1:4" x14ac:dyDescent="0.2">
      <c r="A4827" s="138"/>
      <c r="D4827" s="8"/>
    </row>
    <row r="4828" spans="1:4" x14ac:dyDescent="0.2">
      <c r="A4828" s="138"/>
      <c r="D4828" s="8"/>
    </row>
    <row r="4829" spans="1:4" x14ac:dyDescent="0.2">
      <c r="A4829" s="138"/>
      <c r="D4829" s="8"/>
    </row>
    <row r="4830" spans="1:4" x14ac:dyDescent="0.2">
      <c r="A4830" s="138"/>
      <c r="D4830" s="8"/>
    </row>
    <row r="4831" spans="1:4" x14ac:dyDescent="0.2">
      <c r="A4831" s="138"/>
      <c r="D4831" s="8"/>
    </row>
    <row r="4832" spans="1:4" x14ac:dyDescent="0.2">
      <c r="A4832" s="138"/>
      <c r="D4832" s="8"/>
    </row>
    <row r="4833" spans="1:4" x14ac:dyDescent="0.2">
      <c r="A4833" s="138"/>
      <c r="D4833" s="8"/>
    </row>
    <row r="4834" spans="1:4" x14ac:dyDescent="0.2">
      <c r="A4834" s="138"/>
      <c r="D4834" s="8"/>
    </row>
    <row r="4835" spans="1:4" x14ac:dyDescent="0.2">
      <c r="A4835" s="138"/>
      <c r="D4835" s="8"/>
    </row>
    <row r="4836" spans="1:4" x14ac:dyDescent="0.2">
      <c r="A4836" s="138"/>
      <c r="D4836" s="8"/>
    </row>
    <row r="4837" spans="1:4" x14ac:dyDescent="0.2">
      <c r="A4837" s="138"/>
      <c r="D4837" s="8"/>
    </row>
    <row r="4838" spans="1:4" x14ac:dyDescent="0.2">
      <c r="A4838" s="138"/>
      <c r="D4838" s="8"/>
    </row>
    <row r="4839" spans="1:4" x14ac:dyDescent="0.2">
      <c r="A4839" s="138"/>
      <c r="D4839" s="8"/>
    </row>
    <row r="4840" spans="1:4" x14ac:dyDescent="0.2">
      <c r="A4840" s="138"/>
      <c r="D4840" s="8"/>
    </row>
    <row r="4841" spans="1:4" x14ac:dyDescent="0.2">
      <c r="A4841" s="138"/>
      <c r="D4841" s="8"/>
    </row>
    <row r="4842" spans="1:4" x14ac:dyDescent="0.2">
      <c r="A4842" s="138"/>
      <c r="D4842" s="8"/>
    </row>
    <row r="4843" spans="1:4" x14ac:dyDescent="0.2">
      <c r="A4843" s="138"/>
      <c r="D4843" s="8"/>
    </row>
    <row r="4844" spans="1:4" x14ac:dyDescent="0.2">
      <c r="A4844" s="138"/>
      <c r="D4844" s="8"/>
    </row>
    <row r="4845" spans="1:4" x14ac:dyDescent="0.2">
      <c r="A4845" s="138"/>
      <c r="D4845" s="8"/>
    </row>
    <row r="4846" spans="1:4" x14ac:dyDescent="0.2">
      <c r="A4846" s="138"/>
      <c r="D4846" s="8"/>
    </row>
    <row r="4847" spans="1:4" x14ac:dyDescent="0.2">
      <c r="A4847" s="138"/>
      <c r="D4847" s="8"/>
    </row>
    <row r="4848" spans="1:4" x14ac:dyDescent="0.2">
      <c r="A4848" s="138"/>
      <c r="D4848" s="8"/>
    </row>
    <row r="4849" spans="1:4" x14ac:dyDescent="0.2">
      <c r="A4849" s="138"/>
      <c r="D4849" s="8"/>
    </row>
    <row r="4850" spans="1:4" x14ac:dyDescent="0.2">
      <c r="A4850" s="138"/>
      <c r="D4850" s="8"/>
    </row>
    <row r="4851" spans="1:4" x14ac:dyDescent="0.2">
      <c r="A4851" s="138"/>
      <c r="D4851" s="8"/>
    </row>
    <row r="4852" spans="1:4" x14ac:dyDescent="0.2">
      <c r="A4852" s="138"/>
      <c r="D4852" s="8"/>
    </row>
    <row r="4853" spans="1:4" x14ac:dyDescent="0.2">
      <c r="A4853" s="138"/>
      <c r="D4853" s="8"/>
    </row>
    <row r="4854" spans="1:4" x14ac:dyDescent="0.2">
      <c r="A4854" s="138"/>
      <c r="D4854" s="8"/>
    </row>
    <row r="4855" spans="1:4" x14ac:dyDescent="0.2">
      <c r="A4855" s="138"/>
      <c r="D4855" s="8"/>
    </row>
    <row r="4856" spans="1:4" x14ac:dyDescent="0.2">
      <c r="A4856" s="138"/>
      <c r="D4856" s="8"/>
    </row>
    <row r="4857" spans="1:4" x14ac:dyDescent="0.2">
      <c r="A4857" s="138"/>
      <c r="D4857" s="8"/>
    </row>
    <row r="4858" spans="1:4" x14ac:dyDescent="0.2">
      <c r="A4858" s="138"/>
      <c r="D4858" s="8"/>
    </row>
    <row r="4859" spans="1:4" x14ac:dyDescent="0.2">
      <c r="A4859" s="138"/>
      <c r="D4859" s="8"/>
    </row>
    <row r="4860" spans="1:4" x14ac:dyDescent="0.2">
      <c r="A4860" s="138"/>
      <c r="D4860" s="8"/>
    </row>
    <row r="4861" spans="1:4" x14ac:dyDescent="0.2">
      <c r="A4861" s="138"/>
      <c r="D4861" s="8"/>
    </row>
    <row r="4862" spans="1:4" x14ac:dyDescent="0.2">
      <c r="A4862" s="138"/>
      <c r="D4862" s="8"/>
    </row>
    <row r="4863" spans="1:4" x14ac:dyDescent="0.2">
      <c r="A4863" s="138"/>
      <c r="D4863" s="8"/>
    </row>
    <row r="4864" spans="1:4" x14ac:dyDescent="0.2">
      <c r="A4864" s="138"/>
      <c r="D4864" s="8"/>
    </row>
    <row r="4865" spans="1:4" x14ac:dyDescent="0.2">
      <c r="A4865" s="138"/>
      <c r="D4865" s="8"/>
    </row>
    <row r="4866" spans="1:4" x14ac:dyDescent="0.2">
      <c r="A4866" s="138"/>
      <c r="D4866" s="8"/>
    </row>
    <row r="4867" spans="1:4" x14ac:dyDescent="0.2">
      <c r="A4867" s="138"/>
      <c r="D4867" s="8"/>
    </row>
    <row r="4868" spans="1:4" x14ac:dyDescent="0.2">
      <c r="A4868" s="138"/>
      <c r="D4868" s="8"/>
    </row>
    <row r="4869" spans="1:4" x14ac:dyDescent="0.2">
      <c r="A4869" s="138"/>
      <c r="D4869" s="8"/>
    </row>
    <row r="4870" spans="1:4" x14ac:dyDescent="0.2">
      <c r="A4870" s="138"/>
      <c r="D4870" s="8"/>
    </row>
    <row r="4871" spans="1:4" x14ac:dyDescent="0.2">
      <c r="A4871" s="138"/>
      <c r="D4871" s="8"/>
    </row>
    <row r="4872" spans="1:4" x14ac:dyDescent="0.2">
      <c r="A4872" s="138"/>
      <c r="D4872" s="8"/>
    </row>
    <row r="4873" spans="1:4" x14ac:dyDescent="0.2">
      <c r="A4873" s="138"/>
      <c r="D4873" s="8"/>
    </row>
    <row r="4874" spans="1:4" x14ac:dyDescent="0.2">
      <c r="A4874" s="138"/>
      <c r="D4874" s="8"/>
    </row>
    <row r="4875" spans="1:4" x14ac:dyDescent="0.2">
      <c r="A4875" s="138"/>
      <c r="D4875" s="8"/>
    </row>
    <row r="4876" spans="1:4" x14ac:dyDescent="0.2">
      <c r="A4876" s="138"/>
      <c r="D4876" s="8"/>
    </row>
    <row r="4877" spans="1:4" x14ac:dyDescent="0.2">
      <c r="A4877" s="138"/>
      <c r="D4877" s="8"/>
    </row>
    <row r="4878" spans="1:4" x14ac:dyDescent="0.2">
      <c r="A4878" s="138"/>
      <c r="D4878" s="8"/>
    </row>
    <row r="4879" spans="1:4" x14ac:dyDescent="0.2">
      <c r="A4879" s="138"/>
      <c r="D4879" s="8"/>
    </row>
    <row r="4880" spans="1:4" x14ac:dyDescent="0.2">
      <c r="A4880" s="138"/>
      <c r="D4880" s="8"/>
    </row>
    <row r="4881" spans="1:4" x14ac:dyDescent="0.2">
      <c r="A4881" s="138"/>
      <c r="D4881" s="8"/>
    </row>
    <row r="4882" spans="1:4" x14ac:dyDescent="0.2">
      <c r="A4882" s="138"/>
      <c r="D4882" s="8"/>
    </row>
    <row r="4883" spans="1:4" x14ac:dyDescent="0.2">
      <c r="A4883" s="138"/>
      <c r="D4883" s="8"/>
    </row>
    <row r="4884" spans="1:4" x14ac:dyDescent="0.2">
      <c r="A4884" s="138"/>
      <c r="D4884" s="8"/>
    </row>
    <row r="4885" spans="1:4" x14ac:dyDescent="0.2">
      <c r="A4885" s="138"/>
      <c r="D4885" s="8"/>
    </row>
    <row r="4886" spans="1:4" x14ac:dyDescent="0.2">
      <c r="A4886" s="138"/>
      <c r="D4886" s="8"/>
    </row>
    <row r="4887" spans="1:4" x14ac:dyDescent="0.2">
      <c r="A4887" s="138"/>
      <c r="D4887" s="8"/>
    </row>
    <row r="4888" spans="1:4" x14ac:dyDescent="0.2">
      <c r="A4888" s="138"/>
      <c r="D4888" s="8"/>
    </row>
    <row r="4889" spans="1:4" x14ac:dyDescent="0.2">
      <c r="A4889" s="138"/>
      <c r="D4889" s="8"/>
    </row>
    <row r="4890" spans="1:4" x14ac:dyDescent="0.2">
      <c r="A4890" s="138"/>
      <c r="D4890" s="8"/>
    </row>
    <row r="4891" spans="1:4" x14ac:dyDescent="0.2">
      <c r="A4891" s="138"/>
      <c r="D4891" s="8"/>
    </row>
    <row r="4892" spans="1:4" x14ac:dyDescent="0.2">
      <c r="A4892" s="138"/>
      <c r="D4892" s="8"/>
    </row>
    <row r="4893" spans="1:4" x14ac:dyDescent="0.2">
      <c r="A4893" s="138"/>
      <c r="D4893" s="8"/>
    </row>
    <row r="4894" spans="1:4" x14ac:dyDescent="0.2">
      <c r="A4894" s="138"/>
      <c r="D4894" s="8"/>
    </row>
    <row r="4895" spans="1:4" x14ac:dyDescent="0.2">
      <c r="A4895" s="138"/>
      <c r="D4895" s="8"/>
    </row>
    <row r="4896" spans="1:4" x14ac:dyDescent="0.2">
      <c r="A4896" s="138"/>
      <c r="D4896" s="8"/>
    </row>
    <row r="4897" spans="1:4" x14ac:dyDescent="0.2">
      <c r="A4897" s="138"/>
      <c r="D4897" s="8"/>
    </row>
    <row r="4898" spans="1:4" x14ac:dyDescent="0.2">
      <c r="A4898" s="138"/>
      <c r="D4898" s="8"/>
    </row>
    <row r="4899" spans="1:4" x14ac:dyDescent="0.2">
      <c r="A4899" s="138"/>
      <c r="D4899" s="8"/>
    </row>
    <row r="4900" spans="1:4" x14ac:dyDescent="0.2">
      <c r="A4900" s="138"/>
      <c r="D4900" s="8"/>
    </row>
    <row r="4901" spans="1:4" x14ac:dyDescent="0.2">
      <c r="A4901" s="138"/>
      <c r="D4901" s="8"/>
    </row>
    <row r="4902" spans="1:4" x14ac:dyDescent="0.2">
      <c r="A4902" s="138"/>
      <c r="D4902" s="8"/>
    </row>
    <row r="4903" spans="1:4" x14ac:dyDescent="0.2">
      <c r="A4903" s="138"/>
      <c r="D4903" s="8"/>
    </row>
    <row r="4904" spans="1:4" x14ac:dyDescent="0.2">
      <c r="A4904" s="138"/>
      <c r="D4904" s="8"/>
    </row>
    <row r="4905" spans="1:4" x14ac:dyDescent="0.2">
      <c r="A4905" s="138"/>
      <c r="D4905" s="8"/>
    </row>
    <row r="4906" spans="1:4" x14ac:dyDescent="0.2">
      <c r="A4906" s="138"/>
      <c r="D4906" s="8"/>
    </row>
    <row r="4907" spans="1:4" x14ac:dyDescent="0.2">
      <c r="A4907" s="138"/>
      <c r="D4907" s="8"/>
    </row>
    <row r="4908" spans="1:4" x14ac:dyDescent="0.2">
      <c r="A4908" s="138"/>
      <c r="D4908" s="8"/>
    </row>
    <row r="4909" spans="1:4" x14ac:dyDescent="0.2">
      <c r="A4909" s="138"/>
      <c r="D4909" s="8"/>
    </row>
    <row r="4910" spans="1:4" x14ac:dyDescent="0.2">
      <c r="A4910" s="138"/>
      <c r="D4910" s="8"/>
    </row>
    <row r="4911" spans="1:4" x14ac:dyDescent="0.2">
      <c r="A4911" s="138"/>
      <c r="D4911" s="8"/>
    </row>
    <row r="4912" spans="1:4" x14ac:dyDescent="0.2">
      <c r="A4912" s="138"/>
      <c r="D4912" s="8"/>
    </row>
    <row r="4913" spans="1:4" x14ac:dyDescent="0.2">
      <c r="A4913" s="138"/>
      <c r="D4913" s="8"/>
    </row>
    <row r="4914" spans="1:4" x14ac:dyDescent="0.2">
      <c r="A4914" s="138"/>
      <c r="D4914" s="8"/>
    </row>
    <row r="4915" spans="1:4" x14ac:dyDescent="0.2">
      <c r="A4915" s="138"/>
      <c r="D4915" s="8"/>
    </row>
    <row r="4916" spans="1:4" x14ac:dyDescent="0.2">
      <c r="A4916" s="138"/>
      <c r="D4916" s="8"/>
    </row>
    <row r="4917" spans="1:4" x14ac:dyDescent="0.2">
      <c r="A4917" s="138"/>
      <c r="D4917" s="8"/>
    </row>
    <row r="4918" spans="1:4" x14ac:dyDescent="0.2">
      <c r="A4918" s="138"/>
      <c r="D4918" s="8"/>
    </row>
    <row r="4919" spans="1:4" x14ac:dyDescent="0.2">
      <c r="A4919" s="138"/>
      <c r="D4919" s="8"/>
    </row>
    <row r="4920" spans="1:4" x14ac:dyDescent="0.2">
      <c r="A4920" s="138"/>
      <c r="D4920" s="8"/>
    </row>
    <row r="4921" spans="1:4" x14ac:dyDescent="0.2">
      <c r="A4921" s="138"/>
      <c r="D4921" s="8"/>
    </row>
    <row r="4922" spans="1:4" x14ac:dyDescent="0.2">
      <c r="A4922" s="138"/>
      <c r="D4922" s="8"/>
    </row>
    <row r="4923" spans="1:4" x14ac:dyDescent="0.2">
      <c r="A4923" s="138"/>
      <c r="D4923" s="8"/>
    </row>
    <row r="4924" spans="1:4" x14ac:dyDescent="0.2">
      <c r="A4924" s="138"/>
      <c r="D4924" s="8"/>
    </row>
    <row r="4925" spans="1:4" x14ac:dyDescent="0.2">
      <c r="A4925" s="138"/>
      <c r="D4925" s="8"/>
    </row>
    <row r="4926" spans="1:4" x14ac:dyDescent="0.2">
      <c r="A4926" s="138"/>
      <c r="D4926" s="8"/>
    </row>
    <row r="4927" spans="1:4" x14ac:dyDescent="0.2">
      <c r="A4927" s="138"/>
      <c r="D4927" s="8"/>
    </row>
    <row r="4928" spans="1:4" x14ac:dyDescent="0.2">
      <c r="A4928" s="138"/>
      <c r="D4928" s="8"/>
    </row>
    <row r="4929" spans="1:4" x14ac:dyDescent="0.2">
      <c r="A4929" s="138"/>
      <c r="D4929" s="8"/>
    </row>
    <row r="4930" spans="1:4" x14ac:dyDescent="0.2">
      <c r="A4930" s="138"/>
      <c r="D4930" s="8"/>
    </row>
    <row r="4931" spans="1:4" x14ac:dyDescent="0.2">
      <c r="A4931" s="138"/>
      <c r="D4931" s="8"/>
    </row>
    <row r="4932" spans="1:4" x14ac:dyDescent="0.2">
      <c r="A4932" s="138"/>
      <c r="D4932" s="8"/>
    </row>
    <row r="4933" spans="1:4" x14ac:dyDescent="0.2">
      <c r="A4933" s="138"/>
      <c r="D4933" s="8"/>
    </row>
    <row r="4934" spans="1:4" x14ac:dyDescent="0.2">
      <c r="A4934" s="138"/>
      <c r="D4934" s="8"/>
    </row>
    <row r="4935" spans="1:4" x14ac:dyDescent="0.2">
      <c r="A4935" s="138"/>
      <c r="D4935" s="8"/>
    </row>
    <row r="4936" spans="1:4" x14ac:dyDescent="0.2">
      <c r="A4936" s="138"/>
      <c r="D4936" s="8"/>
    </row>
    <row r="4937" spans="1:4" x14ac:dyDescent="0.2">
      <c r="A4937" s="138"/>
      <c r="D4937" s="8"/>
    </row>
    <row r="4938" spans="1:4" x14ac:dyDescent="0.2">
      <c r="A4938" s="138"/>
      <c r="D4938" s="8"/>
    </row>
    <row r="4939" spans="1:4" x14ac:dyDescent="0.2">
      <c r="A4939" s="138"/>
      <c r="D4939" s="8"/>
    </row>
    <row r="4940" spans="1:4" x14ac:dyDescent="0.2">
      <c r="A4940" s="138"/>
      <c r="D4940" s="8"/>
    </row>
    <row r="4941" spans="1:4" x14ac:dyDescent="0.2">
      <c r="A4941" s="138"/>
      <c r="D4941" s="8"/>
    </row>
    <row r="4942" spans="1:4" x14ac:dyDescent="0.2">
      <c r="A4942" s="138"/>
      <c r="D4942" s="8"/>
    </row>
    <row r="4943" spans="1:4" x14ac:dyDescent="0.2">
      <c r="A4943" s="138"/>
      <c r="D4943" s="8"/>
    </row>
    <row r="4944" spans="1:4" x14ac:dyDescent="0.2">
      <c r="A4944" s="138"/>
      <c r="D4944" s="8"/>
    </row>
    <row r="4945" spans="1:4" x14ac:dyDescent="0.2">
      <c r="A4945" s="138"/>
      <c r="D4945" s="8"/>
    </row>
    <row r="4946" spans="1:4" x14ac:dyDescent="0.2">
      <c r="A4946" s="138"/>
      <c r="D4946" s="8"/>
    </row>
    <row r="4947" spans="1:4" x14ac:dyDescent="0.2">
      <c r="A4947" s="138"/>
      <c r="D4947" s="8"/>
    </row>
    <row r="4948" spans="1:4" x14ac:dyDescent="0.2">
      <c r="A4948" s="138"/>
      <c r="D4948" s="8"/>
    </row>
    <row r="4949" spans="1:4" x14ac:dyDescent="0.2">
      <c r="A4949" s="138"/>
      <c r="D4949" s="8"/>
    </row>
    <row r="4950" spans="1:4" x14ac:dyDescent="0.2">
      <c r="A4950" s="138"/>
      <c r="D4950" s="8"/>
    </row>
    <row r="4951" spans="1:4" x14ac:dyDescent="0.2">
      <c r="A4951" s="138"/>
      <c r="D4951" s="8"/>
    </row>
    <row r="4952" spans="1:4" x14ac:dyDescent="0.2">
      <c r="A4952" s="138"/>
      <c r="D4952" s="8"/>
    </row>
    <row r="4953" spans="1:4" x14ac:dyDescent="0.2">
      <c r="A4953" s="138"/>
      <c r="D4953" s="8"/>
    </row>
    <row r="4954" spans="1:4" x14ac:dyDescent="0.2">
      <c r="A4954" s="138"/>
      <c r="D4954" s="8"/>
    </row>
    <row r="4955" spans="1:4" x14ac:dyDescent="0.2">
      <c r="A4955" s="138"/>
      <c r="D4955" s="8"/>
    </row>
    <row r="4956" spans="1:4" x14ac:dyDescent="0.2">
      <c r="A4956" s="138"/>
      <c r="D4956" s="8"/>
    </row>
    <row r="4957" spans="1:4" x14ac:dyDescent="0.2">
      <c r="A4957" s="138"/>
      <c r="D4957" s="8"/>
    </row>
    <row r="4958" spans="1:4" x14ac:dyDescent="0.2">
      <c r="A4958" s="138"/>
      <c r="D4958" s="8"/>
    </row>
    <row r="4959" spans="1:4" x14ac:dyDescent="0.2">
      <c r="A4959" s="138"/>
      <c r="D4959" s="8"/>
    </row>
    <row r="4960" spans="1:4" x14ac:dyDescent="0.2">
      <c r="A4960" s="138"/>
      <c r="D4960" s="8"/>
    </row>
    <row r="4961" spans="1:4" x14ac:dyDescent="0.2">
      <c r="A4961" s="138"/>
      <c r="D4961" s="8"/>
    </row>
    <row r="4962" spans="1:4" x14ac:dyDescent="0.2">
      <c r="A4962" s="138"/>
      <c r="D4962" s="8"/>
    </row>
    <row r="4963" spans="1:4" x14ac:dyDescent="0.2">
      <c r="A4963" s="138"/>
      <c r="D4963" s="8"/>
    </row>
    <row r="4964" spans="1:4" x14ac:dyDescent="0.2">
      <c r="A4964" s="138"/>
      <c r="D4964" s="8"/>
    </row>
    <row r="4965" spans="1:4" x14ac:dyDescent="0.2">
      <c r="A4965" s="138"/>
      <c r="D4965" s="8"/>
    </row>
    <row r="4966" spans="1:4" x14ac:dyDescent="0.2">
      <c r="A4966" s="138"/>
      <c r="D4966" s="8"/>
    </row>
    <row r="4967" spans="1:4" x14ac:dyDescent="0.2">
      <c r="A4967" s="138"/>
      <c r="D4967" s="8"/>
    </row>
    <row r="4968" spans="1:4" x14ac:dyDescent="0.2">
      <c r="A4968" s="138"/>
      <c r="D4968" s="8"/>
    </row>
    <row r="4969" spans="1:4" x14ac:dyDescent="0.2">
      <c r="A4969" s="138"/>
      <c r="D4969" s="8"/>
    </row>
    <row r="4970" spans="1:4" x14ac:dyDescent="0.2">
      <c r="A4970" s="138"/>
      <c r="D4970" s="8"/>
    </row>
    <row r="4971" spans="1:4" x14ac:dyDescent="0.2">
      <c r="A4971" s="138"/>
      <c r="D4971" s="8"/>
    </row>
    <row r="4972" spans="1:4" x14ac:dyDescent="0.2">
      <c r="A4972" s="138"/>
      <c r="D4972" s="8"/>
    </row>
    <row r="4973" spans="1:4" x14ac:dyDescent="0.2">
      <c r="A4973" s="138"/>
      <c r="D4973" s="8"/>
    </row>
    <row r="4974" spans="1:4" x14ac:dyDescent="0.2">
      <c r="A4974" s="138"/>
      <c r="D4974" s="8"/>
    </row>
    <row r="4975" spans="1:4" x14ac:dyDescent="0.2">
      <c r="A4975" s="138"/>
      <c r="D4975" s="8"/>
    </row>
    <row r="4976" spans="1:4" x14ac:dyDescent="0.2">
      <c r="A4976" s="138"/>
      <c r="D4976" s="8"/>
    </row>
    <row r="4977" spans="1:4" x14ac:dyDescent="0.2">
      <c r="A4977" s="138"/>
      <c r="D4977" s="8"/>
    </row>
    <row r="4978" spans="1:4" x14ac:dyDescent="0.2">
      <c r="A4978" s="138"/>
      <c r="D4978" s="8"/>
    </row>
    <row r="4979" spans="1:4" x14ac:dyDescent="0.2">
      <c r="A4979" s="138"/>
      <c r="D4979" s="8"/>
    </row>
    <row r="4980" spans="1:4" x14ac:dyDescent="0.2">
      <c r="A4980" s="138"/>
      <c r="D4980" s="8"/>
    </row>
    <row r="4981" spans="1:4" x14ac:dyDescent="0.2">
      <c r="A4981" s="138"/>
      <c r="D4981" s="8"/>
    </row>
    <row r="4982" spans="1:4" x14ac:dyDescent="0.2">
      <c r="A4982" s="138"/>
      <c r="D4982" s="8"/>
    </row>
    <row r="4983" spans="1:4" x14ac:dyDescent="0.2">
      <c r="A4983" s="138"/>
      <c r="D4983" s="8"/>
    </row>
    <row r="4984" spans="1:4" x14ac:dyDescent="0.2">
      <c r="A4984" s="138"/>
      <c r="D4984" s="8"/>
    </row>
    <row r="4985" spans="1:4" x14ac:dyDescent="0.2">
      <c r="A4985" s="138"/>
      <c r="D4985" s="8"/>
    </row>
    <row r="4986" spans="1:4" x14ac:dyDescent="0.2">
      <c r="A4986" s="138"/>
      <c r="D4986" s="8"/>
    </row>
    <row r="4987" spans="1:4" x14ac:dyDescent="0.2">
      <c r="A4987" s="138"/>
      <c r="D4987" s="8"/>
    </row>
    <row r="4988" spans="1:4" x14ac:dyDescent="0.2">
      <c r="A4988" s="138"/>
      <c r="D4988" s="8"/>
    </row>
    <row r="4989" spans="1:4" x14ac:dyDescent="0.2">
      <c r="A4989" s="138"/>
      <c r="D4989" s="8"/>
    </row>
    <row r="4990" spans="1:4" x14ac:dyDescent="0.2">
      <c r="A4990" s="138"/>
      <c r="D4990" s="8"/>
    </row>
    <row r="4991" spans="1:4" x14ac:dyDescent="0.2">
      <c r="A4991" s="138"/>
      <c r="D4991" s="8"/>
    </row>
    <row r="4992" spans="1:4" x14ac:dyDescent="0.2">
      <c r="A4992" s="138"/>
      <c r="D4992" s="8"/>
    </row>
    <row r="4993" spans="1:4" x14ac:dyDescent="0.2">
      <c r="A4993" s="138"/>
      <c r="D4993" s="8"/>
    </row>
    <row r="4994" spans="1:4" x14ac:dyDescent="0.2">
      <c r="A4994" s="138"/>
      <c r="D4994" s="8"/>
    </row>
    <row r="4995" spans="1:4" x14ac:dyDescent="0.2">
      <c r="A4995" s="138"/>
      <c r="D4995" s="8"/>
    </row>
    <row r="4996" spans="1:4" x14ac:dyDescent="0.2">
      <c r="A4996" s="138"/>
      <c r="D4996" s="8"/>
    </row>
    <row r="4997" spans="1:4" x14ac:dyDescent="0.2">
      <c r="A4997" s="138"/>
      <c r="D4997" s="8"/>
    </row>
    <row r="4998" spans="1:4" x14ac:dyDescent="0.2">
      <c r="A4998" s="138"/>
      <c r="D4998" s="8"/>
    </row>
    <row r="4999" spans="1:4" x14ac:dyDescent="0.2">
      <c r="A4999" s="138"/>
      <c r="D4999" s="8"/>
    </row>
    <row r="5000" spans="1:4" x14ac:dyDescent="0.2">
      <c r="A5000" s="138"/>
      <c r="D5000" s="8"/>
    </row>
  </sheetData>
  <sheetProtection algorithmName="SHA-512" hashValue="Oo/U5OU5SSWDUUtVvSZNv8HNH7PS/A98chCm4YmgOFVlk0X8RLfCW2y0VsBvC10ea1xlu1WxmBwdCyM9vDazbA==" saltValue="3VEZMrbmk2YfW6pmaF3psw==" spinCount="100000" sheet="1"/>
  <mergeCells count="127">
    <mergeCell ref="A1:G1"/>
    <mergeCell ref="C2:G2"/>
    <mergeCell ref="C3:G3"/>
    <mergeCell ref="C4:G4"/>
    <mergeCell ref="C5:G5"/>
    <mergeCell ref="C6:G6"/>
    <mergeCell ref="B25:G25"/>
    <mergeCell ref="B27:G27"/>
    <mergeCell ref="B29:G29"/>
    <mergeCell ref="B31:G31"/>
    <mergeCell ref="B33:G33"/>
    <mergeCell ref="B35:G35"/>
    <mergeCell ref="C7:G7"/>
    <mergeCell ref="B13:G13"/>
    <mergeCell ref="B15:G15"/>
    <mergeCell ref="B19:G19"/>
    <mergeCell ref="B21:G21"/>
    <mergeCell ref="B23:G23"/>
    <mergeCell ref="B51:G51"/>
    <mergeCell ref="B53:G53"/>
    <mergeCell ref="B55:G55"/>
    <mergeCell ref="B57:G57"/>
    <mergeCell ref="B59:G59"/>
    <mergeCell ref="B61:G61"/>
    <mergeCell ref="B37:G37"/>
    <mergeCell ref="B39:G39"/>
    <mergeCell ref="B41:G41"/>
    <mergeCell ref="B43:G43"/>
    <mergeCell ref="B47:G47"/>
    <mergeCell ref="B49:G49"/>
    <mergeCell ref="B75:G75"/>
    <mergeCell ref="B79:G79"/>
    <mergeCell ref="B81:G81"/>
    <mergeCell ref="B83:G83"/>
    <mergeCell ref="B85:G85"/>
    <mergeCell ref="B87:G87"/>
    <mergeCell ref="B63:G63"/>
    <mergeCell ref="B65:G65"/>
    <mergeCell ref="B67:G67"/>
    <mergeCell ref="B69:G69"/>
    <mergeCell ref="B71:G71"/>
    <mergeCell ref="B73:G73"/>
    <mergeCell ref="B101:G101"/>
    <mergeCell ref="B103:G103"/>
    <mergeCell ref="B105:G105"/>
    <mergeCell ref="B107:G107"/>
    <mergeCell ref="B109:G109"/>
    <mergeCell ref="B113:G113"/>
    <mergeCell ref="B89:G89"/>
    <mergeCell ref="B91:G91"/>
    <mergeCell ref="B93:G93"/>
    <mergeCell ref="B95:G95"/>
    <mergeCell ref="B97:G97"/>
    <mergeCell ref="B99:G99"/>
    <mergeCell ref="B127:G127"/>
    <mergeCell ref="B129:G129"/>
    <mergeCell ref="B131:G131"/>
    <mergeCell ref="B133:G133"/>
    <mergeCell ref="B135:G135"/>
    <mergeCell ref="B137:G137"/>
    <mergeCell ref="B115:G115"/>
    <mergeCell ref="B117:G117"/>
    <mergeCell ref="B119:G119"/>
    <mergeCell ref="B121:G121"/>
    <mergeCell ref="B123:G123"/>
    <mergeCell ref="B125:G125"/>
    <mergeCell ref="B153:G153"/>
    <mergeCell ref="B155:G155"/>
    <mergeCell ref="B157:G157"/>
    <mergeCell ref="B159:G159"/>
    <mergeCell ref="B161:G161"/>
    <mergeCell ref="B163:G163"/>
    <mergeCell ref="B139:G139"/>
    <mergeCell ref="B141:G141"/>
    <mergeCell ref="B145:G145"/>
    <mergeCell ref="B147:G147"/>
    <mergeCell ref="B149:G149"/>
    <mergeCell ref="B151:G151"/>
    <mergeCell ref="B179:G179"/>
    <mergeCell ref="B181:G181"/>
    <mergeCell ref="B183:G183"/>
    <mergeCell ref="B185:G185"/>
    <mergeCell ref="B187:G187"/>
    <mergeCell ref="B189:G189"/>
    <mergeCell ref="B167:G167"/>
    <mergeCell ref="B169:G169"/>
    <mergeCell ref="B171:G171"/>
    <mergeCell ref="B173:G173"/>
    <mergeCell ref="B175:G175"/>
    <mergeCell ref="B177:G177"/>
    <mergeCell ref="B205:G205"/>
    <mergeCell ref="B207:G207"/>
    <mergeCell ref="B209:G209"/>
    <mergeCell ref="B211:G211"/>
    <mergeCell ref="B213:G213"/>
    <mergeCell ref="B215:G215"/>
    <mergeCell ref="B191:G191"/>
    <mergeCell ref="B193:G193"/>
    <mergeCell ref="B195:G195"/>
    <mergeCell ref="B197:G197"/>
    <mergeCell ref="B199:G199"/>
    <mergeCell ref="B203:G203"/>
    <mergeCell ref="B245:G245"/>
    <mergeCell ref="B247:G247"/>
    <mergeCell ref="B249:G249"/>
    <mergeCell ref="B251:G251"/>
    <mergeCell ref="B253:G253"/>
    <mergeCell ref="B255:G255"/>
    <mergeCell ref="B217:G217"/>
    <mergeCell ref="B219:G219"/>
    <mergeCell ref="B221:G221"/>
    <mergeCell ref="B223:G223"/>
    <mergeCell ref="B227:D227"/>
    <mergeCell ref="B243:G243"/>
    <mergeCell ref="B301:G301"/>
    <mergeCell ref="B287:G287"/>
    <mergeCell ref="B289:G289"/>
    <mergeCell ref="B291:G291"/>
    <mergeCell ref="B295:G295"/>
    <mergeCell ref="B297:G297"/>
    <mergeCell ref="B299:G299"/>
    <mergeCell ref="B257:G257"/>
    <mergeCell ref="B277:G277"/>
    <mergeCell ref="B279:G279"/>
    <mergeCell ref="B281:G281"/>
    <mergeCell ref="B283:G283"/>
    <mergeCell ref="B285:G285"/>
  </mergeCells>
  <pageMargins left="0.39370078740157499" right="0.196850393700787" top="0.78740157499999996" bottom="0.78740157499999996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57</vt:i4>
      </vt:variant>
    </vt:vector>
  </HeadingPairs>
  <TitlesOfParts>
    <vt:vector size="67" baseType="lpstr">
      <vt:lpstr>Pokyny pro vyplnění</vt:lpstr>
      <vt:lpstr>Stavba</vt:lpstr>
      <vt:lpstr>VzorPolozky</vt:lpstr>
      <vt:lpstr>OVN</vt:lpstr>
      <vt:lpstr>01.1</vt:lpstr>
      <vt:lpstr>01.2</vt:lpstr>
      <vt:lpstr>01.3</vt:lpstr>
      <vt:lpstr>01.4</vt:lpstr>
      <vt:lpstr>01.5</vt:lpstr>
      <vt:lpstr>01.6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'01.1'!Názvy_tisku</vt:lpstr>
      <vt:lpstr>'01.2'!Názvy_tisku</vt:lpstr>
      <vt:lpstr>'01.3'!Názvy_tisku</vt:lpstr>
      <vt:lpstr>'01.4'!Názvy_tisku</vt:lpstr>
      <vt:lpstr>'01.5'!Názvy_tisku</vt:lpstr>
      <vt:lpstr>'01.6'!Názvy_tisku</vt:lpstr>
      <vt:lpstr>OVN!Názvy_tisku</vt:lpstr>
      <vt:lpstr>oadresa</vt:lpstr>
      <vt:lpstr>Stavba!Objednatel</vt:lpstr>
      <vt:lpstr>Stavba!Objekt</vt:lpstr>
      <vt:lpstr>'01.1'!Oblast_tisku</vt:lpstr>
      <vt:lpstr>'01.2'!Oblast_tisku</vt:lpstr>
      <vt:lpstr>'01.3'!Oblast_tisku</vt:lpstr>
      <vt:lpstr>'01.4'!Oblast_tisku</vt:lpstr>
      <vt:lpstr>'01.5'!Oblast_tisku</vt:lpstr>
      <vt:lpstr>'01.6'!Oblast_tisku</vt:lpstr>
      <vt:lpstr>OVN!Oblast_tisku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Černá Iva</dc:creator>
  <cp:lastModifiedBy>Místostarosta</cp:lastModifiedBy>
  <cp:lastPrinted>2014-02-28T09:52:57Z</cp:lastPrinted>
  <dcterms:created xsi:type="dcterms:W3CDTF">2009-04-08T07:15:50Z</dcterms:created>
  <dcterms:modified xsi:type="dcterms:W3CDTF">2023-08-29T05:49:54Z</dcterms:modified>
</cp:coreProperties>
</file>