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80" windowHeight="883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42" i="1"/>
  <c r="K42"/>
  <c r="I43"/>
  <c r="K43"/>
  <c r="I44"/>
  <c r="K44"/>
  <c r="I45"/>
  <c r="K45"/>
  <c r="I46"/>
  <c r="K46"/>
  <c r="I47"/>
  <c r="K47"/>
  <c r="I48"/>
  <c r="K48"/>
  <c r="I49"/>
  <c r="K49"/>
  <c r="I50"/>
  <c r="K50"/>
  <c r="I51"/>
  <c r="K51"/>
  <c r="I52"/>
  <c r="K52"/>
  <c r="I53"/>
  <c r="K53"/>
  <c r="I54"/>
  <c r="K54"/>
  <c r="I55"/>
  <c r="K55"/>
  <c r="I56"/>
  <c r="K56"/>
  <c r="I57"/>
  <c r="K57"/>
  <c r="I58"/>
  <c r="K58"/>
  <c r="I59"/>
  <c r="K59"/>
  <c r="I60"/>
  <c r="K60"/>
  <c r="I61"/>
  <c r="K61"/>
  <c r="I62"/>
  <c r="K62"/>
  <c r="I41"/>
  <c r="K41"/>
  <c r="H5"/>
  <c r="J5"/>
  <c r="H6"/>
  <c r="J6"/>
  <c r="H7"/>
  <c r="J7"/>
  <c r="H8"/>
  <c r="J8"/>
  <c r="H9"/>
  <c r="J9"/>
  <c r="H10"/>
  <c r="J10"/>
  <c r="H11"/>
  <c r="J11"/>
  <c r="H12"/>
  <c r="J12"/>
  <c r="H13"/>
  <c r="J13"/>
  <c r="H14"/>
  <c r="J14"/>
  <c r="H15"/>
  <c r="J15"/>
  <c r="H16"/>
  <c r="J16"/>
  <c r="H17"/>
  <c r="J17"/>
  <c r="J18"/>
  <c r="H19"/>
  <c r="J19"/>
  <c r="H20"/>
  <c r="J20"/>
  <c r="H21"/>
  <c r="J21"/>
  <c r="H22"/>
  <c r="J22"/>
  <c r="H23"/>
  <c r="J23"/>
  <c r="H24"/>
  <c r="J24"/>
  <c r="H25"/>
  <c r="J25"/>
  <c r="H26"/>
  <c r="J26"/>
  <c r="H27"/>
  <c r="J27"/>
  <c r="H28"/>
  <c r="J28"/>
  <c r="H29"/>
  <c r="J29"/>
  <c r="H30"/>
  <c r="J30"/>
  <c r="H31"/>
  <c r="J31"/>
  <c r="H32"/>
  <c r="J32"/>
  <c r="H4"/>
  <c r="J4"/>
  <c r="J63"/>
</calcChain>
</file>

<file path=xl/sharedStrings.xml><?xml version="1.0" encoding="utf-8"?>
<sst xmlns="http://schemas.openxmlformats.org/spreadsheetml/2006/main" count="195" uniqueCount="136">
  <si>
    <t>PODROBNÁ  SPECIFIKACE  PŘEDÁVANÝCH  ODPADŮ</t>
  </si>
  <si>
    <t>02 07 04</t>
  </si>
  <si>
    <t>název</t>
  </si>
  <si>
    <t>odstranění odpadu - cena za 1 tunu v Kč bez DPH</t>
  </si>
  <si>
    <t>doprava - cena za 1 tunu v Kč bez DPH</t>
  </si>
  <si>
    <t>rekultivační poplatek - cena za 1 tunu bez DPH</t>
  </si>
  <si>
    <t xml:space="preserve">Suroviny nevhodné ke spotřebě nebo zpracování </t>
  </si>
  <si>
    <t>03 01 05</t>
  </si>
  <si>
    <t>Piliny, hobliny, odřezky, dřevo, dřevotřískové desky a dýhy, neuvedené pod č. 03 01 04</t>
  </si>
  <si>
    <t>kat.číslo</t>
  </si>
  <si>
    <t>04 01 08</t>
  </si>
  <si>
    <t>Nebezpečný odpad</t>
  </si>
  <si>
    <t>Odpad usní obsahující chrom</t>
  </si>
  <si>
    <t>04 02 09</t>
  </si>
  <si>
    <t>Odpady z kompozitních tkanin</t>
  </si>
  <si>
    <t>04 02 22</t>
  </si>
  <si>
    <t>Odpady ze zpracování textilních vláken</t>
  </si>
  <si>
    <t>07 02 13</t>
  </si>
  <si>
    <t>Plastový odpad</t>
  </si>
  <si>
    <t>08 01 11</t>
  </si>
  <si>
    <t>Odpadní barvy a laky obsahující organická rozpouštědla nebo jiné nebezpečné látky</t>
  </si>
  <si>
    <t>rizikový poplatek - cena za 1 tunu v Kč bez DPH</t>
  </si>
  <si>
    <t>10 01 01</t>
  </si>
  <si>
    <t>Škvára, struska a kotelní prach</t>
  </si>
  <si>
    <t>10 01 02</t>
  </si>
  <si>
    <t>Popílek ze spalování uhlí</t>
  </si>
  <si>
    <t>10 01 03</t>
  </si>
  <si>
    <t>Popílek ze spalování rašeliny a neošetřeného dřeva</t>
  </si>
  <si>
    <t>12 01 05</t>
  </si>
  <si>
    <t>Plastové hobliny a třísky</t>
  </si>
  <si>
    <t>13 02 04</t>
  </si>
  <si>
    <t>Chlorované minerální motorové,převodové a mazací oleje</t>
  </si>
  <si>
    <t>15 01 02</t>
  </si>
  <si>
    <t>Plastové obaly znečištěné nebezpečnými látkami</t>
  </si>
  <si>
    <t>Plastové obaly (nepoužitelné k dalšímu zpracování)</t>
  </si>
  <si>
    <t>15 01 04</t>
  </si>
  <si>
    <t>Kovové obaly znečištěné nebezpečnými látkami</t>
  </si>
  <si>
    <t>15 01 06</t>
  </si>
  <si>
    <t>Směsné obaly</t>
  </si>
  <si>
    <t>15 01 10</t>
  </si>
  <si>
    <t>Obaly obsahující zbytky nebezpečných látek, nebo obaly těmito látkami znečištěné</t>
  </si>
  <si>
    <t>15 02 02</t>
  </si>
  <si>
    <t>Absorpční činidla, filtrační materiály (včetně olejových filtrů jinak blíže neurčených),čistící tkaniny a ochranné oděvy znečištěné nebezpečnými látkami</t>
  </si>
  <si>
    <t>16 01 03</t>
  </si>
  <si>
    <t>Pneumatiky</t>
  </si>
  <si>
    <t>Olejové filtry</t>
  </si>
  <si>
    <t>Brzdové destičky obsahující azbest</t>
  </si>
  <si>
    <t>16 01 07</t>
  </si>
  <si>
    <t>16 01 11</t>
  </si>
  <si>
    <t>16 01 12</t>
  </si>
  <si>
    <t>Brzdové destičky neuvedené pod číslem 160111</t>
  </si>
  <si>
    <t>Brzdové kapaliny</t>
  </si>
  <si>
    <t>Nemrznoucí kapaliny obsahující nebezpečné látky</t>
  </si>
  <si>
    <t>16 01 13</t>
  </si>
  <si>
    <t>16 01 14</t>
  </si>
  <si>
    <t>Nádrže na zkapalněný plyn</t>
  </si>
  <si>
    <t>Plasty</t>
  </si>
  <si>
    <t>Sklo</t>
  </si>
  <si>
    <t>16 01 16</t>
  </si>
  <si>
    <t>16 01 19</t>
  </si>
  <si>
    <t>16 01 20</t>
  </si>
  <si>
    <t>16 01 21</t>
  </si>
  <si>
    <t>Nebezpečné součástky neuvedené pod čísly 160107 až 160111 a 16013 a 160114</t>
  </si>
  <si>
    <t>16 01 22</t>
  </si>
  <si>
    <t>16 02 14</t>
  </si>
  <si>
    <t>Součástky jinak blíže neuvedené</t>
  </si>
  <si>
    <t>Vyřazená zařízení neuvedená pod čísly 160209 až 160213</t>
  </si>
  <si>
    <t>16 06 02</t>
  </si>
  <si>
    <t>Nikl-kadmiové baterie a akumulátory</t>
  </si>
  <si>
    <t>17 02 02</t>
  </si>
  <si>
    <t>17 02 03</t>
  </si>
  <si>
    <t>17 02 04</t>
  </si>
  <si>
    <t>17 06 03</t>
  </si>
  <si>
    <t>Sklo-plasty a dřevo obsahující nebezpečné látky, nebo těmito látkami znečištěné</t>
  </si>
  <si>
    <t>Jiné izolační materiály, které jsou nebo obsahují nebezpečné látky</t>
  </si>
  <si>
    <t>17 06 04</t>
  </si>
  <si>
    <t>Izolační materiály neuvedené pod 17 06 01 a 17 06 03</t>
  </si>
  <si>
    <t>17 06 05</t>
  </si>
  <si>
    <t>Stavební materiály obsahující azbest</t>
  </si>
  <si>
    <t>Ostré předměty</t>
  </si>
  <si>
    <t>Odpady, na jejichž sběr a odstranění jsou kladeny zvláštní požadavky s ohledem na prevenci infekce</t>
  </si>
  <si>
    <t>18 01 01</t>
  </si>
  <si>
    <t>18 01 03</t>
  </si>
  <si>
    <t>18 01 04</t>
  </si>
  <si>
    <t>Odpady, na jejichž sběr a odstranění nejsou kladeny zvláštní požadavky s ohledem na prevenci infekce</t>
  </si>
  <si>
    <t>Jiné odpady (včetně směsí materiálů) z mechanické úpravy odpadu neuvedené pod číslem 19 12 11</t>
  </si>
  <si>
    <t>Shrabky z česlí</t>
  </si>
  <si>
    <t>19 12 12</t>
  </si>
  <si>
    <t>19 08 01</t>
  </si>
  <si>
    <t>20 01 21</t>
  </si>
  <si>
    <t>20 01 23</t>
  </si>
  <si>
    <t>Nepoužitelná cytostatika</t>
  </si>
  <si>
    <t>Jiná nepoužitelná léčiva</t>
  </si>
  <si>
    <t>Vyřazené elektrické a elektronické zařízení obsahující nebezpečné látky neuvedené pod čísly 20 01 21  a     20 01 23</t>
  </si>
  <si>
    <t>20 01 31</t>
  </si>
  <si>
    <t>20 01 32</t>
  </si>
  <si>
    <t>20 01 35</t>
  </si>
  <si>
    <t>20 03 01</t>
  </si>
  <si>
    <t>Směsný komunální odpad</t>
  </si>
  <si>
    <t>Odpad z tržišť</t>
  </si>
  <si>
    <t>Uliční smetky</t>
  </si>
  <si>
    <t>Objemný odpad</t>
  </si>
  <si>
    <t>20 03 02</t>
  </si>
  <si>
    <t>20 03 03</t>
  </si>
  <si>
    <t>20 03 07</t>
  </si>
  <si>
    <t>Vyřazená zařízení obsahující chlorfluorovodíky</t>
  </si>
  <si>
    <t>Ostatní odpad</t>
  </si>
  <si>
    <t>O</t>
  </si>
  <si>
    <t>N</t>
  </si>
  <si>
    <t>O/N</t>
  </si>
  <si>
    <t>ve vlastnictví zadavatele služby.</t>
  </si>
  <si>
    <t>Nebezpečné odpady dle katalogových čísel jsou shromažďovány v igelitových pytlích nebo v uzavřených nádobách.</t>
  </si>
  <si>
    <t>Příloha č. 1</t>
  </si>
  <si>
    <t>cena celkem za 1 tunu v Kč bez DPH</t>
  </si>
  <si>
    <t>cena celkem za uvedené množství v Kč bez DPH</t>
  </si>
  <si>
    <t>Ostatní odpady  jsou volně ložené nebo v pytlích ukládány na shromažďovacích místech a při odvozu jsou překládány do přepravních obalů dodavatele služby.</t>
  </si>
  <si>
    <t xml:space="preserve">            O</t>
  </si>
  <si>
    <t xml:space="preserve">                 O</t>
  </si>
  <si>
    <t>kat. odpadů</t>
  </si>
  <si>
    <t xml:space="preserve">Nebezpečné odpady katalogových čísel 15 01 02, 15 01 04, 15 01 10 jsou shromažďovány v uzavřených kontejnerech s odpruženými víky o objemu 10 m3 </t>
  </si>
  <si>
    <t>Odpady uvedené v Rozhodnutí o souhlasu k upuštění od třídění, odděleného shromažďování odpadů č. j. KUJI 80036/2012, OZP 1712/2012 Be (příloha č. 2) jsou shromažďovány</t>
  </si>
  <si>
    <t>Odvozy těchto odpadů budou  objednávány dle potřeby zadavatele. Odvoz bude uskutečněn nejpozději do týdne od data objednávky.</t>
  </si>
  <si>
    <t>odvoz bude uskutečněn nejpozději do týdne od data objednávky</t>
  </si>
  <si>
    <t>Zářivky a jiný odpad obsahující rtuť (rozbité teploměry, zářivky)</t>
  </si>
  <si>
    <t>zákonný poplatek - cena za 1 tunu bez DPH</t>
  </si>
  <si>
    <t>ve 2 kusech velkoobjemových kontejnerů 40 m3 pronajatých od dodavatele služby (vývoz výměnou prázdný za plný každý pracovní den dle potřeby zadavatele, min. 1x za den).</t>
  </si>
  <si>
    <t>předpokládané množství v tunách / zakázku</t>
  </si>
  <si>
    <t>1/</t>
  </si>
  <si>
    <t>2/</t>
  </si>
  <si>
    <t>3/</t>
  </si>
  <si>
    <t>4/</t>
  </si>
  <si>
    <t>doprava - cena za 1 tunu v Kč bez DPH (Pozn. 2/)</t>
  </si>
  <si>
    <t>Cena celkem za zakázku</t>
  </si>
  <si>
    <t>Uvedené předpokládané množství je pouze orientační.</t>
  </si>
  <si>
    <r>
      <t>V ceně "</t>
    </r>
    <r>
      <rPr>
        <i/>
        <sz val="10"/>
        <rFont val="Times New Roman"/>
        <family val="1"/>
        <charset val="238"/>
      </rPr>
      <t>doprava cena za 1 tunu v Kč bez DPH</t>
    </r>
    <r>
      <rPr>
        <sz val="10"/>
        <rFont val="Times New Roman"/>
        <family val="1"/>
        <charset val="238"/>
      </rPr>
      <t xml:space="preserve">" musí být zahrnut i pronájem velkoobjemových kontejnerů včetně manipulace s kontejnerem (natahování, skládání apod.) . </t>
    </r>
  </si>
  <si>
    <t xml:space="preserve">Nebezpečné odpady katalogových čísel 18 01 01, 18 01 03 požadujeme odvážet 2 x týdně, odvozy dalších nebezpečných odpadů budou  objednávány dle potřeby zadavatele, </t>
  </si>
</sst>
</file>

<file path=xl/styles.xml><?xml version="1.0" encoding="utf-8"?>
<styleSheet xmlns="http://schemas.openxmlformats.org/spreadsheetml/2006/main">
  <numFmts count="1">
    <numFmt numFmtId="164" formatCode="0.000"/>
  </numFmts>
  <fonts count="14">
    <font>
      <sz val="10"/>
      <name val="Arial CE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sz val="10"/>
      <name val="Arial CE"/>
      <charset val="238"/>
    </font>
    <font>
      <sz val="10"/>
      <name val="Times New Roman"/>
      <family val="1"/>
    </font>
    <font>
      <sz val="10"/>
      <name val="Arial CE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5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2" xfId="0" applyFont="1" applyBorder="1" applyAlignment="1">
      <alignment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/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Alignment="1">
      <alignment horizontal="left"/>
    </xf>
    <xf numFmtId="0" fontId="8" fillId="0" borderId="0" xfId="0" applyFo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9" fillId="0" borderId="3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164" fontId="6" fillId="0" borderId="1" xfId="0" applyNumberFormat="1" applyFont="1" applyFill="1" applyBorder="1" applyAlignment="1">
      <alignment vertical="center"/>
    </xf>
    <xf numFmtId="0" fontId="6" fillId="0" borderId="4" xfId="0" applyFont="1" applyBorder="1"/>
    <xf numFmtId="164" fontId="6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2" fontId="6" fillId="0" borderId="1" xfId="0" applyNumberFormat="1" applyFont="1" applyBorder="1" applyAlignment="1">
      <alignment vertical="center"/>
    </xf>
    <xf numFmtId="2" fontId="6" fillId="0" borderId="5" xfId="0" applyNumberFormat="1" applyFont="1" applyBorder="1" applyAlignment="1">
      <alignment vertical="center"/>
    </xf>
    <xf numFmtId="0" fontId="11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7" xfId="0" applyFont="1" applyBorder="1"/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3" fillId="0" borderId="0" xfId="0" applyFont="1" applyAlignment="1">
      <alignment horizontal="left"/>
    </xf>
    <xf numFmtId="2" fontId="12" fillId="0" borderId="6" xfId="0" applyNumberFormat="1" applyFont="1" applyFill="1" applyBorder="1" applyAlignment="1"/>
    <xf numFmtId="2" fontId="12" fillId="0" borderId="7" xfId="0" applyNumberFormat="1" applyFont="1" applyBorder="1" applyAlignment="1"/>
    <xf numFmtId="0" fontId="0" fillId="0" borderId="8" xfId="0" applyBorder="1" applyAlignment="1">
      <alignment wrapText="1"/>
    </xf>
    <xf numFmtId="0" fontId="0" fillId="0" borderId="8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8"/>
  <sheetViews>
    <sheetView tabSelected="1" topLeftCell="A46" zoomScaleNormal="100" workbookViewId="0">
      <pane xSplit="16260" topLeftCell="K1"/>
      <selection activeCell="O63" sqref="O63"/>
      <selection pane="topRight" activeCell="O58" sqref="O58"/>
    </sheetView>
  </sheetViews>
  <sheetFormatPr defaultRowHeight="12.75"/>
  <cols>
    <col min="1" max="1" width="8.7109375" style="22" customWidth="1"/>
    <col min="2" max="2" width="49.42578125" style="14" customWidth="1"/>
    <col min="3" max="3" width="6" style="14" customWidth="1"/>
    <col min="4" max="4" width="9.140625" style="2"/>
    <col min="5" max="5" width="11.140625" style="2" customWidth="1"/>
    <col min="6" max="8" width="9.140625" style="2"/>
    <col min="9" max="9" width="11.85546875" style="2" customWidth="1"/>
    <col min="10" max="10" width="11.140625" style="2" customWidth="1"/>
    <col min="11" max="16384" width="9.140625" style="2"/>
  </cols>
  <sheetData>
    <row r="1" spans="1:10" s="1" customFormat="1" ht="18">
      <c r="B1" s="16" t="s">
        <v>0</v>
      </c>
      <c r="C1" s="16"/>
      <c r="I1" s="29" t="s">
        <v>112</v>
      </c>
    </row>
    <row r="2" spans="1:10" s="1" customFormat="1" ht="15" customHeight="1">
      <c r="A2" s="17" t="s">
        <v>106</v>
      </c>
      <c r="B2" s="9"/>
      <c r="C2" s="59" t="s">
        <v>133</v>
      </c>
      <c r="D2" s="60"/>
      <c r="E2" s="60"/>
      <c r="F2" s="60"/>
      <c r="G2" s="60"/>
      <c r="H2" s="60"/>
      <c r="I2" s="60"/>
      <c r="J2" s="60"/>
    </row>
    <row r="3" spans="1:10" s="3" customFormat="1" ht="55.5" customHeight="1">
      <c r="A3" s="8" t="s">
        <v>9</v>
      </c>
      <c r="B3" s="10" t="s">
        <v>2</v>
      </c>
      <c r="C3" s="10" t="s">
        <v>118</v>
      </c>
      <c r="D3" s="7" t="s">
        <v>3</v>
      </c>
      <c r="E3" s="7" t="s">
        <v>131</v>
      </c>
      <c r="F3" s="7" t="s">
        <v>5</v>
      </c>
      <c r="G3" s="7" t="s">
        <v>124</v>
      </c>
      <c r="H3" s="7" t="s">
        <v>113</v>
      </c>
      <c r="I3" s="7" t="s">
        <v>126</v>
      </c>
      <c r="J3" s="7" t="s">
        <v>114</v>
      </c>
    </row>
    <row r="4" spans="1:10">
      <c r="A4" s="18" t="s">
        <v>1</v>
      </c>
      <c r="B4" s="11" t="s">
        <v>6</v>
      </c>
      <c r="C4" s="30" t="s">
        <v>107</v>
      </c>
      <c r="D4" s="41"/>
      <c r="E4" s="41"/>
      <c r="F4" s="41"/>
      <c r="G4" s="41"/>
      <c r="H4" s="47">
        <f>SUM(D4:G4)</f>
        <v>0</v>
      </c>
      <c r="I4" s="35">
        <v>7.5</v>
      </c>
      <c r="J4" s="47">
        <f>H4*I4</f>
        <v>0</v>
      </c>
    </row>
    <row r="5" spans="1:10" ht="24.95" customHeight="1">
      <c r="A5" s="34" t="s">
        <v>7</v>
      </c>
      <c r="B5" s="4" t="s">
        <v>8</v>
      </c>
      <c r="C5" s="31" t="s">
        <v>117</v>
      </c>
      <c r="D5" s="41"/>
      <c r="E5" s="41"/>
      <c r="F5" s="41"/>
      <c r="G5" s="41"/>
      <c r="H5" s="47">
        <f t="shared" ref="H5:H32" si="0">SUM(D5:G5)</f>
        <v>0</v>
      </c>
      <c r="I5" s="35">
        <v>12.5</v>
      </c>
      <c r="J5" s="47">
        <f t="shared" ref="J5:J32" si="1">H5*I5</f>
        <v>0</v>
      </c>
    </row>
    <row r="6" spans="1:10" ht="12.75" customHeight="1">
      <c r="A6" s="19" t="s">
        <v>10</v>
      </c>
      <c r="B6" s="11" t="s">
        <v>12</v>
      </c>
      <c r="C6" s="30" t="s">
        <v>107</v>
      </c>
      <c r="D6" s="41"/>
      <c r="E6" s="41"/>
      <c r="F6" s="41"/>
      <c r="G6" s="41"/>
      <c r="H6" s="47">
        <f t="shared" si="0"/>
        <v>0</v>
      </c>
      <c r="I6" s="35">
        <v>2.5</v>
      </c>
      <c r="J6" s="47">
        <f t="shared" si="1"/>
        <v>0</v>
      </c>
    </row>
    <row r="7" spans="1:10" ht="12.75" customHeight="1">
      <c r="A7" s="19" t="s">
        <v>13</v>
      </c>
      <c r="B7" s="11" t="s">
        <v>14</v>
      </c>
      <c r="C7" s="31" t="s">
        <v>107</v>
      </c>
      <c r="D7" s="41"/>
      <c r="E7" s="41"/>
      <c r="F7" s="41"/>
      <c r="G7" s="41"/>
      <c r="H7" s="47">
        <f t="shared" si="0"/>
        <v>0</v>
      </c>
      <c r="I7" s="35">
        <v>300</v>
      </c>
      <c r="J7" s="47">
        <f t="shared" si="1"/>
        <v>0</v>
      </c>
    </row>
    <row r="8" spans="1:10" ht="12.75" customHeight="1">
      <c r="A8" s="19" t="s">
        <v>15</v>
      </c>
      <c r="B8" s="11" t="s">
        <v>16</v>
      </c>
      <c r="C8" s="30" t="s">
        <v>107</v>
      </c>
      <c r="D8" s="41"/>
      <c r="E8" s="41"/>
      <c r="F8" s="41"/>
      <c r="G8" s="41"/>
      <c r="H8" s="47">
        <f t="shared" si="0"/>
        <v>0</v>
      </c>
      <c r="I8" s="35">
        <v>25</v>
      </c>
      <c r="J8" s="47">
        <f t="shared" si="1"/>
        <v>0</v>
      </c>
    </row>
    <row r="9" spans="1:10" ht="12.75" customHeight="1">
      <c r="A9" s="19" t="s">
        <v>17</v>
      </c>
      <c r="B9" s="11" t="s">
        <v>18</v>
      </c>
      <c r="C9" s="31" t="s">
        <v>107</v>
      </c>
      <c r="D9" s="41"/>
      <c r="E9" s="41"/>
      <c r="F9" s="41"/>
      <c r="G9" s="41"/>
      <c r="H9" s="47">
        <f t="shared" si="0"/>
        <v>0</v>
      </c>
      <c r="I9" s="35">
        <v>7.5</v>
      </c>
      <c r="J9" s="47">
        <f t="shared" si="1"/>
        <v>0</v>
      </c>
    </row>
    <row r="10" spans="1:10" ht="12.75" customHeight="1">
      <c r="A10" s="19" t="s">
        <v>22</v>
      </c>
      <c r="B10" s="6" t="s">
        <v>23</v>
      </c>
      <c r="C10" s="30" t="s">
        <v>107</v>
      </c>
      <c r="D10" s="41"/>
      <c r="E10" s="41"/>
      <c r="F10" s="41"/>
      <c r="G10" s="41"/>
      <c r="H10" s="47">
        <f t="shared" si="0"/>
        <v>0</v>
      </c>
      <c r="I10" s="35">
        <v>27.5</v>
      </c>
      <c r="J10" s="47">
        <f t="shared" si="1"/>
        <v>0</v>
      </c>
    </row>
    <row r="11" spans="1:10" ht="12.75" customHeight="1">
      <c r="A11" s="19" t="s">
        <v>24</v>
      </c>
      <c r="B11" s="6" t="s">
        <v>25</v>
      </c>
      <c r="C11" s="31" t="s">
        <v>107</v>
      </c>
      <c r="D11" s="41"/>
      <c r="E11" s="41"/>
      <c r="F11" s="41"/>
      <c r="G11" s="41"/>
      <c r="H11" s="47">
        <f t="shared" si="0"/>
        <v>0</v>
      </c>
      <c r="I11" s="35">
        <v>2.5</v>
      </c>
      <c r="J11" s="47">
        <f t="shared" si="1"/>
        <v>0</v>
      </c>
    </row>
    <row r="12" spans="1:10" ht="12.75" customHeight="1">
      <c r="A12" s="19" t="s">
        <v>26</v>
      </c>
      <c r="B12" s="4" t="s">
        <v>27</v>
      </c>
      <c r="C12" s="30" t="s">
        <v>107</v>
      </c>
      <c r="D12" s="41"/>
      <c r="E12" s="41"/>
      <c r="F12" s="41"/>
      <c r="G12" s="41"/>
      <c r="H12" s="47">
        <f t="shared" si="0"/>
        <v>0</v>
      </c>
      <c r="I12" s="35">
        <v>25</v>
      </c>
      <c r="J12" s="47">
        <f t="shared" si="1"/>
        <v>0</v>
      </c>
    </row>
    <row r="13" spans="1:10" ht="12.75" customHeight="1">
      <c r="A13" s="19" t="s">
        <v>28</v>
      </c>
      <c r="B13" s="4" t="s">
        <v>29</v>
      </c>
      <c r="C13" s="31" t="s">
        <v>107</v>
      </c>
      <c r="D13" s="41"/>
      <c r="E13" s="41"/>
      <c r="F13" s="41"/>
      <c r="G13" s="41"/>
      <c r="H13" s="47">
        <f t="shared" si="0"/>
        <v>0</v>
      </c>
      <c r="I13" s="35">
        <v>35</v>
      </c>
      <c r="J13" s="47">
        <f t="shared" si="1"/>
        <v>0</v>
      </c>
    </row>
    <row r="14" spans="1:10" ht="12.75" customHeight="1">
      <c r="A14" s="19" t="s">
        <v>32</v>
      </c>
      <c r="B14" s="4" t="s">
        <v>34</v>
      </c>
      <c r="C14" s="30" t="s">
        <v>107</v>
      </c>
      <c r="D14" s="41"/>
      <c r="E14" s="41"/>
      <c r="F14" s="41"/>
      <c r="G14" s="41"/>
      <c r="H14" s="47">
        <f t="shared" si="0"/>
        <v>0</v>
      </c>
      <c r="I14" s="35">
        <v>52</v>
      </c>
      <c r="J14" s="47">
        <f t="shared" si="1"/>
        <v>0</v>
      </c>
    </row>
    <row r="15" spans="1:10" ht="12.75" customHeight="1">
      <c r="A15" s="19" t="s">
        <v>37</v>
      </c>
      <c r="B15" s="4" t="s">
        <v>38</v>
      </c>
      <c r="C15" s="31" t="s">
        <v>107</v>
      </c>
      <c r="D15" s="41"/>
      <c r="E15" s="41"/>
      <c r="F15" s="41"/>
      <c r="G15" s="41"/>
      <c r="H15" s="47">
        <f t="shared" si="0"/>
        <v>0</v>
      </c>
      <c r="I15" s="35">
        <v>462</v>
      </c>
      <c r="J15" s="47">
        <f t="shared" si="1"/>
        <v>0</v>
      </c>
    </row>
    <row r="16" spans="1:10" ht="12.75" customHeight="1">
      <c r="A16" s="19" t="s">
        <v>43</v>
      </c>
      <c r="B16" s="4" t="s">
        <v>44</v>
      </c>
      <c r="C16" s="30" t="s">
        <v>107</v>
      </c>
      <c r="D16" s="41"/>
      <c r="E16" s="41"/>
      <c r="F16" s="41"/>
      <c r="G16" s="41"/>
      <c r="H16" s="47">
        <f t="shared" si="0"/>
        <v>0</v>
      </c>
      <c r="I16" s="35">
        <v>30</v>
      </c>
      <c r="J16" s="47">
        <f t="shared" si="1"/>
        <v>0</v>
      </c>
    </row>
    <row r="17" spans="1:10" ht="12.75" customHeight="1">
      <c r="A17" s="19" t="s">
        <v>49</v>
      </c>
      <c r="B17" s="4" t="s">
        <v>50</v>
      </c>
      <c r="C17" s="31" t="s">
        <v>107</v>
      </c>
      <c r="D17" s="41"/>
      <c r="E17" s="41"/>
      <c r="F17" s="41"/>
      <c r="G17" s="41"/>
      <c r="H17" s="47">
        <f t="shared" si="0"/>
        <v>0</v>
      </c>
      <c r="I17" s="35">
        <v>0.25</v>
      </c>
      <c r="J17" s="47">
        <f t="shared" si="1"/>
        <v>0</v>
      </c>
    </row>
    <row r="18" spans="1:10" ht="12.75" customHeight="1">
      <c r="A18" s="19" t="s">
        <v>58</v>
      </c>
      <c r="B18" s="4" t="s">
        <v>55</v>
      </c>
      <c r="C18" s="30" t="s">
        <v>107</v>
      </c>
      <c r="D18" s="41"/>
      <c r="E18" s="41"/>
      <c r="F18" s="41"/>
      <c r="G18" s="41"/>
      <c r="H18" s="47"/>
      <c r="I18" s="35">
        <v>0.25</v>
      </c>
      <c r="J18" s="47">
        <f t="shared" si="1"/>
        <v>0</v>
      </c>
    </row>
    <row r="19" spans="1:10" ht="12.75" customHeight="1">
      <c r="A19" s="19" t="s">
        <v>59</v>
      </c>
      <c r="B19" s="15" t="s">
        <v>56</v>
      </c>
      <c r="C19" s="31" t="s">
        <v>107</v>
      </c>
      <c r="D19" s="41"/>
      <c r="E19" s="41"/>
      <c r="F19" s="41"/>
      <c r="G19" s="41"/>
      <c r="H19" s="47">
        <f t="shared" si="0"/>
        <v>0</v>
      </c>
      <c r="I19" s="35">
        <v>10</v>
      </c>
      <c r="J19" s="47">
        <f t="shared" si="1"/>
        <v>0</v>
      </c>
    </row>
    <row r="20" spans="1:10" ht="12.75" customHeight="1">
      <c r="A20" s="20" t="s">
        <v>60</v>
      </c>
      <c r="B20" s="15" t="s">
        <v>57</v>
      </c>
      <c r="C20" s="30" t="s">
        <v>107</v>
      </c>
      <c r="D20" s="41"/>
      <c r="E20" s="41"/>
      <c r="F20" s="41"/>
      <c r="G20" s="41"/>
      <c r="H20" s="47">
        <f t="shared" si="0"/>
        <v>0</v>
      </c>
      <c r="I20" s="35">
        <v>12.5</v>
      </c>
      <c r="J20" s="47">
        <f t="shared" si="1"/>
        <v>0</v>
      </c>
    </row>
    <row r="21" spans="1:10" ht="12.75" customHeight="1">
      <c r="A21" s="19" t="s">
        <v>63</v>
      </c>
      <c r="B21" s="4" t="s">
        <v>65</v>
      </c>
      <c r="C21" s="31" t="s">
        <v>107</v>
      </c>
      <c r="D21" s="41"/>
      <c r="E21" s="41"/>
      <c r="F21" s="41"/>
      <c r="G21" s="41"/>
      <c r="H21" s="47">
        <f t="shared" si="0"/>
        <v>0</v>
      </c>
      <c r="I21" s="35">
        <v>0.5</v>
      </c>
      <c r="J21" s="47">
        <f t="shared" si="1"/>
        <v>0</v>
      </c>
    </row>
    <row r="22" spans="1:10" ht="12.75" customHeight="1">
      <c r="A22" s="19" t="s">
        <v>64</v>
      </c>
      <c r="B22" s="15" t="s">
        <v>66</v>
      </c>
      <c r="C22" s="30" t="s">
        <v>107</v>
      </c>
      <c r="D22" s="41"/>
      <c r="E22" s="41"/>
      <c r="F22" s="41"/>
      <c r="G22" s="41"/>
      <c r="H22" s="47">
        <f t="shared" si="0"/>
        <v>0</v>
      </c>
      <c r="I22" s="35">
        <v>0.13</v>
      </c>
      <c r="J22" s="47">
        <f t="shared" si="1"/>
        <v>0</v>
      </c>
    </row>
    <row r="23" spans="1:10" ht="12.75" customHeight="1">
      <c r="A23" s="19" t="s">
        <v>69</v>
      </c>
      <c r="B23" s="4" t="s">
        <v>57</v>
      </c>
      <c r="C23" s="31" t="s">
        <v>107</v>
      </c>
      <c r="D23" s="41"/>
      <c r="E23" s="41"/>
      <c r="F23" s="41"/>
      <c r="G23" s="41"/>
      <c r="H23" s="47">
        <f t="shared" si="0"/>
        <v>0</v>
      </c>
      <c r="I23" s="35">
        <v>17</v>
      </c>
      <c r="J23" s="47">
        <f t="shared" si="1"/>
        <v>0</v>
      </c>
    </row>
    <row r="24" spans="1:10" ht="12.75" customHeight="1">
      <c r="A24" s="19" t="s">
        <v>70</v>
      </c>
      <c r="B24" s="15" t="s">
        <v>56</v>
      </c>
      <c r="C24" s="30" t="s">
        <v>107</v>
      </c>
      <c r="D24" s="41"/>
      <c r="E24" s="41"/>
      <c r="F24" s="41"/>
      <c r="G24" s="41"/>
      <c r="H24" s="47">
        <f t="shared" si="0"/>
        <v>0</v>
      </c>
      <c r="I24" s="35">
        <v>12</v>
      </c>
      <c r="J24" s="47">
        <f t="shared" si="1"/>
        <v>0</v>
      </c>
    </row>
    <row r="25" spans="1:10" ht="12.75" customHeight="1">
      <c r="A25" s="19" t="s">
        <v>75</v>
      </c>
      <c r="B25" s="4" t="s">
        <v>76</v>
      </c>
      <c r="C25" s="31" t="s">
        <v>107</v>
      </c>
      <c r="D25" s="41"/>
      <c r="E25" s="41"/>
      <c r="F25" s="41"/>
      <c r="G25" s="41"/>
      <c r="H25" s="47">
        <f t="shared" si="0"/>
        <v>0</v>
      </c>
      <c r="I25" s="35">
        <v>52</v>
      </c>
      <c r="J25" s="47">
        <f t="shared" si="1"/>
        <v>0</v>
      </c>
    </row>
    <row r="26" spans="1:10" ht="24.95" customHeight="1">
      <c r="A26" s="33" t="s">
        <v>83</v>
      </c>
      <c r="B26" s="4" t="s">
        <v>84</v>
      </c>
      <c r="C26" s="30" t="s">
        <v>107</v>
      </c>
      <c r="D26" s="41"/>
      <c r="E26" s="41"/>
      <c r="F26" s="41"/>
      <c r="G26" s="41"/>
      <c r="H26" s="47">
        <f t="shared" si="0"/>
        <v>0</v>
      </c>
      <c r="I26" s="35">
        <v>40</v>
      </c>
      <c r="J26" s="47">
        <f t="shared" si="1"/>
        <v>0</v>
      </c>
    </row>
    <row r="27" spans="1:10" ht="24.95" customHeight="1">
      <c r="A27" s="33" t="s">
        <v>87</v>
      </c>
      <c r="B27" s="15" t="s">
        <v>85</v>
      </c>
      <c r="C27" s="31" t="s">
        <v>116</v>
      </c>
      <c r="D27" s="41"/>
      <c r="E27" s="41"/>
      <c r="F27" s="41"/>
      <c r="G27" s="41"/>
      <c r="H27" s="47">
        <f t="shared" si="0"/>
        <v>0</v>
      </c>
      <c r="I27" s="35">
        <v>75</v>
      </c>
      <c r="J27" s="47">
        <f t="shared" si="1"/>
        <v>0</v>
      </c>
    </row>
    <row r="28" spans="1:10" ht="12.75" customHeight="1">
      <c r="A28" s="19" t="s">
        <v>88</v>
      </c>
      <c r="B28" s="15" t="s">
        <v>86</v>
      </c>
      <c r="C28" s="30" t="s">
        <v>107</v>
      </c>
      <c r="D28" s="41"/>
      <c r="E28" s="41"/>
      <c r="F28" s="41"/>
      <c r="G28" s="41"/>
      <c r="H28" s="47">
        <f t="shared" si="0"/>
        <v>0</v>
      </c>
      <c r="I28" s="35">
        <v>37</v>
      </c>
      <c r="J28" s="47">
        <f t="shared" si="1"/>
        <v>0</v>
      </c>
    </row>
    <row r="29" spans="1:10" ht="12.75" customHeight="1">
      <c r="A29" s="19" t="s">
        <v>97</v>
      </c>
      <c r="B29" s="4" t="s">
        <v>98</v>
      </c>
      <c r="C29" s="31" t="s">
        <v>107</v>
      </c>
      <c r="D29" s="41"/>
      <c r="E29" s="41"/>
      <c r="F29" s="41"/>
      <c r="G29" s="41"/>
      <c r="H29" s="47">
        <f t="shared" si="0"/>
        <v>0</v>
      </c>
      <c r="I29" s="35">
        <v>9000</v>
      </c>
      <c r="J29" s="47">
        <f t="shared" si="1"/>
        <v>0</v>
      </c>
    </row>
    <row r="30" spans="1:10" ht="12.75" customHeight="1">
      <c r="A30" s="19" t="s">
        <v>102</v>
      </c>
      <c r="B30" s="15" t="s">
        <v>99</v>
      </c>
      <c r="C30" s="30" t="s">
        <v>107</v>
      </c>
      <c r="D30" s="41"/>
      <c r="E30" s="41"/>
      <c r="F30" s="41"/>
      <c r="G30" s="41"/>
      <c r="H30" s="47">
        <f t="shared" si="0"/>
        <v>0</v>
      </c>
      <c r="I30" s="35">
        <v>2.5</v>
      </c>
      <c r="J30" s="47">
        <f t="shared" si="1"/>
        <v>0</v>
      </c>
    </row>
    <row r="31" spans="1:10" ht="12.75" customHeight="1">
      <c r="A31" s="19" t="s">
        <v>103</v>
      </c>
      <c r="B31" s="15" t="s">
        <v>100</v>
      </c>
      <c r="C31" s="31" t="s">
        <v>107</v>
      </c>
      <c r="D31" s="41"/>
      <c r="E31" s="41"/>
      <c r="F31" s="41"/>
      <c r="G31" s="41"/>
      <c r="H31" s="47">
        <f t="shared" si="0"/>
        <v>0</v>
      </c>
      <c r="I31" s="35">
        <v>1050</v>
      </c>
      <c r="J31" s="47">
        <f t="shared" si="1"/>
        <v>0</v>
      </c>
    </row>
    <row r="32" spans="1:10" ht="12.75" customHeight="1">
      <c r="A32" s="45" t="s">
        <v>104</v>
      </c>
      <c r="B32" s="15" t="s">
        <v>101</v>
      </c>
      <c r="C32" s="30" t="s">
        <v>107</v>
      </c>
      <c r="D32" s="41"/>
      <c r="E32" s="41"/>
      <c r="F32" s="41"/>
      <c r="G32" s="41"/>
      <c r="H32" s="47">
        <f t="shared" si="0"/>
        <v>0</v>
      </c>
      <c r="I32" s="35">
        <v>950</v>
      </c>
      <c r="J32" s="47">
        <f t="shared" si="1"/>
        <v>0</v>
      </c>
    </row>
    <row r="33" spans="1:11" s="24" customFormat="1">
      <c r="A33" s="46" t="s">
        <v>127</v>
      </c>
      <c r="B33" s="36" t="s">
        <v>120</v>
      </c>
      <c r="C33" s="26"/>
      <c r="D33" s="23"/>
      <c r="E33" s="23"/>
      <c r="F33" s="23"/>
      <c r="G33" s="23"/>
      <c r="H33" s="23"/>
      <c r="I33" s="23"/>
      <c r="J33" s="23"/>
    </row>
    <row r="34" spans="1:11" s="24" customFormat="1">
      <c r="B34" s="37" t="s">
        <v>125</v>
      </c>
      <c r="C34" s="27"/>
    </row>
    <row r="35" spans="1:11" s="24" customFormat="1">
      <c r="A35" s="38" t="s">
        <v>128</v>
      </c>
      <c r="B35" s="37" t="s">
        <v>134</v>
      </c>
      <c r="C35" s="54"/>
      <c r="D35" s="55"/>
      <c r="E35" s="55"/>
      <c r="F35" s="55"/>
      <c r="G35" s="55"/>
      <c r="H35" s="55"/>
      <c r="I35" s="55"/>
      <c r="J35" s="55"/>
      <c r="K35" s="55"/>
    </row>
    <row r="36" spans="1:11" s="24" customFormat="1">
      <c r="A36" s="38" t="s">
        <v>129</v>
      </c>
      <c r="B36" s="37" t="s">
        <v>115</v>
      </c>
      <c r="C36" s="25"/>
    </row>
    <row r="37" spans="1:11">
      <c r="A37" s="39" t="s">
        <v>130</v>
      </c>
      <c r="B37" s="37" t="s">
        <v>121</v>
      </c>
    </row>
    <row r="38" spans="1:11">
      <c r="A38" s="39"/>
      <c r="B38" s="37"/>
    </row>
    <row r="39" spans="1:11" s="1" customFormat="1" ht="15.75">
      <c r="A39" s="17" t="s">
        <v>11</v>
      </c>
      <c r="B39" s="9"/>
      <c r="C39" s="59" t="s">
        <v>133</v>
      </c>
      <c r="D39" s="60"/>
      <c r="E39" s="60"/>
      <c r="F39" s="60"/>
      <c r="G39" s="60"/>
      <c r="H39" s="60"/>
      <c r="I39" s="60"/>
      <c r="J39" s="60"/>
    </row>
    <row r="40" spans="1:11" s="3" customFormat="1" ht="56.25">
      <c r="A40" s="8" t="s">
        <v>9</v>
      </c>
      <c r="B40" s="10" t="s">
        <v>2</v>
      </c>
      <c r="C40" s="10" t="s">
        <v>118</v>
      </c>
      <c r="D40" s="7" t="s">
        <v>3</v>
      </c>
      <c r="E40" s="7" t="s">
        <v>4</v>
      </c>
      <c r="F40" s="7" t="s">
        <v>5</v>
      </c>
      <c r="G40" s="7" t="s">
        <v>124</v>
      </c>
      <c r="H40" s="5" t="s">
        <v>21</v>
      </c>
      <c r="I40" s="7" t="s">
        <v>113</v>
      </c>
      <c r="J40" s="7" t="s">
        <v>126</v>
      </c>
      <c r="K40" s="7" t="s">
        <v>114</v>
      </c>
    </row>
    <row r="41" spans="1:11" ht="25.5">
      <c r="A41" s="34" t="s">
        <v>19</v>
      </c>
      <c r="B41" s="13" t="s">
        <v>20</v>
      </c>
      <c r="C41" s="53" t="s">
        <v>108</v>
      </c>
      <c r="D41" s="41"/>
      <c r="E41" s="41"/>
      <c r="F41" s="41"/>
      <c r="G41" s="41"/>
      <c r="H41" s="41"/>
      <c r="I41" s="47">
        <f>SUM(D41:H41)</f>
        <v>0</v>
      </c>
      <c r="J41" s="35">
        <v>0.25</v>
      </c>
      <c r="K41" s="47">
        <f>I41*J41</f>
        <v>0</v>
      </c>
    </row>
    <row r="42" spans="1:11">
      <c r="A42" s="18" t="s">
        <v>30</v>
      </c>
      <c r="B42" s="4" t="s">
        <v>31</v>
      </c>
      <c r="C42" s="53" t="s">
        <v>108</v>
      </c>
      <c r="D42" s="41"/>
      <c r="E42" s="41"/>
      <c r="F42" s="41"/>
      <c r="G42" s="41"/>
      <c r="H42" s="41"/>
      <c r="I42" s="47">
        <f t="shared" ref="I42:I62" si="2">SUM(D42:H42)</f>
        <v>0</v>
      </c>
      <c r="J42" s="35">
        <v>2.5000000000000001E-2</v>
      </c>
      <c r="K42" s="47">
        <f t="shared" ref="K42:K62" si="3">I42*J42</f>
        <v>0</v>
      </c>
    </row>
    <row r="43" spans="1:11">
      <c r="A43" s="19" t="s">
        <v>32</v>
      </c>
      <c r="B43" s="4" t="s">
        <v>33</v>
      </c>
      <c r="C43" s="53" t="s">
        <v>109</v>
      </c>
      <c r="D43" s="41"/>
      <c r="E43" s="41"/>
      <c r="F43" s="41"/>
      <c r="G43" s="41"/>
      <c r="H43" s="41"/>
      <c r="I43" s="47">
        <f t="shared" si="2"/>
        <v>0</v>
      </c>
      <c r="J43" s="35">
        <v>7</v>
      </c>
      <c r="K43" s="47">
        <f t="shared" si="3"/>
        <v>0</v>
      </c>
    </row>
    <row r="44" spans="1:11">
      <c r="A44" s="19" t="s">
        <v>35</v>
      </c>
      <c r="B44" s="4" t="s">
        <v>36</v>
      </c>
      <c r="C44" s="53" t="s">
        <v>109</v>
      </c>
      <c r="D44" s="41"/>
      <c r="E44" s="41"/>
      <c r="F44" s="41"/>
      <c r="G44" s="41"/>
      <c r="H44" s="41"/>
      <c r="I44" s="47">
        <f t="shared" si="2"/>
        <v>0</v>
      </c>
      <c r="J44" s="35">
        <v>5</v>
      </c>
      <c r="K44" s="47">
        <f t="shared" si="3"/>
        <v>0</v>
      </c>
    </row>
    <row r="45" spans="1:11" ht="25.5">
      <c r="A45" s="33" t="s">
        <v>39</v>
      </c>
      <c r="B45" s="4" t="s">
        <v>40</v>
      </c>
      <c r="C45" s="53" t="s">
        <v>108</v>
      </c>
      <c r="D45" s="41"/>
      <c r="E45" s="41"/>
      <c r="F45" s="41"/>
      <c r="G45" s="41"/>
      <c r="H45" s="41"/>
      <c r="I45" s="47">
        <f t="shared" si="2"/>
        <v>0</v>
      </c>
      <c r="J45" s="35">
        <v>12</v>
      </c>
      <c r="K45" s="47">
        <f t="shared" si="3"/>
        <v>0</v>
      </c>
    </row>
    <row r="46" spans="1:11" ht="38.25">
      <c r="A46" s="33" t="s">
        <v>41</v>
      </c>
      <c r="B46" s="4" t="s">
        <v>42</v>
      </c>
      <c r="C46" s="53" t="s">
        <v>108</v>
      </c>
      <c r="D46" s="41"/>
      <c r="E46" s="41"/>
      <c r="F46" s="41"/>
      <c r="G46" s="41"/>
      <c r="H46" s="41"/>
      <c r="I46" s="47">
        <f t="shared" si="2"/>
        <v>0</v>
      </c>
      <c r="J46" s="35">
        <v>5</v>
      </c>
      <c r="K46" s="47">
        <f t="shared" si="3"/>
        <v>0</v>
      </c>
    </row>
    <row r="47" spans="1:11">
      <c r="A47" s="19" t="s">
        <v>47</v>
      </c>
      <c r="B47" s="4" t="s">
        <v>45</v>
      </c>
      <c r="C47" s="53" t="s">
        <v>108</v>
      </c>
      <c r="D47" s="41"/>
      <c r="E47" s="41"/>
      <c r="F47" s="41"/>
      <c r="G47" s="41"/>
      <c r="H47" s="41"/>
      <c r="I47" s="47">
        <f t="shared" si="2"/>
        <v>0</v>
      </c>
      <c r="J47" s="35">
        <v>2.5</v>
      </c>
      <c r="K47" s="47">
        <f t="shared" si="3"/>
        <v>0</v>
      </c>
    </row>
    <row r="48" spans="1:11">
      <c r="A48" s="19" t="s">
        <v>48</v>
      </c>
      <c r="B48" s="15" t="s">
        <v>46</v>
      </c>
      <c r="C48" s="53" t="s">
        <v>108</v>
      </c>
      <c r="D48" s="41"/>
      <c r="E48" s="41"/>
      <c r="F48" s="41"/>
      <c r="G48" s="41"/>
      <c r="H48" s="41"/>
      <c r="I48" s="47">
        <f t="shared" si="2"/>
        <v>0</v>
      </c>
      <c r="J48" s="35">
        <v>2.5000000000000001E-2</v>
      </c>
      <c r="K48" s="47">
        <f t="shared" si="3"/>
        <v>0</v>
      </c>
    </row>
    <row r="49" spans="1:11">
      <c r="A49" s="21" t="s">
        <v>53</v>
      </c>
      <c r="B49" s="4" t="s">
        <v>51</v>
      </c>
      <c r="C49" s="53" t="s">
        <v>108</v>
      </c>
      <c r="D49" s="41"/>
      <c r="E49" s="41"/>
      <c r="F49" s="41"/>
      <c r="G49" s="41"/>
      <c r="H49" s="41"/>
      <c r="I49" s="47">
        <f t="shared" si="2"/>
        <v>0</v>
      </c>
      <c r="J49" s="42">
        <v>0.125</v>
      </c>
      <c r="K49" s="47">
        <f t="shared" si="3"/>
        <v>0</v>
      </c>
    </row>
    <row r="50" spans="1:11">
      <c r="A50" s="21" t="s">
        <v>54</v>
      </c>
      <c r="B50" s="4" t="s">
        <v>52</v>
      </c>
      <c r="C50" s="53" t="s">
        <v>108</v>
      </c>
      <c r="D50" s="41"/>
      <c r="E50" s="41"/>
      <c r="F50" s="41"/>
      <c r="G50" s="41"/>
      <c r="H50" s="41"/>
      <c r="I50" s="47">
        <f t="shared" si="2"/>
        <v>0</v>
      </c>
      <c r="J50" s="42">
        <v>0.5</v>
      </c>
      <c r="K50" s="47">
        <f t="shared" si="3"/>
        <v>0</v>
      </c>
    </row>
    <row r="51" spans="1:11" ht="25.5">
      <c r="A51" s="33" t="s">
        <v>61</v>
      </c>
      <c r="B51" s="4" t="s">
        <v>62</v>
      </c>
      <c r="C51" s="53" t="s">
        <v>108</v>
      </c>
      <c r="D51" s="41"/>
      <c r="E51" s="41"/>
      <c r="F51" s="41"/>
      <c r="G51" s="41"/>
      <c r="H51" s="41"/>
      <c r="I51" s="47">
        <f t="shared" si="2"/>
        <v>0</v>
      </c>
      <c r="J51" s="35">
        <v>7.4999999999999997E-2</v>
      </c>
      <c r="K51" s="47">
        <f t="shared" si="3"/>
        <v>0</v>
      </c>
    </row>
    <row r="52" spans="1:11">
      <c r="A52" s="33" t="s">
        <v>67</v>
      </c>
      <c r="B52" s="4" t="s">
        <v>68</v>
      </c>
      <c r="C52" s="53" t="s">
        <v>108</v>
      </c>
      <c r="D52" s="41"/>
      <c r="E52" s="41"/>
      <c r="F52" s="41"/>
      <c r="G52" s="41"/>
      <c r="H52" s="41"/>
      <c r="I52" s="47">
        <f t="shared" si="2"/>
        <v>0</v>
      </c>
      <c r="J52" s="35">
        <v>0.125</v>
      </c>
      <c r="K52" s="47">
        <f t="shared" si="3"/>
        <v>0</v>
      </c>
    </row>
    <row r="53" spans="1:11" ht="25.5">
      <c r="A53" s="33" t="s">
        <v>71</v>
      </c>
      <c r="B53" s="4" t="s">
        <v>73</v>
      </c>
      <c r="C53" s="53" t="s">
        <v>108</v>
      </c>
      <c r="D53" s="41"/>
      <c r="E53" s="41"/>
      <c r="F53" s="41"/>
      <c r="G53" s="41"/>
      <c r="H53" s="41"/>
      <c r="I53" s="47">
        <f t="shared" si="2"/>
        <v>0</v>
      </c>
      <c r="J53" s="35">
        <v>2.5</v>
      </c>
      <c r="K53" s="47">
        <f t="shared" si="3"/>
        <v>0</v>
      </c>
    </row>
    <row r="54" spans="1:11" ht="25.5">
      <c r="A54" s="33" t="s">
        <v>72</v>
      </c>
      <c r="B54" s="15" t="s">
        <v>74</v>
      </c>
      <c r="C54" s="53" t="s">
        <v>108</v>
      </c>
      <c r="D54" s="41"/>
      <c r="E54" s="41"/>
      <c r="F54" s="41"/>
      <c r="G54" s="41"/>
      <c r="H54" s="41"/>
      <c r="I54" s="47">
        <f t="shared" si="2"/>
        <v>0</v>
      </c>
      <c r="J54" s="35">
        <v>5</v>
      </c>
      <c r="K54" s="47">
        <f t="shared" si="3"/>
        <v>0</v>
      </c>
    </row>
    <row r="55" spans="1:11">
      <c r="A55" s="33" t="s">
        <v>77</v>
      </c>
      <c r="B55" s="4" t="s">
        <v>78</v>
      </c>
      <c r="C55" s="53" t="s">
        <v>108</v>
      </c>
      <c r="D55" s="41"/>
      <c r="E55" s="41"/>
      <c r="F55" s="41"/>
      <c r="G55" s="41"/>
      <c r="H55" s="41"/>
      <c r="I55" s="47">
        <f t="shared" si="2"/>
        <v>0</v>
      </c>
      <c r="J55" s="35">
        <v>10</v>
      </c>
      <c r="K55" s="47">
        <f t="shared" si="3"/>
        <v>0</v>
      </c>
    </row>
    <row r="56" spans="1:11">
      <c r="A56" s="33" t="s">
        <v>81</v>
      </c>
      <c r="B56" s="15" t="s">
        <v>79</v>
      </c>
      <c r="C56" s="53" t="s">
        <v>109</v>
      </c>
      <c r="D56" s="41"/>
      <c r="E56" s="41"/>
      <c r="F56" s="41"/>
      <c r="G56" s="41"/>
      <c r="H56" s="41"/>
      <c r="I56" s="47">
        <f t="shared" si="2"/>
        <v>0</v>
      </c>
      <c r="J56" s="35">
        <v>0.5</v>
      </c>
      <c r="K56" s="47">
        <f t="shared" si="3"/>
        <v>0</v>
      </c>
    </row>
    <row r="57" spans="1:11" ht="25.5">
      <c r="A57" s="33" t="s">
        <v>82</v>
      </c>
      <c r="B57" s="15" t="s">
        <v>80</v>
      </c>
      <c r="C57" s="53" t="s">
        <v>108</v>
      </c>
      <c r="D57" s="41"/>
      <c r="E57" s="41"/>
      <c r="F57" s="41"/>
      <c r="G57" s="41"/>
      <c r="H57" s="41"/>
      <c r="I57" s="47">
        <f t="shared" si="2"/>
        <v>0</v>
      </c>
      <c r="J57" s="35">
        <v>1.25</v>
      </c>
      <c r="K57" s="47">
        <f t="shared" si="3"/>
        <v>0</v>
      </c>
    </row>
    <row r="58" spans="1:11" ht="13.5" customHeight="1">
      <c r="A58" s="19" t="s">
        <v>89</v>
      </c>
      <c r="B58" s="4" t="s">
        <v>123</v>
      </c>
      <c r="C58" s="53" t="s">
        <v>108</v>
      </c>
      <c r="D58" s="41"/>
      <c r="E58" s="41"/>
      <c r="F58" s="41"/>
      <c r="G58" s="41"/>
      <c r="H58" s="41"/>
      <c r="I58" s="47">
        <f t="shared" si="2"/>
        <v>0</v>
      </c>
      <c r="J58" s="35">
        <v>1.2E-2</v>
      </c>
      <c r="K58" s="47">
        <f t="shared" si="3"/>
        <v>0</v>
      </c>
    </row>
    <row r="59" spans="1:11">
      <c r="A59" s="19" t="s">
        <v>90</v>
      </c>
      <c r="B59" s="12" t="s">
        <v>105</v>
      </c>
      <c r="C59" s="53" t="s">
        <v>108</v>
      </c>
      <c r="D59" s="41"/>
      <c r="E59" s="41"/>
      <c r="F59" s="41"/>
      <c r="G59" s="41"/>
      <c r="H59" s="41"/>
      <c r="I59" s="47">
        <f t="shared" si="2"/>
        <v>0</v>
      </c>
      <c r="J59" s="35">
        <v>2.5</v>
      </c>
      <c r="K59" s="47">
        <f t="shared" si="3"/>
        <v>0</v>
      </c>
    </row>
    <row r="60" spans="1:11">
      <c r="A60" s="19" t="s">
        <v>94</v>
      </c>
      <c r="B60" s="4" t="s">
        <v>91</v>
      </c>
      <c r="C60" s="53" t="s">
        <v>108</v>
      </c>
      <c r="D60" s="41"/>
      <c r="E60" s="41"/>
      <c r="F60" s="41"/>
      <c r="G60" s="41"/>
      <c r="H60" s="41"/>
      <c r="I60" s="47">
        <f t="shared" si="2"/>
        <v>0</v>
      </c>
      <c r="J60" s="35">
        <v>2E-3</v>
      </c>
      <c r="K60" s="47">
        <f t="shared" si="3"/>
        <v>0</v>
      </c>
    </row>
    <row r="61" spans="1:11">
      <c r="A61" s="19" t="s">
        <v>95</v>
      </c>
      <c r="B61" s="15" t="s">
        <v>92</v>
      </c>
      <c r="C61" s="53" t="s">
        <v>108</v>
      </c>
      <c r="D61" s="41"/>
      <c r="E61" s="41"/>
      <c r="F61" s="41"/>
      <c r="G61" s="41"/>
      <c r="H61" s="41"/>
      <c r="I61" s="47">
        <f t="shared" si="2"/>
        <v>0</v>
      </c>
      <c r="J61" s="35">
        <v>0.05</v>
      </c>
      <c r="K61" s="47">
        <f t="shared" si="3"/>
        <v>0</v>
      </c>
    </row>
    <row r="62" spans="1:11" ht="25.5">
      <c r="A62" s="33" t="s">
        <v>96</v>
      </c>
      <c r="B62" s="4" t="s">
        <v>93</v>
      </c>
      <c r="C62" s="53" t="s">
        <v>108</v>
      </c>
      <c r="D62" s="41"/>
      <c r="E62" s="41"/>
      <c r="F62" s="41"/>
      <c r="G62" s="41"/>
      <c r="H62" s="41"/>
      <c r="I62" s="47">
        <f t="shared" si="2"/>
        <v>0</v>
      </c>
      <c r="J62" s="44">
        <v>0.02</v>
      </c>
      <c r="K62" s="48">
        <f t="shared" si="3"/>
        <v>0</v>
      </c>
    </row>
    <row r="63" spans="1:11" s="24" customFormat="1" ht="26.25" customHeight="1">
      <c r="A63" s="49" t="s">
        <v>132</v>
      </c>
      <c r="B63" s="50"/>
      <c r="C63" s="51"/>
      <c r="D63" s="43"/>
      <c r="E63" s="43"/>
      <c r="F63" s="43"/>
      <c r="G63" s="43"/>
      <c r="H63" s="43"/>
      <c r="I63" s="52"/>
      <c r="J63" s="57">
        <f>SUM(J4:J32,K41:K62)</f>
        <v>0</v>
      </c>
      <c r="K63" s="58"/>
    </row>
    <row r="64" spans="1:11" s="24" customFormat="1">
      <c r="A64" s="40" t="s">
        <v>111</v>
      </c>
      <c r="B64" s="25"/>
      <c r="C64" s="25"/>
    </row>
    <row r="65" spans="1:11">
      <c r="A65" s="32" t="s">
        <v>119</v>
      </c>
    </row>
    <row r="66" spans="1:11">
      <c r="A66" s="28" t="s">
        <v>110</v>
      </c>
    </row>
    <row r="67" spans="1:11">
      <c r="A67" s="56" t="s">
        <v>135</v>
      </c>
      <c r="B67" s="9"/>
      <c r="C67" s="9"/>
      <c r="D67" s="1"/>
      <c r="E67" s="1"/>
      <c r="F67" s="1"/>
      <c r="G67" s="1"/>
      <c r="H67" s="1"/>
      <c r="I67" s="1"/>
      <c r="J67" s="1"/>
      <c r="K67" s="1"/>
    </row>
    <row r="68" spans="1:11">
      <c r="A68" s="32" t="s">
        <v>122</v>
      </c>
    </row>
  </sheetData>
  <mergeCells count="3">
    <mergeCell ref="J63:K63"/>
    <mergeCell ref="C2:J2"/>
    <mergeCell ref="C39:J39"/>
  </mergeCells>
  <phoneticPr fontId="0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TS Pelhřimov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odpad2</dc:creator>
  <cp:lastModifiedBy>Marcela</cp:lastModifiedBy>
  <cp:lastPrinted>2013-01-11T11:44:47Z</cp:lastPrinted>
  <dcterms:created xsi:type="dcterms:W3CDTF">2012-11-23T09:29:22Z</dcterms:created>
  <dcterms:modified xsi:type="dcterms:W3CDTF">2013-01-14T13:28:30Z</dcterms:modified>
</cp:coreProperties>
</file>