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/>
  <mc:AlternateContent xmlns:mc="http://schemas.openxmlformats.org/markup-compatibility/2006">
    <mc:Choice Requires="x15">
      <x15ac:absPath xmlns:x15ac="http://schemas.microsoft.com/office/spreadsheetml/2010/11/ac" url="/Users/ondrejpalas/Documents/00_podnikatelska_akademie/tuar/04_inovace/06_vr/01_dratova_rezacka_a_soustruh/01_vyhlaseni/"/>
    </mc:Choice>
  </mc:AlternateContent>
  <xr:revisionPtr revIDLastSave="0" documentId="8_{53258C18-6D95-CC4A-99AD-2B1A2A3A28B4}" xr6:coauthVersionLast="47" xr6:coauthVersionMax="47" xr10:uidLastSave="{00000000-0000-0000-0000-000000000000}"/>
  <bookViews>
    <workbookView xWindow="0" yWindow="500" windowWidth="33600" windowHeight="19500" xr2:uid="{00000000-000D-0000-FFFF-FFFF00000000}"/>
  </bookViews>
  <sheets>
    <sheet name="Hodnocení a váhy parametrů" sheetId="4" r:id="rId1"/>
  </sheets>
  <definedNames>
    <definedName name="Firma_a">#REF!</definedName>
    <definedName name="firma_b">#REF!</definedName>
    <definedName name="firma_c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8" i="4" l="1"/>
  <c r="I57" i="4"/>
  <c r="I56" i="4"/>
  <c r="F10" i="4"/>
  <c r="I40" i="4"/>
  <c r="I35" i="4"/>
  <c r="I30" i="4"/>
  <c r="I27" i="4"/>
  <c r="I26" i="4"/>
  <c r="I25" i="4"/>
  <c r="I20" i="4"/>
  <c r="I15" i="4"/>
  <c r="I8" i="4"/>
  <c r="I7" i="4"/>
  <c r="I6" i="4"/>
  <c r="I42" i="4"/>
  <c r="I41" i="4"/>
  <c r="I32" i="4"/>
  <c r="I31" i="4"/>
  <c r="I37" i="4"/>
  <c r="I36" i="4"/>
  <c r="I22" i="4"/>
  <c r="I21" i="4"/>
  <c r="I17" i="4"/>
  <c r="I16" i="4"/>
  <c r="I48" i="4"/>
  <c r="I47" i="4"/>
  <c r="I46" i="4"/>
  <c r="I54" i="4"/>
  <c r="I53" i="4"/>
  <c r="I52" i="4"/>
</calcChain>
</file>

<file path=xl/sharedStrings.xml><?xml version="1.0" encoding="utf-8"?>
<sst xmlns="http://schemas.openxmlformats.org/spreadsheetml/2006/main" count="105" uniqueCount="50">
  <si>
    <t>Hodnotící kritéria</t>
  </si>
  <si>
    <t>Nejnižší cena</t>
  </si>
  <si>
    <t>Hodnocení proběhlo dne:</t>
  </si>
  <si>
    <t>mm</t>
  </si>
  <si>
    <t>Váha kritéria (v %)</t>
  </si>
  <si>
    <r>
      <t xml:space="preserve">Celková cena za pořízení technologií </t>
    </r>
    <r>
      <rPr>
        <sz val="10"/>
        <color indexed="8"/>
        <rFont val="Times New Roman"/>
        <family val="1"/>
      </rPr>
      <t>(v požadovaném počtu kusů, bez DPH)</t>
    </r>
  </si>
  <si>
    <t>Technická specifikace – parametry technologie</t>
  </si>
  <si>
    <t>Jednotlivé technické parametry technologie mají vlastní váhu, která je specifikována níže:</t>
  </si>
  <si>
    <t>Parametr technologie</t>
  </si>
  <si>
    <t>Požadovaná hodnota</t>
  </si>
  <si>
    <t>Váha dílčího kritéria (v %)</t>
  </si>
  <si>
    <r>
      <t>1.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</si>
  <si>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t>MAXIMÁLNÍ</t>
  </si>
  <si>
    <r>
      <t>2.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</si>
  <si>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3.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</si>
  <si>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4.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</si>
  <si>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5.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</si>
  <si>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t>Servisní podmínky:</t>
  </si>
  <si>
    <t>Záruka (bez omezení motohodin) (v měsících)</t>
  </si>
  <si>
    <t>Cena bez DPH (Kč)</t>
  </si>
  <si>
    <t>Nabídka účastníka 1</t>
  </si>
  <si>
    <t>Nabídka účastníka 2</t>
  </si>
  <si>
    <t>Nabídka účastníka 3</t>
  </si>
  <si>
    <t>Hodiny</t>
  </si>
  <si>
    <t>Hodnocení uchzečů</t>
  </si>
  <si>
    <t>Měsíce</t>
  </si>
  <si>
    <t>Nejnižší hodnota</t>
  </si>
  <si>
    <t>Čas příjezdu servisního technika v pracovních dnech od nahlášení závady stroje v záruční době (v hodinách)</t>
  </si>
  <si>
    <t>Nejvyšší hodnota</t>
  </si>
  <si>
    <t>Získané body</t>
  </si>
  <si>
    <t>Celkové hodnocení</t>
  </si>
  <si>
    <t>Vyhodnotili:</t>
  </si>
  <si>
    <t>Předseda komise</t>
  </si>
  <si>
    <t>Člen komise</t>
  </si>
  <si>
    <t>Nejvíce bodů získala nabídka účastníka:</t>
  </si>
  <si>
    <t>Jméno a příjmení</t>
  </si>
  <si>
    <t>Výběrové řízení na dodávku elektroerozivní drátové řezačky a CNC hrotového soustruhu</t>
  </si>
  <si>
    <t>Část A) Dodávka 1 ks elektroerozivní drátové řezačky</t>
  </si>
  <si>
    <r>
      <t>6.</t>
    </r>
    <r>
      <rPr>
        <sz val="7"/>
        <color indexed="8"/>
        <rFont val="Times New Roman"/>
        <family val="1"/>
      </rPr>
      <t xml:space="preserve">           </t>
    </r>
    <r>
      <rPr>
        <sz val="8"/>
        <color indexed="8"/>
        <rFont val="Times New Roman"/>
        <family val="1"/>
      </rPr>
      <t> </t>
    </r>
  </si>
  <si>
    <t>Pojezd osy X [mm]</t>
  </si>
  <si>
    <t>Pojezd osy Y [mm]</t>
  </si>
  <si>
    <t>Pojezd osy Z [mm]</t>
  </si>
  <si>
    <t>Pojezd osy U [mm]</t>
  </si>
  <si>
    <t>Pojezd osy V [mm]</t>
  </si>
  <si>
    <t>Zatížení stolu [kg]</t>
  </si>
  <si>
    <t>Min. 1500 kg</t>
  </si>
  <si>
    <t>Min. +/- 75 mm</t>
  </si>
  <si>
    <t>Min. 310 mm</t>
  </si>
  <si>
    <t>Min. 400 mm</t>
  </si>
  <si>
    <t>Min. 600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</si>
</sst>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4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sz val="10"/>
      <color indexed="8"/>
      <name val="Times New Roman"/>
      <family val="1"/>
    </font>
    <font>
      <sz val="7"/>
      <color indexed="8"/>
      <name val="Times New Roman"/>
      <family val="1"/>
    </font>
    <font>
      <sz val="8"/>
      <color indexed="8"/>
      <name val="Times New Roman"/>
      <family val="1"/>
    </font>
    <font>
      <sz val="8"/>
      <name val="Times New Roman"/>
      <family val="1"/>
    </font>
    <font>
      <sz val="8"/>
      <name val="Arial"/>
      <family val="2"/>
      <charset val="238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theme="2"/>
      <name val="Arial"/>
      <family val="2"/>
      <charset val="238"/>
    </font>
    <font>
      <sz val="11"/>
      <color rgb="FF000000"/>
      <name val="Symbol"/>
      <charset val="2"/>
    </font>
    <font>
      <sz val="9"/>
      <color rgb="FF000000"/>
      <name val="Times New Roman"/>
      <family val="1"/>
    </font>
    <font>
      <b/>
      <sz val="14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rgb="FFDEEAF6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2" borderId="0"/>
  </cellStyleXfs>
  <cellXfs count="107">
    <xf numFmtId="0" fontId="0" fillId="0" borderId="0" xfId="0"/>
    <xf numFmtId="0" fontId="15" fillId="0" borderId="0" xfId="0" applyFont="1" applyBorder="1" applyAlignment="1">
      <alignment horizontal="center" vertical="center" wrapText="1"/>
    </xf>
    <xf numFmtId="0" fontId="10" fillId="0" borderId="0" xfId="2" applyFont="1" applyFill="1" applyBorder="1"/>
    <xf numFmtId="1" fontId="10" fillId="0" borderId="0" xfId="2" applyNumberFormat="1" applyFont="1" applyFill="1" applyBorder="1" applyAlignment="1">
      <alignment horizontal="center"/>
    </xf>
    <xf numFmtId="164" fontId="10" fillId="0" borderId="0" xfId="2" applyNumberFormat="1" applyFont="1" applyFill="1" applyBorder="1" applyAlignment="1">
      <alignment horizontal="center"/>
    </xf>
    <xf numFmtId="0" fontId="10" fillId="0" borderId="0" xfId="2" applyFont="1" applyFill="1" applyBorder="1" applyAlignment="1">
      <alignment horizontal="center"/>
    </xf>
    <xf numFmtId="0" fontId="0" fillId="0" borderId="0" xfId="0" applyBorder="1"/>
    <xf numFmtId="0" fontId="4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10" fillId="0" borderId="0" xfId="2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2" fillId="0" borderId="0" xfId="2" applyFont="1" applyFill="1" applyBorder="1" applyAlignment="1">
      <alignment horizontal="left"/>
    </xf>
    <xf numFmtId="0" fontId="2" fillId="0" borderId="0" xfId="2" applyFont="1" applyFill="1" applyBorder="1"/>
    <xf numFmtId="164" fontId="2" fillId="0" borderId="0" xfId="2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13" fillId="0" borderId="1" xfId="0" applyFont="1" applyFill="1" applyBorder="1" applyAlignment="1">
      <alignment horizontal="center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 vertical="center"/>
    </xf>
    <xf numFmtId="164" fontId="2" fillId="0" borderId="3" xfId="2" applyNumberFormat="1" applyFont="1" applyFill="1" applyBorder="1" applyAlignment="1">
      <alignment horizontal="center"/>
    </xf>
    <xf numFmtId="0" fontId="2" fillId="0" borderId="4" xfId="2" applyFont="1" applyFill="1" applyBorder="1"/>
    <xf numFmtId="164" fontId="2" fillId="0" borderId="5" xfId="2" applyNumberFormat="1" applyFont="1" applyFill="1" applyBorder="1" applyAlignment="1">
      <alignment horizontal="center"/>
    </xf>
    <xf numFmtId="0" fontId="4" fillId="0" borderId="1" xfId="0" applyFont="1" applyFill="1" applyBorder="1"/>
    <xf numFmtId="0" fontId="11" fillId="0" borderId="1" xfId="0" applyFont="1" applyFill="1" applyBorder="1" applyAlignment="1">
      <alignment horizontal="center"/>
    </xf>
    <xf numFmtId="0" fontId="4" fillId="0" borderId="2" xfId="0" applyFont="1" applyFill="1" applyBorder="1"/>
    <xf numFmtId="164" fontId="10" fillId="0" borderId="3" xfId="2" applyNumberFormat="1" applyFont="1" applyFill="1" applyBorder="1" applyAlignment="1">
      <alignment horizontal="center"/>
    </xf>
    <xf numFmtId="0" fontId="10" fillId="0" borderId="4" xfId="2" applyFont="1" applyFill="1" applyBorder="1"/>
    <xf numFmtId="0" fontId="10" fillId="0" borderId="4" xfId="2" applyFont="1" applyFill="1" applyBorder="1" applyAlignment="1">
      <alignment horizontal="center"/>
    </xf>
    <xf numFmtId="164" fontId="10" fillId="0" borderId="5" xfId="2" applyNumberFormat="1" applyFont="1" applyFill="1" applyBorder="1" applyAlignment="1">
      <alignment horizontal="center"/>
    </xf>
    <xf numFmtId="1" fontId="2" fillId="0" borderId="0" xfId="2" applyNumberFormat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3" xfId="0" applyFont="1" applyBorder="1"/>
    <xf numFmtId="0" fontId="4" fillId="0" borderId="5" xfId="0" applyFont="1" applyBorder="1"/>
    <xf numFmtId="0" fontId="2" fillId="0" borderId="1" xfId="2" applyFont="1" applyFill="1" applyBorder="1"/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0" borderId="3" xfId="0" applyFont="1" applyFill="1" applyBorder="1"/>
    <xf numFmtId="0" fontId="8" fillId="0" borderId="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0" fillId="0" borderId="0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4" fillId="0" borderId="6" xfId="2" applyFont="1" applyFill="1" applyBorder="1" applyAlignment="1">
      <alignment horizontal="right" vertical="center"/>
    </xf>
    <xf numFmtId="0" fontId="14" fillId="0" borderId="0" xfId="2" applyFont="1" applyFill="1" applyBorder="1" applyAlignment="1">
      <alignment horizontal="right" vertical="center"/>
    </xf>
    <xf numFmtId="0" fontId="14" fillId="0" borderId="8" xfId="2" applyFont="1" applyFill="1" applyBorder="1" applyAlignment="1">
      <alignment horizontal="right" vertical="center"/>
    </xf>
    <xf numFmtId="0" fontId="14" fillId="0" borderId="4" xfId="2" applyFont="1" applyFill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18" fillId="0" borderId="6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right"/>
    </xf>
    <xf numFmtId="0" fontId="14" fillId="0" borderId="1" xfId="2" applyFont="1" applyFill="1" applyBorder="1" applyAlignment="1">
      <alignment horizontal="right"/>
    </xf>
    <xf numFmtId="0" fontId="14" fillId="0" borderId="6" xfId="2" applyFont="1" applyFill="1" applyBorder="1" applyAlignment="1">
      <alignment horizontal="right"/>
    </xf>
    <xf numFmtId="0" fontId="14" fillId="0" borderId="0" xfId="2" applyFont="1" applyFill="1" applyBorder="1" applyAlignment="1">
      <alignment horizontal="right"/>
    </xf>
    <xf numFmtId="0" fontId="23" fillId="0" borderId="6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64"/>
  <sheetViews>
    <sheetView tabSelected="1" workbookViewId="0">
      <selection activeCell="M35" sqref="M35"/>
    </sheetView>
  </sheetViews>
  <sheetFormatPr baseColWidth="10" defaultRowHeight="13" x14ac:dyDescent="0.15"/>
  <cols>
    <col min="1" max="1" width="2.83203125" customWidth="1"/>
    <col min="2" max="2" width="3.6640625" customWidth="1"/>
    <col min="3" max="3" width="21.5" customWidth="1"/>
    <col min="7" max="7" width="17" bestFit="1" customWidth="1"/>
    <col min="8" max="8" width="16.33203125" bestFit="1" customWidth="1"/>
    <col min="9" max="9" width="17.33203125" bestFit="1" customWidth="1"/>
  </cols>
  <sheetData>
    <row r="1" spans="2:10" ht="18" x14ac:dyDescent="0.2">
      <c r="B1" s="61" t="s">
        <v>36</v>
      </c>
      <c r="C1" s="62"/>
      <c r="D1" s="62"/>
      <c r="E1" s="62"/>
      <c r="F1" s="62"/>
      <c r="G1" s="62"/>
      <c r="H1" s="62"/>
      <c r="I1" s="63"/>
    </row>
    <row r="2" spans="2:10" ht="18" x14ac:dyDescent="0.2">
      <c r="B2" s="93" t="s">
        <v>37</v>
      </c>
      <c r="C2" s="94"/>
      <c r="D2" s="94"/>
      <c r="E2" s="94"/>
      <c r="F2" s="94"/>
      <c r="G2" s="94"/>
      <c r="H2" s="94"/>
      <c r="I2" s="95"/>
    </row>
    <row r="3" spans="2:10" ht="45" x14ac:dyDescent="0.15">
      <c r="B3" s="83" t="s">
        <v>0</v>
      </c>
      <c r="C3" s="69"/>
      <c r="D3" s="69"/>
      <c r="E3" s="69"/>
      <c r="F3" s="50" t="s">
        <v>4</v>
      </c>
      <c r="G3" s="69" t="s">
        <v>24</v>
      </c>
      <c r="H3" s="69"/>
      <c r="I3" s="70"/>
      <c r="J3" s="14"/>
    </row>
    <row r="4" spans="2:10" x14ac:dyDescent="0.15">
      <c r="B4" s="58" t="s">
        <v>5</v>
      </c>
      <c r="C4" s="55"/>
      <c r="D4" s="55"/>
      <c r="E4" s="55"/>
      <c r="F4" s="55">
        <v>51</v>
      </c>
      <c r="G4" s="26"/>
      <c r="H4" s="27" t="s">
        <v>19</v>
      </c>
      <c r="I4" s="28"/>
    </row>
    <row r="5" spans="2:10" ht="14" customHeight="1" x14ac:dyDescent="0.15">
      <c r="B5" s="59"/>
      <c r="C5" s="56"/>
      <c r="D5" s="56"/>
      <c r="E5" s="56"/>
      <c r="F5" s="56"/>
      <c r="G5" s="9" t="s">
        <v>1</v>
      </c>
      <c r="H5" s="10">
        <v>1</v>
      </c>
      <c r="I5" s="22" t="s">
        <v>29</v>
      </c>
    </row>
    <row r="6" spans="2:10" ht="14" customHeight="1" x14ac:dyDescent="0.15">
      <c r="B6" s="59"/>
      <c r="C6" s="56"/>
      <c r="D6" s="56"/>
      <c r="E6" s="56"/>
      <c r="F6" s="56"/>
      <c r="G6" s="2" t="s">
        <v>20</v>
      </c>
      <c r="H6" s="3">
        <v>1</v>
      </c>
      <c r="I6" s="29">
        <f>(H5/H6)*$F$4</f>
        <v>51</v>
      </c>
    </row>
    <row r="7" spans="2:10" ht="14" customHeight="1" x14ac:dyDescent="0.15">
      <c r="B7" s="59"/>
      <c r="C7" s="56"/>
      <c r="D7" s="56"/>
      <c r="E7" s="56"/>
      <c r="F7" s="56"/>
      <c r="G7" s="2" t="s">
        <v>21</v>
      </c>
      <c r="H7" s="5">
        <v>2</v>
      </c>
      <c r="I7" s="29">
        <f>(H5/H7)*$F$4</f>
        <v>25.5</v>
      </c>
    </row>
    <row r="8" spans="2:10" ht="15" customHeight="1" x14ac:dyDescent="0.15">
      <c r="B8" s="60"/>
      <c r="C8" s="57"/>
      <c r="D8" s="57"/>
      <c r="E8" s="57"/>
      <c r="F8" s="57"/>
      <c r="G8" s="30" t="s">
        <v>22</v>
      </c>
      <c r="H8" s="31">
        <v>3</v>
      </c>
      <c r="I8" s="32">
        <f>(H5/H8)*$F$4</f>
        <v>17</v>
      </c>
    </row>
    <row r="9" spans="2:10" ht="15" customHeight="1" x14ac:dyDescent="0.15">
      <c r="B9" s="1"/>
      <c r="C9" s="1"/>
      <c r="D9" s="1"/>
      <c r="E9" s="1"/>
      <c r="F9" s="1"/>
      <c r="G9" s="2"/>
      <c r="H9" s="5"/>
      <c r="I9" s="4"/>
    </row>
    <row r="10" spans="2:10" ht="16" customHeight="1" x14ac:dyDescent="0.15">
      <c r="B10" s="84" t="s">
        <v>6</v>
      </c>
      <c r="C10" s="85"/>
      <c r="D10" s="85"/>
      <c r="E10" s="85"/>
      <c r="F10" s="55">
        <f>E13+E18+E23+E28+E33+E38</f>
        <v>24</v>
      </c>
      <c r="G10" s="97"/>
      <c r="H10" s="97"/>
      <c r="I10" s="98"/>
    </row>
    <row r="11" spans="2:10" ht="24" customHeight="1" x14ac:dyDescent="0.15">
      <c r="B11" s="86" t="s">
        <v>7</v>
      </c>
      <c r="C11" s="87"/>
      <c r="D11" s="87"/>
      <c r="E11" s="87"/>
      <c r="F11" s="56"/>
      <c r="G11" s="99"/>
      <c r="H11" s="99"/>
      <c r="I11" s="100"/>
    </row>
    <row r="12" spans="2:10" ht="28" x14ac:dyDescent="0.15">
      <c r="B12" s="77" t="s">
        <v>8</v>
      </c>
      <c r="C12" s="96"/>
      <c r="D12" s="11" t="s">
        <v>9</v>
      </c>
      <c r="E12" s="11" t="s">
        <v>10</v>
      </c>
      <c r="F12" s="56"/>
      <c r="G12" s="99"/>
      <c r="H12" s="99"/>
      <c r="I12" s="100"/>
    </row>
    <row r="13" spans="2:10" x14ac:dyDescent="0.15">
      <c r="B13" s="77" t="s">
        <v>11</v>
      </c>
      <c r="C13" s="80" t="s">
        <v>39</v>
      </c>
      <c r="D13" s="80" t="s">
        <v>12</v>
      </c>
      <c r="E13" s="80">
        <v>4</v>
      </c>
      <c r="F13" s="56"/>
      <c r="G13" s="7"/>
      <c r="H13" s="8" t="s">
        <v>3</v>
      </c>
      <c r="I13" s="45"/>
    </row>
    <row r="14" spans="2:10" ht="14" x14ac:dyDescent="0.15">
      <c r="B14" s="77"/>
      <c r="C14" s="80"/>
      <c r="D14" s="80"/>
      <c r="E14" s="80"/>
      <c r="F14" s="56"/>
      <c r="G14" s="9" t="s">
        <v>28</v>
      </c>
      <c r="H14" s="10">
        <v>3</v>
      </c>
      <c r="I14" s="22" t="s">
        <v>29</v>
      </c>
    </row>
    <row r="15" spans="2:10" ht="14" x14ac:dyDescent="0.15">
      <c r="B15" s="77"/>
      <c r="C15" s="80"/>
      <c r="D15" s="80"/>
      <c r="E15" s="80"/>
      <c r="F15" s="56"/>
      <c r="G15" s="2" t="s">
        <v>20</v>
      </c>
      <c r="H15" s="3">
        <v>1</v>
      </c>
      <c r="I15" s="29">
        <f>(H15/H14)*$E$13</f>
        <v>1.3333333333333333</v>
      </c>
    </row>
    <row r="16" spans="2:10" ht="14" x14ac:dyDescent="0.15">
      <c r="B16" s="77"/>
      <c r="C16" s="80"/>
      <c r="D16" s="80"/>
      <c r="E16" s="80"/>
      <c r="F16" s="56"/>
      <c r="G16" s="2" t="s">
        <v>21</v>
      </c>
      <c r="H16" s="5">
        <v>2</v>
      </c>
      <c r="I16" s="29">
        <f>(H16/H14)*$E$13</f>
        <v>2.6666666666666665</v>
      </c>
    </row>
    <row r="17" spans="2:9" ht="14" x14ac:dyDescent="0.15">
      <c r="B17" s="77"/>
      <c r="C17" s="80"/>
      <c r="D17" s="12" t="s">
        <v>49</v>
      </c>
      <c r="E17" s="80"/>
      <c r="F17" s="56"/>
      <c r="G17" s="2" t="s">
        <v>22</v>
      </c>
      <c r="H17" s="5">
        <v>3</v>
      </c>
      <c r="I17" s="29">
        <f>(H17/H14)*$E$13</f>
        <v>4</v>
      </c>
    </row>
    <row r="18" spans="2:9" x14ac:dyDescent="0.15">
      <c r="B18" s="77" t="s">
        <v>13</v>
      </c>
      <c r="C18" s="80" t="s">
        <v>40</v>
      </c>
      <c r="D18" s="80" t="s">
        <v>12</v>
      </c>
      <c r="E18" s="80">
        <v>4</v>
      </c>
      <c r="F18" s="56"/>
      <c r="G18" s="7"/>
      <c r="H18" s="8" t="s">
        <v>3</v>
      </c>
      <c r="I18" s="45"/>
    </row>
    <row r="19" spans="2:9" ht="14" x14ac:dyDescent="0.15">
      <c r="B19" s="77"/>
      <c r="C19" s="80"/>
      <c r="D19" s="80"/>
      <c r="E19" s="80"/>
      <c r="F19" s="56"/>
      <c r="G19" s="9" t="s">
        <v>28</v>
      </c>
      <c r="H19" s="10">
        <v>3</v>
      </c>
      <c r="I19" s="22" t="s">
        <v>29</v>
      </c>
    </row>
    <row r="20" spans="2:9" ht="14" x14ac:dyDescent="0.15">
      <c r="B20" s="77"/>
      <c r="C20" s="80"/>
      <c r="D20" s="80"/>
      <c r="E20" s="80"/>
      <c r="F20" s="56"/>
      <c r="G20" s="2" t="s">
        <v>20</v>
      </c>
      <c r="H20" s="3">
        <v>1</v>
      </c>
      <c r="I20" s="29">
        <f>(H20/H19)*$E$18</f>
        <v>1.3333333333333333</v>
      </c>
    </row>
    <row r="21" spans="2:9" ht="13" customHeight="1" x14ac:dyDescent="0.15">
      <c r="B21" s="77"/>
      <c r="C21" s="80"/>
      <c r="D21" s="80"/>
      <c r="E21" s="80"/>
      <c r="F21" s="56"/>
      <c r="G21" s="2" t="s">
        <v>21</v>
      </c>
      <c r="H21" s="5">
        <v>2</v>
      </c>
      <c r="I21" s="29">
        <f>(H21/H19)*$E$18</f>
        <v>2.6666666666666665</v>
      </c>
    </row>
    <row r="22" spans="2:9" ht="14" x14ac:dyDescent="0.15">
      <c r="B22" s="77"/>
      <c r="C22" s="80"/>
      <c r="D22" s="12" t="s">
        <v>48</v>
      </c>
      <c r="E22" s="80"/>
      <c r="F22" s="56"/>
      <c r="G22" s="2" t="s">
        <v>22</v>
      </c>
      <c r="H22" s="5">
        <v>3</v>
      </c>
      <c r="I22" s="29">
        <f>(H22/H19)*$E$18</f>
        <v>4</v>
      </c>
    </row>
    <row r="23" spans="2:9" x14ac:dyDescent="0.15">
      <c r="B23" s="77" t="s">
        <v>14</v>
      </c>
      <c r="C23" s="80" t="s">
        <v>41</v>
      </c>
      <c r="D23" s="80" t="s">
        <v>12</v>
      </c>
      <c r="E23" s="80">
        <v>4</v>
      </c>
      <c r="F23" s="56"/>
      <c r="G23" s="7"/>
      <c r="H23" s="8" t="s">
        <v>3</v>
      </c>
      <c r="I23" s="45"/>
    </row>
    <row r="24" spans="2:9" ht="14" x14ac:dyDescent="0.15">
      <c r="B24" s="77"/>
      <c r="C24" s="80"/>
      <c r="D24" s="80"/>
      <c r="E24" s="80"/>
      <c r="F24" s="56"/>
      <c r="G24" s="9" t="s">
        <v>28</v>
      </c>
      <c r="H24" s="10">
        <v>3</v>
      </c>
      <c r="I24" s="22" t="s">
        <v>29</v>
      </c>
    </row>
    <row r="25" spans="2:9" ht="14" x14ac:dyDescent="0.15">
      <c r="B25" s="77"/>
      <c r="C25" s="80"/>
      <c r="D25" s="80"/>
      <c r="E25" s="80"/>
      <c r="F25" s="56"/>
      <c r="G25" s="2" t="s">
        <v>20</v>
      </c>
      <c r="H25" s="3">
        <v>1</v>
      </c>
      <c r="I25" s="29">
        <f>(H25/H24)*$E$23</f>
        <v>1.3333333333333333</v>
      </c>
    </row>
    <row r="26" spans="2:9" ht="14" x14ac:dyDescent="0.15">
      <c r="B26" s="77"/>
      <c r="C26" s="80"/>
      <c r="D26" s="80"/>
      <c r="E26" s="80"/>
      <c r="F26" s="56"/>
      <c r="G26" s="2" t="s">
        <v>21</v>
      </c>
      <c r="H26" s="5">
        <v>2</v>
      </c>
      <c r="I26" s="29">
        <f>(H26/H24)*$E$23</f>
        <v>2.6666666666666665</v>
      </c>
    </row>
    <row r="27" spans="2:9" ht="14" x14ac:dyDescent="0.15">
      <c r="B27" s="77"/>
      <c r="C27" s="80"/>
      <c r="D27" s="12" t="s">
        <v>47</v>
      </c>
      <c r="E27" s="80"/>
      <c r="F27" s="56"/>
      <c r="G27" s="2" t="s">
        <v>22</v>
      </c>
      <c r="H27" s="5">
        <v>3</v>
      </c>
      <c r="I27" s="29">
        <f>(H27/H24)*$E$23</f>
        <v>4</v>
      </c>
    </row>
    <row r="28" spans="2:9" x14ac:dyDescent="0.15">
      <c r="B28" s="77" t="s">
        <v>15</v>
      </c>
      <c r="C28" s="80" t="s">
        <v>42</v>
      </c>
      <c r="D28" s="80" t="s">
        <v>12</v>
      </c>
      <c r="E28" s="80">
        <v>4</v>
      </c>
      <c r="F28" s="56"/>
      <c r="G28" s="7"/>
      <c r="H28" s="8" t="s">
        <v>3</v>
      </c>
      <c r="I28" s="45"/>
    </row>
    <row r="29" spans="2:9" ht="14" x14ac:dyDescent="0.15">
      <c r="B29" s="77"/>
      <c r="C29" s="80"/>
      <c r="D29" s="80"/>
      <c r="E29" s="80"/>
      <c r="F29" s="56"/>
      <c r="G29" s="9" t="s">
        <v>28</v>
      </c>
      <c r="H29" s="10">
        <v>3</v>
      </c>
      <c r="I29" s="22" t="s">
        <v>29</v>
      </c>
    </row>
    <row r="30" spans="2:9" ht="14" x14ac:dyDescent="0.15">
      <c r="B30" s="77"/>
      <c r="C30" s="80"/>
      <c r="D30" s="80"/>
      <c r="E30" s="80"/>
      <c r="F30" s="56"/>
      <c r="G30" s="2" t="s">
        <v>20</v>
      </c>
      <c r="H30" s="3">
        <v>1</v>
      </c>
      <c r="I30" s="29">
        <f>(H30/H29)*$E$28</f>
        <v>1.3333333333333333</v>
      </c>
    </row>
    <row r="31" spans="2:9" ht="14" x14ac:dyDescent="0.15">
      <c r="B31" s="77"/>
      <c r="C31" s="80"/>
      <c r="D31" s="80"/>
      <c r="E31" s="80"/>
      <c r="F31" s="56"/>
      <c r="G31" s="2" t="s">
        <v>21</v>
      </c>
      <c r="H31" s="5">
        <v>2</v>
      </c>
      <c r="I31" s="29">
        <f>(H31/H29)*$E$28</f>
        <v>2.6666666666666665</v>
      </c>
    </row>
    <row r="32" spans="2:9" ht="14" x14ac:dyDescent="0.15">
      <c r="B32" s="77"/>
      <c r="C32" s="80"/>
      <c r="D32" s="12" t="s">
        <v>46</v>
      </c>
      <c r="E32" s="80"/>
      <c r="F32" s="56"/>
      <c r="G32" s="2" t="s">
        <v>22</v>
      </c>
      <c r="H32" s="5">
        <v>3</v>
      </c>
      <c r="I32" s="29">
        <f>(H32/H29)*$E$28</f>
        <v>4</v>
      </c>
    </row>
    <row r="33" spans="2:9" x14ac:dyDescent="0.15">
      <c r="B33" s="77" t="s">
        <v>16</v>
      </c>
      <c r="C33" s="80" t="s">
        <v>43</v>
      </c>
      <c r="D33" s="80" t="s">
        <v>12</v>
      </c>
      <c r="E33" s="80">
        <v>4</v>
      </c>
      <c r="F33" s="56"/>
      <c r="G33" s="7"/>
      <c r="H33" s="8" t="s">
        <v>3</v>
      </c>
      <c r="I33" s="45"/>
    </row>
    <row r="34" spans="2:9" ht="14" x14ac:dyDescent="0.15">
      <c r="B34" s="77"/>
      <c r="C34" s="80"/>
      <c r="D34" s="80"/>
      <c r="E34" s="80"/>
      <c r="F34" s="56"/>
      <c r="G34" s="9" t="s">
        <v>28</v>
      </c>
      <c r="H34" s="10">
        <v>3</v>
      </c>
      <c r="I34" s="22" t="s">
        <v>29</v>
      </c>
    </row>
    <row r="35" spans="2:9" ht="14" x14ac:dyDescent="0.15">
      <c r="B35" s="77"/>
      <c r="C35" s="80"/>
      <c r="D35" s="80"/>
      <c r="E35" s="80"/>
      <c r="F35" s="56"/>
      <c r="G35" s="2" t="s">
        <v>20</v>
      </c>
      <c r="H35" s="3">
        <v>1</v>
      </c>
      <c r="I35" s="29">
        <f>(H35/H34)*$E$33</f>
        <v>1.3333333333333333</v>
      </c>
    </row>
    <row r="36" spans="2:9" ht="14" x14ac:dyDescent="0.15">
      <c r="B36" s="77"/>
      <c r="C36" s="80"/>
      <c r="D36" s="80"/>
      <c r="E36" s="80"/>
      <c r="F36" s="56"/>
      <c r="G36" s="2" t="s">
        <v>21</v>
      </c>
      <c r="H36" s="5">
        <v>2</v>
      </c>
      <c r="I36" s="29">
        <f>(H36/H34)*$E$33</f>
        <v>2.6666666666666665</v>
      </c>
    </row>
    <row r="37" spans="2:9" ht="14" x14ac:dyDescent="0.15">
      <c r="B37" s="77"/>
      <c r="C37" s="80"/>
      <c r="D37" s="12" t="s">
        <v>46</v>
      </c>
      <c r="E37" s="80"/>
      <c r="F37" s="56"/>
      <c r="G37" s="2" t="s">
        <v>22</v>
      </c>
      <c r="H37" s="5">
        <v>3</v>
      </c>
      <c r="I37" s="29">
        <f>(H37/H34)*$E$33</f>
        <v>4</v>
      </c>
    </row>
    <row r="38" spans="2:9" x14ac:dyDescent="0.15">
      <c r="B38" s="77" t="s">
        <v>38</v>
      </c>
      <c r="C38" s="80" t="s">
        <v>44</v>
      </c>
      <c r="D38" s="82" t="s">
        <v>12</v>
      </c>
      <c r="E38" s="80">
        <v>4</v>
      </c>
      <c r="F38" s="56"/>
      <c r="G38" s="7"/>
      <c r="H38" s="8" t="s">
        <v>3</v>
      </c>
      <c r="I38" s="45"/>
    </row>
    <row r="39" spans="2:9" ht="14" x14ac:dyDescent="0.15">
      <c r="B39" s="77"/>
      <c r="C39" s="80"/>
      <c r="D39" s="82"/>
      <c r="E39" s="80"/>
      <c r="F39" s="56"/>
      <c r="G39" s="9" t="s">
        <v>28</v>
      </c>
      <c r="H39" s="10">
        <v>3</v>
      </c>
      <c r="I39" s="22" t="s">
        <v>29</v>
      </c>
    </row>
    <row r="40" spans="2:9" ht="14" x14ac:dyDescent="0.15">
      <c r="B40" s="77"/>
      <c r="C40" s="80"/>
      <c r="D40" s="82"/>
      <c r="E40" s="80"/>
      <c r="F40" s="56"/>
      <c r="G40" s="2" t="s">
        <v>20</v>
      </c>
      <c r="H40" s="3">
        <v>1</v>
      </c>
      <c r="I40" s="29">
        <f>(H40/H39)*$E$38</f>
        <v>1.3333333333333333</v>
      </c>
    </row>
    <row r="41" spans="2:9" ht="14" x14ac:dyDescent="0.15">
      <c r="B41" s="77"/>
      <c r="C41" s="80"/>
      <c r="D41" s="82"/>
      <c r="E41" s="80"/>
      <c r="F41" s="56"/>
      <c r="G41" s="2" t="s">
        <v>21</v>
      </c>
      <c r="H41" s="5">
        <v>2</v>
      </c>
      <c r="I41" s="29">
        <f>(H41/H39)*$E$38</f>
        <v>2.6666666666666665</v>
      </c>
    </row>
    <row r="42" spans="2:9" ht="14" x14ac:dyDescent="0.15">
      <c r="B42" s="88"/>
      <c r="C42" s="81"/>
      <c r="D42" s="46" t="s">
        <v>45</v>
      </c>
      <c r="E42" s="81"/>
      <c r="F42" s="57"/>
      <c r="G42" s="30" t="s">
        <v>22</v>
      </c>
      <c r="H42" s="31">
        <v>3</v>
      </c>
      <c r="I42" s="32">
        <f>(H42/H39)*$E$38</f>
        <v>4</v>
      </c>
    </row>
    <row r="43" spans="2:9" ht="16" x14ac:dyDescent="0.15">
      <c r="B43" s="11"/>
      <c r="C43" s="12"/>
      <c r="D43" s="13"/>
      <c r="E43" s="12"/>
      <c r="F43" s="1"/>
      <c r="G43" s="2"/>
      <c r="H43" s="5"/>
      <c r="I43" s="4"/>
    </row>
    <row r="44" spans="2:9" ht="14" x14ac:dyDescent="0.15">
      <c r="B44" s="78" t="s">
        <v>17</v>
      </c>
      <c r="C44" s="79"/>
      <c r="D44" s="79"/>
      <c r="E44" s="79"/>
      <c r="F44" s="55">
        <v>10</v>
      </c>
      <c r="G44" s="19"/>
      <c r="H44" s="20" t="s">
        <v>23</v>
      </c>
      <c r="I44" s="21"/>
    </row>
    <row r="45" spans="2:9" ht="16" customHeight="1" x14ac:dyDescent="0.15">
      <c r="B45" s="64" t="s">
        <v>27</v>
      </c>
      <c r="C45" s="65"/>
      <c r="D45" s="65"/>
      <c r="E45" s="65"/>
      <c r="F45" s="56"/>
      <c r="G45" s="15" t="s">
        <v>26</v>
      </c>
      <c r="H45" s="18">
        <v>1</v>
      </c>
      <c r="I45" s="22" t="s">
        <v>29</v>
      </c>
    </row>
    <row r="46" spans="2:9" ht="16" customHeight="1" x14ac:dyDescent="0.15">
      <c r="B46" s="66"/>
      <c r="C46" s="65"/>
      <c r="D46" s="65"/>
      <c r="E46" s="65"/>
      <c r="F46" s="56"/>
      <c r="G46" s="16" t="s">
        <v>20</v>
      </c>
      <c r="H46" s="33">
        <v>1</v>
      </c>
      <c r="I46" s="23">
        <f>(H45/H46)*$F$44</f>
        <v>10</v>
      </c>
    </row>
    <row r="47" spans="2:9" ht="16" customHeight="1" x14ac:dyDescent="0.15">
      <c r="B47" s="66"/>
      <c r="C47" s="65"/>
      <c r="D47" s="65"/>
      <c r="E47" s="65"/>
      <c r="F47" s="56"/>
      <c r="G47" s="16" t="s">
        <v>21</v>
      </c>
      <c r="H47" s="34">
        <v>2</v>
      </c>
      <c r="I47" s="23">
        <f>(H45/H47)*$F$44</f>
        <v>5</v>
      </c>
    </row>
    <row r="48" spans="2:9" x14ac:dyDescent="0.15">
      <c r="B48" s="67"/>
      <c r="C48" s="68"/>
      <c r="D48" s="68"/>
      <c r="E48" s="68"/>
      <c r="F48" s="57"/>
      <c r="G48" s="24" t="s">
        <v>22</v>
      </c>
      <c r="H48" s="35">
        <v>3</v>
      </c>
      <c r="I48" s="25">
        <f>(H45/H48)*$F$44</f>
        <v>3.333333333333333</v>
      </c>
    </row>
    <row r="49" spans="2:9" ht="16" x14ac:dyDescent="0.15">
      <c r="B49" s="49"/>
      <c r="C49" s="49"/>
      <c r="D49" s="49"/>
      <c r="E49" s="49"/>
      <c r="F49" s="1"/>
      <c r="G49" s="16"/>
      <c r="H49" s="34"/>
      <c r="I49" s="17"/>
    </row>
    <row r="50" spans="2:9" x14ac:dyDescent="0.15">
      <c r="B50" s="71" t="s">
        <v>18</v>
      </c>
      <c r="C50" s="72"/>
      <c r="D50" s="72"/>
      <c r="E50" s="72"/>
      <c r="F50" s="55">
        <v>15</v>
      </c>
      <c r="G50" s="19"/>
      <c r="H50" s="20" t="s">
        <v>25</v>
      </c>
      <c r="I50" s="21"/>
    </row>
    <row r="51" spans="2:9" ht="16" customHeight="1" x14ac:dyDescent="0.15">
      <c r="B51" s="73"/>
      <c r="C51" s="74"/>
      <c r="D51" s="74"/>
      <c r="E51" s="74"/>
      <c r="F51" s="56"/>
      <c r="G51" s="15" t="s">
        <v>28</v>
      </c>
      <c r="H51" s="18">
        <v>3</v>
      </c>
      <c r="I51" s="22" t="s">
        <v>29</v>
      </c>
    </row>
    <row r="52" spans="2:9" ht="16" customHeight="1" x14ac:dyDescent="0.15">
      <c r="B52" s="73"/>
      <c r="C52" s="74"/>
      <c r="D52" s="74"/>
      <c r="E52" s="74"/>
      <c r="F52" s="56"/>
      <c r="G52" s="16" t="s">
        <v>20</v>
      </c>
      <c r="H52" s="33">
        <v>1</v>
      </c>
      <c r="I52" s="23">
        <f>(H52/H51)*$F$50</f>
        <v>5</v>
      </c>
    </row>
    <row r="53" spans="2:9" ht="16" customHeight="1" x14ac:dyDescent="0.15">
      <c r="B53" s="73"/>
      <c r="C53" s="74"/>
      <c r="D53" s="74"/>
      <c r="E53" s="74"/>
      <c r="F53" s="56"/>
      <c r="G53" s="16" t="s">
        <v>21</v>
      </c>
      <c r="H53" s="34">
        <v>2</v>
      </c>
      <c r="I53" s="23">
        <f>(H53/H51)*$F$50</f>
        <v>10</v>
      </c>
    </row>
    <row r="54" spans="2:9" ht="16" customHeight="1" x14ac:dyDescent="0.15">
      <c r="B54" s="75"/>
      <c r="C54" s="76"/>
      <c r="D54" s="76"/>
      <c r="E54" s="76"/>
      <c r="F54" s="57"/>
      <c r="G54" s="24" t="s">
        <v>22</v>
      </c>
      <c r="H54" s="35">
        <v>3</v>
      </c>
      <c r="I54" s="25">
        <f>(H54/H51)*$F$50</f>
        <v>15</v>
      </c>
    </row>
    <row r="56" spans="2:9" x14ac:dyDescent="0.15">
      <c r="B56" s="101" t="s">
        <v>30</v>
      </c>
      <c r="C56" s="102"/>
      <c r="D56" s="102"/>
      <c r="E56" s="102"/>
      <c r="F56" s="102"/>
      <c r="G56" s="102"/>
      <c r="H56" s="41" t="s">
        <v>20</v>
      </c>
      <c r="I56" s="42">
        <f>I6+I15+I20+I25+I30+I35+I40+I46+I52</f>
        <v>74.000000000000014</v>
      </c>
    </row>
    <row r="57" spans="2:9" x14ac:dyDescent="0.15">
      <c r="B57" s="103"/>
      <c r="C57" s="104"/>
      <c r="D57" s="104"/>
      <c r="E57" s="104"/>
      <c r="F57" s="104"/>
      <c r="G57" s="104"/>
      <c r="H57" s="16" t="s">
        <v>21</v>
      </c>
      <c r="I57" s="43">
        <f>I7+I16+I21+I26+I31+I36+I41+I47+I53</f>
        <v>56.499999999999993</v>
      </c>
    </row>
    <row r="58" spans="2:9" x14ac:dyDescent="0.15">
      <c r="B58" s="105"/>
      <c r="C58" s="106"/>
      <c r="D58" s="106"/>
      <c r="E58" s="106"/>
      <c r="F58" s="106"/>
      <c r="G58" s="106"/>
      <c r="H58" s="24" t="s">
        <v>22</v>
      </c>
      <c r="I58" s="44">
        <f>I8+I17+I22+I27+I32+I37+I42+I48+I54</f>
        <v>59.333333333333336</v>
      </c>
    </row>
    <row r="60" spans="2:9" x14ac:dyDescent="0.15">
      <c r="B60" s="89" t="s">
        <v>34</v>
      </c>
      <c r="C60" s="90"/>
      <c r="D60" s="90"/>
      <c r="E60" s="90"/>
      <c r="F60" s="90"/>
      <c r="G60" s="90"/>
      <c r="H60" s="36"/>
      <c r="I60" s="37"/>
    </row>
    <row r="61" spans="2:9" x14ac:dyDescent="0.15">
      <c r="B61" s="91" t="s">
        <v>2</v>
      </c>
      <c r="C61" s="92"/>
      <c r="D61" s="92"/>
      <c r="E61" s="92"/>
      <c r="F61" s="92"/>
      <c r="G61" s="92"/>
      <c r="H61" s="6"/>
      <c r="I61" s="38"/>
    </row>
    <row r="62" spans="2:9" x14ac:dyDescent="0.15">
      <c r="B62" s="51" t="s">
        <v>31</v>
      </c>
      <c r="C62" s="52"/>
      <c r="D62" s="52"/>
      <c r="E62" s="52"/>
      <c r="F62" s="52"/>
      <c r="G62" s="52"/>
      <c r="H62" s="47" t="s">
        <v>35</v>
      </c>
      <c r="I62" s="39" t="s">
        <v>32</v>
      </c>
    </row>
    <row r="63" spans="2:9" x14ac:dyDescent="0.15">
      <c r="B63" s="51"/>
      <c r="C63" s="52"/>
      <c r="D63" s="52"/>
      <c r="E63" s="52"/>
      <c r="F63" s="52"/>
      <c r="G63" s="52"/>
      <c r="H63" s="47" t="s">
        <v>35</v>
      </c>
      <c r="I63" s="39" t="s">
        <v>33</v>
      </c>
    </row>
    <row r="64" spans="2:9" x14ac:dyDescent="0.15">
      <c r="B64" s="53"/>
      <c r="C64" s="54"/>
      <c r="D64" s="54"/>
      <c r="E64" s="54"/>
      <c r="F64" s="54"/>
      <c r="G64" s="54"/>
      <c r="H64" s="48" t="s">
        <v>35</v>
      </c>
      <c r="I64" s="40" t="s">
        <v>33</v>
      </c>
    </row>
  </sheetData>
  <mergeCells count="44">
    <mergeCell ref="B2:I2"/>
    <mergeCell ref="B12:C12"/>
    <mergeCell ref="E18:E22"/>
    <mergeCell ref="G10:I12"/>
    <mergeCell ref="B56:G58"/>
    <mergeCell ref="B60:G60"/>
    <mergeCell ref="B61:G61"/>
    <mergeCell ref="E23:E27"/>
    <mergeCell ref="D23:D26"/>
    <mergeCell ref="C23:C27"/>
    <mergeCell ref="B23:B27"/>
    <mergeCell ref="E28:E32"/>
    <mergeCell ref="D28:D31"/>
    <mergeCell ref="C28:C32"/>
    <mergeCell ref="B28:B32"/>
    <mergeCell ref="E33:E37"/>
    <mergeCell ref="D33:D36"/>
    <mergeCell ref="C33:C37"/>
    <mergeCell ref="B33:B37"/>
    <mergeCell ref="E38:E42"/>
    <mergeCell ref="D38:D41"/>
    <mergeCell ref="C13:C17"/>
    <mergeCell ref="B3:E3"/>
    <mergeCell ref="B10:E10"/>
    <mergeCell ref="B11:E11"/>
    <mergeCell ref="D18:D21"/>
    <mergeCell ref="C38:C42"/>
    <mergeCell ref="B38:B42"/>
    <mergeCell ref="B62:G64"/>
    <mergeCell ref="F44:F48"/>
    <mergeCell ref="B4:E8"/>
    <mergeCell ref="F4:F8"/>
    <mergeCell ref="B1:I1"/>
    <mergeCell ref="B45:E48"/>
    <mergeCell ref="G3:I3"/>
    <mergeCell ref="F50:F54"/>
    <mergeCell ref="B50:E54"/>
    <mergeCell ref="B13:B17"/>
    <mergeCell ref="F10:F42"/>
    <mergeCell ref="B44:E44"/>
    <mergeCell ref="E13:E17"/>
    <mergeCell ref="D13:D16"/>
    <mergeCell ref="B18:B22"/>
    <mergeCell ref="C18:C22"/>
  </mergeCells>
  <phoneticPr fontId="9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Hodnocení a váhy parametrů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ondřej Palaš</dc:creator>
  <cp:lastModifiedBy>Microsoft Office User</cp:lastModifiedBy>
  <cp:lastPrinted>2017-11-23T10:27:53Z</cp:lastPrinted>
  <dcterms:created xsi:type="dcterms:W3CDTF">2017-07-04T11:09:43Z</dcterms:created>
  <dcterms:modified xsi:type="dcterms:W3CDTF">2022-03-31T14:31:15Z</dcterms:modified>
</cp:coreProperties>
</file>