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de\Documents\"/>
    </mc:Choice>
  </mc:AlternateContent>
  <xr:revisionPtr revIDLastSave="0" documentId="13_ncr:1_{DEA20CF4-85AC-4158-B569-D610B505CD54}" xr6:coauthVersionLast="47" xr6:coauthVersionMax="47" xr10:uidLastSave="{00000000-0000-0000-0000-000000000000}"/>
  <bookViews>
    <workbookView xWindow="29925" yWindow="1920" windowWidth="23040" windowHeight="12705" xr2:uid="{00000000-000D-0000-FFFF-FFFF00000000}"/>
  </bookViews>
  <sheets>
    <sheet name="Rekapitulace" sheetId="1" r:id="rId1"/>
    <sheet name="Položky všech ceníků" sheetId="2" r:id="rId2"/>
  </sheets>
  <definedNames>
    <definedName name="_xlnm.Print_Titles" localSheetId="1">'Položky všech ceníků'!$1:$1</definedName>
    <definedName name="_xlnm.Print_Titles" localSheetId="0">Rekapitulace!$1:$1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6" i="1" l="1"/>
  <c r="P36" i="1"/>
  <c r="S33" i="1"/>
  <c r="P33" i="1"/>
  <c r="J36" i="1"/>
  <c r="J33" i="1"/>
  <c r="X30" i="1"/>
  <c r="X28" i="1"/>
  <c r="X27" i="1"/>
  <c r="AC91" i="2"/>
  <c r="F97" i="2" s="1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45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6" i="2"/>
  <c r="F82" i="2" l="1"/>
  <c r="X22" i="1" s="1"/>
  <c r="X23" i="1" s="1"/>
  <c r="F37" i="2"/>
  <c r="X20" i="1" s="1"/>
  <c r="X21" i="1" l="1"/>
  <c r="X24" i="1" s="1"/>
</calcChain>
</file>

<file path=xl/sharedStrings.xml><?xml version="1.0" encoding="utf-8"?>
<sst xmlns="http://schemas.openxmlformats.org/spreadsheetml/2006/main" count="291" uniqueCount="186">
  <si>
    <t>Zakázka číslo:</t>
  </si>
  <si>
    <t>22048-1</t>
  </si>
  <si>
    <t>Název:</t>
  </si>
  <si>
    <t xml:space="preserve">Parkovací dům Pardubice </t>
  </si>
  <si>
    <t/>
  </si>
  <si>
    <t>Elektro</t>
  </si>
  <si>
    <t>Za značku:</t>
  </si>
  <si>
    <t>D  -&gt;  D1.10 - EPS</t>
  </si>
  <si>
    <t>Rekapitulace</t>
  </si>
  <si>
    <t>Kap.</t>
  </si>
  <si>
    <t>Popis položky</t>
  </si>
  <si>
    <t>Základ DPH</t>
  </si>
  <si>
    <t>Základ 21,00%</t>
  </si>
  <si>
    <t>A.</t>
  </si>
  <si>
    <t>UPRAVENÉ ROZPOČTOVÉ NÁKLADY</t>
  </si>
  <si>
    <t>1.</t>
  </si>
  <si>
    <t>C22M (2016)  -  MONTÁŽ</t>
  </si>
  <si>
    <t>2.</t>
  </si>
  <si>
    <t xml:space="preserve">   Podíl přidružených výkonů z C22M a navázaného materiálu</t>
  </si>
  <si>
    <t>3.</t>
  </si>
  <si>
    <t>MATERIÁL</t>
  </si>
  <si>
    <t>4.</t>
  </si>
  <si>
    <t xml:space="preserve">   Podružný materiál 5,00%</t>
  </si>
  <si>
    <t>CELKEM URN</t>
  </si>
  <si>
    <t>B.</t>
  </si>
  <si>
    <t>VEDLEJŠÍ ROZPOČTOVÉ NÁKLADY</t>
  </si>
  <si>
    <t>5.</t>
  </si>
  <si>
    <t>Cestovné, úklid pracoviště</t>
  </si>
  <si>
    <t>CELKEM VRN</t>
  </si>
  <si>
    <t>Σ</t>
  </si>
  <si>
    <t>REKAPITULACE CELKEM</t>
  </si>
  <si>
    <t>DPH</t>
  </si>
  <si>
    <t>Celkem s DPH</t>
  </si>
  <si>
    <t>Sazba 21,00%</t>
  </si>
  <si>
    <t>Celkem:</t>
  </si>
  <si>
    <t>vypracoval:</t>
  </si>
  <si>
    <t>Roman Hroděj</t>
  </si>
  <si>
    <t>e-mail:</t>
  </si>
  <si>
    <t>hrodej@elektro-sychra.cz</t>
  </si>
  <si>
    <t>C22M (2016)</t>
  </si>
  <si>
    <t>Poř.č.</t>
  </si>
  <si>
    <t>Číslo pol.</t>
  </si>
  <si>
    <t>Cena/jedn. [Kč]</t>
  </si>
  <si>
    <t>Množství</t>
  </si>
  <si>
    <t>Jedn.</t>
  </si>
  <si>
    <t>Celkem [Kč]</t>
  </si>
  <si>
    <t>220330181u</t>
  </si>
  <si>
    <t>adresný I/O modul  na předem připravené úchyt.body, do krytu, zapojení linky a I/O, přezkoušení fukce</t>
  </si>
  <si>
    <t>30,00</t>
  </si>
  <si>
    <t>ks</t>
  </si>
  <si>
    <t>220330141u</t>
  </si>
  <si>
    <t>analogový stropní bodový hlásič na patici, kontrola funkce</t>
  </si>
  <si>
    <t>65,00</t>
  </si>
  <si>
    <t>220330197u</t>
  </si>
  <si>
    <t>externí tablo na předem připravené úchyt.body,  přezkoušení funkce</t>
  </si>
  <si>
    <t>2,00</t>
  </si>
  <si>
    <t>220330856u</t>
  </si>
  <si>
    <t>GSM nadstavba</t>
  </si>
  <si>
    <t>1,00</t>
  </si>
  <si>
    <t>2108PO113</t>
  </si>
  <si>
    <t>Kabel 1-CXKE-V(J) 3x 1,5 P60-R B2cas1d0 (bezhalog.,vyhláška 23/2008)</t>
  </si>
  <si>
    <t>20,00</t>
  </si>
  <si>
    <t>m</t>
  </si>
  <si>
    <t>210020421</t>
  </si>
  <si>
    <t>kabelová lávka 60x150 PO (požárně odolná)</t>
  </si>
  <si>
    <t>650,00</t>
  </si>
  <si>
    <t>Karta do ústředny, včetně montáže a zapojení</t>
  </si>
  <si>
    <t>4,00</t>
  </si>
  <si>
    <t>220330802u</t>
  </si>
  <si>
    <t>klíčový trezor KTPO,  přezkoušení funkce</t>
  </si>
  <si>
    <t>220330202p</t>
  </si>
  <si>
    <t>koordinační fukční zkoušky systému EPS</t>
  </si>
  <si>
    <t>220330191p</t>
  </si>
  <si>
    <t>měření jednoho úseku smyčky (mezi jednotlivými prvky)</t>
  </si>
  <si>
    <t>160,00</t>
  </si>
  <si>
    <t>220330192p</t>
  </si>
  <si>
    <t>měření smyčky</t>
  </si>
  <si>
    <t>220330137u</t>
  </si>
  <si>
    <t>označení hlásiče štítkem</t>
  </si>
  <si>
    <t>220330166u</t>
  </si>
  <si>
    <t>poplachová siréna na předem připravené úchyt.body, přezkoušení funkce</t>
  </si>
  <si>
    <t>52,00</t>
  </si>
  <si>
    <t>220330196p</t>
  </si>
  <si>
    <t>programování ústředny, uvedení do provozu, kontrola funkce</t>
  </si>
  <si>
    <t>32,00</t>
  </si>
  <si>
    <t>hod</t>
  </si>
  <si>
    <t>220330882u</t>
  </si>
  <si>
    <t>PROTECTOWIRE na příchytkách, vč.prozvonění a označení na příchytkách, vč.prozvonění a označení</t>
  </si>
  <si>
    <t>210020931</t>
  </si>
  <si>
    <t>protipožární ucpávka do 150mm bez vany</t>
  </si>
  <si>
    <t>36,00</t>
  </si>
  <si>
    <t>m2</t>
  </si>
  <si>
    <t>220330201p</t>
  </si>
  <si>
    <t>přezkouš.funkce ovládání dalšího zařízení (VZT, ZOTK, SHZ, ...)</t>
  </si>
  <si>
    <t>220330172u</t>
  </si>
  <si>
    <t>siréna s majákem na budovu na předem připravené úchyt.body, přezkoušení funkce</t>
  </si>
  <si>
    <t>8,00</t>
  </si>
  <si>
    <t>220330801u</t>
  </si>
  <si>
    <t>tablo OPPO na předem připravené úchyt.body,  přezkoušení funkce</t>
  </si>
  <si>
    <t>220330105u</t>
  </si>
  <si>
    <t>tlačítkový hlásič na omítku na ocelovou konstrukci, na předem připravené úchyt.body, zapojení, přezkoušení funkce</t>
  </si>
  <si>
    <t>210010021</t>
  </si>
  <si>
    <t>trubka plastová tuhá instalační průměr 16mm (PU)</t>
  </si>
  <si>
    <t>800,00</t>
  </si>
  <si>
    <t>220270283n</t>
  </si>
  <si>
    <t>U 3x0,8 v trubce, výrobní objekty, prozvonění, označení, vč.pročištění trubkovodu, otevření a uzavření krabic</t>
  </si>
  <si>
    <t>200,00</t>
  </si>
  <si>
    <t>220330195u</t>
  </si>
  <si>
    <t>ústředna na připravené body nebo konstrukci, zapojení napájení</t>
  </si>
  <si>
    <t>220330881u</t>
  </si>
  <si>
    <t>vyhodnocovací jednotka lin.tepelného detektoru 1smyčková, na předem připravené úchyt.body, přezkoušení funkce</t>
  </si>
  <si>
    <t>Celkem za ceník:</t>
  </si>
  <si>
    <t>Cena:</t>
  </si>
  <si>
    <t>Kč</t>
  </si>
  <si>
    <t>Materiály</t>
  </si>
  <si>
    <t>0908-135</t>
  </si>
  <si>
    <t>ABF MASTER / paralelní ovládací panel pro DC 3004+ / slouží k dálkovému ovládání ústředny (nebo systému ústředen); ovládací panel kopíruje stavy ústředny a umožňuje plnohodnotnou obsluhu</t>
  </si>
  <si>
    <t>0908-606</t>
  </si>
  <si>
    <t>CP 3500 FBM / interface pro OPPO / modul se osazuje do ústředny 3500, obsahuje potřebné rozhraní pro OPPO</t>
  </si>
  <si>
    <t>AS/M/SB/9-60V/R/RL</t>
  </si>
  <si>
    <t>Červená průmyslová siréna s červeným majákem, 32 tónů, 100 až 111dB dle tónu,  z</t>
  </si>
  <si>
    <t>0908-600</t>
  </si>
  <si>
    <t>DETECT 3500 / detect 3500 adres. ústředna EPS / ústředna EPS pro hlásiče řady 3000, možnost vybavení  až 15 smyček, provedení skříň se zdrojem, základní deska se vstupy a výstupy Požár, Porucha, výstupy na sirénu dle  EN 54, indikační jednotka, dotyk</t>
  </si>
  <si>
    <t>0908-141</t>
  </si>
  <si>
    <t>DLI 3240P 2L / karta 2 kruhových linek LOOP 3000 / dvojitý modul do ústředny 3004, obsahuje 2 smyčkové sady pro 2 x 126 čidel řady LOOP 3000</t>
  </si>
  <si>
    <t>0902-015</t>
  </si>
  <si>
    <t>GSM brána VT20 / GSM brána a pager (MMCXf) / GSM brána VT20 obsahuje vše, co brána VT10 + možnost posílat až 225 SMS zpráv na 10 telefonních čísel, zprávy jsou generovány na základě "odposlechu" přenosového formátu na PCO a to jak 4/2, tak CID (stejn</t>
  </si>
  <si>
    <t>0908-340</t>
  </si>
  <si>
    <t>IOM 3311 / v/v modul (výstup relé) / adresovatelný modul pro smyčku LOOP 3000, výstup relé 30 V/1 A, vstup hlídaný, potenciálový</t>
  </si>
  <si>
    <t>2112-005</t>
  </si>
  <si>
    <t>IP-EPS RS485 / Interface ZDP+OPPO pro 3500 / modul pro připojení ústředny 3500 na přenosové zařízení HZS - PCO od výrobce NAM/RADOM - programovatelný</t>
  </si>
  <si>
    <t>0908-705</t>
  </si>
  <si>
    <t>J-H(St)H  4x2x0,8 / kabel pro instalaci EPS / 4 x 2 x 0,8, kroucený pár, stíněný</t>
  </si>
  <si>
    <t>0908-704</t>
  </si>
  <si>
    <t>J-Y(St)Y 2x2x0,8 PVC / kabel pro instalaci EPS / 2 x 2 x 0,8, kroucený pár, stíněný</t>
  </si>
  <si>
    <t>9030586</t>
  </si>
  <si>
    <t>Kabel 1-CXKH-V(J)  3x  1,5 P60-R B2cas1d0 (bezhalog.,vyhláška 23/2008)</t>
  </si>
  <si>
    <t>M</t>
  </si>
  <si>
    <t>7124093</t>
  </si>
  <si>
    <t>KABEL.LAVKA KL 60x150 PO</t>
  </si>
  <si>
    <t>7722008</t>
  </si>
  <si>
    <t>KOTVA POŽ.ODOLNA KPO 8X77 PO</t>
  </si>
  <si>
    <t>KS</t>
  </si>
  <si>
    <t>0908-190</t>
  </si>
  <si>
    <t>KTPO 24V FAB / klíčový trezor požární ochrany / klíčový trezor požární ochrany, typ 24 V, příprava pro půl-vložku FAB</t>
  </si>
  <si>
    <t>1012-064</t>
  </si>
  <si>
    <t>MBC / popisný štítek (balení 30ks) / plastový štítek pro popisy detektorů</t>
  </si>
  <si>
    <t>sada</t>
  </si>
  <si>
    <t>0908-191</t>
  </si>
  <si>
    <t>OPPO / obslužný panel požární ochrany / obslužný panel požární ochrany standard pro Českou Republiku</t>
  </si>
  <si>
    <t>1357877</t>
  </si>
  <si>
    <t>Označení požárních tras OPT</t>
  </si>
  <si>
    <t>0908-301</t>
  </si>
  <si>
    <t>PL 3300 OTi / opt.a tep.detektor,izolátor,inteligentní / opticko-kouřový a teplotní detektor, inteligentní, vestavěný izolátor</t>
  </si>
  <si>
    <t>0908-331</t>
  </si>
  <si>
    <t>PL 3300 PBDH ALU-R / venkovní tlačítko (kovové) / manuální tlačítko do venkovního prostředí, kovový kryt</t>
  </si>
  <si>
    <t>2108-055</t>
  </si>
  <si>
    <t>Příchytka P6 / jednoduchá kovová příchytka na kabel 6mm / jednoduchá kovová příchytka na kabel o průměru 6mm</t>
  </si>
  <si>
    <t>1137260</t>
  </si>
  <si>
    <t>Příchytka trubky CL 16 sv.šedá NEU/NEW</t>
  </si>
  <si>
    <t>2203-045</t>
  </si>
  <si>
    <t>PWG 1 DIN / vyhodnocovací jednotka teplotního kabelu / jednotka pro vyhodnocení teplotního kabelu, provedení DIN</t>
  </si>
  <si>
    <t>0908-538</t>
  </si>
  <si>
    <t>ROLP 32 vysoká červená / siréna válcová venkovní / samostatná vysoká siréna na napětí 24 V/3 - 33 mA, 32 tónů manuálně nastavitelných, 111 dB, krytí IP65</t>
  </si>
  <si>
    <t>5020404</t>
  </si>
  <si>
    <t>Sada spoj.materiálu NSM 6x10 - vratový šroub+samojistící matice</t>
  </si>
  <si>
    <t>0908-403</t>
  </si>
  <si>
    <t>SDBB 3000 bílá / svork.s propojkou pro čidla série 3000 / obsahuje svorky pro přívodní a odchozí kabel (jsou propojené), svorky pro odbočku a paralelní signalizaci</t>
  </si>
  <si>
    <t>2504430</t>
  </si>
  <si>
    <t>SPOJKA KPBSKL 150</t>
  </si>
  <si>
    <t>1137236</t>
  </si>
  <si>
    <t>Spojka trubky SM 16 sv.šedá</t>
  </si>
  <si>
    <t>SB 6,3x35</t>
  </si>
  <si>
    <t>ŠROUB DO BETONU</t>
  </si>
  <si>
    <t>2108-024</t>
  </si>
  <si>
    <t>Teplotní kabel 68°C / lineární teplotní detektor / kabel pro teplotní detekci 68°C</t>
  </si>
  <si>
    <t>1120518</t>
  </si>
  <si>
    <t>Tmel nehořlavý</t>
  </si>
  <si>
    <t>1432947</t>
  </si>
  <si>
    <t>Trubka pevná  320N  VRM 16 TURBO světle šedá</t>
  </si>
  <si>
    <t>2505946</t>
  </si>
  <si>
    <t>Úchyt stěnový KLSU  S - úhelník</t>
  </si>
  <si>
    <t>Celkem za materiály:</t>
  </si>
  <si>
    <t>Celkem za VRN:</t>
  </si>
  <si>
    <t>VRN</t>
  </si>
  <si>
    <t>obj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</si>
</sst>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5]#,##0.00;\-#,##0.00"/>
    <numFmt numFmtId="166" formatCode="#,##0.00\ &quot;Kč&quot;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FF"/>
      <name val="Arial"/>
    </font>
    <font>
      <b/>
      <sz val="8.25"/>
      <color rgb="FF000000"/>
      <name val="Arial"/>
    </font>
    <font>
      <sz val="8.25"/>
      <color rgb="FF000000"/>
      <name val="Arial"/>
    </font>
    <font>
      <sz val="10"/>
      <color rgb="FF000000"/>
      <name val="Arial"/>
    </font>
    <font>
      <b/>
      <sz val="9.75"/>
      <color rgb="FF000000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9" fillId="0" borderId="0"/>
  </cellStyleXfs>
  <cellXfs count="60">
    <xf numFmtId="0" fontId="1" fillId="0" borderId="0" xfId="0" applyFont="1" applyFill="1" applyBorder="1"/>
    <xf numFmtId="0" fontId="1" fillId="2" borderId="0" xfId="1" applyFont="1" applyFill="1" applyAlignment="1">
      <alignment vertical="top" wrapText="1"/>
    </xf>
    <xf numFmtId="0" fontId="1" fillId="2" borderId="2" xfId="1" applyFont="1" applyFill="1" applyBorder="1" applyAlignment="1">
      <alignment vertical="top" wrapText="1"/>
    </xf>
    <xf numFmtId="0" fontId="1" fillId="2" borderId="1" xfId="1" applyFont="1" applyFill="1" applyBorder="1" applyAlignment="1">
      <alignment vertical="top" wrapText="1"/>
    </xf>
    <xf numFmtId="0" fontId="1" fillId="2" borderId="3" xfId="1" applyFont="1" applyFill="1" applyBorder="1" applyAlignment="1">
      <alignment vertical="top" wrapText="1"/>
    </xf>
    <xf numFmtId="0" fontId="1" fillId="3" borderId="0" xfId="1" applyFont="1" applyFill="1" applyAlignment="1">
      <alignment vertical="top" wrapText="1"/>
    </xf>
    <xf numFmtId="0" fontId="1" fillId="2" borderId="4" xfId="1" applyFont="1" applyFill="1" applyBorder="1" applyAlignment="1">
      <alignment vertical="top" wrapText="1"/>
    </xf>
    <xf numFmtId="0" fontId="1" fillId="2" borderId="5" xfId="1" applyFont="1" applyFill="1" applyBorder="1" applyAlignment="1">
      <alignment vertical="top" wrapText="1"/>
    </xf>
    <xf numFmtId="0" fontId="1" fillId="2" borderId="6" xfId="1" applyFont="1" applyFill="1" applyBorder="1" applyAlignment="1">
      <alignment vertical="top" wrapText="1"/>
    </xf>
    <xf numFmtId="0" fontId="1" fillId="2" borderId="7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6" fillId="0" borderId="0" xfId="1" applyFont="1" applyAlignment="1">
      <alignment horizontal="right" vertical="top" wrapText="1" readingOrder="1"/>
    </xf>
    <xf numFmtId="0" fontId="6" fillId="0" borderId="0" xfId="1" applyFont="1" applyAlignment="1">
      <alignment vertical="top" wrapText="1" readingOrder="1"/>
    </xf>
    <xf numFmtId="0" fontId="1" fillId="0" borderId="7" xfId="1" applyFont="1" applyBorder="1" applyAlignment="1">
      <alignment vertical="top" wrapText="1"/>
    </xf>
    <xf numFmtId="0" fontId="8" fillId="0" borderId="7" xfId="1" applyFont="1" applyBorder="1" applyAlignment="1">
      <alignment horizontal="right" vertical="top" wrapText="1" readingOrder="1"/>
    </xf>
    <xf numFmtId="0" fontId="5" fillId="0" borderId="10" xfId="1" applyFont="1" applyBorder="1" applyAlignment="1">
      <alignment horizontal="right" vertical="top" wrapText="1" readingOrder="1"/>
    </xf>
    <xf numFmtId="0" fontId="5" fillId="0" borderId="10" xfId="1" applyFont="1" applyBorder="1" applyAlignment="1">
      <alignment vertical="top" wrapText="1" readingOrder="1"/>
    </xf>
    <xf numFmtId="0" fontId="6" fillId="0" borderId="0" xfId="1" applyFont="1" applyAlignment="1">
      <alignment horizontal="right" vertical="top" wrapText="1" readingOrder="1"/>
    </xf>
    <xf numFmtId="164" fontId="6" fillId="0" borderId="0" xfId="1" applyNumberFormat="1" applyFont="1" applyAlignment="1">
      <alignment horizontal="right" vertical="top" wrapText="1" readingOrder="1"/>
    </xf>
    <xf numFmtId="0" fontId="5" fillId="0" borderId="10" xfId="1" applyFont="1" applyBorder="1" applyAlignment="1">
      <alignment horizontal="right" vertical="center" wrapText="1" readingOrder="1"/>
    </xf>
    <xf numFmtId="0" fontId="5" fillId="0" borderId="10" xfId="1" applyFont="1" applyBorder="1" applyAlignment="1">
      <alignment vertical="center" wrapText="1" readingOrder="1"/>
    </xf>
    <xf numFmtId="0" fontId="1" fillId="0" borderId="0" xfId="0" applyFont="1" applyFill="1" applyBorder="1"/>
    <xf numFmtId="0" fontId="2" fillId="2" borderId="0" xfId="1" applyFont="1" applyFill="1" applyAlignment="1">
      <alignment horizontal="right" vertical="top" wrapText="1" readingOrder="1"/>
    </xf>
    <xf numFmtId="0" fontId="1" fillId="2" borderId="0" xfId="1" applyFont="1" applyFill="1" applyAlignment="1">
      <alignment vertical="top" wrapText="1"/>
    </xf>
    <xf numFmtId="0" fontId="3" fillId="2" borderId="0" xfId="1" applyFont="1" applyFill="1" applyAlignment="1">
      <alignment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5" fillId="0" borderId="9" xfId="1" applyFont="1" applyBorder="1" applyAlignment="1">
      <alignment horizontal="right" vertical="top" wrapText="1" readingOrder="1"/>
    </xf>
    <xf numFmtId="0" fontId="1" fillId="0" borderId="9" xfId="1" applyFont="1" applyBorder="1" applyAlignment="1">
      <alignment vertical="top" wrapText="1"/>
    </xf>
    <xf numFmtId="0" fontId="5" fillId="0" borderId="9" xfId="1" applyFont="1" applyBorder="1" applyAlignment="1">
      <alignment vertical="top" wrapText="1" readingOrder="1"/>
    </xf>
    <xf numFmtId="0" fontId="5" fillId="0" borderId="0" xfId="1" applyFont="1" applyAlignment="1">
      <alignment horizontal="left" vertical="top" wrapText="1" readingOrder="1"/>
    </xf>
    <xf numFmtId="0" fontId="5" fillId="0" borderId="0" xfId="1" applyFont="1" applyAlignment="1">
      <alignment vertical="top" wrapText="1" readingOrder="1"/>
    </xf>
    <xf numFmtId="0" fontId="5" fillId="0" borderId="0" xfId="1" applyFont="1" applyAlignment="1">
      <alignment horizontal="right" vertical="top" wrapText="1" readingOrder="1"/>
    </xf>
    <xf numFmtId="0" fontId="6" fillId="0" borderId="0" xfId="1" applyFont="1" applyAlignment="1">
      <alignment horizontal="right" vertical="top" wrapText="1" readingOrder="1"/>
    </xf>
    <xf numFmtId="0" fontId="6" fillId="0" borderId="0" xfId="1" applyFont="1" applyAlignment="1">
      <alignment vertical="top" wrapText="1" readingOrder="1"/>
    </xf>
    <xf numFmtId="0" fontId="5" fillId="0" borderId="9" xfId="1" applyFont="1" applyBorder="1" applyAlignment="1">
      <alignment horizontal="left" vertical="center" wrapText="1" readingOrder="1"/>
    </xf>
    <xf numFmtId="0" fontId="5" fillId="0" borderId="9" xfId="1" applyFont="1" applyBorder="1" applyAlignment="1">
      <alignment vertical="center" wrapText="1" readingOrder="1"/>
    </xf>
    <xf numFmtId="0" fontId="5" fillId="0" borderId="9" xfId="1" applyFont="1" applyBorder="1" applyAlignment="1">
      <alignment horizontal="right" vertical="center" wrapText="1" readingOrder="1"/>
    </xf>
    <xf numFmtId="0" fontId="7" fillId="0" borderId="7" xfId="1" applyFont="1" applyBorder="1" applyAlignment="1">
      <alignment vertical="top" wrapText="1" readingOrder="1"/>
    </xf>
    <xf numFmtId="0" fontId="1" fillId="0" borderId="7" xfId="1" applyFont="1" applyBorder="1" applyAlignment="1">
      <alignment vertical="top" wrapText="1"/>
    </xf>
    <xf numFmtId="0" fontId="8" fillId="0" borderId="7" xfId="1" applyFont="1" applyBorder="1" applyAlignment="1">
      <alignment horizontal="right" vertical="top" wrapText="1" readingOrder="1"/>
    </xf>
    <xf numFmtId="0" fontId="8" fillId="0" borderId="0" xfId="1" applyFont="1" applyAlignment="1">
      <alignment horizontal="right" vertical="top" wrapText="1" readingOrder="1"/>
    </xf>
    <xf numFmtId="0" fontId="6" fillId="0" borderId="0" xfId="1" applyFont="1" applyAlignment="1">
      <alignment horizontal="left" vertical="top" wrapText="1" readingOrder="1"/>
    </xf>
    <xf numFmtId="0" fontId="5" fillId="0" borderId="10" xfId="1" applyFont="1" applyBorder="1" applyAlignment="1">
      <alignment horizontal="right" vertical="top" wrapText="1" readingOrder="1"/>
    </xf>
    <xf numFmtId="0" fontId="1" fillId="0" borderId="10" xfId="1" applyFont="1" applyBorder="1" applyAlignment="1">
      <alignment vertical="top" wrapText="1"/>
    </xf>
    <xf numFmtId="0" fontId="5" fillId="0" borderId="10" xfId="1" applyFont="1" applyBorder="1" applyAlignment="1">
      <alignment vertical="top" wrapText="1" readingOrder="1"/>
    </xf>
    <xf numFmtId="164" fontId="6" fillId="0" borderId="0" xfId="1" applyNumberFormat="1" applyFont="1" applyAlignment="1">
      <alignment horizontal="right" vertical="top" wrapText="1" readingOrder="1"/>
    </xf>
    <xf numFmtId="0" fontId="5" fillId="0" borderId="10" xfId="1" applyFont="1" applyBorder="1" applyAlignment="1">
      <alignment horizontal="right" vertical="center" wrapText="1" readingOrder="1"/>
    </xf>
    <xf numFmtId="0" fontId="5" fillId="0" borderId="10" xfId="1" applyFont="1" applyBorder="1" applyAlignment="1">
      <alignment vertical="center" wrapText="1" readingOrder="1"/>
    </xf>
    <xf numFmtId="166" fontId="8" fillId="0" borderId="7" xfId="1" applyNumberFormat="1" applyFont="1" applyBorder="1" applyAlignment="1">
      <alignment horizontal="right" vertical="top" wrapText="1" readingOrder="1"/>
    </xf>
    <xf numFmtId="166" fontId="1" fillId="0" borderId="7" xfId="1" applyNumberFormat="1" applyFont="1" applyBorder="1" applyAlignment="1">
      <alignment vertical="top" wrapText="1"/>
    </xf>
    <xf numFmtId="166" fontId="1" fillId="0" borderId="7" xfId="1" applyNumberFormat="1" applyFont="1" applyBorder="1" applyAlignment="1">
      <alignment vertical="top" wrapText="1"/>
    </xf>
    <xf numFmtId="166" fontId="8" fillId="0" borderId="7" xfId="1" applyNumberFormat="1" applyFont="1" applyBorder="1" applyAlignment="1">
      <alignment horizontal="right" vertical="top" wrapText="1" readingOrder="1"/>
    </xf>
    <xf numFmtId="166" fontId="1" fillId="0" borderId="0" xfId="0" applyNumberFormat="1" applyFont="1" applyFill="1" applyBorder="1"/>
    <xf numFmtId="166" fontId="8" fillId="0" borderId="0" xfId="1" applyNumberFormat="1" applyFont="1" applyAlignment="1">
      <alignment horizontal="right" vertical="top" wrapText="1" readingOrder="1"/>
    </xf>
    <xf numFmtId="166" fontId="1" fillId="0" borderId="0" xfId="0" applyNumberFormat="1" applyFont="1" applyFill="1" applyBorder="1"/>
    <xf numFmtId="166" fontId="8" fillId="0" borderId="0" xfId="1" applyNumberFormat="1" applyFont="1" applyAlignment="1">
      <alignment horizontal="right" vertical="top" wrapText="1" readingOrder="1"/>
    </xf>
    <xf numFmtId="166" fontId="6" fillId="0" borderId="0" xfId="1" applyNumberFormat="1" applyFont="1" applyAlignment="1">
      <alignment horizontal="right" vertical="top" wrapText="1" readingOrder="1"/>
    </xf>
    <xf numFmtId="166" fontId="5" fillId="0" borderId="0" xfId="1" applyNumberFormat="1" applyFont="1" applyAlignment="1">
      <alignment horizontal="right" vertical="top" wrapText="1" readingOrder="1"/>
    </xf>
    <xf numFmtId="166" fontId="5" fillId="0" borderId="9" xfId="1" applyNumberFormat="1" applyFont="1" applyBorder="1" applyAlignment="1">
      <alignment horizontal="right" vertical="center" wrapText="1" readingOrder="1"/>
    </xf>
    <xf numFmtId="166" fontId="1" fillId="0" borderId="9" xfId="1" applyNumberFormat="1" applyFont="1" applyBorder="1" applyAlignment="1">
      <alignment vertical="top" wrapText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0000"/>
      <rgbColor rgb="00FFFFFF"/>
      <rgbColor rgb="000000FF"/>
      <rgbColor rgb="00D3D3D3"/>
      <rgbColor rgb="008080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44"/>
  <sheetViews>
    <sheetView showGridLines="0" tabSelected="1" workbookViewId="0">
      <pane ySplit="1" topLeftCell="A2" activePane="bottomLeft" state="frozen"/>
      <selection pane="bottomLeft" activeCell="Q44" sqref="Q44"/>
    </sheetView>
  </sheetViews>
  <sheetFormatPr defaultRowHeight="14.4" x14ac:dyDescent="0.3"/>
  <cols>
    <col min="1" max="2" width="0.5546875" customWidth="1"/>
    <col min="3" max="3" width="1.109375" customWidth="1"/>
    <col min="4" max="4" width="0.21875" customWidth="1"/>
    <col min="5" max="5" width="6.77734375" customWidth="1"/>
    <col min="6" max="6" width="0.5546875" customWidth="1"/>
    <col min="7" max="7" width="1.44140625" customWidth="1"/>
    <col min="8" max="8" width="3.6640625" customWidth="1"/>
    <col min="9" max="9" width="0" hidden="1" customWidth="1"/>
    <col min="10" max="10" width="5.44140625" customWidth="1"/>
    <col min="11" max="11" width="8" customWidth="1"/>
    <col min="12" max="12" width="0.6640625" customWidth="1"/>
    <col min="13" max="13" width="0.33203125" customWidth="1"/>
    <col min="14" max="14" width="2.5546875" customWidth="1"/>
    <col min="15" max="15" width="0" hidden="1" customWidth="1"/>
    <col min="16" max="16" width="0.77734375" customWidth="1"/>
    <col min="17" max="17" width="16.109375" customWidth="1"/>
    <col min="18" max="18" width="0" hidden="1" customWidth="1"/>
    <col min="19" max="19" width="16.88671875" customWidth="1"/>
    <col min="20" max="20" width="4.77734375" customWidth="1"/>
    <col min="21" max="21" width="3.21875" customWidth="1"/>
    <col min="22" max="22" width="0.33203125" customWidth="1"/>
    <col min="23" max="23" width="12.33203125" customWidth="1"/>
    <col min="24" max="24" width="6.77734375" customWidth="1"/>
    <col min="25" max="25" width="7.21875" customWidth="1"/>
    <col min="26" max="26" width="0" hidden="1" customWidth="1"/>
    <col min="27" max="27" width="1.33203125" customWidth="1"/>
    <col min="28" max="29" width="0.5546875" customWidth="1"/>
  </cols>
  <sheetData>
    <row r="1" spans="2:28" ht="0" hidden="1" customHeight="1" x14ac:dyDescent="0.3"/>
    <row r="2" spans="2:28" ht="2.85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28" ht="5.7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5"/>
    </row>
    <row r="4" spans="2:28" ht="16.350000000000001" customHeight="1" x14ac:dyDescent="0.3">
      <c r="B4" s="6"/>
      <c r="C4" s="1"/>
      <c r="D4" s="1"/>
      <c r="E4" s="22" t="s">
        <v>0</v>
      </c>
      <c r="F4" s="23"/>
      <c r="G4" s="23"/>
      <c r="H4" s="23"/>
      <c r="I4" s="23"/>
      <c r="J4" s="23"/>
      <c r="K4" s="24" t="s">
        <v>1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1"/>
      <c r="AA4" s="7"/>
      <c r="AB4" s="5"/>
    </row>
    <row r="5" spans="2:28" ht="16.350000000000001" customHeight="1" x14ac:dyDescent="0.3">
      <c r="B5" s="6"/>
      <c r="C5" s="1"/>
      <c r="D5" s="1"/>
      <c r="E5" s="22" t="s">
        <v>2</v>
      </c>
      <c r="F5" s="23"/>
      <c r="G5" s="23"/>
      <c r="H5" s="23"/>
      <c r="I5" s="23"/>
      <c r="J5" s="23"/>
      <c r="K5" s="24" t="s">
        <v>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1"/>
      <c r="AA5" s="7"/>
      <c r="AB5" s="5"/>
    </row>
    <row r="6" spans="2:28" ht="16.350000000000001" customHeight="1" x14ac:dyDescent="0.3">
      <c r="B6" s="6"/>
      <c r="C6" s="1"/>
      <c r="D6" s="1"/>
      <c r="E6" s="22" t="s">
        <v>4</v>
      </c>
      <c r="F6" s="23"/>
      <c r="G6" s="23"/>
      <c r="H6" s="23"/>
      <c r="I6" s="23"/>
      <c r="J6" s="23"/>
      <c r="K6" s="24" t="s">
        <v>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"/>
      <c r="AA6" s="7"/>
      <c r="AB6" s="5"/>
    </row>
    <row r="7" spans="2:28" ht="16.350000000000001" customHeight="1" x14ac:dyDescent="0.3">
      <c r="B7" s="6"/>
      <c r="C7" s="1"/>
      <c r="D7" s="1"/>
      <c r="E7" s="22" t="s">
        <v>6</v>
      </c>
      <c r="F7" s="23"/>
      <c r="G7" s="23"/>
      <c r="H7" s="23"/>
      <c r="I7" s="23"/>
      <c r="J7" s="23"/>
      <c r="K7" s="24" t="s">
        <v>7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1"/>
      <c r="AA7" s="7"/>
      <c r="AB7" s="5"/>
    </row>
    <row r="8" spans="2:28" ht="0" hidden="1" customHeight="1" x14ac:dyDescent="0.3"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7"/>
      <c r="AB8" s="5"/>
    </row>
    <row r="9" spans="2:28" ht="2.85" customHeight="1" x14ac:dyDescent="0.3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/>
      <c r="AB9" s="5"/>
    </row>
    <row r="10" spans="2:28" ht="0" hidden="1" customHeight="1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2:28" ht="2.85" customHeight="1" x14ac:dyDescent="0.3"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2:28" ht="0" hidden="1" customHeight="1" x14ac:dyDescent="0.3"/>
    <row r="13" spans="2:28" ht="14.1" customHeight="1" x14ac:dyDescent="0.3"/>
    <row r="14" spans="2:28" ht="2.85" customHeight="1" x14ac:dyDescent="0.3"/>
    <row r="15" spans="2:28" ht="0" hidden="1" customHeight="1" x14ac:dyDescent="0.3"/>
    <row r="16" spans="2:28" ht="17.100000000000001" customHeight="1" x14ac:dyDescent="0.3">
      <c r="B16" s="25" t="s">
        <v>8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2:28" ht="2.85" customHeight="1" x14ac:dyDescent="0.3"/>
    <row r="18" spans="2:28" ht="11.4" customHeight="1" x14ac:dyDescent="0.3">
      <c r="B18" s="26" t="s">
        <v>9</v>
      </c>
      <c r="C18" s="27"/>
      <c r="D18" s="27"/>
      <c r="E18" s="27"/>
      <c r="F18" s="28" t="s">
        <v>10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6"/>
      <c r="V18" s="27"/>
      <c r="W18" s="27"/>
      <c r="X18" s="26" t="s">
        <v>12</v>
      </c>
      <c r="Y18" s="27"/>
      <c r="Z18" s="27"/>
      <c r="AA18" s="27"/>
      <c r="AB18" s="27"/>
    </row>
    <row r="19" spans="2:28" ht="11.4" customHeight="1" x14ac:dyDescent="0.3">
      <c r="B19" s="29" t="s">
        <v>13</v>
      </c>
      <c r="C19" s="21"/>
      <c r="D19" s="21"/>
      <c r="E19" s="21"/>
      <c r="F19" s="30" t="s">
        <v>14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1"/>
      <c r="V19" s="21"/>
      <c r="W19" s="21"/>
      <c r="X19" s="31" t="s">
        <v>4</v>
      </c>
      <c r="Y19" s="21"/>
      <c r="Z19" s="21"/>
      <c r="AA19" s="21"/>
      <c r="AB19" s="21"/>
    </row>
    <row r="20" spans="2:28" ht="11.25" customHeight="1" x14ac:dyDescent="0.3">
      <c r="B20" s="32" t="s">
        <v>15</v>
      </c>
      <c r="C20" s="21"/>
      <c r="D20" s="21"/>
      <c r="E20" s="21"/>
      <c r="F20" s="33" t="s">
        <v>16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32"/>
      <c r="V20" s="21"/>
      <c r="W20" s="21"/>
      <c r="X20" s="56">
        <f>SUM('Položky všech ceníků'!F37:I37)</f>
        <v>0</v>
      </c>
      <c r="Y20" s="54"/>
      <c r="Z20" s="54"/>
      <c r="AA20" s="54"/>
      <c r="AB20" s="54"/>
    </row>
    <row r="21" spans="2:28" ht="11.4" customHeight="1" x14ac:dyDescent="0.3">
      <c r="B21" s="32" t="s">
        <v>17</v>
      </c>
      <c r="C21" s="21"/>
      <c r="D21" s="21"/>
      <c r="E21" s="21"/>
      <c r="F21" s="33" t="s">
        <v>18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21"/>
      <c r="W21" s="21"/>
      <c r="X21" s="56">
        <f>X20*0.05</f>
        <v>0</v>
      </c>
      <c r="Y21" s="54"/>
      <c r="Z21" s="54"/>
      <c r="AA21" s="54"/>
      <c r="AB21" s="54"/>
    </row>
    <row r="22" spans="2:28" ht="11.4" customHeight="1" x14ac:dyDescent="0.3">
      <c r="B22" s="32" t="s">
        <v>19</v>
      </c>
      <c r="C22" s="21"/>
      <c r="D22" s="21"/>
      <c r="E22" s="21"/>
      <c r="F22" s="33" t="s">
        <v>20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32"/>
      <c r="V22" s="21"/>
      <c r="W22" s="21"/>
      <c r="X22" s="56">
        <f>SUM('Položky všech ceníků'!F82:K82)</f>
        <v>0</v>
      </c>
      <c r="Y22" s="54"/>
      <c r="Z22" s="54"/>
      <c r="AA22" s="54"/>
      <c r="AB22" s="54"/>
    </row>
    <row r="23" spans="2:28" ht="11.4" customHeight="1" x14ac:dyDescent="0.3">
      <c r="B23" s="32" t="s">
        <v>21</v>
      </c>
      <c r="C23" s="21"/>
      <c r="D23" s="21"/>
      <c r="E23" s="21"/>
      <c r="F23" s="33" t="s">
        <v>22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21"/>
      <c r="W23" s="21"/>
      <c r="X23" s="56">
        <f>X22*0.05</f>
        <v>0</v>
      </c>
      <c r="Y23" s="54"/>
      <c r="Z23" s="54"/>
      <c r="AA23" s="54"/>
      <c r="AB23" s="54"/>
    </row>
    <row r="24" spans="2:28" ht="11.25" customHeight="1" x14ac:dyDescent="0.3">
      <c r="B24" s="29" t="s">
        <v>4</v>
      </c>
      <c r="C24" s="21"/>
      <c r="D24" s="21"/>
      <c r="E24" s="21"/>
      <c r="F24" s="30" t="s">
        <v>23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31"/>
      <c r="V24" s="21"/>
      <c r="W24" s="21"/>
      <c r="X24" s="57">
        <f>SUM(X20:AB23)</f>
        <v>0</v>
      </c>
      <c r="Y24" s="54"/>
      <c r="Z24" s="54"/>
      <c r="AA24" s="54"/>
      <c r="AB24" s="54"/>
    </row>
    <row r="25" spans="2:28" ht="11.4" customHeight="1" x14ac:dyDescent="0.3">
      <c r="B25" s="32" t="s">
        <v>4</v>
      </c>
      <c r="C25" s="21"/>
      <c r="D25" s="21"/>
      <c r="E25" s="21"/>
      <c r="F25" s="33" t="s">
        <v>4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32"/>
      <c r="V25" s="21"/>
      <c r="W25" s="21"/>
      <c r="X25" s="56" t="s">
        <v>4</v>
      </c>
      <c r="Y25" s="54"/>
      <c r="Z25" s="54"/>
      <c r="AA25" s="54"/>
      <c r="AB25" s="54"/>
    </row>
    <row r="26" spans="2:28" ht="11.4" customHeight="1" x14ac:dyDescent="0.3">
      <c r="B26" s="29" t="s">
        <v>24</v>
      </c>
      <c r="C26" s="21"/>
      <c r="D26" s="21"/>
      <c r="E26" s="21"/>
      <c r="F26" s="30" t="s">
        <v>25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1"/>
      <c r="V26" s="21"/>
      <c r="W26" s="21"/>
      <c r="X26" s="57" t="s">
        <v>4</v>
      </c>
      <c r="Y26" s="54"/>
      <c r="Z26" s="54"/>
      <c r="AA26" s="54"/>
      <c r="AB26" s="54"/>
    </row>
    <row r="27" spans="2:28" ht="11.4" customHeight="1" x14ac:dyDescent="0.3">
      <c r="B27" s="32" t="s">
        <v>26</v>
      </c>
      <c r="C27" s="21"/>
      <c r="D27" s="21"/>
      <c r="E27" s="21"/>
      <c r="F27" s="33" t="s">
        <v>27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32"/>
      <c r="V27" s="21"/>
      <c r="W27" s="21"/>
      <c r="X27" s="56">
        <f>SUM('Položky všech ceníků'!F97:K97)</f>
        <v>0</v>
      </c>
      <c r="Y27" s="54"/>
      <c r="Z27" s="54"/>
      <c r="AA27" s="54"/>
      <c r="AB27" s="54"/>
    </row>
    <row r="28" spans="2:28" ht="11.25" customHeight="1" x14ac:dyDescent="0.3">
      <c r="B28" s="29" t="s">
        <v>4</v>
      </c>
      <c r="C28" s="21"/>
      <c r="D28" s="21"/>
      <c r="E28" s="21"/>
      <c r="F28" s="30" t="s">
        <v>28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31"/>
      <c r="V28" s="21"/>
      <c r="W28" s="21"/>
      <c r="X28" s="57">
        <f>SUM(X27)</f>
        <v>0</v>
      </c>
      <c r="Y28" s="54"/>
      <c r="Z28" s="54"/>
      <c r="AA28" s="54"/>
      <c r="AB28" s="54"/>
    </row>
    <row r="29" spans="2:28" ht="11.4" customHeight="1" x14ac:dyDescent="0.3">
      <c r="B29" s="32" t="s">
        <v>4</v>
      </c>
      <c r="C29" s="21"/>
      <c r="D29" s="21"/>
      <c r="E29" s="21"/>
      <c r="F29" s="33" t="s">
        <v>4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32"/>
      <c r="V29" s="21"/>
      <c r="W29" s="21"/>
      <c r="X29" s="56" t="s">
        <v>4</v>
      </c>
      <c r="Y29" s="54"/>
      <c r="Z29" s="54"/>
      <c r="AA29" s="54"/>
      <c r="AB29" s="54"/>
    </row>
    <row r="30" spans="2:28" ht="11.4" customHeight="1" x14ac:dyDescent="0.3">
      <c r="B30" s="34" t="s">
        <v>29</v>
      </c>
      <c r="C30" s="27"/>
      <c r="D30" s="27"/>
      <c r="E30" s="27"/>
      <c r="F30" s="35" t="s">
        <v>30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36"/>
      <c r="V30" s="27"/>
      <c r="W30" s="27"/>
      <c r="X30" s="58">
        <f>X24+X28</f>
        <v>0</v>
      </c>
      <c r="Y30" s="59"/>
      <c r="Z30" s="59"/>
      <c r="AA30" s="59"/>
      <c r="AB30" s="59"/>
    </row>
    <row r="31" spans="2:28" ht="14.25" customHeight="1" x14ac:dyDescent="0.3"/>
    <row r="32" spans="2:28" x14ac:dyDescent="0.3">
      <c r="B32" s="37" t="s">
        <v>4</v>
      </c>
      <c r="C32" s="38"/>
      <c r="D32" s="38"/>
      <c r="E32" s="38"/>
      <c r="F32" s="38"/>
      <c r="G32" s="38"/>
      <c r="H32" s="38"/>
      <c r="J32" s="39" t="s">
        <v>11</v>
      </c>
      <c r="K32" s="38"/>
      <c r="L32" s="38"/>
      <c r="M32" s="38"/>
      <c r="N32" s="38"/>
      <c r="P32" s="39" t="s">
        <v>31</v>
      </c>
      <c r="Q32" s="38"/>
      <c r="S32" s="14" t="s">
        <v>32</v>
      </c>
    </row>
    <row r="33" spans="2:19" x14ac:dyDescent="0.3">
      <c r="B33" s="39" t="s">
        <v>33</v>
      </c>
      <c r="C33" s="38"/>
      <c r="D33" s="38"/>
      <c r="E33" s="38"/>
      <c r="F33" s="38"/>
      <c r="G33" s="38"/>
      <c r="H33" s="38"/>
      <c r="I33" s="13"/>
      <c r="J33" s="48">
        <f>X30</f>
        <v>0</v>
      </c>
      <c r="K33" s="49"/>
      <c r="L33" s="49"/>
      <c r="M33" s="49"/>
      <c r="N33" s="49"/>
      <c r="O33" s="50"/>
      <c r="P33" s="48">
        <f>J33*0.21</f>
        <v>0</v>
      </c>
      <c r="Q33" s="49"/>
      <c r="R33" s="50"/>
      <c r="S33" s="51">
        <f>J33+P33</f>
        <v>0</v>
      </c>
    </row>
    <row r="34" spans="2:19" ht="0" hidden="1" customHeight="1" x14ac:dyDescent="0.3"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2:19" ht="3" customHeight="1" x14ac:dyDescent="0.3">
      <c r="J35" s="52"/>
      <c r="K35" s="52"/>
      <c r="L35" s="52"/>
      <c r="M35" s="52"/>
      <c r="N35" s="52"/>
      <c r="O35" s="52"/>
      <c r="P35" s="52"/>
      <c r="Q35" s="52"/>
      <c r="R35" s="52"/>
      <c r="S35" s="52"/>
    </row>
    <row r="36" spans="2:19" x14ac:dyDescent="0.3">
      <c r="B36" s="40" t="s">
        <v>34</v>
      </c>
      <c r="C36" s="21"/>
      <c r="D36" s="21"/>
      <c r="E36" s="21"/>
      <c r="F36" s="21"/>
      <c r="G36" s="21"/>
      <c r="H36" s="21"/>
      <c r="J36" s="53">
        <f>J33</f>
        <v>0</v>
      </c>
      <c r="K36" s="54"/>
      <c r="L36" s="54"/>
      <c r="M36" s="54"/>
      <c r="N36" s="54"/>
      <c r="O36" s="52"/>
      <c r="P36" s="53">
        <f>P33</f>
        <v>0</v>
      </c>
      <c r="Q36" s="54"/>
      <c r="R36" s="52"/>
      <c r="S36" s="55">
        <f>J36+P36</f>
        <v>0</v>
      </c>
    </row>
    <row r="37" spans="2:19" ht="5.7" customHeight="1" x14ac:dyDescent="0.3"/>
    <row r="38" spans="2:19" ht="2.85" customHeight="1" x14ac:dyDescent="0.3"/>
    <row r="39" spans="2:19" ht="0" hidden="1" customHeight="1" x14ac:dyDescent="0.3"/>
    <row r="40" spans="2:19" ht="12.45" customHeight="1" x14ac:dyDescent="0.3">
      <c r="B40" s="41"/>
      <c r="C40" s="21"/>
      <c r="D40" s="21"/>
      <c r="E40" s="21"/>
      <c r="F40" s="21"/>
      <c r="G40" s="21"/>
      <c r="H40" s="21"/>
      <c r="I40" s="21"/>
      <c r="J40" s="21"/>
      <c r="K40" s="21"/>
    </row>
    <row r="41" spans="2:19" ht="11.4" customHeight="1" x14ac:dyDescent="0.3"/>
    <row r="42" spans="2:19" ht="11.4" customHeight="1" x14ac:dyDescent="0.3">
      <c r="B42" s="31" t="s">
        <v>35</v>
      </c>
      <c r="C42" s="21"/>
      <c r="D42" s="21"/>
      <c r="E42" s="21"/>
      <c r="F42" s="21"/>
      <c r="G42" s="21"/>
      <c r="H42" s="30" t="s">
        <v>36</v>
      </c>
      <c r="I42" s="21"/>
      <c r="J42" s="21"/>
      <c r="K42" s="21"/>
      <c r="L42" s="21"/>
      <c r="M42" s="21"/>
      <c r="N42" s="21"/>
      <c r="O42" s="21"/>
      <c r="P42" s="21"/>
    </row>
    <row r="43" spans="2:19" ht="11.4" customHeight="1" x14ac:dyDescent="0.3">
      <c r="B43" s="31" t="s">
        <v>37</v>
      </c>
      <c r="C43" s="21"/>
      <c r="D43" s="21"/>
      <c r="E43" s="21"/>
      <c r="F43" s="21"/>
      <c r="G43" s="21"/>
      <c r="H43" s="30" t="s">
        <v>38</v>
      </c>
      <c r="I43" s="21"/>
      <c r="J43" s="21"/>
      <c r="K43" s="21"/>
      <c r="L43" s="21"/>
      <c r="M43" s="21"/>
      <c r="N43" s="21"/>
      <c r="O43" s="21"/>
      <c r="P43" s="21"/>
    </row>
    <row r="44" spans="2:19" ht="11.25" customHeight="1" x14ac:dyDescent="0.3">
      <c r="B44" s="31"/>
      <c r="C44" s="21"/>
      <c r="D44" s="21"/>
      <c r="E44" s="21"/>
      <c r="F44" s="21"/>
      <c r="G44" s="21"/>
      <c r="H44" s="30"/>
      <c r="I44" s="21"/>
      <c r="J44" s="21"/>
      <c r="K44" s="21"/>
      <c r="L44" s="21"/>
      <c r="M44" s="21"/>
      <c r="N44" s="21"/>
      <c r="O44" s="21"/>
      <c r="P44" s="21"/>
    </row>
  </sheetData>
  <mergeCells count="77">
    <mergeCell ref="B43:G43"/>
    <mergeCell ref="H43:P43"/>
    <mergeCell ref="B44:G44"/>
    <mergeCell ref="H44:P44"/>
    <mergeCell ref="B36:H36"/>
    <mergeCell ref="J36:N36"/>
    <mergeCell ref="P36:Q36"/>
    <mergeCell ref="B40:K40"/>
    <mergeCell ref="B42:G42"/>
    <mergeCell ref="H42:P42"/>
    <mergeCell ref="B32:H32"/>
    <mergeCell ref="J32:N32"/>
    <mergeCell ref="P32:Q32"/>
    <mergeCell ref="B33:H33"/>
    <mergeCell ref="J33:N33"/>
    <mergeCell ref="P33:Q33"/>
    <mergeCell ref="B29:E29"/>
    <mergeCell ref="F29:T29"/>
    <mergeCell ref="U29:W29"/>
    <mergeCell ref="X29:AB29"/>
    <mergeCell ref="B30:E30"/>
    <mergeCell ref="F30:T30"/>
    <mergeCell ref="U30:W30"/>
    <mergeCell ref="X30:AB30"/>
    <mergeCell ref="B27:E27"/>
    <mergeCell ref="F27:T27"/>
    <mergeCell ref="U27:W27"/>
    <mergeCell ref="X27:AB27"/>
    <mergeCell ref="B28:E28"/>
    <mergeCell ref="F28:T28"/>
    <mergeCell ref="U28:W28"/>
    <mergeCell ref="X28:AB28"/>
    <mergeCell ref="B25:E25"/>
    <mergeCell ref="F25:T25"/>
    <mergeCell ref="U25:W25"/>
    <mergeCell ref="X25:AB25"/>
    <mergeCell ref="B26:E26"/>
    <mergeCell ref="F26:T26"/>
    <mergeCell ref="U26:W26"/>
    <mergeCell ref="X26:AB26"/>
    <mergeCell ref="B23:E23"/>
    <mergeCell ref="F23:T23"/>
    <mergeCell ref="U23:W23"/>
    <mergeCell ref="X23:AB23"/>
    <mergeCell ref="B24:E24"/>
    <mergeCell ref="F24:T24"/>
    <mergeCell ref="U24:W24"/>
    <mergeCell ref="X24:AB24"/>
    <mergeCell ref="B21:E21"/>
    <mergeCell ref="F21:T21"/>
    <mergeCell ref="U21:W21"/>
    <mergeCell ref="X21:AB21"/>
    <mergeCell ref="B22:E22"/>
    <mergeCell ref="F22:T22"/>
    <mergeCell ref="U22:W22"/>
    <mergeCell ref="X22:AB22"/>
    <mergeCell ref="B19:E19"/>
    <mergeCell ref="F19:T19"/>
    <mergeCell ref="U19:W19"/>
    <mergeCell ref="X19:AB19"/>
    <mergeCell ref="B20:E20"/>
    <mergeCell ref="F20:T20"/>
    <mergeCell ref="U20:W20"/>
    <mergeCell ref="X20:AB20"/>
    <mergeCell ref="B16:AB16"/>
    <mergeCell ref="B18:E18"/>
    <mergeCell ref="F18:T18"/>
    <mergeCell ref="U18:W18"/>
    <mergeCell ref="X18:AB18"/>
    <mergeCell ref="E5:J5"/>
    <mergeCell ref="K5:Y5"/>
    <mergeCell ref="E6:J6"/>
    <mergeCell ref="K6:Y6"/>
    <mergeCell ref="E7:J7"/>
    <mergeCell ref="K7:Y7"/>
    <mergeCell ref="E4:J4"/>
    <mergeCell ref="K4:Y4"/>
  </mergeCells>
  <pageMargins left="0" right="0" top="0" bottom="0" header="0" footer="0"/>
  <pageSetup paperSize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97"/>
  <sheetViews>
    <sheetView showGridLines="0" workbookViewId="0">
      <pane ySplit="1" topLeftCell="A72" activePane="bottomLeft" state="frozen"/>
      <selection pane="bottomLeft" activeCell="AB92" sqref="AB92"/>
    </sheetView>
  </sheetViews>
  <sheetFormatPr defaultRowHeight="14.4" x14ac:dyDescent="0.3"/>
  <cols>
    <col min="1" max="1" width="0.5546875" customWidth="1"/>
    <col min="2" max="2" width="1.6640625" customWidth="1"/>
    <col min="3" max="3" width="4.6640625" customWidth="1"/>
    <col min="4" max="4" width="1.21875" customWidth="1"/>
    <col min="5" max="5" width="0" hidden="1" customWidth="1"/>
    <col min="6" max="6" width="1.5546875" customWidth="1"/>
    <col min="7" max="7" width="5.6640625" customWidth="1"/>
    <col min="8" max="8" width="0" hidden="1" customWidth="1"/>
    <col min="9" max="9" width="2.44140625" customWidth="1"/>
    <col min="10" max="10" width="0" hidden="1" customWidth="1"/>
    <col min="11" max="11" width="1.33203125" customWidth="1"/>
    <col min="12" max="12" width="0" hidden="1" customWidth="1"/>
    <col min="13" max="13" width="0.33203125" customWidth="1"/>
    <col min="14" max="14" width="0.77734375" customWidth="1"/>
    <col min="15" max="15" width="8.5546875" customWidth="1"/>
    <col min="16" max="16" width="0.33203125" customWidth="1"/>
    <col min="17" max="17" width="2.21875" customWidth="1"/>
    <col min="18" max="18" width="1" customWidth="1"/>
    <col min="19" max="19" width="0" hidden="1" customWidth="1"/>
    <col min="20" max="20" width="0.6640625" customWidth="1"/>
    <col min="21" max="21" width="6.44140625" customWidth="1"/>
    <col min="22" max="22" width="1.33203125" customWidth="1"/>
    <col min="23" max="23" width="19.21875" customWidth="1"/>
    <col min="24" max="24" width="13.6640625" customWidth="1"/>
    <col min="25" max="25" width="0.33203125" customWidth="1"/>
    <col min="26" max="26" width="1.21875" customWidth="1"/>
    <col min="27" max="27" width="9" customWidth="1"/>
    <col min="28" max="28" width="6.33203125" customWidth="1"/>
    <col min="29" max="29" width="2.5546875" customWidth="1"/>
    <col min="30" max="30" width="9.109375" customWidth="1"/>
    <col min="31" max="31" width="0.5546875" customWidth="1"/>
  </cols>
  <sheetData>
    <row r="1" spans="2:30" ht="0" hidden="1" customHeight="1" x14ac:dyDescent="0.3"/>
    <row r="2" spans="2:30" ht="2.85" customHeight="1" x14ac:dyDescent="0.3"/>
    <row r="3" spans="2:30" ht="17.100000000000001" customHeight="1" x14ac:dyDescent="0.3">
      <c r="B3" s="25" t="s">
        <v>39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2:30" ht="2.85" customHeight="1" x14ac:dyDescent="0.3"/>
    <row r="5" spans="2:30" x14ac:dyDescent="0.3">
      <c r="B5" s="42" t="s">
        <v>40</v>
      </c>
      <c r="C5" s="43"/>
      <c r="D5" s="44" t="s">
        <v>41</v>
      </c>
      <c r="E5" s="43"/>
      <c r="F5" s="43"/>
      <c r="G5" s="43"/>
      <c r="H5" s="43"/>
      <c r="I5" s="43"/>
      <c r="J5" s="43"/>
      <c r="K5" s="43"/>
      <c r="L5" s="43"/>
      <c r="M5" s="43"/>
      <c r="N5" s="44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2" t="s">
        <v>42</v>
      </c>
      <c r="Y5" s="43"/>
      <c r="Z5" s="43"/>
      <c r="AA5" s="15" t="s">
        <v>43</v>
      </c>
      <c r="AB5" s="16" t="s">
        <v>44</v>
      </c>
      <c r="AC5" s="42" t="s">
        <v>45</v>
      </c>
      <c r="AD5" s="43"/>
    </row>
    <row r="6" spans="2:30" ht="22.05" customHeight="1" x14ac:dyDescent="0.3">
      <c r="B6" s="32">
        <v>1</v>
      </c>
      <c r="C6" s="21"/>
      <c r="D6" s="33" t="s">
        <v>46</v>
      </c>
      <c r="E6" s="21"/>
      <c r="F6" s="21"/>
      <c r="G6" s="21"/>
      <c r="H6" s="21"/>
      <c r="I6" s="21"/>
      <c r="J6" s="21"/>
      <c r="K6" s="21"/>
      <c r="L6" s="21"/>
      <c r="M6" s="21"/>
      <c r="N6" s="33" t="s">
        <v>47</v>
      </c>
      <c r="O6" s="21"/>
      <c r="P6" s="21"/>
      <c r="Q6" s="21"/>
      <c r="R6" s="21"/>
      <c r="S6" s="21"/>
      <c r="T6" s="21"/>
      <c r="U6" s="21"/>
      <c r="V6" s="21"/>
      <c r="W6" s="21"/>
      <c r="X6" s="45">
        <v>0</v>
      </c>
      <c r="Y6" s="21"/>
      <c r="Z6" s="21"/>
      <c r="AA6" s="11" t="s">
        <v>48</v>
      </c>
      <c r="AB6" s="12" t="s">
        <v>49</v>
      </c>
      <c r="AC6" s="45">
        <f>X6*AA6</f>
        <v>0</v>
      </c>
      <c r="AD6" s="21"/>
    </row>
    <row r="7" spans="2:30" ht="22.05" customHeight="1" x14ac:dyDescent="0.3">
      <c r="B7" s="32">
        <v>2</v>
      </c>
      <c r="C7" s="21"/>
      <c r="D7" s="33" t="s">
        <v>50</v>
      </c>
      <c r="E7" s="21"/>
      <c r="F7" s="21"/>
      <c r="G7" s="21"/>
      <c r="H7" s="21"/>
      <c r="I7" s="21"/>
      <c r="J7" s="21"/>
      <c r="K7" s="21"/>
      <c r="L7" s="21"/>
      <c r="M7" s="21"/>
      <c r="N7" s="33" t="s">
        <v>51</v>
      </c>
      <c r="O7" s="21"/>
      <c r="P7" s="21"/>
      <c r="Q7" s="21"/>
      <c r="R7" s="21"/>
      <c r="S7" s="21"/>
      <c r="T7" s="21"/>
      <c r="U7" s="21"/>
      <c r="V7" s="21"/>
      <c r="W7" s="21"/>
      <c r="X7" s="45">
        <v>0</v>
      </c>
      <c r="Y7" s="21"/>
      <c r="Z7" s="21"/>
      <c r="AA7" s="11" t="s">
        <v>52</v>
      </c>
      <c r="AB7" s="12" t="s">
        <v>49</v>
      </c>
      <c r="AC7" s="45">
        <f t="shared" ref="AC7:AC32" si="0">X7*AA7</f>
        <v>0</v>
      </c>
      <c r="AD7" s="21"/>
    </row>
    <row r="8" spans="2:30" ht="22.05" customHeight="1" x14ac:dyDescent="0.3">
      <c r="B8" s="32">
        <v>3</v>
      </c>
      <c r="C8" s="21"/>
      <c r="D8" s="33" t="s">
        <v>53</v>
      </c>
      <c r="E8" s="21"/>
      <c r="F8" s="21"/>
      <c r="G8" s="21"/>
      <c r="H8" s="21"/>
      <c r="I8" s="21"/>
      <c r="J8" s="21"/>
      <c r="K8" s="21"/>
      <c r="L8" s="21"/>
      <c r="M8" s="21"/>
      <c r="N8" s="33" t="s">
        <v>54</v>
      </c>
      <c r="O8" s="21"/>
      <c r="P8" s="21"/>
      <c r="Q8" s="21"/>
      <c r="R8" s="21"/>
      <c r="S8" s="21"/>
      <c r="T8" s="21"/>
      <c r="U8" s="21"/>
      <c r="V8" s="21"/>
      <c r="W8" s="21"/>
      <c r="X8" s="45">
        <v>0</v>
      </c>
      <c r="Y8" s="21"/>
      <c r="Z8" s="21"/>
      <c r="AA8" s="11" t="s">
        <v>55</v>
      </c>
      <c r="AB8" s="12" t="s">
        <v>49</v>
      </c>
      <c r="AC8" s="45">
        <f t="shared" si="0"/>
        <v>0</v>
      </c>
      <c r="AD8" s="21"/>
    </row>
    <row r="9" spans="2:30" ht="22.05" customHeight="1" x14ac:dyDescent="0.3">
      <c r="B9" s="32">
        <v>4</v>
      </c>
      <c r="C9" s="21"/>
      <c r="D9" s="33" t="s">
        <v>56</v>
      </c>
      <c r="E9" s="21"/>
      <c r="F9" s="21"/>
      <c r="G9" s="21"/>
      <c r="H9" s="21"/>
      <c r="I9" s="21"/>
      <c r="J9" s="21"/>
      <c r="K9" s="21"/>
      <c r="L9" s="21"/>
      <c r="M9" s="21"/>
      <c r="N9" s="33" t="s">
        <v>57</v>
      </c>
      <c r="O9" s="21"/>
      <c r="P9" s="21"/>
      <c r="Q9" s="21"/>
      <c r="R9" s="21"/>
      <c r="S9" s="21"/>
      <c r="T9" s="21"/>
      <c r="U9" s="21"/>
      <c r="V9" s="21"/>
      <c r="W9" s="21"/>
      <c r="X9" s="45">
        <v>0</v>
      </c>
      <c r="Y9" s="21"/>
      <c r="Z9" s="21"/>
      <c r="AA9" s="11" t="s">
        <v>58</v>
      </c>
      <c r="AB9" s="12" t="s">
        <v>49</v>
      </c>
      <c r="AC9" s="45">
        <f t="shared" si="0"/>
        <v>0</v>
      </c>
      <c r="AD9" s="21"/>
    </row>
    <row r="10" spans="2:30" ht="22.05" customHeight="1" x14ac:dyDescent="0.3">
      <c r="B10" s="32">
        <v>5</v>
      </c>
      <c r="C10" s="21"/>
      <c r="D10" s="33" t="s">
        <v>59</v>
      </c>
      <c r="E10" s="21"/>
      <c r="F10" s="21"/>
      <c r="G10" s="21"/>
      <c r="H10" s="21"/>
      <c r="I10" s="21"/>
      <c r="J10" s="21"/>
      <c r="K10" s="21"/>
      <c r="L10" s="21"/>
      <c r="M10" s="21"/>
      <c r="N10" s="33" t="s">
        <v>60</v>
      </c>
      <c r="O10" s="21"/>
      <c r="P10" s="21"/>
      <c r="Q10" s="21"/>
      <c r="R10" s="21"/>
      <c r="S10" s="21"/>
      <c r="T10" s="21"/>
      <c r="U10" s="21"/>
      <c r="V10" s="21"/>
      <c r="W10" s="21"/>
      <c r="X10" s="45">
        <v>0</v>
      </c>
      <c r="Y10" s="21"/>
      <c r="Z10" s="21"/>
      <c r="AA10" s="11" t="s">
        <v>61</v>
      </c>
      <c r="AB10" s="12" t="s">
        <v>62</v>
      </c>
      <c r="AC10" s="45">
        <f t="shared" si="0"/>
        <v>0</v>
      </c>
      <c r="AD10" s="21"/>
    </row>
    <row r="11" spans="2:30" ht="22.05" customHeight="1" x14ac:dyDescent="0.3">
      <c r="B11" s="32">
        <v>6</v>
      </c>
      <c r="C11" s="21"/>
      <c r="D11" s="33" t="s">
        <v>63</v>
      </c>
      <c r="E11" s="21"/>
      <c r="F11" s="21"/>
      <c r="G11" s="21"/>
      <c r="H11" s="21"/>
      <c r="I11" s="21"/>
      <c r="J11" s="21"/>
      <c r="K11" s="21"/>
      <c r="L11" s="21"/>
      <c r="M11" s="21"/>
      <c r="N11" s="33" t="s">
        <v>64</v>
      </c>
      <c r="O11" s="21"/>
      <c r="P11" s="21"/>
      <c r="Q11" s="21"/>
      <c r="R11" s="21"/>
      <c r="S11" s="21"/>
      <c r="T11" s="21"/>
      <c r="U11" s="21"/>
      <c r="V11" s="21"/>
      <c r="W11" s="21"/>
      <c r="X11" s="45">
        <v>0</v>
      </c>
      <c r="Y11" s="21"/>
      <c r="Z11" s="21"/>
      <c r="AA11" s="11" t="s">
        <v>65</v>
      </c>
      <c r="AB11" s="12" t="s">
        <v>62</v>
      </c>
      <c r="AC11" s="45">
        <f t="shared" si="0"/>
        <v>0</v>
      </c>
      <c r="AD11" s="21"/>
    </row>
    <row r="12" spans="2:30" ht="22.05" customHeight="1" x14ac:dyDescent="0.3">
      <c r="B12" s="32">
        <v>7</v>
      </c>
      <c r="C12" s="21"/>
      <c r="D12" s="33" t="s">
        <v>46</v>
      </c>
      <c r="E12" s="21"/>
      <c r="F12" s="21"/>
      <c r="G12" s="21"/>
      <c r="H12" s="21"/>
      <c r="I12" s="21"/>
      <c r="J12" s="21"/>
      <c r="K12" s="21"/>
      <c r="L12" s="21"/>
      <c r="M12" s="21"/>
      <c r="N12" s="33" t="s">
        <v>66</v>
      </c>
      <c r="O12" s="21"/>
      <c r="P12" s="21"/>
      <c r="Q12" s="21"/>
      <c r="R12" s="21"/>
      <c r="S12" s="21"/>
      <c r="T12" s="21"/>
      <c r="U12" s="21"/>
      <c r="V12" s="21"/>
      <c r="W12" s="21"/>
      <c r="X12" s="45">
        <v>0</v>
      </c>
      <c r="Y12" s="21"/>
      <c r="Z12" s="21"/>
      <c r="AA12" s="11" t="s">
        <v>58</v>
      </c>
      <c r="AB12" s="12" t="s">
        <v>49</v>
      </c>
      <c r="AC12" s="45">
        <f t="shared" si="0"/>
        <v>0</v>
      </c>
      <c r="AD12" s="21"/>
    </row>
    <row r="13" spans="2:30" ht="22.05" customHeight="1" x14ac:dyDescent="0.3">
      <c r="B13" s="32">
        <v>8</v>
      </c>
      <c r="C13" s="21"/>
      <c r="D13" s="33" t="s">
        <v>46</v>
      </c>
      <c r="E13" s="21"/>
      <c r="F13" s="21"/>
      <c r="G13" s="21"/>
      <c r="H13" s="21"/>
      <c r="I13" s="21"/>
      <c r="J13" s="21"/>
      <c r="K13" s="21"/>
      <c r="L13" s="21"/>
      <c r="M13" s="21"/>
      <c r="N13" s="33" t="s">
        <v>66</v>
      </c>
      <c r="O13" s="21"/>
      <c r="P13" s="21"/>
      <c r="Q13" s="21"/>
      <c r="R13" s="21"/>
      <c r="S13" s="21"/>
      <c r="T13" s="21"/>
      <c r="U13" s="21"/>
      <c r="V13" s="21"/>
      <c r="W13" s="21"/>
      <c r="X13" s="45">
        <v>0</v>
      </c>
      <c r="Y13" s="21"/>
      <c r="Z13" s="21"/>
      <c r="AA13" s="11" t="s">
        <v>67</v>
      </c>
      <c r="AB13" s="12" t="s">
        <v>49</v>
      </c>
      <c r="AC13" s="45">
        <f t="shared" si="0"/>
        <v>0</v>
      </c>
      <c r="AD13" s="21"/>
    </row>
    <row r="14" spans="2:30" ht="22.05" customHeight="1" x14ac:dyDescent="0.3">
      <c r="B14" s="32">
        <v>9</v>
      </c>
      <c r="C14" s="21"/>
      <c r="D14" s="33" t="s">
        <v>68</v>
      </c>
      <c r="E14" s="21"/>
      <c r="F14" s="21"/>
      <c r="G14" s="21"/>
      <c r="H14" s="21"/>
      <c r="I14" s="21"/>
      <c r="J14" s="21"/>
      <c r="K14" s="21"/>
      <c r="L14" s="21"/>
      <c r="M14" s="21"/>
      <c r="N14" s="33" t="s">
        <v>69</v>
      </c>
      <c r="O14" s="21"/>
      <c r="P14" s="21"/>
      <c r="Q14" s="21"/>
      <c r="R14" s="21"/>
      <c r="S14" s="21"/>
      <c r="T14" s="21"/>
      <c r="U14" s="21"/>
      <c r="V14" s="21"/>
      <c r="W14" s="21"/>
      <c r="X14" s="45">
        <v>0</v>
      </c>
      <c r="Y14" s="21"/>
      <c r="Z14" s="21"/>
      <c r="AA14" s="11" t="s">
        <v>58</v>
      </c>
      <c r="AB14" s="12" t="s">
        <v>49</v>
      </c>
      <c r="AC14" s="45">
        <f t="shared" si="0"/>
        <v>0</v>
      </c>
      <c r="AD14" s="21"/>
    </row>
    <row r="15" spans="2:30" ht="22.05" customHeight="1" x14ac:dyDescent="0.3">
      <c r="B15" s="32">
        <v>10</v>
      </c>
      <c r="C15" s="21"/>
      <c r="D15" s="33" t="s">
        <v>70</v>
      </c>
      <c r="E15" s="21"/>
      <c r="F15" s="21"/>
      <c r="G15" s="21"/>
      <c r="H15" s="21"/>
      <c r="I15" s="21"/>
      <c r="J15" s="21"/>
      <c r="K15" s="21"/>
      <c r="L15" s="21"/>
      <c r="M15" s="21"/>
      <c r="N15" s="33" t="s">
        <v>71</v>
      </c>
      <c r="O15" s="21"/>
      <c r="P15" s="21"/>
      <c r="Q15" s="21"/>
      <c r="R15" s="21"/>
      <c r="S15" s="21"/>
      <c r="T15" s="21"/>
      <c r="U15" s="21"/>
      <c r="V15" s="21"/>
      <c r="W15" s="21"/>
      <c r="X15" s="45">
        <v>0</v>
      </c>
      <c r="Y15" s="21"/>
      <c r="Z15" s="21"/>
      <c r="AA15" s="11" t="s">
        <v>58</v>
      </c>
      <c r="AB15" s="12" t="s">
        <v>49</v>
      </c>
      <c r="AC15" s="45">
        <f t="shared" si="0"/>
        <v>0</v>
      </c>
      <c r="AD15" s="21"/>
    </row>
    <row r="16" spans="2:30" ht="22.05" customHeight="1" x14ac:dyDescent="0.3">
      <c r="B16" s="32">
        <v>11</v>
      </c>
      <c r="C16" s="21"/>
      <c r="D16" s="33" t="s">
        <v>72</v>
      </c>
      <c r="E16" s="21"/>
      <c r="F16" s="21"/>
      <c r="G16" s="21"/>
      <c r="H16" s="21"/>
      <c r="I16" s="21"/>
      <c r="J16" s="21"/>
      <c r="K16" s="21"/>
      <c r="L16" s="21"/>
      <c r="M16" s="21"/>
      <c r="N16" s="33" t="s">
        <v>73</v>
      </c>
      <c r="O16" s="21"/>
      <c r="P16" s="21"/>
      <c r="Q16" s="21"/>
      <c r="R16" s="21"/>
      <c r="S16" s="21"/>
      <c r="T16" s="21"/>
      <c r="U16" s="21"/>
      <c r="V16" s="21"/>
      <c r="W16" s="21"/>
      <c r="X16" s="45">
        <v>0</v>
      </c>
      <c r="Y16" s="21"/>
      <c r="Z16" s="21"/>
      <c r="AA16" s="11" t="s">
        <v>74</v>
      </c>
      <c r="AB16" s="12" t="s">
        <v>49</v>
      </c>
      <c r="AC16" s="45">
        <f t="shared" si="0"/>
        <v>0</v>
      </c>
      <c r="AD16" s="21"/>
    </row>
    <row r="17" spans="2:30" ht="22.05" customHeight="1" x14ac:dyDescent="0.3">
      <c r="B17" s="32">
        <v>12</v>
      </c>
      <c r="C17" s="21"/>
      <c r="D17" s="33" t="s">
        <v>75</v>
      </c>
      <c r="E17" s="21"/>
      <c r="F17" s="21"/>
      <c r="G17" s="21"/>
      <c r="H17" s="21"/>
      <c r="I17" s="21"/>
      <c r="J17" s="21"/>
      <c r="K17" s="21"/>
      <c r="L17" s="21"/>
      <c r="M17" s="21"/>
      <c r="N17" s="33" t="s">
        <v>76</v>
      </c>
      <c r="O17" s="21"/>
      <c r="P17" s="21"/>
      <c r="Q17" s="21"/>
      <c r="R17" s="21"/>
      <c r="S17" s="21"/>
      <c r="T17" s="21"/>
      <c r="U17" s="21"/>
      <c r="V17" s="21"/>
      <c r="W17" s="21"/>
      <c r="X17" s="45">
        <v>0</v>
      </c>
      <c r="Y17" s="21"/>
      <c r="Z17" s="21"/>
      <c r="AA17" s="11" t="s">
        <v>61</v>
      </c>
      <c r="AB17" s="12" t="s">
        <v>49</v>
      </c>
      <c r="AC17" s="45">
        <f t="shared" si="0"/>
        <v>0</v>
      </c>
      <c r="AD17" s="21"/>
    </row>
    <row r="18" spans="2:30" ht="22.05" customHeight="1" x14ac:dyDescent="0.3">
      <c r="B18" s="32">
        <v>13</v>
      </c>
      <c r="C18" s="21"/>
      <c r="D18" s="33" t="s">
        <v>77</v>
      </c>
      <c r="E18" s="21"/>
      <c r="F18" s="21"/>
      <c r="G18" s="21"/>
      <c r="H18" s="21"/>
      <c r="I18" s="21"/>
      <c r="J18" s="21"/>
      <c r="K18" s="21"/>
      <c r="L18" s="21"/>
      <c r="M18" s="21"/>
      <c r="N18" s="33" t="s">
        <v>78</v>
      </c>
      <c r="O18" s="21"/>
      <c r="P18" s="21"/>
      <c r="Q18" s="21"/>
      <c r="R18" s="21"/>
      <c r="S18" s="21"/>
      <c r="T18" s="21"/>
      <c r="U18" s="21"/>
      <c r="V18" s="21"/>
      <c r="W18" s="21"/>
      <c r="X18" s="45">
        <v>0</v>
      </c>
      <c r="Y18" s="21"/>
      <c r="Z18" s="21"/>
      <c r="AA18" s="11" t="s">
        <v>67</v>
      </c>
      <c r="AB18" s="12" t="s">
        <v>49</v>
      </c>
      <c r="AC18" s="45">
        <f t="shared" si="0"/>
        <v>0</v>
      </c>
      <c r="AD18" s="21"/>
    </row>
    <row r="19" spans="2:30" ht="22.05" customHeight="1" x14ac:dyDescent="0.3">
      <c r="B19" s="32">
        <v>14</v>
      </c>
      <c r="C19" s="21"/>
      <c r="D19" s="33" t="s">
        <v>79</v>
      </c>
      <c r="E19" s="21"/>
      <c r="F19" s="21"/>
      <c r="G19" s="21"/>
      <c r="H19" s="21"/>
      <c r="I19" s="21"/>
      <c r="J19" s="21"/>
      <c r="K19" s="21"/>
      <c r="L19" s="21"/>
      <c r="M19" s="21"/>
      <c r="N19" s="33" t="s">
        <v>80</v>
      </c>
      <c r="O19" s="21"/>
      <c r="P19" s="21"/>
      <c r="Q19" s="21"/>
      <c r="R19" s="21"/>
      <c r="S19" s="21"/>
      <c r="T19" s="21"/>
      <c r="U19" s="21"/>
      <c r="V19" s="21"/>
      <c r="W19" s="21"/>
      <c r="X19" s="45">
        <v>0</v>
      </c>
      <c r="Y19" s="21"/>
      <c r="Z19" s="21"/>
      <c r="AA19" s="11" t="s">
        <v>81</v>
      </c>
      <c r="AB19" s="12" t="s">
        <v>49</v>
      </c>
      <c r="AC19" s="45">
        <f t="shared" si="0"/>
        <v>0</v>
      </c>
      <c r="AD19" s="21"/>
    </row>
    <row r="20" spans="2:30" ht="22.05" customHeight="1" x14ac:dyDescent="0.3">
      <c r="B20" s="32">
        <v>15</v>
      </c>
      <c r="C20" s="21"/>
      <c r="D20" s="33" t="s">
        <v>82</v>
      </c>
      <c r="E20" s="21"/>
      <c r="F20" s="21"/>
      <c r="G20" s="21"/>
      <c r="H20" s="21"/>
      <c r="I20" s="21"/>
      <c r="J20" s="21"/>
      <c r="K20" s="21"/>
      <c r="L20" s="21"/>
      <c r="M20" s="21"/>
      <c r="N20" s="33" t="s">
        <v>83</v>
      </c>
      <c r="O20" s="21"/>
      <c r="P20" s="21"/>
      <c r="Q20" s="21"/>
      <c r="R20" s="21"/>
      <c r="S20" s="21"/>
      <c r="T20" s="21"/>
      <c r="U20" s="21"/>
      <c r="V20" s="21"/>
      <c r="W20" s="21"/>
      <c r="X20" s="45">
        <v>0</v>
      </c>
      <c r="Y20" s="21"/>
      <c r="Z20" s="21"/>
      <c r="AA20" s="11" t="s">
        <v>84</v>
      </c>
      <c r="AB20" s="12" t="s">
        <v>85</v>
      </c>
      <c r="AC20" s="45">
        <f t="shared" si="0"/>
        <v>0</v>
      </c>
      <c r="AD20" s="21"/>
    </row>
    <row r="21" spans="2:30" ht="28.2" customHeight="1" x14ac:dyDescent="0.3">
      <c r="B21" s="32">
        <v>16</v>
      </c>
      <c r="C21" s="21"/>
      <c r="D21" s="33" t="s">
        <v>86</v>
      </c>
      <c r="E21" s="21"/>
      <c r="F21" s="21"/>
      <c r="G21" s="21"/>
      <c r="H21" s="21"/>
      <c r="I21" s="21"/>
      <c r="J21" s="21"/>
      <c r="K21" s="21"/>
      <c r="L21" s="21"/>
      <c r="M21" s="21"/>
      <c r="N21" s="33" t="s">
        <v>87</v>
      </c>
      <c r="O21" s="21"/>
      <c r="P21" s="21"/>
      <c r="Q21" s="21"/>
      <c r="R21" s="21"/>
      <c r="S21" s="21"/>
      <c r="T21" s="21"/>
      <c r="U21" s="21"/>
      <c r="V21" s="21"/>
      <c r="W21" s="21"/>
      <c r="X21" s="45">
        <v>0</v>
      </c>
      <c r="Y21" s="21"/>
      <c r="Z21" s="21"/>
      <c r="AA21" s="11">
        <v>3620</v>
      </c>
      <c r="AB21" s="12" t="s">
        <v>62</v>
      </c>
      <c r="AC21" s="45">
        <f t="shared" si="0"/>
        <v>0</v>
      </c>
      <c r="AD21" s="21"/>
    </row>
    <row r="22" spans="2:30" ht="22.05" customHeight="1" x14ac:dyDescent="0.3">
      <c r="B22" s="32">
        <v>17</v>
      </c>
      <c r="C22" s="21"/>
      <c r="D22" s="33" t="s">
        <v>88</v>
      </c>
      <c r="E22" s="21"/>
      <c r="F22" s="21"/>
      <c r="G22" s="21"/>
      <c r="H22" s="21"/>
      <c r="I22" s="21"/>
      <c r="J22" s="21"/>
      <c r="K22" s="21"/>
      <c r="L22" s="21"/>
      <c r="M22" s="21"/>
      <c r="N22" s="33" t="s">
        <v>89</v>
      </c>
      <c r="O22" s="21"/>
      <c r="P22" s="21"/>
      <c r="Q22" s="21"/>
      <c r="R22" s="21"/>
      <c r="S22" s="21"/>
      <c r="T22" s="21"/>
      <c r="U22" s="21"/>
      <c r="V22" s="21"/>
      <c r="W22" s="21"/>
      <c r="X22" s="45">
        <v>0</v>
      </c>
      <c r="Y22" s="21"/>
      <c r="Z22" s="21"/>
      <c r="AA22" s="11" t="s">
        <v>90</v>
      </c>
      <c r="AB22" s="12" t="s">
        <v>91</v>
      </c>
      <c r="AC22" s="45">
        <f t="shared" si="0"/>
        <v>0</v>
      </c>
      <c r="AD22" s="21"/>
    </row>
    <row r="23" spans="2:30" ht="22.05" customHeight="1" x14ac:dyDescent="0.3">
      <c r="B23" s="32">
        <v>18</v>
      </c>
      <c r="C23" s="21"/>
      <c r="D23" s="33" t="s">
        <v>92</v>
      </c>
      <c r="E23" s="21"/>
      <c r="F23" s="21"/>
      <c r="G23" s="21"/>
      <c r="H23" s="21"/>
      <c r="I23" s="21"/>
      <c r="J23" s="21"/>
      <c r="K23" s="21"/>
      <c r="L23" s="21"/>
      <c r="M23" s="21"/>
      <c r="N23" s="33" t="s">
        <v>93</v>
      </c>
      <c r="O23" s="21"/>
      <c r="P23" s="21"/>
      <c r="Q23" s="21"/>
      <c r="R23" s="21"/>
      <c r="S23" s="21"/>
      <c r="T23" s="21"/>
      <c r="U23" s="21"/>
      <c r="V23" s="21"/>
      <c r="W23" s="21"/>
      <c r="X23" s="45">
        <v>0</v>
      </c>
      <c r="Y23" s="21"/>
      <c r="Z23" s="21"/>
      <c r="AA23" s="11" t="s">
        <v>58</v>
      </c>
      <c r="AB23" s="12" t="s">
        <v>49</v>
      </c>
      <c r="AC23" s="45">
        <f t="shared" si="0"/>
        <v>0</v>
      </c>
      <c r="AD23" s="21"/>
    </row>
    <row r="24" spans="2:30" ht="33" customHeight="1" x14ac:dyDescent="0.3">
      <c r="B24" s="32">
        <v>19</v>
      </c>
      <c r="C24" s="21"/>
      <c r="D24" s="33" t="s">
        <v>94</v>
      </c>
      <c r="E24" s="21"/>
      <c r="F24" s="21"/>
      <c r="G24" s="21"/>
      <c r="H24" s="21"/>
      <c r="I24" s="21"/>
      <c r="J24" s="21"/>
      <c r="K24" s="21"/>
      <c r="L24" s="21"/>
      <c r="M24" s="21"/>
      <c r="N24" s="33" t="s">
        <v>95</v>
      </c>
      <c r="O24" s="21"/>
      <c r="P24" s="21"/>
      <c r="Q24" s="21"/>
      <c r="R24" s="21"/>
      <c r="S24" s="21"/>
      <c r="T24" s="21"/>
      <c r="U24" s="21"/>
      <c r="V24" s="21"/>
      <c r="W24" s="21"/>
      <c r="X24" s="45">
        <v>0</v>
      </c>
      <c r="Y24" s="21"/>
      <c r="Z24" s="21"/>
      <c r="AA24" s="11" t="s">
        <v>55</v>
      </c>
      <c r="AB24" s="12" t="s">
        <v>49</v>
      </c>
      <c r="AC24" s="45">
        <f t="shared" si="0"/>
        <v>0</v>
      </c>
      <c r="AD24" s="21"/>
    </row>
    <row r="25" spans="2:30" ht="31.2" customHeight="1" x14ac:dyDescent="0.3">
      <c r="B25" s="32">
        <v>20</v>
      </c>
      <c r="C25" s="21"/>
      <c r="D25" s="33" t="s">
        <v>94</v>
      </c>
      <c r="E25" s="21"/>
      <c r="F25" s="21"/>
      <c r="G25" s="21"/>
      <c r="H25" s="21"/>
      <c r="I25" s="21"/>
      <c r="J25" s="21"/>
      <c r="K25" s="21"/>
      <c r="L25" s="21"/>
      <c r="M25" s="21"/>
      <c r="N25" s="33" t="s">
        <v>95</v>
      </c>
      <c r="O25" s="21"/>
      <c r="P25" s="21"/>
      <c r="Q25" s="21"/>
      <c r="R25" s="21"/>
      <c r="S25" s="21"/>
      <c r="T25" s="21"/>
      <c r="U25" s="21"/>
      <c r="V25" s="21"/>
      <c r="W25" s="21"/>
      <c r="X25" s="45">
        <v>0</v>
      </c>
      <c r="Y25" s="21"/>
      <c r="Z25" s="21"/>
      <c r="AA25" s="11" t="s">
        <v>96</v>
      </c>
      <c r="AB25" s="12" t="s">
        <v>49</v>
      </c>
      <c r="AC25" s="45">
        <f t="shared" si="0"/>
        <v>0</v>
      </c>
      <c r="AD25" s="21"/>
    </row>
    <row r="26" spans="2:30" ht="27.6" customHeight="1" x14ac:dyDescent="0.3">
      <c r="B26" s="32">
        <v>21</v>
      </c>
      <c r="C26" s="21"/>
      <c r="D26" s="33" t="s">
        <v>97</v>
      </c>
      <c r="E26" s="21"/>
      <c r="F26" s="21"/>
      <c r="G26" s="21"/>
      <c r="H26" s="21"/>
      <c r="I26" s="21"/>
      <c r="J26" s="21"/>
      <c r="K26" s="21"/>
      <c r="L26" s="21"/>
      <c r="M26" s="21"/>
      <c r="N26" s="33" t="s">
        <v>98</v>
      </c>
      <c r="O26" s="21"/>
      <c r="P26" s="21"/>
      <c r="Q26" s="21"/>
      <c r="R26" s="21"/>
      <c r="S26" s="21"/>
      <c r="T26" s="21"/>
      <c r="U26" s="21"/>
      <c r="V26" s="21"/>
      <c r="W26" s="21"/>
      <c r="X26" s="45">
        <v>0</v>
      </c>
      <c r="Y26" s="21"/>
      <c r="Z26" s="21"/>
      <c r="AA26" s="11" t="s">
        <v>58</v>
      </c>
      <c r="AB26" s="12" t="s">
        <v>49</v>
      </c>
      <c r="AC26" s="45">
        <f t="shared" si="0"/>
        <v>0</v>
      </c>
      <c r="AD26" s="21"/>
    </row>
    <row r="27" spans="2:30" ht="31.2" customHeight="1" x14ac:dyDescent="0.3">
      <c r="B27" s="32">
        <v>22</v>
      </c>
      <c r="C27" s="21"/>
      <c r="D27" s="33" t="s">
        <v>99</v>
      </c>
      <c r="E27" s="21"/>
      <c r="F27" s="21"/>
      <c r="G27" s="21"/>
      <c r="H27" s="21"/>
      <c r="I27" s="21"/>
      <c r="J27" s="21"/>
      <c r="K27" s="21"/>
      <c r="L27" s="21"/>
      <c r="M27" s="21"/>
      <c r="N27" s="33" t="s">
        <v>100</v>
      </c>
      <c r="O27" s="21"/>
      <c r="P27" s="21"/>
      <c r="Q27" s="21"/>
      <c r="R27" s="21"/>
      <c r="S27" s="21"/>
      <c r="T27" s="21"/>
      <c r="U27" s="21"/>
      <c r="V27" s="21"/>
      <c r="W27" s="21"/>
      <c r="X27" s="45">
        <v>0</v>
      </c>
      <c r="Y27" s="21"/>
      <c r="Z27" s="21"/>
      <c r="AA27" s="11" t="s">
        <v>84</v>
      </c>
      <c r="AB27" s="12" t="s">
        <v>49</v>
      </c>
      <c r="AC27" s="45">
        <f t="shared" si="0"/>
        <v>0</v>
      </c>
      <c r="AD27" s="21"/>
    </row>
    <row r="28" spans="2:30" ht="22.05" customHeight="1" x14ac:dyDescent="0.3">
      <c r="B28" s="32">
        <v>23</v>
      </c>
      <c r="C28" s="21"/>
      <c r="D28" s="33" t="s">
        <v>101</v>
      </c>
      <c r="E28" s="21"/>
      <c r="F28" s="21"/>
      <c r="G28" s="21"/>
      <c r="H28" s="21"/>
      <c r="I28" s="21"/>
      <c r="J28" s="21"/>
      <c r="K28" s="21"/>
      <c r="L28" s="21"/>
      <c r="M28" s="21"/>
      <c r="N28" s="33" t="s">
        <v>102</v>
      </c>
      <c r="O28" s="21"/>
      <c r="P28" s="21"/>
      <c r="Q28" s="21"/>
      <c r="R28" s="21"/>
      <c r="S28" s="21"/>
      <c r="T28" s="21"/>
      <c r="U28" s="21"/>
      <c r="V28" s="21"/>
      <c r="W28" s="21"/>
      <c r="X28" s="45">
        <v>0</v>
      </c>
      <c r="Y28" s="21"/>
      <c r="Z28" s="21"/>
      <c r="AA28" s="11" t="s">
        <v>103</v>
      </c>
      <c r="AB28" s="12" t="s">
        <v>62</v>
      </c>
      <c r="AC28" s="45">
        <f t="shared" si="0"/>
        <v>0</v>
      </c>
      <c r="AD28" s="21"/>
    </row>
    <row r="29" spans="2:30" ht="32.4" customHeight="1" x14ac:dyDescent="0.3">
      <c r="B29" s="32">
        <v>24</v>
      </c>
      <c r="C29" s="21"/>
      <c r="D29" s="33" t="s">
        <v>104</v>
      </c>
      <c r="E29" s="21"/>
      <c r="F29" s="21"/>
      <c r="G29" s="21"/>
      <c r="H29" s="21"/>
      <c r="I29" s="21"/>
      <c r="J29" s="21"/>
      <c r="K29" s="21"/>
      <c r="L29" s="21"/>
      <c r="M29" s="21"/>
      <c r="N29" s="33" t="s">
        <v>105</v>
      </c>
      <c r="O29" s="21"/>
      <c r="P29" s="21"/>
      <c r="Q29" s="21"/>
      <c r="R29" s="21"/>
      <c r="S29" s="21"/>
      <c r="T29" s="21"/>
      <c r="U29" s="21"/>
      <c r="V29" s="21"/>
      <c r="W29" s="21"/>
      <c r="X29" s="45">
        <v>0</v>
      </c>
      <c r="Y29" s="21"/>
      <c r="Z29" s="21"/>
      <c r="AA29" s="11" t="s">
        <v>106</v>
      </c>
      <c r="AB29" s="12" t="s">
        <v>62</v>
      </c>
      <c r="AC29" s="45">
        <f t="shared" si="0"/>
        <v>0</v>
      </c>
      <c r="AD29" s="21"/>
    </row>
    <row r="30" spans="2:30" ht="22.05" customHeight="1" x14ac:dyDescent="0.3">
      <c r="B30" s="32">
        <v>25</v>
      </c>
      <c r="C30" s="21"/>
      <c r="D30" s="33" t="s">
        <v>104</v>
      </c>
      <c r="E30" s="21"/>
      <c r="F30" s="21"/>
      <c r="G30" s="21"/>
      <c r="H30" s="21"/>
      <c r="I30" s="21"/>
      <c r="J30" s="21"/>
      <c r="K30" s="21"/>
      <c r="L30" s="21"/>
      <c r="M30" s="21"/>
      <c r="N30" s="33" t="s">
        <v>105</v>
      </c>
      <c r="O30" s="21"/>
      <c r="P30" s="21"/>
      <c r="Q30" s="21"/>
      <c r="R30" s="21"/>
      <c r="S30" s="21"/>
      <c r="T30" s="21"/>
      <c r="U30" s="21"/>
      <c r="V30" s="21"/>
      <c r="W30" s="21"/>
      <c r="X30" s="45">
        <v>0</v>
      </c>
      <c r="Y30" s="21"/>
      <c r="Z30" s="21"/>
      <c r="AA30" s="11">
        <v>1280</v>
      </c>
      <c r="AB30" s="12" t="s">
        <v>62</v>
      </c>
      <c r="AC30" s="45">
        <f t="shared" si="0"/>
        <v>0</v>
      </c>
      <c r="AD30" s="21"/>
    </row>
    <row r="31" spans="2:30" ht="30" customHeight="1" x14ac:dyDescent="0.3">
      <c r="B31" s="32">
        <v>26</v>
      </c>
      <c r="C31" s="21"/>
      <c r="D31" s="33" t="s">
        <v>107</v>
      </c>
      <c r="E31" s="21"/>
      <c r="F31" s="21"/>
      <c r="G31" s="21"/>
      <c r="H31" s="21"/>
      <c r="I31" s="21"/>
      <c r="J31" s="21"/>
      <c r="K31" s="21"/>
      <c r="L31" s="21"/>
      <c r="M31" s="21"/>
      <c r="N31" s="33" t="s">
        <v>108</v>
      </c>
      <c r="O31" s="21"/>
      <c r="P31" s="21"/>
      <c r="Q31" s="21"/>
      <c r="R31" s="21"/>
      <c r="S31" s="21"/>
      <c r="T31" s="21"/>
      <c r="U31" s="21"/>
      <c r="V31" s="21"/>
      <c r="W31" s="21"/>
      <c r="X31" s="45">
        <v>0</v>
      </c>
      <c r="Y31" s="21"/>
      <c r="Z31" s="21"/>
      <c r="AA31" s="11" t="s">
        <v>58</v>
      </c>
      <c r="AB31" s="12" t="s">
        <v>49</v>
      </c>
      <c r="AC31" s="45">
        <f t="shared" si="0"/>
        <v>0</v>
      </c>
      <c r="AD31" s="21"/>
    </row>
    <row r="32" spans="2:30" ht="31.2" customHeight="1" x14ac:dyDescent="0.3">
      <c r="B32" s="32">
        <v>27</v>
      </c>
      <c r="C32" s="21"/>
      <c r="D32" s="33" t="s">
        <v>109</v>
      </c>
      <c r="E32" s="21"/>
      <c r="F32" s="21"/>
      <c r="G32" s="21"/>
      <c r="H32" s="21"/>
      <c r="I32" s="21"/>
      <c r="J32" s="21"/>
      <c r="K32" s="21"/>
      <c r="L32" s="21"/>
      <c r="M32" s="21"/>
      <c r="N32" s="33" t="s">
        <v>110</v>
      </c>
      <c r="O32" s="21"/>
      <c r="P32" s="21"/>
      <c r="Q32" s="21"/>
      <c r="R32" s="21"/>
      <c r="S32" s="21"/>
      <c r="T32" s="21"/>
      <c r="U32" s="21"/>
      <c r="V32" s="21"/>
      <c r="W32" s="21"/>
      <c r="X32" s="45">
        <v>0</v>
      </c>
      <c r="Y32" s="21"/>
      <c r="Z32" s="21"/>
      <c r="AA32" s="11" t="s">
        <v>61</v>
      </c>
      <c r="AB32" s="12" t="s">
        <v>49</v>
      </c>
      <c r="AC32" s="45">
        <f t="shared" si="0"/>
        <v>0</v>
      </c>
      <c r="AD32" s="21"/>
    </row>
    <row r="33" spans="2:30" ht="11.25" customHeight="1" x14ac:dyDescent="0.3">
      <c r="B33" s="46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</row>
    <row r="34" spans="2:30" ht="2.85" customHeight="1" x14ac:dyDescent="0.3"/>
    <row r="35" spans="2:30" ht="11.25" customHeight="1" x14ac:dyDescent="0.3">
      <c r="B35" s="30" t="s">
        <v>111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ht="1.5" customHeight="1" x14ac:dyDescent="0.3"/>
    <row r="37" spans="2:30" ht="11.25" customHeight="1" x14ac:dyDescent="0.3">
      <c r="C37" s="32" t="s">
        <v>112</v>
      </c>
      <c r="D37" s="21"/>
      <c r="F37" s="45">
        <f>SUM(AC6:AD32)</f>
        <v>0</v>
      </c>
      <c r="G37" s="21"/>
      <c r="H37" s="21"/>
      <c r="I37" s="21"/>
      <c r="K37" s="33" t="s">
        <v>113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2:30" ht="12.75" customHeight="1" x14ac:dyDescent="0.3"/>
    <row r="39" spans="2:30" ht="11.4" customHeight="1" x14ac:dyDescent="0.3"/>
    <row r="40" spans="2:30" ht="2.85" customHeight="1" x14ac:dyDescent="0.3"/>
    <row r="41" spans="2:30" ht="0" hidden="1" customHeight="1" x14ac:dyDescent="0.3"/>
    <row r="42" spans="2:30" ht="17.100000000000001" customHeight="1" x14ac:dyDescent="0.3">
      <c r="B42" s="25" t="s">
        <v>114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ht="2.85" customHeight="1" x14ac:dyDescent="0.3"/>
    <row r="44" spans="2:30" x14ac:dyDescent="0.3">
      <c r="B44" s="46" t="s">
        <v>40</v>
      </c>
      <c r="C44" s="43"/>
      <c r="D44" s="47" t="s">
        <v>41</v>
      </c>
      <c r="E44" s="43"/>
      <c r="F44" s="43"/>
      <c r="G44" s="43"/>
      <c r="H44" s="43"/>
      <c r="I44" s="43"/>
      <c r="J44" s="43"/>
      <c r="K44" s="43"/>
      <c r="L44" s="43"/>
      <c r="M44" s="43"/>
      <c r="N44" s="47" t="s">
        <v>10</v>
      </c>
      <c r="O44" s="43"/>
      <c r="P44" s="43"/>
      <c r="Q44" s="43"/>
      <c r="R44" s="43"/>
      <c r="S44" s="43"/>
      <c r="T44" s="43"/>
      <c r="U44" s="43"/>
      <c r="V44" s="43"/>
      <c r="W44" s="43"/>
      <c r="X44" s="46" t="s">
        <v>42</v>
      </c>
      <c r="Y44" s="43"/>
      <c r="Z44" s="43"/>
      <c r="AA44" s="19" t="s">
        <v>43</v>
      </c>
      <c r="AB44" s="20" t="s">
        <v>44</v>
      </c>
      <c r="AC44" s="46" t="s">
        <v>45</v>
      </c>
      <c r="AD44" s="43"/>
    </row>
    <row r="45" spans="2:30" ht="46.2" customHeight="1" x14ac:dyDescent="0.3">
      <c r="B45" s="32">
        <v>1</v>
      </c>
      <c r="C45" s="21"/>
      <c r="D45" s="33" t="s">
        <v>115</v>
      </c>
      <c r="E45" s="21"/>
      <c r="F45" s="21"/>
      <c r="G45" s="21"/>
      <c r="H45" s="21"/>
      <c r="I45" s="21"/>
      <c r="J45" s="21"/>
      <c r="K45" s="21"/>
      <c r="L45" s="21"/>
      <c r="M45" s="21"/>
      <c r="N45" s="33" t="s">
        <v>116</v>
      </c>
      <c r="O45" s="21"/>
      <c r="P45" s="21"/>
      <c r="Q45" s="21"/>
      <c r="R45" s="21"/>
      <c r="S45" s="21"/>
      <c r="T45" s="21"/>
      <c r="U45" s="21"/>
      <c r="V45" s="21"/>
      <c r="W45" s="21"/>
      <c r="X45" s="45">
        <v>0</v>
      </c>
      <c r="Y45" s="21"/>
      <c r="Z45" s="21"/>
      <c r="AA45" s="18">
        <v>2</v>
      </c>
      <c r="AB45" s="12" t="s">
        <v>4</v>
      </c>
      <c r="AC45" s="45">
        <f>X45*AA45</f>
        <v>0</v>
      </c>
      <c r="AD45" s="21"/>
    </row>
    <row r="46" spans="2:30" ht="30" customHeight="1" x14ac:dyDescent="0.3">
      <c r="B46" s="32">
        <v>2</v>
      </c>
      <c r="C46" s="21"/>
      <c r="D46" s="33" t="s">
        <v>117</v>
      </c>
      <c r="E46" s="21"/>
      <c r="F46" s="21"/>
      <c r="G46" s="21"/>
      <c r="H46" s="21"/>
      <c r="I46" s="21"/>
      <c r="J46" s="21"/>
      <c r="K46" s="21"/>
      <c r="L46" s="21"/>
      <c r="M46" s="21"/>
      <c r="N46" s="33" t="s">
        <v>118</v>
      </c>
      <c r="O46" s="21"/>
      <c r="P46" s="21"/>
      <c r="Q46" s="21"/>
      <c r="R46" s="21"/>
      <c r="S46" s="21"/>
      <c r="T46" s="21"/>
      <c r="U46" s="21"/>
      <c r="V46" s="21"/>
      <c r="W46" s="21"/>
      <c r="X46" s="45">
        <v>0</v>
      </c>
      <c r="Y46" s="21"/>
      <c r="Z46" s="21"/>
      <c r="AA46" s="18">
        <v>1</v>
      </c>
      <c r="AB46" s="12" t="s">
        <v>4</v>
      </c>
      <c r="AC46" s="45">
        <f t="shared" ref="AC46:AC77" si="1">X46*AA46</f>
        <v>0</v>
      </c>
      <c r="AD46" s="21"/>
    </row>
    <row r="47" spans="2:30" ht="28.2" customHeight="1" x14ac:dyDescent="0.3">
      <c r="B47" s="32">
        <v>3</v>
      </c>
      <c r="C47" s="21"/>
      <c r="D47" s="33" t="s">
        <v>119</v>
      </c>
      <c r="E47" s="21"/>
      <c r="F47" s="21"/>
      <c r="G47" s="21"/>
      <c r="H47" s="21"/>
      <c r="I47" s="21"/>
      <c r="J47" s="21"/>
      <c r="K47" s="21"/>
      <c r="L47" s="21"/>
      <c r="M47" s="21"/>
      <c r="N47" s="33" t="s">
        <v>120</v>
      </c>
      <c r="O47" s="21"/>
      <c r="P47" s="21"/>
      <c r="Q47" s="21"/>
      <c r="R47" s="21"/>
      <c r="S47" s="21"/>
      <c r="T47" s="21"/>
      <c r="U47" s="21"/>
      <c r="V47" s="21"/>
      <c r="W47" s="21"/>
      <c r="X47" s="45">
        <v>0</v>
      </c>
      <c r="Y47" s="21"/>
      <c r="Z47" s="21"/>
      <c r="AA47" s="18">
        <v>8</v>
      </c>
      <c r="AB47" s="12" t="s">
        <v>49</v>
      </c>
      <c r="AC47" s="45">
        <f t="shared" si="1"/>
        <v>0</v>
      </c>
      <c r="AD47" s="21"/>
    </row>
    <row r="48" spans="2:30" ht="28.2" customHeight="1" x14ac:dyDescent="0.3">
      <c r="B48" s="32">
        <v>4</v>
      </c>
      <c r="C48" s="21"/>
      <c r="D48" s="33" t="s">
        <v>119</v>
      </c>
      <c r="E48" s="21"/>
      <c r="F48" s="21"/>
      <c r="G48" s="21"/>
      <c r="H48" s="21"/>
      <c r="I48" s="21"/>
      <c r="J48" s="21"/>
      <c r="K48" s="21"/>
      <c r="L48" s="21"/>
      <c r="M48" s="21"/>
      <c r="N48" s="33" t="s">
        <v>120</v>
      </c>
      <c r="O48" s="21"/>
      <c r="P48" s="21"/>
      <c r="Q48" s="21"/>
      <c r="R48" s="21"/>
      <c r="S48" s="21"/>
      <c r="T48" s="21"/>
      <c r="U48" s="21"/>
      <c r="V48" s="21"/>
      <c r="W48" s="21"/>
      <c r="X48" s="45">
        <v>0</v>
      </c>
      <c r="Y48" s="21"/>
      <c r="Z48" s="21"/>
      <c r="AA48" s="18">
        <v>2</v>
      </c>
      <c r="AB48" s="12" t="s">
        <v>49</v>
      </c>
      <c r="AC48" s="45">
        <f t="shared" si="1"/>
        <v>0</v>
      </c>
      <c r="AD48" s="21"/>
    </row>
    <row r="49" spans="2:30" ht="56.4" customHeight="1" x14ac:dyDescent="0.3">
      <c r="B49" s="32">
        <v>5</v>
      </c>
      <c r="C49" s="21"/>
      <c r="D49" s="33" t="s">
        <v>121</v>
      </c>
      <c r="E49" s="21"/>
      <c r="F49" s="21"/>
      <c r="G49" s="21"/>
      <c r="H49" s="21"/>
      <c r="I49" s="21"/>
      <c r="J49" s="21"/>
      <c r="K49" s="21"/>
      <c r="L49" s="21"/>
      <c r="M49" s="21"/>
      <c r="N49" s="33" t="s">
        <v>122</v>
      </c>
      <c r="O49" s="21"/>
      <c r="P49" s="21"/>
      <c r="Q49" s="21"/>
      <c r="R49" s="21"/>
      <c r="S49" s="21"/>
      <c r="T49" s="21"/>
      <c r="U49" s="21"/>
      <c r="V49" s="21"/>
      <c r="W49" s="21"/>
      <c r="X49" s="45">
        <v>0</v>
      </c>
      <c r="Y49" s="21"/>
      <c r="Z49" s="21"/>
      <c r="AA49" s="18">
        <v>1</v>
      </c>
      <c r="AB49" s="12" t="s">
        <v>4</v>
      </c>
      <c r="AC49" s="45">
        <f t="shared" si="1"/>
        <v>0</v>
      </c>
      <c r="AD49" s="21"/>
    </row>
    <row r="50" spans="2:30" ht="36" customHeight="1" x14ac:dyDescent="0.3">
      <c r="B50" s="32">
        <v>6</v>
      </c>
      <c r="C50" s="21"/>
      <c r="D50" s="33" t="s">
        <v>123</v>
      </c>
      <c r="E50" s="21"/>
      <c r="F50" s="21"/>
      <c r="G50" s="21"/>
      <c r="H50" s="21"/>
      <c r="I50" s="21"/>
      <c r="J50" s="21"/>
      <c r="K50" s="21"/>
      <c r="L50" s="21"/>
      <c r="M50" s="21"/>
      <c r="N50" s="33" t="s">
        <v>124</v>
      </c>
      <c r="O50" s="21"/>
      <c r="P50" s="21"/>
      <c r="Q50" s="21"/>
      <c r="R50" s="21"/>
      <c r="S50" s="21"/>
      <c r="T50" s="21"/>
      <c r="U50" s="21"/>
      <c r="V50" s="21"/>
      <c r="W50" s="21"/>
      <c r="X50" s="45">
        <v>0</v>
      </c>
      <c r="Y50" s="21"/>
      <c r="Z50" s="21"/>
      <c r="AA50" s="18">
        <v>4</v>
      </c>
      <c r="AB50" s="12" t="s">
        <v>4</v>
      </c>
      <c r="AC50" s="45">
        <f t="shared" si="1"/>
        <v>0</v>
      </c>
      <c r="AD50" s="21"/>
    </row>
    <row r="51" spans="2:30" ht="60.6" customHeight="1" x14ac:dyDescent="0.3">
      <c r="B51" s="32">
        <v>7</v>
      </c>
      <c r="C51" s="21"/>
      <c r="D51" s="33" t="s">
        <v>125</v>
      </c>
      <c r="E51" s="21"/>
      <c r="F51" s="21"/>
      <c r="G51" s="21"/>
      <c r="H51" s="21"/>
      <c r="I51" s="21"/>
      <c r="J51" s="21"/>
      <c r="K51" s="21"/>
      <c r="L51" s="21"/>
      <c r="M51" s="21"/>
      <c r="N51" s="33" t="s">
        <v>126</v>
      </c>
      <c r="O51" s="21"/>
      <c r="P51" s="21"/>
      <c r="Q51" s="21"/>
      <c r="R51" s="21"/>
      <c r="S51" s="21"/>
      <c r="T51" s="21"/>
      <c r="U51" s="21"/>
      <c r="V51" s="21"/>
      <c r="W51" s="21"/>
      <c r="X51" s="45">
        <v>0</v>
      </c>
      <c r="Y51" s="21"/>
      <c r="Z51" s="21"/>
      <c r="AA51" s="18">
        <v>1</v>
      </c>
      <c r="AB51" s="12" t="s">
        <v>4</v>
      </c>
      <c r="AC51" s="45">
        <f t="shared" si="1"/>
        <v>0</v>
      </c>
      <c r="AD51" s="21"/>
    </row>
    <row r="52" spans="2:30" ht="43.2" customHeight="1" x14ac:dyDescent="0.3">
      <c r="B52" s="32">
        <v>8</v>
      </c>
      <c r="C52" s="21"/>
      <c r="D52" s="33" t="s">
        <v>127</v>
      </c>
      <c r="E52" s="21"/>
      <c r="F52" s="21"/>
      <c r="G52" s="21"/>
      <c r="H52" s="21"/>
      <c r="I52" s="21"/>
      <c r="J52" s="21"/>
      <c r="K52" s="21"/>
      <c r="L52" s="21"/>
      <c r="M52" s="21"/>
      <c r="N52" s="33" t="s">
        <v>128</v>
      </c>
      <c r="O52" s="21"/>
      <c r="P52" s="21"/>
      <c r="Q52" s="21"/>
      <c r="R52" s="21"/>
      <c r="S52" s="21"/>
      <c r="T52" s="21"/>
      <c r="U52" s="21"/>
      <c r="V52" s="21"/>
      <c r="W52" s="21"/>
      <c r="X52" s="45">
        <v>0</v>
      </c>
      <c r="Y52" s="21"/>
      <c r="Z52" s="21"/>
      <c r="AA52" s="18">
        <v>30</v>
      </c>
      <c r="AB52" s="12" t="s">
        <v>4</v>
      </c>
      <c r="AC52" s="45">
        <f t="shared" si="1"/>
        <v>0</v>
      </c>
      <c r="AD52" s="21"/>
    </row>
    <row r="53" spans="2:30" ht="39.6" customHeight="1" x14ac:dyDescent="0.3">
      <c r="B53" s="32">
        <v>9</v>
      </c>
      <c r="C53" s="21"/>
      <c r="D53" s="33" t="s">
        <v>129</v>
      </c>
      <c r="E53" s="21"/>
      <c r="F53" s="21"/>
      <c r="G53" s="21"/>
      <c r="H53" s="21"/>
      <c r="I53" s="21"/>
      <c r="J53" s="21"/>
      <c r="K53" s="21"/>
      <c r="L53" s="21"/>
      <c r="M53" s="21"/>
      <c r="N53" s="33" t="s">
        <v>130</v>
      </c>
      <c r="O53" s="21"/>
      <c r="P53" s="21"/>
      <c r="Q53" s="21"/>
      <c r="R53" s="21"/>
      <c r="S53" s="21"/>
      <c r="T53" s="21"/>
      <c r="U53" s="21"/>
      <c r="V53" s="21"/>
      <c r="W53" s="21"/>
      <c r="X53" s="45">
        <v>0</v>
      </c>
      <c r="Y53" s="21"/>
      <c r="Z53" s="21"/>
      <c r="AA53" s="18">
        <v>4</v>
      </c>
      <c r="AB53" s="12" t="s">
        <v>4</v>
      </c>
      <c r="AC53" s="45">
        <f t="shared" si="1"/>
        <v>0</v>
      </c>
      <c r="AD53" s="21"/>
    </row>
    <row r="54" spans="2:30" ht="22.05" customHeight="1" x14ac:dyDescent="0.3">
      <c r="B54" s="32">
        <v>10</v>
      </c>
      <c r="C54" s="21"/>
      <c r="D54" s="33" t="s">
        <v>131</v>
      </c>
      <c r="E54" s="21"/>
      <c r="F54" s="21"/>
      <c r="G54" s="21"/>
      <c r="H54" s="21"/>
      <c r="I54" s="21"/>
      <c r="J54" s="21"/>
      <c r="K54" s="21"/>
      <c r="L54" s="21"/>
      <c r="M54" s="21"/>
      <c r="N54" s="33" t="s">
        <v>132</v>
      </c>
      <c r="O54" s="21"/>
      <c r="P54" s="21"/>
      <c r="Q54" s="21"/>
      <c r="R54" s="21"/>
      <c r="S54" s="21"/>
      <c r="T54" s="21"/>
      <c r="U54" s="21"/>
      <c r="V54" s="21"/>
      <c r="W54" s="21"/>
      <c r="X54" s="45">
        <v>0</v>
      </c>
      <c r="Y54" s="21"/>
      <c r="Z54" s="21"/>
      <c r="AA54" s="18">
        <v>200</v>
      </c>
      <c r="AB54" s="12" t="s">
        <v>4</v>
      </c>
      <c r="AC54" s="45">
        <f t="shared" si="1"/>
        <v>0</v>
      </c>
      <c r="AD54" s="21"/>
    </row>
    <row r="55" spans="2:30" ht="22.05" customHeight="1" x14ac:dyDescent="0.3">
      <c r="B55" s="32">
        <v>11</v>
      </c>
      <c r="C55" s="21"/>
      <c r="D55" s="33" t="s">
        <v>133</v>
      </c>
      <c r="E55" s="21"/>
      <c r="F55" s="21"/>
      <c r="G55" s="21"/>
      <c r="H55" s="21"/>
      <c r="I55" s="21"/>
      <c r="J55" s="21"/>
      <c r="K55" s="21"/>
      <c r="L55" s="21"/>
      <c r="M55" s="21"/>
      <c r="N55" s="33" t="s">
        <v>134</v>
      </c>
      <c r="O55" s="21"/>
      <c r="P55" s="21"/>
      <c r="Q55" s="21"/>
      <c r="R55" s="21"/>
      <c r="S55" s="21"/>
      <c r="T55" s="21"/>
      <c r="U55" s="21"/>
      <c r="V55" s="21"/>
      <c r="W55" s="21"/>
      <c r="X55" s="45">
        <v>0</v>
      </c>
      <c r="Y55" s="21"/>
      <c r="Z55" s="21"/>
      <c r="AA55" s="18">
        <v>1280</v>
      </c>
      <c r="AB55" s="12" t="s">
        <v>4</v>
      </c>
      <c r="AC55" s="45">
        <f t="shared" si="1"/>
        <v>0</v>
      </c>
      <c r="AD55" s="21"/>
    </row>
    <row r="56" spans="2:30" ht="22.05" customHeight="1" x14ac:dyDescent="0.3">
      <c r="B56" s="32">
        <v>12</v>
      </c>
      <c r="C56" s="21"/>
      <c r="D56" s="33" t="s">
        <v>135</v>
      </c>
      <c r="E56" s="21"/>
      <c r="F56" s="21"/>
      <c r="G56" s="21"/>
      <c r="H56" s="21"/>
      <c r="I56" s="21"/>
      <c r="J56" s="21"/>
      <c r="K56" s="21"/>
      <c r="L56" s="21"/>
      <c r="M56" s="21"/>
      <c r="N56" s="33" t="s">
        <v>136</v>
      </c>
      <c r="O56" s="21"/>
      <c r="P56" s="21"/>
      <c r="Q56" s="21"/>
      <c r="R56" s="21"/>
      <c r="S56" s="21"/>
      <c r="T56" s="21"/>
      <c r="U56" s="21"/>
      <c r="V56" s="21"/>
      <c r="W56" s="21"/>
      <c r="X56" s="45">
        <v>0</v>
      </c>
      <c r="Y56" s="21"/>
      <c r="Z56" s="21"/>
      <c r="AA56" s="18">
        <v>20</v>
      </c>
      <c r="AB56" s="12" t="s">
        <v>137</v>
      </c>
      <c r="AC56" s="45">
        <f t="shared" si="1"/>
        <v>0</v>
      </c>
      <c r="AD56" s="21"/>
    </row>
    <row r="57" spans="2:30" ht="22.05" customHeight="1" x14ac:dyDescent="0.3">
      <c r="B57" s="32">
        <v>13</v>
      </c>
      <c r="C57" s="21"/>
      <c r="D57" s="33" t="s">
        <v>138</v>
      </c>
      <c r="E57" s="21"/>
      <c r="F57" s="21"/>
      <c r="G57" s="21"/>
      <c r="H57" s="21"/>
      <c r="I57" s="21"/>
      <c r="J57" s="21"/>
      <c r="K57" s="21"/>
      <c r="L57" s="21"/>
      <c r="M57" s="21"/>
      <c r="N57" s="33" t="s">
        <v>139</v>
      </c>
      <c r="O57" s="21"/>
      <c r="P57" s="21"/>
      <c r="Q57" s="21"/>
      <c r="R57" s="21"/>
      <c r="S57" s="21"/>
      <c r="T57" s="21"/>
      <c r="U57" s="21"/>
      <c r="V57" s="21"/>
      <c r="W57" s="21"/>
      <c r="X57" s="45">
        <v>0</v>
      </c>
      <c r="Y57" s="21"/>
      <c r="Z57" s="21"/>
      <c r="AA57" s="18">
        <v>650</v>
      </c>
      <c r="AB57" s="12" t="s">
        <v>137</v>
      </c>
      <c r="AC57" s="45">
        <f t="shared" si="1"/>
        <v>0</v>
      </c>
      <c r="AD57" s="21"/>
    </row>
    <row r="58" spans="2:30" ht="22.05" customHeight="1" x14ac:dyDescent="0.3">
      <c r="B58" s="32">
        <v>14</v>
      </c>
      <c r="C58" s="21"/>
      <c r="D58" s="33" t="s">
        <v>140</v>
      </c>
      <c r="E58" s="21"/>
      <c r="F58" s="21"/>
      <c r="G58" s="21"/>
      <c r="H58" s="21"/>
      <c r="I58" s="21"/>
      <c r="J58" s="21"/>
      <c r="K58" s="21"/>
      <c r="L58" s="21"/>
      <c r="M58" s="21"/>
      <c r="N58" s="33" t="s">
        <v>141</v>
      </c>
      <c r="O58" s="21"/>
      <c r="P58" s="21"/>
      <c r="Q58" s="21"/>
      <c r="R58" s="21"/>
      <c r="S58" s="21"/>
      <c r="T58" s="21"/>
      <c r="U58" s="21"/>
      <c r="V58" s="21"/>
      <c r="W58" s="21"/>
      <c r="X58" s="45">
        <v>0</v>
      </c>
      <c r="Y58" s="21"/>
      <c r="Z58" s="21"/>
      <c r="AA58" s="18">
        <v>650</v>
      </c>
      <c r="AB58" s="12" t="s">
        <v>142</v>
      </c>
      <c r="AC58" s="45">
        <f t="shared" si="1"/>
        <v>0</v>
      </c>
      <c r="AD58" s="21"/>
    </row>
    <row r="59" spans="2:30" ht="36" customHeight="1" x14ac:dyDescent="0.3">
      <c r="B59" s="32">
        <v>15</v>
      </c>
      <c r="C59" s="21"/>
      <c r="D59" s="33" t="s">
        <v>143</v>
      </c>
      <c r="E59" s="21"/>
      <c r="F59" s="21"/>
      <c r="G59" s="21"/>
      <c r="H59" s="21"/>
      <c r="I59" s="21"/>
      <c r="J59" s="21"/>
      <c r="K59" s="21"/>
      <c r="L59" s="21"/>
      <c r="M59" s="21"/>
      <c r="N59" s="33" t="s">
        <v>144</v>
      </c>
      <c r="O59" s="21"/>
      <c r="P59" s="21"/>
      <c r="Q59" s="21"/>
      <c r="R59" s="21"/>
      <c r="S59" s="21"/>
      <c r="T59" s="21"/>
      <c r="U59" s="21"/>
      <c r="V59" s="21"/>
      <c r="W59" s="21"/>
      <c r="X59" s="45">
        <v>0</v>
      </c>
      <c r="Y59" s="21"/>
      <c r="Z59" s="21"/>
      <c r="AA59" s="18">
        <v>1</v>
      </c>
      <c r="AB59" s="12" t="s">
        <v>4</v>
      </c>
      <c r="AC59" s="45">
        <f t="shared" si="1"/>
        <v>0</v>
      </c>
      <c r="AD59" s="21"/>
    </row>
    <row r="60" spans="2:30" ht="35.4" customHeight="1" x14ac:dyDescent="0.3">
      <c r="B60" s="32">
        <v>16</v>
      </c>
      <c r="C60" s="21"/>
      <c r="D60" s="33" t="s">
        <v>145</v>
      </c>
      <c r="E60" s="21"/>
      <c r="F60" s="21"/>
      <c r="G60" s="21"/>
      <c r="H60" s="21"/>
      <c r="I60" s="21"/>
      <c r="J60" s="21"/>
      <c r="K60" s="21"/>
      <c r="L60" s="21"/>
      <c r="M60" s="21"/>
      <c r="N60" s="33" t="s">
        <v>146</v>
      </c>
      <c r="O60" s="21"/>
      <c r="P60" s="21"/>
      <c r="Q60" s="21"/>
      <c r="R60" s="21"/>
      <c r="S60" s="21"/>
      <c r="T60" s="21"/>
      <c r="U60" s="21"/>
      <c r="V60" s="21"/>
      <c r="W60" s="21"/>
      <c r="X60" s="45">
        <v>0</v>
      </c>
      <c r="Y60" s="21"/>
      <c r="Z60" s="21"/>
      <c r="AA60" s="18">
        <v>4</v>
      </c>
      <c r="AB60" s="12" t="s">
        <v>147</v>
      </c>
      <c r="AC60" s="45">
        <f t="shared" si="1"/>
        <v>0</v>
      </c>
      <c r="AD60" s="21"/>
    </row>
    <row r="61" spans="2:30" ht="33" customHeight="1" x14ac:dyDescent="0.3">
      <c r="B61" s="32">
        <v>17</v>
      </c>
      <c r="C61" s="21"/>
      <c r="D61" s="33" t="s">
        <v>148</v>
      </c>
      <c r="E61" s="21"/>
      <c r="F61" s="21"/>
      <c r="G61" s="21"/>
      <c r="H61" s="21"/>
      <c r="I61" s="21"/>
      <c r="J61" s="21"/>
      <c r="K61" s="21"/>
      <c r="L61" s="21"/>
      <c r="M61" s="21"/>
      <c r="N61" s="33" t="s">
        <v>149</v>
      </c>
      <c r="O61" s="21"/>
      <c r="P61" s="21"/>
      <c r="Q61" s="21"/>
      <c r="R61" s="21"/>
      <c r="S61" s="21"/>
      <c r="T61" s="21"/>
      <c r="U61" s="21"/>
      <c r="V61" s="21"/>
      <c r="W61" s="21"/>
      <c r="X61" s="45">
        <v>0</v>
      </c>
      <c r="Y61" s="21"/>
      <c r="Z61" s="21"/>
      <c r="AA61" s="18">
        <v>1</v>
      </c>
      <c r="AB61" s="12" t="s">
        <v>4</v>
      </c>
      <c r="AC61" s="45">
        <f t="shared" si="1"/>
        <v>0</v>
      </c>
      <c r="AD61" s="21"/>
    </row>
    <row r="62" spans="2:30" ht="22.05" customHeight="1" x14ac:dyDescent="0.3">
      <c r="B62" s="32">
        <v>18</v>
      </c>
      <c r="C62" s="21"/>
      <c r="D62" s="33" t="s">
        <v>150</v>
      </c>
      <c r="E62" s="21"/>
      <c r="F62" s="21"/>
      <c r="G62" s="21"/>
      <c r="H62" s="21"/>
      <c r="I62" s="21"/>
      <c r="J62" s="21"/>
      <c r="K62" s="21"/>
      <c r="L62" s="21"/>
      <c r="M62" s="21"/>
      <c r="N62" s="33" t="s">
        <v>151</v>
      </c>
      <c r="O62" s="21"/>
      <c r="P62" s="21"/>
      <c r="Q62" s="21"/>
      <c r="R62" s="21"/>
      <c r="S62" s="21"/>
      <c r="T62" s="21"/>
      <c r="U62" s="21"/>
      <c r="V62" s="21"/>
      <c r="W62" s="21"/>
      <c r="X62" s="45">
        <v>0</v>
      </c>
      <c r="Y62" s="21"/>
      <c r="Z62" s="21"/>
      <c r="AA62" s="18">
        <v>650</v>
      </c>
      <c r="AB62" s="12" t="s">
        <v>142</v>
      </c>
      <c r="AC62" s="45">
        <f t="shared" si="1"/>
        <v>0</v>
      </c>
      <c r="AD62" s="21"/>
    </row>
    <row r="63" spans="2:30" ht="32.4" customHeight="1" x14ac:dyDescent="0.3">
      <c r="B63" s="32">
        <v>19</v>
      </c>
      <c r="C63" s="21"/>
      <c r="D63" s="33" t="s">
        <v>152</v>
      </c>
      <c r="E63" s="21"/>
      <c r="F63" s="21"/>
      <c r="G63" s="21"/>
      <c r="H63" s="21"/>
      <c r="I63" s="21"/>
      <c r="J63" s="21"/>
      <c r="K63" s="21"/>
      <c r="L63" s="21"/>
      <c r="M63" s="21"/>
      <c r="N63" s="33" t="s">
        <v>153</v>
      </c>
      <c r="O63" s="21"/>
      <c r="P63" s="21"/>
      <c r="Q63" s="21"/>
      <c r="R63" s="21"/>
      <c r="S63" s="21"/>
      <c r="T63" s="21"/>
      <c r="U63" s="21"/>
      <c r="V63" s="21"/>
      <c r="W63" s="21"/>
      <c r="X63" s="45">
        <v>0</v>
      </c>
      <c r="Y63" s="21"/>
      <c r="Z63" s="21"/>
      <c r="AA63" s="18">
        <v>65</v>
      </c>
      <c r="AB63" s="12" t="s">
        <v>4</v>
      </c>
      <c r="AC63" s="45">
        <f t="shared" si="1"/>
        <v>0</v>
      </c>
      <c r="AD63" s="21"/>
    </row>
    <row r="64" spans="2:30" ht="38.4" customHeight="1" x14ac:dyDescent="0.3">
      <c r="B64" s="32">
        <v>20</v>
      </c>
      <c r="C64" s="21"/>
      <c r="D64" s="33" t="s">
        <v>154</v>
      </c>
      <c r="E64" s="21"/>
      <c r="F64" s="21"/>
      <c r="G64" s="21"/>
      <c r="H64" s="21"/>
      <c r="I64" s="21"/>
      <c r="J64" s="21"/>
      <c r="K64" s="21"/>
      <c r="L64" s="21"/>
      <c r="M64" s="21"/>
      <c r="N64" s="33" t="s">
        <v>155</v>
      </c>
      <c r="O64" s="21"/>
      <c r="P64" s="21"/>
      <c r="Q64" s="21"/>
      <c r="R64" s="21"/>
      <c r="S64" s="21"/>
      <c r="T64" s="21"/>
      <c r="U64" s="21"/>
      <c r="V64" s="21"/>
      <c r="W64" s="21"/>
      <c r="X64" s="45">
        <v>0</v>
      </c>
      <c r="Y64" s="21"/>
      <c r="Z64" s="21"/>
      <c r="AA64" s="18">
        <v>32</v>
      </c>
      <c r="AB64" s="12" t="s">
        <v>4</v>
      </c>
      <c r="AC64" s="45">
        <f t="shared" si="1"/>
        <v>0</v>
      </c>
      <c r="AD64" s="21"/>
    </row>
    <row r="65" spans="2:30" ht="38.4" customHeight="1" x14ac:dyDescent="0.3">
      <c r="B65" s="32">
        <v>21</v>
      </c>
      <c r="C65" s="21"/>
      <c r="D65" s="33" t="s">
        <v>156</v>
      </c>
      <c r="E65" s="21"/>
      <c r="F65" s="21"/>
      <c r="G65" s="21"/>
      <c r="H65" s="21"/>
      <c r="I65" s="21"/>
      <c r="J65" s="21"/>
      <c r="K65" s="21"/>
      <c r="L65" s="21"/>
      <c r="M65" s="21"/>
      <c r="N65" s="33" t="s">
        <v>157</v>
      </c>
      <c r="O65" s="21"/>
      <c r="P65" s="21"/>
      <c r="Q65" s="21"/>
      <c r="R65" s="21"/>
      <c r="S65" s="21"/>
      <c r="T65" s="21"/>
      <c r="U65" s="21"/>
      <c r="V65" s="21"/>
      <c r="W65" s="21"/>
      <c r="X65" s="45">
        <v>0</v>
      </c>
      <c r="Y65" s="21"/>
      <c r="Z65" s="21"/>
      <c r="AA65" s="18">
        <v>10860</v>
      </c>
      <c r="AB65" s="12" t="s">
        <v>4</v>
      </c>
      <c r="AC65" s="45">
        <f t="shared" si="1"/>
        <v>0</v>
      </c>
      <c r="AD65" s="21"/>
    </row>
    <row r="66" spans="2:30" ht="22.05" customHeight="1" x14ac:dyDescent="0.3">
      <c r="B66" s="32">
        <v>22</v>
      </c>
      <c r="C66" s="21"/>
      <c r="D66" s="33" t="s">
        <v>158</v>
      </c>
      <c r="E66" s="21"/>
      <c r="F66" s="21"/>
      <c r="G66" s="21"/>
      <c r="H66" s="21"/>
      <c r="I66" s="21"/>
      <c r="J66" s="21"/>
      <c r="K66" s="21"/>
      <c r="L66" s="21"/>
      <c r="M66" s="21"/>
      <c r="N66" s="33" t="s">
        <v>159</v>
      </c>
      <c r="O66" s="21"/>
      <c r="P66" s="21"/>
      <c r="Q66" s="21"/>
      <c r="R66" s="21"/>
      <c r="S66" s="21"/>
      <c r="T66" s="21"/>
      <c r="U66" s="21"/>
      <c r="V66" s="21"/>
      <c r="W66" s="21"/>
      <c r="X66" s="45">
        <v>0</v>
      </c>
      <c r="Y66" s="21"/>
      <c r="Z66" s="21"/>
      <c r="AA66" s="18">
        <v>800</v>
      </c>
      <c r="AB66" s="12" t="s">
        <v>142</v>
      </c>
      <c r="AC66" s="45">
        <f t="shared" si="1"/>
        <v>0</v>
      </c>
      <c r="AD66" s="21"/>
    </row>
    <row r="67" spans="2:30" ht="36" customHeight="1" x14ac:dyDescent="0.3">
      <c r="B67" s="32">
        <v>23</v>
      </c>
      <c r="C67" s="21"/>
      <c r="D67" s="33" t="s">
        <v>160</v>
      </c>
      <c r="E67" s="21"/>
      <c r="F67" s="21"/>
      <c r="G67" s="21"/>
      <c r="H67" s="21"/>
      <c r="I67" s="21"/>
      <c r="J67" s="21"/>
      <c r="K67" s="21"/>
      <c r="L67" s="21"/>
      <c r="M67" s="21"/>
      <c r="N67" s="33" t="s">
        <v>161</v>
      </c>
      <c r="O67" s="21"/>
      <c r="P67" s="21"/>
      <c r="Q67" s="21"/>
      <c r="R67" s="21"/>
      <c r="S67" s="21"/>
      <c r="T67" s="21"/>
      <c r="U67" s="21"/>
      <c r="V67" s="21"/>
      <c r="W67" s="21"/>
      <c r="X67" s="45">
        <v>0</v>
      </c>
      <c r="Y67" s="21"/>
      <c r="Z67" s="21"/>
      <c r="AA67" s="18">
        <v>20</v>
      </c>
      <c r="AB67" s="12" t="s">
        <v>4</v>
      </c>
      <c r="AC67" s="45">
        <f t="shared" si="1"/>
        <v>0</v>
      </c>
      <c r="AD67" s="21"/>
    </row>
    <row r="68" spans="2:30" ht="46.8" customHeight="1" x14ac:dyDescent="0.3">
      <c r="B68" s="32">
        <v>24</v>
      </c>
      <c r="C68" s="21"/>
      <c r="D68" s="33" t="s">
        <v>162</v>
      </c>
      <c r="E68" s="21"/>
      <c r="F68" s="21"/>
      <c r="G68" s="21"/>
      <c r="H68" s="21"/>
      <c r="I68" s="21"/>
      <c r="J68" s="21"/>
      <c r="K68" s="21"/>
      <c r="L68" s="21"/>
      <c r="M68" s="21"/>
      <c r="N68" s="33" t="s">
        <v>163</v>
      </c>
      <c r="O68" s="21"/>
      <c r="P68" s="21"/>
      <c r="Q68" s="21"/>
      <c r="R68" s="21"/>
      <c r="S68" s="21"/>
      <c r="T68" s="21"/>
      <c r="U68" s="21"/>
      <c r="V68" s="21"/>
      <c r="W68" s="21"/>
      <c r="X68" s="45">
        <v>0</v>
      </c>
      <c r="Y68" s="21"/>
      <c r="Z68" s="21"/>
      <c r="AA68" s="18">
        <v>52</v>
      </c>
      <c r="AB68" s="12" t="s">
        <v>4</v>
      </c>
      <c r="AC68" s="45">
        <f t="shared" si="1"/>
        <v>0</v>
      </c>
      <c r="AD68" s="21"/>
    </row>
    <row r="69" spans="2:30" ht="22.05" customHeight="1" x14ac:dyDescent="0.3">
      <c r="B69" s="32">
        <v>25</v>
      </c>
      <c r="C69" s="21"/>
      <c r="D69" s="33" t="s">
        <v>164</v>
      </c>
      <c r="E69" s="21"/>
      <c r="F69" s="21"/>
      <c r="G69" s="21"/>
      <c r="H69" s="21"/>
      <c r="I69" s="21"/>
      <c r="J69" s="21"/>
      <c r="K69" s="21"/>
      <c r="L69" s="21"/>
      <c r="M69" s="21"/>
      <c r="N69" s="33" t="s">
        <v>165</v>
      </c>
      <c r="O69" s="21"/>
      <c r="P69" s="21"/>
      <c r="Q69" s="21"/>
      <c r="R69" s="21"/>
      <c r="S69" s="21"/>
      <c r="T69" s="21"/>
      <c r="U69" s="21"/>
      <c r="V69" s="21"/>
      <c r="W69" s="21"/>
      <c r="X69" s="45">
        <v>0</v>
      </c>
      <c r="Y69" s="21"/>
      <c r="Z69" s="21"/>
      <c r="AA69" s="18">
        <v>650</v>
      </c>
      <c r="AB69" s="12" t="s">
        <v>142</v>
      </c>
      <c r="AC69" s="45">
        <f t="shared" si="1"/>
        <v>0</v>
      </c>
      <c r="AD69" s="21"/>
    </row>
    <row r="70" spans="2:30" ht="47.4" customHeight="1" x14ac:dyDescent="0.3">
      <c r="B70" s="32">
        <v>26</v>
      </c>
      <c r="C70" s="21"/>
      <c r="D70" s="33" t="s">
        <v>166</v>
      </c>
      <c r="E70" s="21"/>
      <c r="F70" s="21"/>
      <c r="G70" s="21"/>
      <c r="H70" s="21"/>
      <c r="I70" s="21"/>
      <c r="J70" s="21"/>
      <c r="K70" s="21"/>
      <c r="L70" s="21"/>
      <c r="M70" s="21"/>
      <c r="N70" s="33" t="s">
        <v>167</v>
      </c>
      <c r="O70" s="21"/>
      <c r="P70" s="21"/>
      <c r="Q70" s="21"/>
      <c r="R70" s="21"/>
      <c r="S70" s="21"/>
      <c r="T70" s="21"/>
      <c r="U70" s="21"/>
      <c r="V70" s="21"/>
      <c r="W70" s="21"/>
      <c r="X70" s="45">
        <v>0</v>
      </c>
      <c r="Y70" s="21"/>
      <c r="Z70" s="21"/>
      <c r="AA70" s="18">
        <v>65</v>
      </c>
      <c r="AB70" s="12" t="s">
        <v>4</v>
      </c>
      <c r="AC70" s="45">
        <f t="shared" si="1"/>
        <v>0</v>
      </c>
      <c r="AD70" s="21"/>
    </row>
    <row r="71" spans="2:30" ht="22.05" customHeight="1" x14ac:dyDescent="0.3">
      <c r="B71" s="32">
        <v>27</v>
      </c>
      <c r="C71" s="21"/>
      <c r="D71" s="33" t="s">
        <v>168</v>
      </c>
      <c r="E71" s="21"/>
      <c r="F71" s="21"/>
      <c r="G71" s="21"/>
      <c r="H71" s="21"/>
      <c r="I71" s="21"/>
      <c r="J71" s="21"/>
      <c r="K71" s="21"/>
      <c r="L71" s="21"/>
      <c r="M71" s="21"/>
      <c r="N71" s="33" t="s">
        <v>169</v>
      </c>
      <c r="O71" s="21"/>
      <c r="P71" s="21"/>
      <c r="Q71" s="21"/>
      <c r="R71" s="21"/>
      <c r="S71" s="21"/>
      <c r="T71" s="21"/>
      <c r="U71" s="21"/>
      <c r="V71" s="21"/>
      <c r="W71" s="21"/>
      <c r="X71" s="45">
        <v>0</v>
      </c>
      <c r="Y71" s="21"/>
      <c r="Z71" s="21"/>
      <c r="AA71" s="18">
        <v>650</v>
      </c>
      <c r="AB71" s="12" t="s">
        <v>142</v>
      </c>
      <c r="AC71" s="45">
        <f t="shared" si="1"/>
        <v>0</v>
      </c>
      <c r="AD71" s="21"/>
    </row>
    <row r="72" spans="2:30" ht="22.05" customHeight="1" x14ac:dyDescent="0.3">
      <c r="B72" s="32">
        <v>28</v>
      </c>
      <c r="C72" s="21"/>
      <c r="D72" s="33" t="s">
        <v>170</v>
      </c>
      <c r="E72" s="21"/>
      <c r="F72" s="21"/>
      <c r="G72" s="21"/>
      <c r="H72" s="21"/>
      <c r="I72" s="21"/>
      <c r="J72" s="21"/>
      <c r="K72" s="21"/>
      <c r="L72" s="21"/>
      <c r="M72" s="21"/>
      <c r="N72" s="33" t="s">
        <v>171</v>
      </c>
      <c r="O72" s="21"/>
      <c r="P72" s="21"/>
      <c r="Q72" s="21"/>
      <c r="R72" s="21"/>
      <c r="S72" s="21"/>
      <c r="T72" s="21"/>
      <c r="U72" s="21"/>
      <c r="V72" s="21"/>
      <c r="W72" s="21"/>
      <c r="X72" s="45">
        <v>0</v>
      </c>
      <c r="Y72" s="21"/>
      <c r="Z72" s="21"/>
      <c r="AA72" s="18">
        <v>800</v>
      </c>
      <c r="AB72" s="12" t="s">
        <v>142</v>
      </c>
      <c r="AC72" s="45">
        <f t="shared" si="1"/>
        <v>0</v>
      </c>
      <c r="AD72" s="21"/>
    </row>
    <row r="73" spans="2:30" ht="22.05" customHeight="1" x14ac:dyDescent="0.3">
      <c r="B73" s="32">
        <v>29</v>
      </c>
      <c r="C73" s="21"/>
      <c r="D73" s="33" t="s">
        <v>172</v>
      </c>
      <c r="E73" s="21"/>
      <c r="F73" s="21"/>
      <c r="G73" s="21"/>
      <c r="H73" s="21"/>
      <c r="I73" s="21"/>
      <c r="J73" s="21"/>
      <c r="K73" s="21"/>
      <c r="L73" s="21"/>
      <c r="M73" s="21"/>
      <c r="N73" s="33" t="s">
        <v>173</v>
      </c>
      <c r="O73" s="21"/>
      <c r="P73" s="21"/>
      <c r="Q73" s="21"/>
      <c r="R73" s="21"/>
      <c r="S73" s="21"/>
      <c r="T73" s="21"/>
      <c r="U73" s="21"/>
      <c r="V73" s="21"/>
      <c r="W73" s="21"/>
      <c r="X73" s="45">
        <v>0</v>
      </c>
      <c r="Y73" s="21"/>
      <c r="Z73" s="21"/>
      <c r="AA73" s="18">
        <v>10860</v>
      </c>
      <c r="AB73" s="12" t="s">
        <v>49</v>
      </c>
      <c r="AC73" s="45">
        <f t="shared" si="1"/>
        <v>0</v>
      </c>
      <c r="AD73" s="21"/>
    </row>
    <row r="74" spans="2:30" ht="36" customHeight="1" x14ac:dyDescent="0.3">
      <c r="B74" s="32">
        <v>30</v>
      </c>
      <c r="C74" s="21"/>
      <c r="D74" s="33" t="s">
        <v>174</v>
      </c>
      <c r="E74" s="21"/>
      <c r="F74" s="21"/>
      <c r="G74" s="21"/>
      <c r="H74" s="21"/>
      <c r="I74" s="21"/>
      <c r="J74" s="21"/>
      <c r="K74" s="21"/>
      <c r="L74" s="21"/>
      <c r="M74" s="21"/>
      <c r="N74" s="33" t="s">
        <v>175</v>
      </c>
      <c r="O74" s="21"/>
      <c r="P74" s="21"/>
      <c r="Q74" s="21"/>
      <c r="R74" s="21"/>
      <c r="S74" s="21"/>
      <c r="T74" s="21"/>
      <c r="U74" s="21"/>
      <c r="V74" s="21"/>
      <c r="W74" s="21"/>
      <c r="X74" s="45">
        <v>0</v>
      </c>
      <c r="Y74" s="21"/>
      <c r="Z74" s="21"/>
      <c r="AA74" s="18">
        <v>3620</v>
      </c>
      <c r="AB74" s="12" t="s">
        <v>4</v>
      </c>
      <c r="AC74" s="45">
        <f t="shared" si="1"/>
        <v>0</v>
      </c>
      <c r="AD74" s="21"/>
    </row>
    <row r="75" spans="2:30" ht="22.05" customHeight="1" x14ac:dyDescent="0.3">
      <c r="B75" s="32">
        <v>31</v>
      </c>
      <c r="C75" s="21"/>
      <c r="D75" s="33" t="s">
        <v>176</v>
      </c>
      <c r="E75" s="21"/>
      <c r="F75" s="21"/>
      <c r="G75" s="21"/>
      <c r="H75" s="21"/>
      <c r="I75" s="21"/>
      <c r="J75" s="21"/>
      <c r="K75" s="21"/>
      <c r="L75" s="21"/>
      <c r="M75" s="21"/>
      <c r="N75" s="33" t="s">
        <v>177</v>
      </c>
      <c r="O75" s="21"/>
      <c r="P75" s="21"/>
      <c r="Q75" s="21"/>
      <c r="R75" s="21"/>
      <c r="S75" s="21"/>
      <c r="T75" s="21"/>
      <c r="U75" s="21"/>
      <c r="V75" s="21"/>
      <c r="W75" s="21"/>
      <c r="X75" s="45">
        <v>0</v>
      </c>
      <c r="Y75" s="21"/>
      <c r="Z75" s="21"/>
      <c r="AA75" s="18">
        <v>36</v>
      </c>
      <c r="AB75" s="12" t="s">
        <v>142</v>
      </c>
      <c r="AC75" s="45">
        <f t="shared" si="1"/>
        <v>0</v>
      </c>
      <c r="AD75" s="21"/>
    </row>
    <row r="76" spans="2:30" ht="22.05" customHeight="1" x14ac:dyDescent="0.3">
      <c r="B76" s="32">
        <v>32</v>
      </c>
      <c r="C76" s="21"/>
      <c r="D76" s="33" t="s">
        <v>178</v>
      </c>
      <c r="E76" s="21"/>
      <c r="F76" s="21"/>
      <c r="G76" s="21"/>
      <c r="H76" s="21"/>
      <c r="I76" s="21"/>
      <c r="J76" s="21"/>
      <c r="K76" s="21"/>
      <c r="L76" s="21"/>
      <c r="M76" s="21"/>
      <c r="N76" s="33" t="s">
        <v>179</v>
      </c>
      <c r="O76" s="21"/>
      <c r="P76" s="21"/>
      <c r="Q76" s="21"/>
      <c r="R76" s="21"/>
      <c r="S76" s="21"/>
      <c r="T76" s="21"/>
      <c r="U76" s="21"/>
      <c r="V76" s="21"/>
      <c r="W76" s="21"/>
      <c r="X76" s="45">
        <v>0</v>
      </c>
      <c r="Y76" s="21"/>
      <c r="Z76" s="21"/>
      <c r="AA76" s="18">
        <v>800</v>
      </c>
      <c r="AB76" s="12" t="s">
        <v>137</v>
      </c>
      <c r="AC76" s="45">
        <f t="shared" si="1"/>
        <v>0</v>
      </c>
      <c r="AD76" s="21"/>
    </row>
    <row r="77" spans="2:30" ht="22.05" customHeight="1" x14ac:dyDescent="0.3">
      <c r="B77" s="32">
        <v>33</v>
      </c>
      <c r="C77" s="21"/>
      <c r="D77" s="33" t="s">
        <v>180</v>
      </c>
      <c r="E77" s="21"/>
      <c r="F77" s="21"/>
      <c r="G77" s="21"/>
      <c r="H77" s="21"/>
      <c r="I77" s="21"/>
      <c r="J77" s="21"/>
      <c r="K77" s="21"/>
      <c r="L77" s="21"/>
      <c r="M77" s="21"/>
      <c r="N77" s="33" t="s">
        <v>181</v>
      </c>
      <c r="O77" s="21"/>
      <c r="P77" s="21"/>
      <c r="Q77" s="21"/>
      <c r="R77" s="21"/>
      <c r="S77" s="21"/>
      <c r="T77" s="21"/>
      <c r="U77" s="21"/>
      <c r="V77" s="21"/>
      <c r="W77" s="21"/>
      <c r="X77" s="45">
        <v>0</v>
      </c>
      <c r="Y77" s="21"/>
      <c r="Z77" s="21"/>
      <c r="AA77" s="18">
        <v>650</v>
      </c>
      <c r="AB77" s="12" t="s">
        <v>142</v>
      </c>
      <c r="AC77" s="45">
        <f t="shared" si="1"/>
        <v>0</v>
      </c>
      <c r="AD77" s="21"/>
    </row>
    <row r="78" spans="2:30" ht="11.4" customHeight="1" x14ac:dyDescent="0.3">
      <c r="B78" s="46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</row>
    <row r="79" spans="2:30" ht="2.85" customHeight="1" x14ac:dyDescent="0.3"/>
    <row r="80" spans="2:30" ht="11.25" customHeight="1" x14ac:dyDescent="0.3">
      <c r="B80" s="30" t="s">
        <v>182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ht="1.5" customHeight="1" x14ac:dyDescent="0.3"/>
    <row r="82" spans="2:30" ht="11.25" customHeight="1" x14ac:dyDescent="0.3">
      <c r="C82" s="32" t="s">
        <v>112</v>
      </c>
      <c r="D82" s="21"/>
      <c r="F82" s="45">
        <f>SUM(AC45:AD77)</f>
        <v>0</v>
      </c>
      <c r="G82" s="21"/>
      <c r="H82" s="21"/>
      <c r="I82" s="21"/>
      <c r="J82" s="21"/>
      <c r="K82" s="21"/>
      <c r="M82" s="33" t="s">
        <v>113</v>
      </c>
      <c r="N82" s="21"/>
      <c r="O82" s="21"/>
      <c r="P82" s="21"/>
      <c r="Q82" s="21"/>
      <c r="R82" s="21"/>
      <c r="S82" s="21"/>
      <c r="T82" s="21"/>
      <c r="U82" s="21"/>
      <c r="V82" s="21"/>
    </row>
    <row r="83" spans="2:30" ht="9.9" customHeight="1" x14ac:dyDescent="0.3"/>
    <row r="84" spans="2:30" ht="0" hidden="1" customHeight="1" x14ac:dyDescent="0.3"/>
    <row r="86" spans="2:30" ht="0" hidden="1" customHeight="1" x14ac:dyDescent="0.3"/>
    <row r="87" spans="2:30" ht="2.85" customHeight="1" x14ac:dyDescent="0.3"/>
    <row r="88" spans="2:30" ht="17.100000000000001" customHeight="1" x14ac:dyDescent="0.3">
      <c r="B88" s="25" t="s">
        <v>184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ht="2.85" customHeight="1" x14ac:dyDescent="0.3"/>
    <row r="90" spans="2:30" x14ac:dyDescent="0.3">
      <c r="B90" s="42" t="s">
        <v>40</v>
      </c>
      <c r="C90" s="43"/>
      <c r="D90" s="44" t="s">
        <v>41</v>
      </c>
      <c r="E90" s="43"/>
      <c r="F90" s="43"/>
      <c r="G90" s="43"/>
      <c r="H90" s="43"/>
      <c r="I90" s="43"/>
      <c r="J90" s="43"/>
      <c r="K90" s="43"/>
      <c r="L90" s="43"/>
      <c r="M90" s="43"/>
      <c r="N90" s="44" t="s">
        <v>10</v>
      </c>
      <c r="O90" s="43"/>
      <c r="P90" s="43"/>
      <c r="Q90" s="43"/>
      <c r="R90" s="43"/>
      <c r="S90" s="43"/>
      <c r="T90" s="43"/>
      <c r="U90" s="43"/>
      <c r="V90" s="43"/>
      <c r="W90" s="43"/>
      <c r="X90" s="42" t="s">
        <v>42</v>
      </c>
      <c r="Y90" s="43"/>
      <c r="Z90" s="43"/>
      <c r="AA90" s="15" t="s">
        <v>43</v>
      </c>
      <c r="AB90" s="16" t="s">
        <v>44</v>
      </c>
      <c r="AC90" s="42" t="s">
        <v>45</v>
      </c>
      <c r="AD90" s="43"/>
    </row>
    <row r="91" spans="2:30" ht="22.05" customHeight="1" x14ac:dyDescent="0.3">
      <c r="B91" s="32">
        <v>1</v>
      </c>
      <c r="C91" s="21"/>
      <c r="D91" s="33" t="s">
        <v>46</v>
      </c>
      <c r="E91" s="21"/>
      <c r="F91" s="21"/>
      <c r="G91" s="21"/>
      <c r="H91" s="21"/>
      <c r="I91" s="21"/>
      <c r="J91" s="21"/>
      <c r="K91" s="21"/>
      <c r="L91" s="21"/>
      <c r="M91" s="21"/>
      <c r="N91" s="33" t="s">
        <v>27</v>
      </c>
      <c r="O91" s="21"/>
      <c r="P91" s="21"/>
      <c r="Q91" s="21"/>
      <c r="R91" s="21"/>
      <c r="S91" s="21"/>
      <c r="T91" s="21"/>
      <c r="U91" s="21"/>
      <c r="V91" s="21"/>
      <c r="W91" s="21"/>
      <c r="X91" s="45">
        <v>0</v>
      </c>
      <c r="Y91" s="21"/>
      <c r="Z91" s="21"/>
      <c r="AA91" s="17">
        <v>1</v>
      </c>
      <c r="AB91" s="12" t="s">
        <v>185</v>
      </c>
      <c r="AC91" s="45">
        <f>X91*AA91</f>
        <v>0</v>
      </c>
      <c r="AD91" s="21"/>
    </row>
    <row r="93" spans="2:30" ht="11.4" customHeight="1" x14ac:dyDescent="0.3">
      <c r="B93" s="46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</row>
    <row r="94" spans="2:30" ht="2.85" customHeight="1" x14ac:dyDescent="0.3"/>
    <row r="95" spans="2:30" ht="11.25" customHeight="1" x14ac:dyDescent="0.3">
      <c r="B95" s="30" t="s">
        <v>183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ht="1.5" customHeight="1" x14ac:dyDescent="0.3"/>
    <row r="97" spans="3:22" ht="11.25" customHeight="1" x14ac:dyDescent="0.3">
      <c r="C97" s="32" t="s">
        <v>112</v>
      </c>
      <c r="D97" s="21"/>
      <c r="F97" s="45">
        <f>SUM(AC91)</f>
        <v>0</v>
      </c>
      <c r="G97" s="21"/>
      <c r="H97" s="21"/>
      <c r="I97" s="21"/>
      <c r="J97" s="21"/>
      <c r="K97" s="21"/>
      <c r="M97" s="33" t="s">
        <v>113</v>
      </c>
      <c r="N97" s="21"/>
      <c r="O97" s="21"/>
      <c r="P97" s="21"/>
      <c r="Q97" s="21"/>
      <c r="R97" s="21"/>
      <c r="S97" s="21"/>
      <c r="T97" s="21"/>
      <c r="U97" s="21"/>
      <c r="V97" s="21"/>
    </row>
  </sheetData>
  <mergeCells count="338">
    <mergeCell ref="X91:Z91"/>
    <mergeCell ref="AC91:AD91"/>
    <mergeCell ref="B93:AD93"/>
    <mergeCell ref="B95:AD95"/>
    <mergeCell ref="C97:D97"/>
    <mergeCell ref="F97:K97"/>
    <mergeCell ref="M97:V97"/>
    <mergeCell ref="B88:AD88"/>
    <mergeCell ref="B90:C90"/>
    <mergeCell ref="D90:M90"/>
    <mergeCell ref="N90:W90"/>
    <mergeCell ref="X90:Z90"/>
    <mergeCell ref="AC90:AD90"/>
    <mergeCell ref="B91:C91"/>
    <mergeCell ref="D91:M91"/>
    <mergeCell ref="N91:W91"/>
    <mergeCell ref="B78:AD78"/>
    <mergeCell ref="B80:AD80"/>
    <mergeCell ref="C82:D82"/>
    <mergeCell ref="F82:K82"/>
    <mergeCell ref="M82:V82"/>
    <mergeCell ref="B77:C77"/>
    <mergeCell ref="D77:M77"/>
    <mergeCell ref="N77:W77"/>
    <mergeCell ref="X77:Z77"/>
    <mergeCell ref="AC77:AD77"/>
    <mergeCell ref="B76:C76"/>
    <mergeCell ref="D76:M76"/>
    <mergeCell ref="N76:W76"/>
    <mergeCell ref="X76:Z76"/>
    <mergeCell ref="AC76:AD76"/>
    <mergeCell ref="B75:C75"/>
    <mergeCell ref="D75:M75"/>
    <mergeCell ref="N75:W75"/>
    <mergeCell ref="X75:Z75"/>
    <mergeCell ref="AC75:AD75"/>
    <mergeCell ref="B74:C74"/>
    <mergeCell ref="D74:M74"/>
    <mergeCell ref="N74:W74"/>
    <mergeCell ref="X74:Z74"/>
    <mergeCell ref="AC74:AD74"/>
    <mergeCell ref="B73:C73"/>
    <mergeCell ref="D73:M73"/>
    <mergeCell ref="N73:W73"/>
    <mergeCell ref="X73:Z73"/>
    <mergeCell ref="AC73:AD73"/>
    <mergeCell ref="B72:C72"/>
    <mergeCell ref="D72:M72"/>
    <mergeCell ref="N72:W72"/>
    <mergeCell ref="X72:Z72"/>
    <mergeCell ref="AC72:AD72"/>
    <mergeCell ref="B71:C71"/>
    <mergeCell ref="D71:M71"/>
    <mergeCell ref="N71:W71"/>
    <mergeCell ref="X71:Z71"/>
    <mergeCell ref="AC71:AD71"/>
    <mergeCell ref="B70:C70"/>
    <mergeCell ref="D70:M70"/>
    <mergeCell ref="N70:W70"/>
    <mergeCell ref="X70:Z70"/>
    <mergeCell ref="AC70:AD70"/>
    <mergeCell ref="B69:C69"/>
    <mergeCell ref="D69:M69"/>
    <mergeCell ref="N69:W69"/>
    <mergeCell ref="X69:Z69"/>
    <mergeCell ref="AC69:AD69"/>
    <mergeCell ref="B68:C68"/>
    <mergeCell ref="D68:M68"/>
    <mergeCell ref="N68:W68"/>
    <mergeCell ref="X68:Z68"/>
    <mergeCell ref="AC68:AD68"/>
    <mergeCell ref="B67:C67"/>
    <mergeCell ref="D67:M67"/>
    <mergeCell ref="N67:W67"/>
    <mergeCell ref="X67:Z67"/>
    <mergeCell ref="AC67:AD67"/>
    <mergeCell ref="B66:C66"/>
    <mergeCell ref="D66:M66"/>
    <mergeCell ref="N66:W66"/>
    <mergeCell ref="X66:Z66"/>
    <mergeCell ref="AC66:AD66"/>
    <mergeCell ref="B65:C65"/>
    <mergeCell ref="D65:M65"/>
    <mergeCell ref="N65:W65"/>
    <mergeCell ref="X65:Z65"/>
    <mergeCell ref="AC65:AD65"/>
    <mergeCell ref="B64:C64"/>
    <mergeCell ref="D64:M64"/>
    <mergeCell ref="N64:W64"/>
    <mergeCell ref="X64:Z64"/>
    <mergeCell ref="AC64:AD64"/>
    <mergeCell ref="B63:C63"/>
    <mergeCell ref="D63:M63"/>
    <mergeCell ref="N63:W63"/>
    <mergeCell ref="X63:Z63"/>
    <mergeCell ref="AC63:AD63"/>
    <mergeCell ref="B62:C62"/>
    <mergeCell ref="D62:M62"/>
    <mergeCell ref="N62:W62"/>
    <mergeCell ref="X62:Z62"/>
    <mergeCell ref="AC62:AD62"/>
    <mergeCell ref="B61:C61"/>
    <mergeCell ref="D61:M61"/>
    <mergeCell ref="N61:W61"/>
    <mergeCell ref="X61:Z61"/>
    <mergeCell ref="AC61:AD61"/>
    <mergeCell ref="B60:C60"/>
    <mergeCell ref="D60:M60"/>
    <mergeCell ref="N60:W60"/>
    <mergeCell ref="X60:Z60"/>
    <mergeCell ref="AC60:AD60"/>
    <mergeCell ref="B59:C59"/>
    <mergeCell ref="D59:M59"/>
    <mergeCell ref="N59:W59"/>
    <mergeCell ref="X59:Z59"/>
    <mergeCell ref="AC59:AD59"/>
    <mergeCell ref="B58:C58"/>
    <mergeCell ref="D58:M58"/>
    <mergeCell ref="N58:W58"/>
    <mergeCell ref="X58:Z58"/>
    <mergeCell ref="AC58:AD58"/>
    <mergeCell ref="B57:C57"/>
    <mergeCell ref="D57:M57"/>
    <mergeCell ref="N57:W57"/>
    <mergeCell ref="X57:Z57"/>
    <mergeCell ref="AC57:AD57"/>
    <mergeCell ref="B56:C56"/>
    <mergeCell ref="D56:M56"/>
    <mergeCell ref="N56:W56"/>
    <mergeCell ref="X56:Z56"/>
    <mergeCell ref="AC56:AD56"/>
    <mergeCell ref="B55:C55"/>
    <mergeCell ref="D55:M55"/>
    <mergeCell ref="N55:W55"/>
    <mergeCell ref="X55:Z55"/>
    <mergeCell ref="AC55:AD55"/>
    <mergeCell ref="B54:C54"/>
    <mergeCell ref="D54:M54"/>
    <mergeCell ref="N54:W54"/>
    <mergeCell ref="X54:Z54"/>
    <mergeCell ref="AC54:AD54"/>
    <mergeCell ref="B53:C53"/>
    <mergeCell ref="D53:M53"/>
    <mergeCell ref="N53:W53"/>
    <mergeCell ref="X53:Z53"/>
    <mergeCell ref="AC53:AD53"/>
    <mergeCell ref="B52:C52"/>
    <mergeCell ref="D52:M52"/>
    <mergeCell ref="N52:W52"/>
    <mergeCell ref="X52:Z52"/>
    <mergeCell ref="AC52:AD52"/>
    <mergeCell ref="B51:C51"/>
    <mergeCell ref="D51:M51"/>
    <mergeCell ref="N51:W51"/>
    <mergeCell ref="X51:Z51"/>
    <mergeCell ref="AC51:AD51"/>
    <mergeCell ref="B50:C50"/>
    <mergeCell ref="D50:M50"/>
    <mergeCell ref="N50:W50"/>
    <mergeCell ref="X50:Z50"/>
    <mergeCell ref="AC50:AD50"/>
    <mergeCell ref="B49:C49"/>
    <mergeCell ref="D49:M49"/>
    <mergeCell ref="N49:W49"/>
    <mergeCell ref="X49:Z49"/>
    <mergeCell ref="AC49:AD49"/>
    <mergeCell ref="B48:C48"/>
    <mergeCell ref="D48:M48"/>
    <mergeCell ref="N48:W48"/>
    <mergeCell ref="X48:Z48"/>
    <mergeCell ref="AC48:AD48"/>
    <mergeCell ref="B47:C47"/>
    <mergeCell ref="D47:M47"/>
    <mergeCell ref="N47:W47"/>
    <mergeCell ref="X47:Z47"/>
    <mergeCell ref="AC47:AD47"/>
    <mergeCell ref="B46:C46"/>
    <mergeCell ref="D46:M46"/>
    <mergeCell ref="N46:W46"/>
    <mergeCell ref="X46:Z46"/>
    <mergeCell ref="AC46:AD46"/>
    <mergeCell ref="B45:C45"/>
    <mergeCell ref="D45:M45"/>
    <mergeCell ref="N45:W45"/>
    <mergeCell ref="X45:Z45"/>
    <mergeCell ref="AC45:AD45"/>
    <mergeCell ref="B42:AD42"/>
    <mergeCell ref="B44:C44"/>
    <mergeCell ref="D44:M44"/>
    <mergeCell ref="N44:W44"/>
    <mergeCell ref="X44:Z44"/>
    <mergeCell ref="AC44:AD44"/>
    <mergeCell ref="B33:AD33"/>
    <mergeCell ref="B35:AD35"/>
    <mergeCell ref="C37:D37"/>
    <mergeCell ref="F37:I37"/>
    <mergeCell ref="K37:U37"/>
    <mergeCell ref="B32:C32"/>
    <mergeCell ref="D32:M32"/>
    <mergeCell ref="N32:W32"/>
    <mergeCell ref="X32:Z32"/>
    <mergeCell ref="AC32:AD32"/>
    <mergeCell ref="B31:C31"/>
    <mergeCell ref="D31:M31"/>
    <mergeCell ref="N31:W31"/>
    <mergeCell ref="X31:Z31"/>
    <mergeCell ref="AC31:AD31"/>
    <mergeCell ref="B30:C30"/>
    <mergeCell ref="D30:M30"/>
    <mergeCell ref="N30:W30"/>
    <mergeCell ref="X30:Z30"/>
    <mergeCell ref="AC30:AD30"/>
    <mergeCell ref="B29:C29"/>
    <mergeCell ref="D29:M29"/>
    <mergeCell ref="N29:W29"/>
    <mergeCell ref="X29:Z29"/>
    <mergeCell ref="AC29:AD29"/>
    <mergeCell ref="B28:C28"/>
    <mergeCell ref="D28:M28"/>
    <mergeCell ref="N28:W28"/>
    <mergeCell ref="X28:Z28"/>
    <mergeCell ref="AC28:AD28"/>
    <mergeCell ref="B27:C27"/>
    <mergeCell ref="D27:M27"/>
    <mergeCell ref="N27:W27"/>
    <mergeCell ref="X27:Z27"/>
    <mergeCell ref="AC27:AD27"/>
    <mergeCell ref="B26:C26"/>
    <mergeCell ref="D26:M26"/>
    <mergeCell ref="N26:W26"/>
    <mergeCell ref="X26:Z26"/>
    <mergeCell ref="AC26:AD26"/>
    <mergeCell ref="B25:C25"/>
    <mergeCell ref="D25:M25"/>
    <mergeCell ref="N25:W25"/>
    <mergeCell ref="X25:Z25"/>
    <mergeCell ref="AC25:AD25"/>
    <mergeCell ref="B24:C24"/>
    <mergeCell ref="D24:M24"/>
    <mergeCell ref="N24:W24"/>
    <mergeCell ref="X24:Z24"/>
    <mergeCell ref="AC24:AD24"/>
    <mergeCell ref="B23:C23"/>
    <mergeCell ref="D23:M23"/>
    <mergeCell ref="N23:W23"/>
    <mergeCell ref="X23:Z23"/>
    <mergeCell ref="AC23:AD23"/>
    <mergeCell ref="B22:C22"/>
    <mergeCell ref="D22:M22"/>
    <mergeCell ref="N22:W22"/>
    <mergeCell ref="X22:Z22"/>
    <mergeCell ref="AC22:AD22"/>
    <mergeCell ref="B21:C21"/>
    <mergeCell ref="D21:M21"/>
    <mergeCell ref="N21:W21"/>
    <mergeCell ref="X21:Z21"/>
    <mergeCell ref="AC21:AD21"/>
    <mergeCell ref="B20:C20"/>
    <mergeCell ref="D20:M20"/>
    <mergeCell ref="N20:W20"/>
    <mergeCell ref="X20:Z20"/>
    <mergeCell ref="AC20:AD20"/>
    <mergeCell ref="B19:C19"/>
    <mergeCell ref="D19:M19"/>
    <mergeCell ref="N19:W19"/>
    <mergeCell ref="X19:Z19"/>
    <mergeCell ref="AC19:AD19"/>
    <mergeCell ref="B18:C18"/>
    <mergeCell ref="D18:M18"/>
    <mergeCell ref="N18:W18"/>
    <mergeCell ref="X18:Z18"/>
    <mergeCell ref="AC18:AD18"/>
    <mergeCell ref="B17:C17"/>
    <mergeCell ref="D17:M17"/>
    <mergeCell ref="N17:W17"/>
    <mergeCell ref="X17:Z17"/>
    <mergeCell ref="AC17:AD17"/>
    <mergeCell ref="B16:C16"/>
    <mergeCell ref="D16:M16"/>
    <mergeCell ref="N16:W16"/>
    <mergeCell ref="X16:Z16"/>
    <mergeCell ref="AC16:AD16"/>
    <mergeCell ref="B15:C15"/>
    <mergeCell ref="D15:M15"/>
    <mergeCell ref="N15:W15"/>
    <mergeCell ref="X15:Z15"/>
    <mergeCell ref="AC15:AD15"/>
    <mergeCell ref="B14:C14"/>
    <mergeCell ref="D14:M14"/>
    <mergeCell ref="N14:W14"/>
    <mergeCell ref="X14:Z14"/>
    <mergeCell ref="AC14:AD14"/>
    <mergeCell ref="B13:C13"/>
    <mergeCell ref="D13:M13"/>
    <mergeCell ref="N13:W13"/>
    <mergeCell ref="X13:Z13"/>
    <mergeCell ref="AC13:AD13"/>
    <mergeCell ref="B12:C12"/>
    <mergeCell ref="D12:M12"/>
    <mergeCell ref="N12:W12"/>
    <mergeCell ref="X12:Z12"/>
    <mergeCell ref="AC12:AD12"/>
    <mergeCell ref="B11:C11"/>
    <mergeCell ref="D11:M11"/>
    <mergeCell ref="N11:W11"/>
    <mergeCell ref="X11:Z11"/>
    <mergeCell ref="AC11:AD11"/>
    <mergeCell ref="B10:C10"/>
    <mergeCell ref="D10:M10"/>
    <mergeCell ref="N10:W10"/>
    <mergeCell ref="X10:Z10"/>
    <mergeCell ref="AC10:AD10"/>
    <mergeCell ref="B9:C9"/>
    <mergeCell ref="D9:M9"/>
    <mergeCell ref="N9:W9"/>
    <mergeCell ref="X9:Z9"/>
    <mergeCell ref="AC9:AD9"/>
    <mergeCell ref="B8:C8"/>
    <mergeCell ref="D8:M8"/>
    <mergeCell ref="N8:W8"/>
    <mergeCell ref="X8:Z8"/>
    <mergeCell ref="AC8:AD8"/>
    <mergeCell ref="B7:C7"/>
    <mergeCell ref="D7:M7"/>
    <mergeCell ref="N7:W7"/>
    <mergeCell ref="X7:Z7"/>
    <mergeCell ref="AC7:AD7"/>
    <mergeCell ref="B6:C6"/>
    <mergeCell ref="D6:M6"/>
    <mergeCell ref="N6:W6"/>
    <mergeCell ref="X6:Z6"/>
    <mergeCell ref="AC6:AD6"/>
    <mergeCell ref="B5:C5"/>
    <mergeCell ref="D5:M5"/>
    <mergeCell ref="N5:W5"/>
    <mergeCell ref="X5:Z5"/>
    <mergeCell ref="AC5:AD5"/>
    <mergeCell ref="B3:AD3"/>
  </mergeCells>
  <pageMargins left="0" right="0" top="0" bottom="0" header="0" footer="0"/>
  <pageSetup paperSize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Položky všech ceníků</vt:lpstr>
      <vt:lpstr>'Položky všech ceníků'!Názvy_tisku</vt:lpstr>
      <vt:lpstr>Rekapitulace!Názvy_tisku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Hroděj</dc:creator>
  <cp:lastModifiedBy>Roman Hroděj</cp:lastModifiedBy>
  <dcterms:created xsi:type="dcterms:W3CDTF">2022-11-08T13:51:31Z</dcterms:created>
  <dcterms:modified xsi:type="dcterms:W3CDTF">2022-11-08T13:58:46Z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