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akjg-my.sharepoint.com/personal/martina_chalasova_akjg_cz/Documents/Společnost/! VEŘEJNÉ ZAKÁZKY/003 - OZP/OZP 057 - Technická podpora IT infrastruktury/Pracovní/Mirka prac/"/>
    </mc:Choice>
  </mc:AlternateContent>
  <xr:revisionPtr revIDLastSave="1" documentId="13_ncr:1_{24DC3DF2-DB61-42DB-A5BE-EC251A0BAB28}" xr6:coauthVersionLast="47" xr6:coauthVersionMax="47" xr10:uidLastSave="{CB1F7A94-BBA1-42A3-9DD9-B0A50A55D63C}"/>
  <bookViews>
    <workbookView xWindow="630" yWindow="315" windowWidth="21795" windowHeight="12585" xr2:uid="{00000000-000D-0000-FFFF-FFFF00000000}"/>
  </bookViews>
  <sheets>
    <sheet name="Lis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0" i="1" l="1"/>
  <c r="I153" i="1"/>
  <c r="I147" i="1"/>
  <c r="I144" i="1"/>
  <c r="H137"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116" i="1"/>
  <c r="I117" i="1"/>
  <c r="I118" i="1"/>
  <c r="I119" i="1"/>
  <c r="I120" i="1"/>
  <c r="I121" i="1"/>
  <c r="I122" i="1"/>
  <c r="I115" i="1"/>
  <c r="I155" i="1" l="1"/>
  <c r="I123" i="1"/>
  <c r="I108" i="1"/>
  <c r="I158" i="1" l="1"/>
</calcChain>
</file>

<file path=xl/sharedStrings.xml><?xml version="1.0" encoding="utf-8"?>
<sst xmlns="http://schemas.openxmlformats.org/spreadsheetml/2006/main" count="442" uniqueCount="259">
  <si>
    <t>ČÁST A) Hardware a Software OS</t>
  </si>
  <si>
    <t xml:space="preserve">Tabulka A1) Požadovaný rozsah a parametry služeb pro část A </t>
  </si>
  <si>
    <t>Sharepoint - MS AZURE</t>
  </si>
  <si>
    <t>BIZTALK</t>
  </si>
  <si>
    <t>Název</t>
  </si>
  <si>
    <t>FS/VS[1]</t>
  </si>
  <si>
    <t>HW TYP</t>
  </si>
  <si>
    <t>Operační systém</t>
  </si>
  <si>
    <t>Popis</t>
  </si>
  <si>
    <t>Adresa</t>
  </si>
  <si>
    <t xml:space="preserve">BACKUPSRV1 </t>
  </si>
  <si>
    <t>Windows 2012 R2</t>
  </si>
  <si>
    <t>Server</t>
  </si>
  <si>
    <t>10.30.1.97</t>
  </si>
  <si>
    <t>esx05 , Dell PE R660xs , GKJR224</t>
  </si>
  <si>
    <t>VMware ESX</t>
  </si>
  <si>
    <t>10.50.1.5</t>
  </si>
  <si>
    <t>esx06 , Dell PE R660xs , CKJR224</t>
  </si>
  <si>
    <t>10.50.1.6</t>
  </si>
  <si>
    <t>esx07 , Dell PE R660xs , DKJR224</t>
  </si>
  <si>
    <t>10.50.1.7</t>
  </si>
  <si>
    <t>esx08 , Dell PE R660xs , FKJR224</t>
  </si>
  <si>
    <t>10.50.1.8</t>
  </si>
  <si>
    <t>esx16, Dell PE R740 (7L5K1N3), ICIS</t>
  </si>
  <si>
    <t>10.50.1.16</t>
  </si>
  <si>
    <t>esx17, Dell PE R740 (5L5K1N3), ICIS</t>
  </si>
  <si>
    <t>10.50.1.17</t>
  </si>
  <si>
    <t>esx18, Dell PE R740 (4L5K1N3), ICIS</t>
  </si>
  <si>
    <t>10.50.1.18</t>
  </si>
  <si>
    <t>esx19, Dell PE R740 (6L5K1N3), ICIS</t>
  </si>
  <si>
    <t>10.50.1.19</t>
  </si>
  <si>
    <t xml:space="preserve">FARMA01 </t>
  </si>
  <si>
    <t>Windows Server 2019 Standard</t>
  </si>
  <si>
    <t>10.30.1.30</t>
  </si>
  <si>
    <t xml:space="preserve">FARMA11 </t>
  </si>
  <si>
    <t>10.30.1.31</t>
  </si>
  <si>
    <t xml:space="preserve">FARMA12 </t>
  </si>
  <si>
    <t>10.30.1.32</t>
  </si>
  <si>
    <t xml:space="preserve">FARMA13 </t>
  </si>
  <si>
    <t>10.30.1.33</t>
  </si>
  <si>
    <t xml:space="preserve">FARMA14 </t>
  </si>
  <si>
    <t>10.30.1.34</t>
  </si>
  <si>
    <t>FARMA15</t>
  </si>
  <si>
    <t>10.30.1.35</t>
  </si>
  <si>
    <t>FARMA16</t>
  </si>
  <si>
    <t>10.30.1.36</t>
  </si>
  <si>
    <t xml:space="preserve">FILESERVER01 </t>
  </si>
  <si>
    <t>Windows Server 2008 R2 Standard</t>
  </si>
  <si>
    <t>10.1.12.61</t>
  </si>
  <si>
    <t>FILESERVER02</t>
  </si>
  <si>
    <t>Windows Server 2016 Standard</t>
  </si>
  <si>
    <t>10.30.1.12</t>
  </si>
  <si>
    <t xml:space="preserve">ICISAD01 </t>
  </si>
  <si>
    <t>10.30.1.51</t>
  </si>
  <si>
    <t xml:space="preserve">ICISAD02 </t>
  </si>
  <si>
    <t>10.30.1.52</t>
  </si>
  <si>
    <t xml:space="preserve">ICISDB01 </t>
  </si>
  <si>
    <t>10.30.1.15</t>
  </si>
  <si>
    <t xml:space="preserve">ICISDB02 </t>
  </si>
  <si>
    <t>10.30.1.16</t>
  </si>
  <si>
    <t xml:space="preserve">ICISDB03 </t>
  </si>
  <si>
    <t>10.30.1.18</t>
  </si>
  <si>
    <t xml:space="preserve">ICISDB04 </t>
  </si>
  <si>
    <t>10.30.1.17</t>
  </si>
  <si>
    <t>ICISDB05</t>
  </si>
  <si>
    <t>10.30.1.24</t>
  </si>
  <si>
    <t xml:space="preserve">ICISDB06 </t>
  </si>
  <si>
    <t>10.30.1.25</t>
  </si>
  <si>
    <t xml:space="preserve">ICISFS </t>
  </si>
  <si>
    <t>10.30.1.70</t>
  </si>
  <si>
    <t>IDM-APP</t>
  </si>
  <si>
    <t>Debian GNU/Linux 11 </t>
  </si>
  <si>
    <t>10.30.0.62</t>
  </si>
  <si>
    <t xml:space="preserve">IVIT </t>
  </si>
  <si>
    <t>10.30.1.69</t>
  </si>
  <si>
    <t>JENKINS2</t>
  </si>
  <si>
    <t>10.30.1.22</t>
  </si>
  <si>
    <t xml:space="preserve">METASERVER01 </t>
  </si>
  <si>
    <t>10.30.1.101</t>
  </si>
  <si>
    <t xml:space="preserve">MSAD01 </t>
  </si>
  <si>
    <t>Windows Server 2022 Standard</t>
  </si>
  <si>
    <t>MSAD01</t>
  </si>
  <si>
    <t xml:space="preserve">MSAD02 </t>
  </si>
  <si>
    <t>MSAD02</t>
  </si>
  <si>
    <t xml:space="preserve">MSAD03 </t>
  </si>
  <si>
    <t>10.30.1.6</t>
  </si>
  <si>
    <t>MSCAOZP01</t>
  </si>
  <si>
    <t>10.30.1.105</t>
  </si>
  <si>
    <t>MSCAOZP02</t>
  </si>
  <si>
    <t>10.30.1.106</t>
  </si>
  <si>
    <t xml:space="preserve">MSDMS - PROXY </t>
  </si>
  <si>
    <t>10.1.3.17</t>
  </si>
  <si>
    <t xml:space="preserve">MSDMS01A </t>
  </si>
  <si>
    <t>10.30.1.19</t>
  </si>
  <si>
    <t xml:space="preserve">MSDMS02A </t>
  </si>
  <si>
    <t>10.30.1.20</t>
  </si>
  <si>
    <t>MSAZURE01</t>
  </si>
  <si>
    <t>Microsoft Windows Server 2019 (64-bit)</t>
  </si>
  <si>
    <t>10.30.1.41</t>
  </si>
  <si>
    <t xml:space="preserve">MSEX01 </t>
  </si>
  <si>
    <t>Microsoft Windows Server 2016 (64-bit)</t>
  </si>
  <si>
    <t>10.30.1.1</t>
  </si>
  <si>
    <t xml:space="preserve">MSKMS01 </t>
  </si>
  <si>
    <t>Microsoft Windows Server 2022 (64-bit)</t>
  </si>
  <si>
    <t>10.30.1.47</t>
  </si>
  <si>
    <t xml:space="preserve">MSMICOS </t>
  </si>
  <si>
    <t>10.1.12.62</t>
  </si>
  <si>
    <t>MSMICOS2016</t>
  </si>
  <si>
    <t>10.1.0.15</t>
  </si>
  <si>
    <t>MSMONITOR01</t>
  </si>
  <si>
    <t>10.30.1.42</t>
  </si>
  <si>
    <t xml:space="preserve">MSRISTS01 </t>
  </si>
  <si>
    <t>Windows Server 2008 R2 Enterprise</t>
  </si>
  <si>
    <t>10.1.3.21</t>
  </si>
  <si>
    <t xml:space="preserve">MSSCCM01 </t>
  </si>
  <si>
    <t>10.1.0.46</t>
  </si>
  <si>
    <t>ZABBIX01</t>
  </si>
  <si>
    <t>Ubuntu Linux</t>
  </si>
  <si>
    <t>10.30.0.78</t>
  </si>
  <si>
    <t xml:space="preserve">MSSERVIS01 </t>
  </si>
  <si>
    <t>10.1.12.60</t>
  </si>
  <si>
    <t xml:space="preserve">MSSERVIS2016 </t>
  </si>
  <si>
    <t>10.30.1.11</t>
  </si>
  <si>
    <t xml:space="preserve">MSSHP2016 </t>
  </si>
  <si>
    <t>10.1.4.17</t>
  </si>
  <si>
    <t xml:space="preserve">MSSQL01 </t>
  </si>
  <si>
    <t>10.30.1.7</t>
  </si>
  <si>
    <t xml:space="preserve">MSSQL02 </t>
  </si>
  <si>
    <t>10.30.1.8</t>
  </si>
  <si>
    <t>MSSQL3</t>
  </si>
  <si>
    <t>10.1.12.29</t>
  </si>
  <si>
    <t xml:space="preserve">MSTS01 </t>
  </si>
  <si>
    <t>10.1.12.33</t>
  </si>
  <si>
    <t xml:space="preserve">MSTS03 </t>
  </si>
  <si>
    <t>10.30.1.28</t>
  </si>
  <si>
    <t>MYQ</t>
  </si>
  <si>
    <t>10.30.1.50</t>
  </si>
  <si>
    <t>MZDY01</t>
  </si>
  <si>
    <t>10.1.12.31</t>
  </si>
  <si>
    <t>MZDY02</t>
  </si>
  <si>
    <t>10.30.1.37</t>
  </si>
  <si>
    <t xml:space="preserve">NAS Synology RS812RP </t>
  </si>
  <si>
    <t>NAS</t>
  </si>
  <si>
    <t>10.1.5.232</t>
  </si>
  <si>
    <t xml:space="preserve">VM BI </t>
  </si>
  <si>
    <t>10.30.1.71</t>
  </si>
  <si>
    <t xml:space="preserve">VM-BI-SK </t>
  </si>
  <si>
    <t>10.30.1.61</t>
  </si>
  <si>
    <t xml:space="preserve">VM-BTS </t>
  </si>
  <si>
    <t>10.30.1.72</t>
  </si>
  <si>
    <t xml:space="preserve">VM-BTSEXT-SK </t>
  </si>
  <si>
    <t>10.30.1.63</t>
  </si>
  <si>
    <t>VM-BTS-SK</t>
  </si>
  <si>
    <t>10.30.1.62</t>
  </si>
  <si>
    <t xml:space="preserve">VM-CUSTOM </t>
  </si>
  <si>
    <t>10.30.1.74</t>
  </si>
  <si>
    <t xml:space="preserve">VM-CUSTOM2 </t>
  </si>
  <si>
    <t>10.30.1.84</t>
  </si>
  <si>
    <t>VM-CUSTOM3</t>
  </si>
  <si>
    <t>10.30.1.73</t>
  </si>
  <si>
    <t xml:space="preserve">VM-CUSTOM-SK </t>
  </si>
  <si>
    <t>10.30.1.64</t>
  </si>
  <si>
    <t xml:space="preserve">VM-CUSTOMWEB </t>
  </si>
  <si>
    <t>10.30.1.75</t>
  </si>
  <si>
    <t xml:space="preserve">VM-CUSTWEB-SK </t>
  </si>
  <si>
    <t>10.30.1.65</t>
  </si>
  <si>
    <t xml:space="preserve">VM-CUSTWEB-TST </t>
  </si>
  <si>
    <t>10.30.1.55</t>
  </si>
  <si>
    <t xml:space="preserve">VM-DYNAPPL </t>
  </si>
  <si>
    <t>10.30.1.76</t>
  </si>
  <si>
    <t>VM-DYNAPPL2</t>
  </si>
  <si>
    <t>10.30.1.107</t>
  </si>
  <si>
    <t>VM-DYNSRV</t>
  </si>
  <si>
    <t>10.30.1.77</t>
  </si>
  <si>
    <t xml:space="preserve">VM-DYNAPPL-SK </t>
  </si>
  <si>
    <t>10.30.1.66</t>
  </si>
  <si>
    <t>VM-DYNAPPL-TST</t>
  </si>
  <si>
    <t>10.30.1.54</t>
  </si>
  <si>
    <t xml:space="preserve">VM-DYNSRV-SK </t>
  </si>
  <si>
    <t>10.30.1.67</t>
  </si>
  <si>
    <t xml:space="preserve">VM-DYNSRV-TST </t>
  </si>
  <si>
    <t>10.30.1.60</t>
  </si>
  <si>
    <t xml:space="preserve">VMT-BI-TST </t>
  </si>
  <si>
    <t>10.30.1.58</t>
  </si>
  <si>
    <t>VMT-BTS-TST</t>
  </si>
  <si>
    <t>10.30.1.56</t>
  </si>
  <si>
    <t xml:space="preserve">VMT-CUSTOM-TST </t>
  </si>
  <si>
    <t>10.30.1.59</t>
  </si>
  <si>
    <t>VM-TS</t>
  </si>
  <si>
    <t>10.30.1.78</t>
  </si>
  <si>
    <t xml:space="preserve">VM-TS-SK </t>
  </si>
  <si>
    <t>10.30.1.68</t>
  </si>
  <si>
    <t>VM-TS-TST</t>
  </si>
  <si>
    <t>10.30.1.53</t>
  </si>
  <si>
    <t>[1] Fyzické servery (FS) / Virtuální servery (VS)</t>
  </si>
  <si>
    <t>Cena v Kč bez DPH za správu za 30 měsíců*</t>
  </si>
  <si>
    <t>MS WINDOWS SERVER</t>
  </si>
  <si>
    <t>VS</t>
  </si>
  <si>
    <t>Obecný server</t>
  </si>
  <si>
    <t>2016 a vyšší</t>
  </si>
  <si>
    <t>Obecný systém</t>
  </si>
  <si>
    <t>MSSQL SERVER</t>
  </si>
  <si>
    <t>EXCHANGE SERVER</t>
  </si>
  <si>
    <t>BIZTalk SERVER</t>
  </si>
  <si>
    <t>ZABIX, MS SCCM </t>
  </si>
  <si>
    <t>WINDOWS DESKTOP</t>
  </si>
  <si>
    <t>obecná instalace</t>
  </si>
  <si>
    <t>WIN10 a vyšší</t>
  </si>
  <si>
    <t>TERMINAL SERVICES</t>
  </si>
  <si>
    <t>obecný server</t>
  </si>
  <si>
    <t>2016/WIN10 a vyšší</t>
  </si>
  <si>
    <t>HW SERVER</t>
  </si>
  <si>
    <t>FS</t>
  </si>
  <si>
    <t>ČÁST B) ROZVOJOVÉ PROJEKTY DLE ČL. III. ODST. 2 PÍSM. B) SMLOUVY</t>
  </si>
  <si>
    <t>Tabulka B1) CENA ROZVOJOVÝCH PROJEKTŮ</t>
  </si>
  <si>
    <t>ČÁST C) DALŠÍ SLUŽBY DLE ČL. III. ODST. 2 PÍSM. C) SMLOUVY</t>
  </si>
  <si>
    <t>Pohotovost sobota, neděle či státní svátek</t>
  </si>
  <si>
    <r>
      <t>S</t>
    </r>
    <r>
      <rPr>
        <b/>
        <sz val="11"/>
        <color theme="1"/>
        <rFont val="Calibri"/>
        <family val="2"/>
        <charset val="238"/>
        <scheme val="minor"/>
      </rPr>
      <t>ervisní zásah v sobotu, neděli či státní svátek</t>
    </r>
  </si>
  <si>
    <r>
      <t>P</t>
    </r>
    <r>
      <rPr>
        <b/>
        <sz val="11"/>
        <color theme="1"/>
        <rFont val="Calibri"/>
        <family val="2"/>
        <charset val="238"/>
        <scheme val="minor"/>
      </rPr>
      <t>ohotovost noc v pracovní dny</t>
    </r>
  </si>
  <si>
    <r>
      <t>Servisní zásah</t>
    </r>
    <r>
      <rPr>
        <b/>
        <sz val="11"/>
        <color theme="1"/>
        <rFont val="Calibri"/>
        <family val="2"/>
        <charset val="238"/>
        <scheme val="minor"/>
      </rPr>
      <t xml:space="preserve"> noc v pracovní dny</t>
    </r>
  </si>
  <si>
    <t>Cena v Kč bez DPH za část C pro účely hodnocení nabídek</t>
  </si>
  <si>
    <t>Celková nabídková cena v Kč bez DPH za celý předmět plnění (součet celkových cen v částech A, B a C)</t>
  </si>
  <si>
    <t xml:space="preserve">* Předpokládaný rozsah byl stanoven pouze pro účely hodnocení nabídek a není závazný. Skutečné čerpání bude prováděno na základě skutečných potřeb Objednatele v průběhu plnění této Smlouvy. </t>
  </si>
  <si>
    <t>Vztahuje se k následujícím systémům:</t>
  </si>
  <si>
    <t>** Vyplněné nabídkové ceny mohou být pouze celá kladná čísla</t>
  </si>
  <si>
    <t>Cena v Kč bez DPH**</t>
  </si>
  <si>
    <t>Cena v Kč bez DPH za správu/podporu za jeden měsíc**</t>
  </si>
  <si>
    <t xml:space="preserve">Tabulka A2) Požadovaný rozsah a parametry služeb pro část A </t>
  </si>
  <si>
    <t xml:space="preserve">Tabulka A3) Požadovaný rozsah a parametry služeb pro část A </t>
  </si>
  <si>
    <t>Tabulka A4) Seznam podporovaného HW a provozovaných služeb a ceny za kontinuální podporu</t>
  </si>
  <si>
    <t>Tabulka A5) Seznam HW a provozovaných služeb, které Objednatel může jednostranně začlenit do podpory poskytované Poskytovatelem dle této Smlouvy a ceny za podporu hardware ze strany Poskytovatele</t>
  </si>
  <si>
    <t>Celková cena v Kč bez DPH za plnění dle tabulky A3 pro účely hodnocení (součet cen ve sloupci Cena v Kč bez DPH za správu/podporu za 30 měsíců)*</t>
  </si>
  <si>
    <t>Cena v Kč bez DPH za správu za 60 měsíců*</t>
  </si>
  <si>
    <t>Celková cena v Kč bez DPH za plnění dle tabulky A2 pro účely hodnocení nabídek (součet cen ve sloupci „Cena v Kč bez DPH za správu/podporu za 60 měsíců“)*</t>
  </si>
  <si>
    <t xml:space="preserve">Požadovaný rozsah a parametry služeb: </t>
  </si>
  <si>
    <t xml:space="preserve">Povinnost Poskytovatele k odstraňování veškerých závad (poruch, vad, havárií): </t>
  </si>
  <si>
    <r>
      <t>MS WINDOWS SERVER, MSSQL SERVER, EXCHANGE SERVER,  MS TEAMS,  MS SCCM, ZABIX</t>
    </r>
    <r>
      <rPr>
        <sz val="8"/>
        <color rgb="FF000000"/>
        <rFont val="Arial"/>
        <family val="2"/>
        <charset val="238"/>
      </rPr>
      <t> </t>
    </r>
  </si>
  <si>
    <t xml:space="preserve">Cena za držení mimořádné Pohotovosti na technologiích specifikovaných v Příloze č. 1 ze strany systémového specialisty Poskytovatele. Požadovaná doba zahájení následného servisního zásahu v rámci pohotovosti je 1 hodina od nahlášení požadavku či zjištění nutnosti servisního zásahu ze strany Poskytovatele. </t>
  </si>
  <si>
    <t>Cena za 500 MH (člověko)hodin rozvojových/změnových požadavků (předpoklad na 60 měsíců pro účely hodnocení nabídek)*</t>
  </si>
  <si>
    <t>Hodinová sazba (MH - člověkohodina) za rozvojové/změnové požadavky dle čl. III. odst. 2 písm. b) Smlouvy</t>
  </si>
  <si>
    <t xml:space="preserve">Cena za držení mimořádné pohotovosti v pracovních dnech od 17:00 do 8:00 hod. druhého dne na technologiích specifikovaných v Příloze č. 1 ze strany systémového specialisty Poskytovatele. Požadovaná doba zahájení servisního zásahu v rámci pohotovosti je 1 hodina od nahlášení požadavku či zjištění nutnosti servisního zásahu ze strany Poskytovatele. </t>
  </si>
  <si>
    <t xml:space="preserve">Projekty na podporu a rozvoj Hardware a Software, včetně: 
• Instalace a konfigurace nových systémů a aplikací
• Upgrade systémů a aplikací na nové verze
• Programování nových funkcionalit, programátorské úpravy
• Změnové a Rozvojové požadavky
Sazebník ceny prací účtovaných dle skutečně odvedené práce Poskytovatele, odsouhlasené Objednatelem. Objednatel předpokládá čerpání 500 HM (člověko)hodin na celou dobu trvání smlouvy na rozvojové projekty. Tento rozsah však není garantován a Poskytovateli při nevyčerpání uvedeného rozsahu prací Objednatelem nenáleží žádná kompenzace.
</t>
  </si>
  <si>
    <t>• Proaktivní monitoring stavu systémů, analýza a řešení zjištěných problémů 
• Proaktivní údržba, aktualizace a optimalizace systémů
• Řešení standardních administrátorských požadavků (např. nastavení oprávnění, konfigurační změny, optimalizační úkony)
• Řešení provozních problémů a ohlášených incidentů spojených s uvedenými systémy po nahlášení problému na Poskytovateli.
• Zajištění záručního a pozáručního Hardware servisu (náklady na dodávky ND a servis realizovaný Třetí stranou v případě pozáručního servisu) nejsou součástí měsíční fixní částky za službu
• Asistenci při eskalaci problémů na supportní centra společností výrobců v rámci platného subscription Objednatele, pokud je problém neřešitelný na úrovni Poskytovatele.
• Konzultace k řešení problémů a správnému a efektivnímu využívání vybavení 
• Konzultační a metodická spolupráce při rozvoji, navrhování potřebných opatření a změn
• Zajištění všech uvedených činností v pracovních dnech v čase 8:00-16:00 hod.</t>
  </si>
  <si>
    <t>• Proaktivní monitoring stavu systémů, analýza a řešení zjištěných problémů 
• Proaktivní údržba, aktualizace a optimalizace systémů
• Řešení standardních administrátorských požadavků (např. nastavení oprávnění, konfigurační změny, optimalizační úkony)
• Konzultace k řešení problémů a správnému a efektivnímu využívání vybavení 
• Konzultační a metodická spolupráce při rozvoji, navrhování potřebných opatření a změn
• Zajištění všech uvedených činností v pracovních dnech v čase 8:00-16:00 hod.</t>
  </si>
  <si>
    <t>• Proaktivní monitoring stavu systémů, analýza a řešení zjištěných problémů 
• Proaktivní údržba, aktualizace a optimalizace systémů
• Řešení standardních administrátorských požadavků (např. nastavení oprávnění, konfigurační změny, optimalizační úkony)• Konzultace k řešení problémů a správnému a efektivnímu využívání vybavení 
• Konzultační a metodická spolupráce při rozvoji, navrhování potřebných opatření a změn
• Zajištění všech uvedených činností v pracovních dnech v čase 8:00-16:00 hod.</t>
  </si>
  <si>
    <t>• Poskytovatel je povinen odstranit veškeré závady (poruchy/vady/havárie) na zařízeních/systémech do 24 hodin od jejich nahlášení Objednatelem prostřednictvím HelpDesku Poskytovatele (v případě nefunkčnosti HelpDesku je Poskytovatel povinen přijímout Hlášení Objednatele telefonicky či e-mailem). Nejpozději do 4 hodin od nahlášení závady (poruchy/vady/havárie) je Poskytovatel toto nahlášení s uvedením data a času nahlášení potvrdit (prostřednictvím HelpDesku, v případě jeho nefunkčnosti e-mailem kontaktní osobě Objednatele). Uvedené lhůty platí v pracovních dnech v časovém rozmezí 8:00-16:00 hod.
• Poskytovatel je v rámci řešení závad (poruch, vad, havárií) povinen stanovit rozsah oprav a časové náročnosti vedoucí k odstranění závady nebo zásahu do 24 hodin od jejich nahlášení
• Pokud bude rozsah závady (poruchy, vady, havárie) takový, že nebude možno provést nápravu obvyklými prostředky, musí Poskytovatel navrhnout do 24 hodin náhradní řešení, jehož realizaci Objednatel bezodkladně zváží s ohledem na možné poškození jeho zájmů.</t>
  </si>
  <si>
    <t xml:space="preserve">• Poskytovatel je povinen odstranit veškeré závady (poruchy, vady, havárie) na zařízeních/systémech do 24 hodin od jejich nahlášení Objednatelem prostřednictvím HelpDesku Poskytovatele (v případě nefunkčnosti HelpDesku je Poskytovatel povinen přijímout Hlášení Objednatele telefonicky či e-mailem). Nejpozději do 4 hodin od nahlášení závady (poruchy/vady/havárie) je Poskytovatel toto nahlášení s uvedením data a času nahlášení potvrdit (prostřednictvím HelpDesku, v případě jeho nefunkčnosti e-mailem kontaktní osobě Objednatele). Uvedené lhůty platí v pracovních dnech v časovém rozmezí 8:00-16:00 hod.
• Poskytovatel je v rámci řešení závad (poruch, vad, havárií) povinen stanovit rozsah oprav a časové náročnosti vedoucí k odstranění závady nebo zásahu do 24 hodin
• Pokud bude rozsah závady (poruchy, vady, havárie) takový, že nebude možno provést nápravu obvyklými prostředky, musí Poskytovatel navrhnout do 24 hodin náhradní řešení, jehož realizaci Objednatel bezodkladně zváží s ohledem na možné poškození jeho zájmů.
</t>
  </si>
  <si>
    <t>• Poskytovatel je povinen odstranit veškeré závady (poruchy/vady/havárie) na zařízeních/systémech do 24 hodin od jejich nahlášení Objednatelem prostřednictvím HelpDesku Poskytovatele (v případě nefunkčnosti HelpDesku je Poskytovatel povinen přijímout Hlášení Objednatele telefonicky či e-mailem). Nejpozději do 4 hodin od nahlášení závady (poruchy/vady/havárie) je Poskytovatel toto nahlášení s uvedením data a času nahlášení potvrdit (prostřednictvím HelpDesku, v případě jeho nefunkčnosti e-mailem kontaktní osobě Objednatele). Uvedené lhůty platí v pracovních dnech v časovém rozmezí 8:00-16:00 hod.
• Poskytovatel je v rámci řešení závad (poruch, vad, havárií) povinen stanovit rozsah oprav a časové náročnosti vedoucí k odstranění závady nebo zásahu do 24 hodin
• Pokud bude rozsah závady (poruchy, vady, havárie) takový, že nebude možno provést nápravu obvyklými prostředky, musí Poskytovatel navrhnout do 24 hodin náhradní řešení, jehož realizaci Objednatel bezodkladně zváží s ohledem na možné poškození jeho zájmů.</t>
  </si>
  <si>
    <t>Cena za servisní zásah  v rámci pohotovosti na technologiích specifikovaných v Příloze č. 1 ze strany systémového specialisty Poskytovatele. Požadovaná doba zahájení servisního zásahu je 1 hodina od nahlášení požadavku či zjištění nutnosti servisního zásahu ze strany Poskytovatele (nedohodnou-li se strany prokazatelně jinak). Navazuje-li servisní zásah na Pohotovost, okamžikem započetí Servisního zásahu je hrazena cena za Servisní zásah a nehradí se cena za Pohotovost (leda by se smluvní strany dohodly v konkrétním případě jinak, např.na pokračování v držení Pohotovosti bez ohledu na konkrétní servisní zásah), a to až do skončení Servisního zásahu. Měl-li by Servisní zásah mít přesah do standardní doby Služeb podpory (tabulky A4 a A5), je uvedený "přesah" již zahrnut v cenách Služeb podpory a nehradí se již cena zde uvedená.</t>
  </si>
  <si>
    <t>Cena za servisní zásah při pohotovosti v pracovních dnech od 17:00 do 8:00 druhého dne na technologiích specifikovaných v Příloze č. 1 ze strany systémového specialisty Poskytovatele. Požadovaná doba zahájení servisního zásahu je 1 hodina od nahlášení požadavku či zjištění nutnosti servisního zásahu ze strany Poskytovatele (nehodnou-li se strany prokazatelně jinak). Navazuje-li servisní zásah na Pohotovost, okamžikem započetí Servisního zásahu je hrazena cena za Servisní zásah a nehradí se cena za Pohotovost (leda by se smluvní strany dohodly v konkrétním případě jinak, např.na pokračování v držení Pohotovosti bez ohledu na konkrétní servisní zásah), a to až do skončení Servisního zásahu. Měl-li by Servisní zásah mít přesah do standardní doby Služeb podpory (tabulky A4 a A5), je uvedený "přesah" již zahrnut v cenách Služeb podpory a nehradí se již cena zde uvedená.</t>
  </si>
  <si>
    <t>Cena v Kč bez DPH za MH (člověko)hodinu**</t>
  </si>
  <si>
    <t>Cena v Kč bez DPH 100 MH (člověko)hodin pro účely hodnocení nabídek*</t>
  </si>
  <si>
    <t>Cena v Kč bez DPH za jednu MH (člověko)hodinu servisního zásahu**</t>
  </si>
  <si>
    <t>Cena v Kč bez DPH za 100 MH (člověko)hodin pro účely hodnocení nabídek*</t>
  </si>
  <si>
    <t>Cena v Kč bez DPH za jednu MH (člověko)hodinu pohotovosti v noci v pracovních dnech**</t>
  </si>
  <si>
    <t>Cena v Kč bez DPH za 50 MH (člověko)hodin pohotovosti v noci v pracovních dnech pro účely hodnocení nabídek*</t>
  </si>
  <si>
    <t>Cena v Kč bez DPH za jednu MH (člověko)hodinu servisního zásahu v noci v pracovních dnech**</t>
  </si>
  <si>
    <t>Cena v Kč bez DPH za 50 MH (člověko)hodin servisních zásahů v noci v pracovních dnech pro účely hodnocení nabídek*</t>
  </si>
  <si>
    <t>Příloha č. 1 Smlouvy o servisní podpoře - Technická podpora služby pro IT infrastrukturu - Technická specifikace a cenová nabídka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</si>
</sst>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8"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sz val="10"/>
      <color theme="1"/>
      <name val="Arial"/>
      <family val="2"/>
      <charset val="238"/>
    </font>
    <font>
      <b/>
      <sz val="10"/>
      <color rgb="FF000000"/>
      <name val="Arial"/>
      <family val="2"/>
      <charset val="238"/>
    </font>
    <font>
      <sz val="8"/>
      <color theme="1"/>
      <name val="Times New Roman"/>
      <family val="1"/>
      <charset val="238"/>
    </font>
    <font>
      <u/>
      <sz val="11"/>
      <color theme="10"/>
      <name val="Calibri"/>
      <family val="2"/>
      <charset val="238"/>
      <scheme val="minor"/>
    </font>
    <font>
      <b/>
      <u/>
      <sz val="11"/>
      <name val="Calibri"/>
      <family val="2"/>
      <charset val="238"/>
      <scheme val="minor"/>
    </font>
    <font>
      <sz val="9"/>
      <color rgb="FF000000"/>
      <name val="Arial"/>
      <family val="2"/>
      <charset val="238"/>
    </font>
    <font>
      <sz val="10"/>
      <color rgb="FF000000"/>
      <name val="Arial"/>
      <family val="2"/>
      <charset val="238"/>
    </font>
    <font>
      <sz val="11"/>
      <color theme="9"/>
      <name val="Calibri"/>
      <family val="2"/>
      <charset val="238"/>
      <scheme val="minor"/>
    </font>
    <font>
      <sz val="11"/>
      <color theme="4"/>
      <name val="Calibri"/>
      <family val="2"/>
      <charset val="238"/>
      <scheme val="minor"/>
    </font>
    <font>
      <b/>
      <sz val="11"/>
      <color theme="1"/>
      <name val="Arial"/>
      <family val="2"/>
      <charset val="238"/>
    </font>
    <font>
      <sz val="11"/>
      <color theme="1"/>
      <name val="Arial"/>
      <family val="2"/>
      <charset val="238"/>
    </font>
    <font>
      <sz val="8"/>
      <color rgb="FF000000"/>
      <name val="Arial"/>
      <family val="2"/>
      <charset val="238"/>
    </font>
    <font>
      <sz val="8"/>
      <color theme="1"/>
      <name val="Arial"/>
      <family val="2"/>
      <charset val="238"/>
    </font>
    <font>
      <sz val="10"/>
      <color theme="9"/>
      <name val="Arial"/>
      <family val="2"/>
      <charset val="238"/>
    </font>
    <font>
      <sz val="10"/>
      <color theme="4"/>
      <name val="Arial"/>
      <family val="2"/>
      <charset val="238"/>
    </font>
  </fonts>
  <fills count="11">
    <fill>
      <patternFill patternType="none"/>
    </fill>
    <fill>
      <patternFill patternType="gray125"/>
    </fill>
    <fill>
      <patternFill patternType="solid">
        <fgColor rgb="FFFFFF00"/>
        <bgColor indexed="64"/>
      </patternFill>
    </fill>
    <fill>
      <patternFill patternType="solid">
        <fgColor rgb="FFD0CECE"/>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1" fillId="0" borderId="0" xfId="0" applyFont="1"/>
    <xf numFmtId="0" fontId="2" fillId="0" borderId="4" xfId="0" applyFont="1" applyBorder="1" applyAlignment="1">
      <alignment horizontal="center" vertical="center" wrapText="1"/>
    </xf>
    <xf numFmtId="0" fontId="5" fillId="0" borderId="0" xfId="0" applyFont="1" applyAlignment="1">
      <alignment horizontal="justify" vertical="center"/>
    </xf>
    <xf numFmtId="0" fontId="4" fillId="4" borderId="12" xfId="0" applyFont="1" applyFill="1" applyBorder="1" applyAlignment="1">
      <alignment horizontal="center" vertical="center"/>
    </xf>
    <xf numFmtId="0" fontId="7" fillId="4" borderId="12" xfId="1" applyFont="1" applyFill="1" applyBorder="1" applyAlignment="1">
      <alignment horizontal="center" vertical="center"/>
    </xf>
    <xf numFmtId="0" fontId="4" fillId="4" borderId="1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0" fillId="0" borderId="0" xfId="0" applyAlignment="1">
      <alignment wrapText="1"/>
    </xf>
    <xf numFmtId="0" fontId="6" fillId="0" borderId="0" xfId="1" applyAlignment="1">
      <alignment horizontal="left" vertical="center" indent="1"/>
    </xf>
    <xf numFmtId="0" fontId="4" fillId="4" borderId="17" xfId="0" applyFont="1" applyFill="1" applyBorder="1" applyAlignment="1">
      <alignment horizontal="center" vertical="center"/>
    </xf>
    <xf numFmtId="0" fontId="7" fillId="4" borderId="15" xfId="1" applyFont="1" applyFill="1" applyBorder="1" applyAlignment="1">
      <alignment horizontal="center" vertical="center"/>
    </xf>
    <xf numFmtId="0" fontId="4" fillId="4" borderId="16" xfId="0" applyFont="1" applyFill="1" applyBorder="1" applyAlignment="1">
      <alignment horizontal="center" vertical="center"/>
    </xf>
    <xf numFmtId="0" fontId="4" fillId="4" borderId="15" xfId="0" applyFont="1" applyFill="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0" xfId="0" applyAlignment="1">
      <alignment horizontal="left" indent="1"/>
    </xf>
    <xf numFmtId="0" fontId="10" fillId="0" borderId="0" xfId="0" applyFont="1" applyAlignment="1">
      <alignment horizontal="left" indent="1"/>
    </xf>
    <xf numFmtId="0" fontId="0" fillId="9" borderId="0" xfId="0" applyFill="1" applyAlignment="1">
      <alignment horizontal="left" indent="1"/>
    </xf>
    <xf numFmtId="0" fontId="10" fillId="9" borderId="0" xfId="0" applyFont="1" applyFill="1" applyAlignment="1">
      <alignment horizontal="left" indent="1"/>
    </xf>
    <xf numFmtId="0" fontId="11" fillId="0" borderId="0" xfId="0" applyFont="1" applyAlignment="1">
      <alignment horizontal="left" indent="1"/>
    </xf>
    <xf numFmtId="0" fontId="0" fillId="0" borderId="0" xfId="0" applyAlignment="1">
      <alignment horizontal="left" vertical="center" wrapText="1"/>
    </xf>
    <xf numFmtId="0" fontId="1" fillId="0" borderId="0" xfId="0" applyFont="1" applyAlignment="1">
      <alignment horizontal="left" indent="1"/>
    </xf>
    <xf numFmtId="0" fontId="9" fillId="4" borderId="28" xfId="0" applyFont="1" applyFill="1" applyBorder="1" applyAlignment="1">
      <alignment horizontal="center" vertical="center" wrapText="1"/>
    </xf>
    <xf numFmtId="0" fontId="9" fillId="4" borderId="11" xfId="0" applyFont="1" applyFill="1" applyBorder="1" applyAlignment="1">
      <alignment horizontal="center" vertical="center"/>
    </xf>
    <xf numFmtId="0" fontId="8" fillId="4" borderId="2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2" xfId="0" applyFont="1" applyFill="1" applyBorder="1" applyAlignment="1">
      <alignment horizontal="center" vertical="center"/>
    </xf>
    <xf numFmtId="164" fontId="4" fillId="5" borderId="12" xfId="0" applyNumberFormat="1" applyFont="1" applyFill="1" applyBorder="1" applyAlignment="1">
      <alignment horizontal="center" vertical="center" wrapText="1"/>
    </xf>
    <xf numFmtId="0" fontId="9" fillId="4" borderId="10" xfId="0" applyFont="1" applyFill="1" applyBorder="1" applyAlignment="1">
      <alignment horizontal="center" vertical="center"/>
    </xf>
    <xf numFmtId="164" fontId="4" fillId="5" borderId="8" xfId="0" applyNumberFormat="1" applyFont="1" applyFill="1" applyBorder="1" applyAlignment="1">
      <alignment horizontal="center" vertical="center" wrapText="1"/>
    </xf>
    <xf numFmtId="0" fontId="4" fillId="4" borderId="16"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16" xfId="0" applyFont="1" applyBorder="1" applyAlignment="1">
      <alignment horizontal="center" vertical="center" wrapText="1"/>
    </xf>
    <xf numFmtId="164" fontId="2" fillId="5" borderId="17" xfId="0" applyNumberFormat="1" applyFont="1" applyFill="1" applyBorder="1" applyAlignment="1">
      <alignment horizontal="center" vertical="center" wrapText="1"/>
    </xf>
    <xf numFmtId="164" fontId="2" fillId="5" borderId="16" xfId="0" applyNumberFormat="1" applyFont="1" applyFill="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29" xfId="0" applyNumberFormat="1" applyFont="1" applyBorder="1" applyAlignment="1">
      <alignment horizontal="center" vertical="center" wrapText="1"/>
    </xf>
    <xf numFmtId="164" fontId="12" fillId="10" borderId="16" xfId="0" applyNumberFormat="1"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0" fontId="15" fillId="0" borderId="0" xfId="0" applyFont="1" applyAlignment="1">
      <alignment horizontal="justify" vertical="center"/>
    </xf>
    <xf numFmtId="0" fontId="13" fillId="0" borderId="0" xfId="0" applyFont="1"/>
    <xf numFmtId="0" fontId="3" fillId="4" borderId="12" xfId="0" applyFont="1" applyFill="1" applyBorder="1" applyAlignment="1">
      <alignment vertical="center"/>
    </xf>
    <xf numFmtId="0" fontId="3" fillId="4" borderId="12" xfId="0" applyFont="1" applyFill="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left" indent="1"/>
    </xf>
    <xf numFmtId="0" fontId="16" fillId="0" borderId="12" xfId="0" applyFont="1" applyBorder="1" applyAlignment="1">
      <alignment horizontal="left" indent="1"/>
    </xf>
    <xf numFmtId="0" fontId="16" fillId="9" borderId="12" xfId="0" applyFont="1" applyFill="1" applyBorder="1" applyAlignment="1">
      <alignment horizontal="left" indent="1"/>
    </xf>
    <xf numFmtId="0" fontId="17" fillId="0" borderId="12" xfId="0" applyFont="1" applyBorder="1" applyAlignment="1">
      <alignment horizontal="left" indent="1"/>
    </xf>
    <xf numFmtId="0" fontId="9" fillId="0" borderId="12" xfId="0" applyFont="1" applyBorder="1" applyAlignment="1">
      <alignment horizontal="center" vertical="center" wrapText="1"/>
    </xf>
    <xf numFmtId="0" fontId="3" fillId="9" borderId="12" xfId="0" applyFont="1" applyFill="1" applyBorder="1" applyAlignment="1">
      <alignment horizontal="left" indent="1"/>
    </xf>
    <xf numFmtId="0" fontId="3" fillId="0" borderId="12" xfId="0" applyFont="1" applyBorder="1" applyAlignment="1">
      <alignment horizontal="left" vertical="center" wrapText="1" indent="1"/>
    </xf>
    <xf numFmtId="0" fontId="3" fillId="9" borderId="12" xfId="0" applyFont="1" applyFill="1" applyBorder="1" applyAlignment="1">
      <alignment horizontal="left" vertical="center" wrapText="1" indent="1"/>
    </xf>
    <xf numFmtId="164" fontId="3" fillId="0" borderId="31" xfId="0" applyNumberFormat="1" applyFont="1" applyBorder="1" applyAlignment="1">
      <alignment horizontal="center" vertical="center" wrapText="1"/>
    </xf>
    <xf numFmtId="164" fontId="3" fillId="0" borderId="22" xfId="0" applyNumberFormat="1" applyFont="1" applyBorder="1" applyAlignment="1">
      <alignment horizontal="center" vertical="center"/>
    </xf>
    <xf numFmtId="164" fontId="3" fillId="0" borderId="22" xfId="0" applyNumberFormat="1" applyFont="1" applyBorder="1" applyAlignment="1">
      <alignment horizontal="center" vertical="center" wrapText="1"/>
    </xf>
    <xf numFmtId="0" fontId="12"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3"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xf>
    <xf numFmtId="0" fontId="1" fillId="0" borderId="3"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60"/>
  <sheetViews>
    <sheetView tabSelected="1" topLeftCell="A127" zoomScaleNormal="100" workbookViewId="0">
      <selection activeCell="K4" sqref="K4"/>
    </sheetView>
  </sheetViews>
  <sheetFormatPr defaultRowHeight="15" x14ac:dyDescent="0.25"/>
  <cols>
    <col min="2" max="2" width="4.28515625" customWidth="1"/>
    <col min="3" max="3" width="16.140625" customWidth="1"/>
    <col min="5" max="5" width="15.5703125" customWidth="1"/>
    <col min="6" max="6" width="30.85546875" customWidth="1"/>
    <col min="7" max="7" width="14.42578125" customWidth="1"/>
    <col min="8" max="8" width="14.85546875" customWidth="1"/>
    <col min="9" max="9" width="20.28515625" customWidth="1"/>
    <col min="10" max="10" width="12.85546875" customWidth="1"/>
    <col min="11" max="11" width="33.5703125" customWidth="1"/>
    <col min="12" max="14" width="26" customWidth="1"/>
    <col min="15" max="15" width="57.7109375" customWidth="1"/>
  </cols>
  <sheetData>
    <row r="1" spans="2:10" x14ac:dyDescent="0.25">
      <c r="C1" s="1" t="s">
        <v>258</v>
      </c>
    </row>
    <row r="2" spans="2:10" ht="15.75" thickBot="1" x14ac:dyDescent="0.3"/>
    <row r="3" spans="2:10" ht="33.75" customHeight="1" thickBot="1" x14ac:dyDescent="0.3">
      <c r="B3" s="72" t="s">
        <v>0</v>
      </c>
      <c r="C3" s="73"/>
      <c r="D3" s="73"/>
      <c r="E3" s="73"/>
      <c r="F3" s="73"/>
      <c r="G3" s="73"/>
      <c r="H3" s="73"/>
      <c r="I3" s="73"/>
      <c r="J3" s="74"/>
    </row>
    <row r="4" spans="2:10" ht="15.75" thickBot="1" x14ac:dyDescent="0.3"/>
    <row r="5" spans="2:10" ht="34.5" customHeight="1" thickBot="1" x14ac:dyDescent="0.3">
      <c r="C5" s="95" t="s">
        <v>1</v>
      </c>
      <c r="D5" s="96"/>
      <c r="E5" s="96"/>
      <c r="F5" s="96"/>
      <c r="G5" s="96"/>
      <c r="H5" s="96"/>
      <c r="I5" s="97"/>
    </row>
    <row r="6" spans="2:10" ht="163.5" customHeight="1" x14ac:dyDescent="0.25">
      <c r="C6" s="17" t="s">
        <v>234</v>
      </c>
      <c r="D6" s="98" t="s">
        <v>242</v>
      </c>
      <c r="E6" s="98"/>
      <c r="F6" s="98"/>
      <c r="G6" s="98"/>
      <c r="H6" s="98"/>
      <c r="I6" s="99"/>
    </row>
    <row r="7" spans="2:10" ht="144.75" customHeight="1" x14ac:dyDescent="0.25">
      <c r="C7" s="18" t="s">
        <v>235</v>
      </c>
      <c r="D7" s="70" t="s">
        <v>246</v>
      </c>
      <c r="E7" s="70"/>
      <c r="F7" s="70"/>
      <c r="G7" s="70"/>
      <c r="H7" s="70"/>
      <c r="I7" s="100"/>
    </row>
    <row r="8" spans="2:10" ht="52.5" customHeight="1" thickBot="1" x14ac:dyDescent="0.3">
      <c r="C8" s="2" t="s">
        <v>223</v>
      </c>
      <c r="D8" s="101" t="s">
        <v>236</v>
      </c>
      <c r="E8" s="102"/>
      <c r="F8" s="102"/>
      <c r="G8" s="102"/>
      <c r="H8" s="102"/>
      <c r="I8" s="103"/>
    </row>
    <row r="9" spans="2:10" ht="15.75" thickBot="1" x14ac:dyDescent="0.3">
      <c r="C9" s="46"/>
      <c r="D9" s="47"/>
      <c r="E9" s="47"/>
      <c r="F9" s="47"/>
      <c r="G9" s="47"/>
      <c r="H9" s="47"/>
      <c r="I9" s="47"/>
    </row>
    <row r="10" spans="2:10" ht="33.75" customHeight="1" thickBot="1" x14ac:dyDescent="0.3">
      <c r="C10" s="95" t="s">
        <v>227</v>
      </c>
      <c r="D10" s="96"/>
      <c r="E10" s="96"/>
      <c r="F10" s="96"/>
      <c r="G10" s="96"/>
      <c r="H10" s="96"/>
      <c r="I10" s="97"/>
    </row>
    <row r="11" spans="2:10" ht="83.25" customHeight="1" x14ac:dyDescent="0.25">
      <c r="C11" s="17" t="s">
        <v>234</v>
      </c>
      <c r="D11" s="98" t="s">
        <v>243</v>
      </c>
      <c r="E11" s="98"/>
      <c r="F11" s="98"/>
      <c r="G11" s="98"/>
      <c r="H11" s="98"/>
      <c r="I11" s="99"/>
    </row>
    <row r="12" spans="2:10" ht="141.75" customHeight="1" x14ac:dyDescent="0.25">
      <c r="C12" s="18" t="s">
        <v>235</v>
      </c>
      <c r="D12" s="70" t="s">
        <v>245</v>
      </c>
      <c r="E12" s="70"/>
      <c r="F12" s="70"/>
      <c r="G12" s="70"/>
      <c r="H12" s="70"/>
      <c r="I12" s="100"/>
    </row>
    <row r="13" spans="2:10" ht="40.5" customHeight="1" thickBot="1" x14ac:dyDescent="0.3">
      <c r="C13" s="2" t="s">
        <v>223</v>
      </c>
      <c r="D13" s="101" t="s">
        <v>2</v>
      </c>
      <c r="E13" s="102"/>
      <c r="F13" s="102"/>
      <c r="G13" s="102"/>
      <c r="H13" s="102"/>
      <c r="I13" s="103"/>
    </row>
    <row r="14" spans="2:10" ht="15.75" thickBot="1" x14ac:dyDescent="0.3">
      <c r="C14" s="46"/>
      <c r="D14" s="47"/>
      <c r="E14" s="47"/>
      <c r="F14" s="47"/>
      <c r="G14" s="47"/>
      <c r="H14" s="47"/>
      <c r="I14" s="47"/>
    </row>
    <row r="15" spans="2:10" ht="35.25" customHeight="1" thickBot="1" x14ac:dyDescent="0.3">
      <c r="C15" s="95" t="s">
        <v>228</v>
      </c>
      <c r="D15" s="96"/>
      <c r="E15" s="96"/>
      <c r="F15" s="96"/>
      <c r="G15" s="96"/>
      <c r="H15" s="96"/>
      <c r="I15" s="97"/>
    </row>
    <row r="16" spans="2:10" ht="84" customHeight="1" x14ac:dyDescent="0.25">
      <c r="C16" s="17" t="s">
        <v>234</v>
      </c>
      <c r="D16" s="98" t="s">
        <v>244</v>
      </c>
      <c r="E16" s="98"/>
      <c r="F16" s="98"/>
      <c r="G16" s="98"/>
      <c r="H16" s="98"/>
      <c r="I16" s="99"/>
    </row>
    <row r="17" spans="3:15" ht="129" customHeight="1" x14ac:dyDescent="0.25">
      <c r="C17" s="18" t="s">
        <v>235</v>
      </c>
      <c r="D17" s="70" t="s">
        <v>247</v>
      </c>
      <c r="E17" s="70"/>
      <c r="F17" s="70"/>
      <c r="G17" s="70"/>
      <c r="H17" s="70"/>
      <c r="I17" s="100"/>
    </row>
    <row r="18" spans="3:15" ht="40.5" customHeight="1" thickBot="1" x14ac:dyDescent="0.3">
      <c r="C18" s="2" t="s">
        <v>223</v>
      </c>
      <c r="D18" s="101" t="s">
        <v>3</v>
      </c>
      <c r="E18" s="102"/>
      <c r="F18" s="102"/>
      <c r="G18" s="102"/>
      <c r="H18" s="102"/>
      <c r="I18" s="103"/>
    </row>
    <row r="19" spans="3:15" x14ac:dyDescent="0.25">
      <c r="C19" s="3"/>
    </row>
    <row r="20" spans="3:15" ht="15.75" thickBot="1" x14ac:dyDescent="0.3"/>
    <row r="21" spans="3:15" ht="30" customHeight="1" x14ac:dyDescent="0.25">
      <c r="C21" s="113" t="s">
        <v>229</v>
      </c>
      <c r="D21" s="114"/>
      <c r="E21" s="114"/>
      <c r="F21" s="114"/>
      <c r="G21" s="114"/>
      <c r="H21" s="114"/>
      <c r="I21" s="114"/>
      <c r="J21" s="115"/>
    </row>
    <row r="22" spans="3:15" ht="63.75" x14ac:dyDescent="0.25">
      <c r="C22" s="4" t="s">
        <v>4</v>
      </c>
      <c r="D22" s="5" t="s">
        <v>5</v>
      </c>
      <c r="E22" s="4" t="s">
        <v>6</v>
      </c>
      <c r="F22" s="4" t="s">
        <v>7</v>
      </c>
      <c r="G22" s="4" t="s">
        <v>8</v>
      </c>
      <c r="H22" s="6" t="s">
        <v>226</v>
      </c>
      <c r="I22" s="6" t="s">
        <v>232</v>
      </c>
      <c r="J22" s="4" t="s">
        <v>9</v>
      </c>
    </row>
    <row r="23" spans="3:15" ht="22.5" customHeight="1" x14ac:dyDescent="0.25">
      <c r="C23" s="57" t="s">
        <v>10</v>
      </c>
      <c r="D23" s="30"/>
      <c r="E23" s="30"/>
      <c r="F23" s="51" t="s">
        <v>11</v>
      </c>
      <c r="G23" s="52" t="s">
        <v>12</v>
      </c>
      <c r="H23" s="31"/>
      <c r="I23" s="42">
        <f t="shared" ref="I23:I54" si="0">H23*60</f>
        <v>0</v>
      </c>
      <c r="J23" s="51" t="s">
        <v>13</v>
      </c>
      <c r="L23" s="25"/>
      <c r="M23" s="25"/>
      <c r="N23" s="25"/>
      <c r="O23" s="25"/>
    </row>
    <row r="24" spans="3:15" ht="38.25" x14ac:dyDescent="0.25">
      <c r="C24" s="57" t="s">
        <v>14</v>
      </c>
      <c r="D24" s="30"/>
      <c r="E24" s="48"/>
      <c r="F24" s="51"/>
      <c r="G24" s="52" t="s">
        <v>15</v>
      </c>
      <c r="H24" s="31"/>
      <c r="I24" s="42">
        <f t="shared" si="0"/>
        <v>0</v>
      </c>
      <c r="J24" s="51" t="s">
        <v>16</v>
      </c>
      <c r="K24" s="25"/>
      <c r="L24" s="19"/>
      <c r="M24" s="19"/>
      <c r="N24" s="20"/>
      <c r="O24" s="19"/>
    </row>
    <row r="25" spans="3:15" ht="38.25" x14ac:dyDescent="0.25">
      <c r="C25" s="57" t="s">
        <v>17</v>
      </c>
      <c r="D25" s="30"/>
      <c r="E25" s="30"/>
      <c r="F25" s="51"/>
      <c r="G25" s="52" t="s">
        <v>15</v>
      </c>
      <c r="H25" s="31"/>
      <c r="I25" s="42">
        <f t="shared" si="0"/>
        <v>0</v>
      </c>
      <c r="J25" s="51" t="s">
        <v>18</v>
      </c>
      <c r="K25" s="19"/>
      <c r="L25" s="19"/>
      <c r="M25" s="19"/>
      <c r="N25" s="20"/>
      <c r="O25" s="19"/>
    </row>
    <row r="26" spans="3:15" ht="38.25" x14ac:dyDescent="0.25">
      <c r="C26" s="57" t="s">
        <v>19</v>
      </c>
      <c r="D26" s="30"/>
      <c r="E26" s="30"/>
      <c r="F26" s="51"/>
      <c r="G26" s="52" t="s">
        <v>15</v>
      </c>
      <c r="H26" s="31"/>
      <c r="I26" s="42">
        <f t="shared" si="0"/>
        <v>0</v>
      </c>
      <c r="J26" s="51" t="s">
        <v>20</v>
      </c>
      <c r="K26" s="19"/>
      <c r="L26" s="19"/>
      <c r="M26" s="19"/>
      <c r="N26" s="20"/>
      <c r="O26" s="19"/>
    </row>
    <row r="27" spans="3:15" ht="38.25" x14ac:dyDescent="0.25">
      <c r="C27" s="57" t="s">
        <v>21</v>
      </c>
      <c r="D27" s="30"/>
      <c r="E27" s="30"/>
      <c r="F27" s="51"/>
      <c r="G27" s="52" t="s">
        <v>15</v>
      </c>
      <c r="H27" s="31"/>
      <c r="I27" s="42">
        <f t="shared" si="0"/>
        <v>0</v>
      </c>
      <c r="J27" s="51" t="s">
        <v>22</v>
      </c>
      <c r="K27" s="19"/>
      <c r="L27" s="19"/>
      <c r="M27" s="19"/>
      <c r="N27" s="20"/>
      <c r="O27" s="19"/>
    </row>
    <row r="28" spans="3:15" ht="38.25" x14ac:dyDescent="0.25">
      <c r="C28" s="57" t="s">
        <v>23</v>
      </c>
      <c r="D28" s="30"/>
      <c r="E28" s="30"/>
      <c r="F28" s="51"/>
      <c r="G28" s="52" t="s">
        <v>15</v>
      </c>
      <c r="H28" s="31"/>
      <c r="I28" s="42">
        <f t="shared" si="0"/>
        <v>0</v>
      </c>
      <c r="J28" s="51" t="s">
        <v>24</v>
      </c>
      <c r="K28" s="19"/>
      <c r="L28" s="19"/>
      <c r="M28" s="19"/>
      <c r="N28" s="20"/>
      <c r="O28" s="19"/>
    </row>
    <row r="29" spans="3:15" ht="38.25" x14ac:dyDescent="0.25">
      <c r="C29" s="57" t="s">
        <v>25</v>
      </c>
      <c r="D29" s="30"/>
      <c r="E29" s="30"/>
      <c r="F29" s="51"/>
      <c r="G29" s="52" t="s">
        <v>15</v>
      </c>
      <c r="H29" s="31"/>
      <c r="I29" s="42">
        <f t="shared" si="0"/>
        <v>0</v>
      </c>
      <c r="J29" s="51" t="s">
        <v>26</v>
      </c>
      <c r="K29" s="19"/>
      <c r="L29" s="19"/>
      <c r="M29" s="19"/>
      <c r="N29" s="20"/>
      <c r="O29" s="19"/>
    </row>
    <row r="30" spans="3:15" ht="38.25" x14ac:dyDescent="0.25">
      <c r="C30" s="57" t="s">
        <v>27</v>
      </c>
      <c r="D30" s="30"/>
      <c r="E30" s="30"/>
      <c r="F30" s="51"/>
      <c r="G30" s="52" t="s">
        <v>15</v>
      </c>
      <c r="H30" s="31"/>
      <c r="I30" s="42">
        <f t="shared" si="0"/>
        <v>0</v>
      </c>
      <c r="J30" s="51" t="s">
        <v>28</v>
      </c>
      <c r="K30" s="19"/>
      <c r="L30" s="19"/>
      <c r="M30" s="19"/>
      <c r="N30" s="20"/>
      <c r="O30" s="19"/>
    </row>
    <row r="31" spans="3:15" ht="38.25" x14ac:dyDescent="0.25">
      <c r="C31" s="57" t="s">
        <v>29</v>
      </c>
      <c r="D31" s="30"/>
      <c r="E31" s="30"/>
      <c r="F31" s="51"/>
      <c r="G31" s="52" t="s">
        <v>15</v>
      </c>
      <c r="H31" s="31"/>
      <c r="I31" s="42">
        <f t="shared" si="0"/>
        <v>0</v>
      </c>
      <c r="J31" s="51" t="s">
        <v>30</v>
      </c>
      <c r="K31" s="19"/>
      <c r="L31" s="19"/>
      <c r="M31" s="19"/>
      <c r="N31" s="20"/>
      <c r="O31" s="19"/>
    </row>
    <row r="32" spans="3:15" ht="20.25" customHeight="1" x14ac:dyDescent="0.25">
      <c r="C32" s="57" t="s">
        <v>31</v>
      </c>
      <c r="D32" s="30"/>
      <c r="E32" s="30"/>
      <c r="F32" s="51" t="s">
        <v>32</v>
      </c>
      <c r="G32" s="52" t="s">
        <v>12</v>
      </c>
      <c r="H32" s="31"/>
      <c r="I32" s="42">
        <f t="shared" si="0"/>
        <v>0</v>
      </c>
      <c r="J32" s="51" t="s">
        <v>33</v>
      </c>
      <c r="K32" s="19"/>
      <c r="L32" s="19"/>
      <c r="M32" s="19"/>
      <c r="N32" s="20"/>
      <c r="O32" s="19"/>
    </row>
    <row r="33" spans="3:15" ht="22.5" customHeight="1" x14ac:dyDescent="0.25">
      <c r="C33" s="57" t="s">
        <v>34</v>
      </c>
      <c r="D33" s="30"/>
      <c r="E33" s="30"/>
      <c r="F33" s="51" t="s">
        <v>32</v>
      </c>
      <c r="G33" s="52" t="s">
        <v>12</v>
      </c>
      <c r="H33" s="31"/>
      <c r="I33" s="42">
        <f t="shared" si="0"/>
        <v>0</v>
      </c>
      <c r="J33" s="51" t="s">
        <v>35</v>
      </c>
      <c r="K33" s="19"/>
      <c r="L33" s="19"/>
      <c r="M33" s="19"/>
      <c r="N33" s="20"/>
      <c r="O33" s="19"/>
    </row>
    <row r="34" spans="3:15" ht="20.25" customHeight="1" x14ac:dyDescent="0.25">
      <c r="C34" s="57" t="s">
        <v>36</v>
      </c>
      <c r="D34" s="29"/>
      <c r="E34" s="49"/>
      <c r="F34" s="51" t="s">
        <v>32</v>
      </c>
      <c r="G34" s="52" t="s">
        <v>12</v>
      </c>
      <c r="H34" s="31"/>
      <c r="I34" s="42">
        <f t="shared" si="0"/>
        <v>0</v>
      </c>
      <c r="J34" s="51" t="s">
        <v>37</v>
      </c>
      <c r="K34" s="19"/>
      <c r="L34" s="19"/>
      <c r="M34" s="19"/>
      <c r="N34" s="20"/>
      <c r="O34" s="19"/>
    </row>
    <row r="35" spans="3:15" ht="22.5" customHeight="1" x14ac:dyDescent="0.25">
      <c r="C35" s="57" t="s">
        <v>38</v>
      </c>
      <c r="D35" s="29"/>
      <c r="E35" s="49"/>
      <c r="F35" s="51" t="s">
        <v>32</v>
      </c>
      <c r="G35" s="52" t="s">
        <v>12</v>
      </c>
      <c r="H35" s="31"/>
      <c r="I35" s="42">
        <f t="shared" si="0"/>
        <v>0</v>
      </c>
      <c r="J35" s="51" t="s">
        <v>39</v>
      </c>
      <c r="K35" s="19"/>
      <c r="L35" s="19"/>
      <c r="M35" s="19"/>
      <c r="N35" s="20"/>
      <c r="O35" s="19"/>
    </row>
    <row r="36" spans="3:15" ht="20.25" customHeight="1" x14ac:dyDescent="0.25">
      <c r="C36" s="57" t="s">
        <v>40</v>
      </c>
      <c r="D36" s="29"/>
      <c r="E36" s="49"/>
      <c r="F36" s="51" t="s">
        <v>32</v>
      </c>
      <c r="G36" s="52" t="s">
        <v>12</v>
      </c>
      <c r="H36" s="31"/>
      <c r="I36" s="42">
        <f t="shared" si="0"/>
        <v>0</v>
      </c>
      <c r="J36" s="51" t="s">
        <v>41</v>
      </c>
      <c r="K36" s="19"/>
      <c r="L36" s="19"/>
      <c r="M36" s="19"/>
      <c r="N36" s="20"/>
      <c r="O36" s="19"/>
    </row>
    <row r="37" spans="3:15" ht="20.25" customHeight="1" x14ac:dyDescent="0.25">
      <c r="C37" s="57" t="s">
        <v>42</v>
      </c>
      <c r="D37" s="29"/>
      <c r="E37" s="49"/>
      <c r="F37" s="51" t="s">
        <v>32</v>
      </c>
      <c r="G37" s="52" t="s">
        <v>12</v>
      </c>
      <c r="H37" s="31"/>
      <c r="I37" s="42">
        <f t="shared" si="0"/>
        <v>0</v>
      </c>
      <c r="J37" s="51" t="s">
        <v>43</v>
      </c>
      <c r="K37" s="19"/>
      <c r="L37" s="19"/>
      <c r="M37" s="19"/>
      <c r="N37" s="20"/>
      <c r="O37" s="19"/>
    </row>
    <row r="38" spans="3:15" ht="24.75" customHeight="1" x14ac:dyDescent="0.25">
      <c r="C38" s="57" t="s">
        <v>44</v>
      </c>
      <c r="D38" s="29"/>
      <c r="E38" s="49"/>
      <c r="F38" s="51" t="s">
        <v>32</v>
      </c>
      <c r="G38" s="52" t="s">
        <v>12</v>
      </c>
      <c r="H38" s="31"/>
      <c r="I38" s="42">
        <f t="shared" si="0"/>
        <v>0</v>
      </c>
      <c r="J38" s="51" t="s">
        <v>45</v>
      </c>
      <c r="K38" s="19"/>
      <c r="L38" s="19"/>
      <c r="M38" s="19"/>
      <c r="N38" s="20"/>
      <c r="O38" s="19"/>
    </row>
    <row r="39" spans="3:15" ht="24.75" customHeight="1" x14ac:dyDescent="0.25">
      <c r="C39" s="57" t="s">
        <v>46</v>
      </c>
      <c r="D39" s="29"/>
      <c r="E39" s="49"/>
      <c r="F39" s="51" t="s">
        <v>47</v>
      </c>
      <c r="G39" s="52" t="s">
        <v>12</v>
      </c>
      <c r="H39" s="31"/>
      <c r="I39" s="42">
        <f t="shared" si="0"/>
        <v>0</v>
      </c>
      <c r="J39" s="51" t="s">
        <v>48</v>
      </c>
      <c r="K39" s="19"/>
      <c r="L39" s="19"/>
      <c r="M39" s="19"/>
      <c r="N39" s="20"/>
      <c r="O39" s="19"/>
    </row>
    <row r="40" spans="3:15" ht="21" customHeight="1" x14ac:dyDescent="0.25">
      <c r="C40" s="57" t="s">
        <v>49</v>
      </c>
      <c r="D40" s="29"/>
      <c r="E40" s="49"/>
      <c r="F40" s="51" t="s">
        <v>50</v>
      </c>
      <c r="G40" s="52" t="s">
        <v>12</v>
      </c>
      <c r="H40" s="31"/>
      <c r="I40" s="42">
        <f t="shared" si="0"/>
        <v>0</v>
      </c>
      <c r="J40" s="51" t="s">
        <v>51</v>
      </c>
      <c r="K40" s="19"/>
      <c r="L40" s="19"/>
      <c r="M40" s="19"/>
      <c r="N40" s="20"/>
      <c r="O40" s="19"/>
    </row>
    <row r="41" spans="3:15" ht="22.5" customHeight="1" x14ac:dyDescent="0.25">
      <c r="C41" s="57" t="s">
        <v>52</v>
      </c>
      <c r="D41" s="29"/>
      <c r="E41" s="49"/>
      <c r="F41" s="51" t="s">
        <v>32</v>
      </c>
      <c r="G41" s="52" t="s">
        <v>12</v>
      </c>
      <c r="H41" s="31"/>
      <c r="I41" s="42">
        <f t="shared" si="0"/>
        <v>0</v>
      </c>
      <c r="J41" s="51" t="s">
        <v>53</v>
      </c>
      <c r="K41" s="19"/>
      <c r="L41" s="19"/>
      <c r="M41" s="19"/>
      <c r="N41" s="20"/>
      <c r="O41" s="19"/>
    </row>
    <row r="42" spans="3:15" ht="25.5" customHeight="1" x14ac:dyDescent="0.25">
      <c r="C42" s="57" t="s">
        <v>54</v>
      </c>
      <c r="D42" s="29"/>
      <c r="E42" s="49"/>
      <c r="F42" s="51" t="s">
        <v>32</v>
      </c>
      <c r="G42" s="52" t="s">
        <v>12</v>
      </c>
      <c r="H42" s="31"/>
      <c r="I42" s="42">
        <f t="shared" si="0"/>
        <v>0</v>
      </c>
      <c r="J42" s="51" t="s">
        <v>55</v>
      </c>
      <c r="K42" s="19"/>
      <c r="L42" s="19"/>
      <c r="M42" s="19"/>
      <c r="N42" s="20"/>
      <c r="O42" s="19"/>
    </row>
    <row r="43" spans="3:15" ht="21" customHeight="1" x14ac:dyDescent="0.25">
      <c r="C43" s="57" t="s">
        <v>56</v>
      </c>
      <c r="D43" s="29"/>
      <c r="E43" s="49"/>
      <c r="F43" s="51" t="s">
        <v>50</v>
      </c>
      <c r="G43" s="52" t="s">
        <v>12</v>
      </c>
      <c r="H43" s="31"/>
      <c r="I43" s="42">
        <f t="shared" si="0"/>
        <v>0</v>
      </c>
      <c r="J43" s="51" t="s">
        <v>57</v>
      </c>
      <c r="K43" s="19"/>
      <c r="L43" s="19"/>
      <c r="M43" s="19"/>
      <c r="N43" s="20"/>
      <c r="O43" s="19"/>
    </row>
    <row r="44" spans="3:15" ht="25.5" customHeight="1" x14ac:dyDescent="0.25">
      <c r="C44" s="57" t="s">
        <v>58</v>
      </c>
      <c r="D44" s="29"/>
      <c r="E44" s="49"/>
      <c r="F44" s="51" t="s">
        <v>50</v>
      </c>
      <c r="G44" s="52" t="s">
        <v>12</v>
      </c>
      <c r="H44" s="31"/>
      <c r="I44" s="42">
        <f t="shared" si="0"/>
        <v>0</v>
      </c>
      <c r="J44" s="51" t="s">
        <v>59</v>
      </c>
      <c r="K44" s="19"/>
      <c r="L44" s="19"/>
      <c r="M44" s="19"/>
      <c r="N44" s="20"/>
      <c r="O44" s="19"/>
    </row>
    <row r="45" spans="3:15" ht="24.75" customHeight="1" x14ac:dyDescent="0.25">
      <c r="C45" s="57" t="s">
        <v>60</v>
      </c>
      <c r="D45" s="29"/>
      <c r="E45" s="49"/>
      <c r="F45" s="51" t="s">
        <v>50</v>
      </c>
      <c r="G45" s="52" t="s">
        <v>12</v>
      </c>
      <c r="H45" s="31"/>
      <c r="I45" s="42">
        <f t="shared" si="0"/>
        <v>0</v>
      </c>
      <c r="J45" s="51" t="s">
        <v>61</v>
      </c>
      <c r="K45" s="19"/>
      <c r="L45" s="19"/>
      <c r="M45" s="19"/>
      <c r="N45" s="20"/>
      <c r="O45" s="19"/>
    </row>
    <row r="46" spans="3:15" ht="24.75" customHeight="1" x14ac:dyDescent="0.25">
      <c r="C46" s="57" t="s">
        <v>62</v>
      </c>
      <c r="D46" s="29"/>
      <c r="E46" s="29"/>
      <c r="F46" s="51" t="s">
        <v>50</v>
      </c>
      <c r="G46" s="52" t="s">
        <v>12</v>
      </c>
      <c r="H46" s="31"/>
      <c r="I46" s="42">
        <f t="shared" si="0"/>
        <v>0</v>
      </c>
      <c r="J46" s="51" t="s">
        <v>63</v>
      </c>
      <c r="K46" s="19"/>
      <c r="L46" s="19"/>
      <c r="M46" s="19"/>
      <c r="N46" s="20"/>
      <c r="O46" s="19"/>
    </row>
    <row r="47" spans="3:15" ht="21.75" customHeight="1" x14ac:dyDescent="0.25">
      <c r="C47" s="57" t="s">
        <v>64</v>
      </c>
      <c r="D47" s="29"/>
      <c r="E47" s="29"/>
      <c r="F47" s="51" t="s">
        <v>32</v>
      </c>
      <c r="G47" s="52" t="s">
        <v>12</v>
      </c>
      <c r="H47" s="31"/>
      <c r="I47" s="42">
        <f t="shared" si="0"/>
        <v>0</v>
      </c>
      <c r="J47" s="51" t="s">
        <v>65</v>
      </c>
      <c r="K47" s="19"/>
      <c r="L47" s="19"/>
      <c r="M47" s="19"/>
      <c r="N47" s="20"/>
      <c r="O47" s="19"/>
    </row>
    <row r="48" spans="3:15" ht="24" customHeight="1" x14ac:dyDescent="0.25">
      <c r="C48" s="57" t="s">
        <v>66</v>
      </c>
      <c r="D48" s="29"/>
      <c r="E48" s="29"/>
      <c r="F48" s="51" t="s">
        <v>32</v>
      </c>
      <c r="G48" s="52" t="s">
        <v>12</v>
      </c>
      <c r="H48" s="31"/>
      <c r="I48" s="42">
        <f t="shared" si="0"/>
        <v>0</v>
      </c>
      <c r="J48" s="51" t="s">
        <v>67</v>
      </c>
      <c r="K48" s="19"/>
      <c r="L48" s="19"/>
      <c r="M48" s="19"/>
      <c r="N48" s="20"/>
      <c r="O48" s="19"/>
    </row>
    <row r="49" spans="3:15" ht="24" customHeight="1" x14ac:dyDescent="0.25">
      <c r="C49" s="57" t="s">
        <v>68</v>
      </c>
      <c r="D49" s="29"/>
      <c r="E49" s="29"/>
      <c r="F49" s="51" t="s">
        <v>32</v>
      </c>
      <c r="G49" s="52" t="s">
        <v>12</v>
      </c>
      <c r="H49" s="31"/>
      <c r="I49" s="42">
        <f t="shared" si="0"/>
        <v>0</v>
      </c>
      <c r="J49" s="51" t="s">
        <v>69</v>
      </c>
      <c r="K49" s="19"/>
      <c r="L49" s="19"/>
      <c r="M49" s="19"/>
      <c r="N49" s="20"/>
      <c r="O49" s="19"/>
    </row>
    <row r="50" spans="3:15" ht="24" customHeight="1" x14ac:dyDescent="0.25">
      <c r="C50" s="57" t="s">
        <v>70</v>
      </c>
      <c r="D50" s="29"/>
      <c r="E50" s="49"/>
      <c r="F50" s="51" t="s">
        <v>71</v>
      </c>
      <c r="G50" s="52" t="s">
        <v>12</v>
      </c>
      <c r="H50" s="31"/>
      <c r="I50" s="42">
        <f t="shared" si="0"/>
        <v>0</v>
      </c>
      <c r="J50" s="51" t="s">
        <v>72</v>
      </c>
      <c r="K50" s="19"/>
      <c r="L50" s="19"/>
      <c r="M50" s="19"/>
      <c r="N50" s="20"/>
      <c r="O50" s="19"/>
    </row>
    <row r="51" spans="3:15" ht="25.5" customHeight="1" x14ac:dyDescent="0.25">
      <c r="C51" s="57" t="s">
        <v>73</v>
      </c>
      <c r="D51" s="29"/>
      <c r="E51" s="49"/>
      <c r="F51" s="51" t="s">
        <v>50</v>
      </c>
      <c r="G51" s="52" t="s">
        <v>12</v>
      </c>
      <c r="H51" s="31"/>
      <c r="I51" s="42">
        <f t="shared" si="0"/>
        <v>0</v>
      </c>
      <c r="J51" s="51" t="s">
        <v>74</v>
      </c>
      <c r="K51" s="19"/>
      <c r="L51" s="19"/>
      <c r="M51" s="19"/>
      <c r="N51" s="20"/>
      <c r="O51" s="19"/>
    </row>
    <row r="52" spans="3:15" ht="26.25" customHeight="1" x14ac:dyDescent="0.25">
      <c r="C52" s="57" t="s">
        <v>75</v>
      </c>
      <c r="D52" s="29"/>
      <c r="E52" s="49"/>
      <c r="F52" s="51" t="s">
        <v>50</v>
      </c>
      <c r="G52" s="52" t="s">
        <v>12</v>
      </c>
      <c r="H52" s="31"/>
      <c r="I52" s="42">
        <f t="shared" si="0"/>
        <v>0</v>
      </c>
      <c r="J52" s="51" t="s">
        <v>76</v>
      </c>
      <c r="K52" s="19"/>
      <c r="L52" s="19"/>
      <c r="M52" s="19"/>
      <c r="N52" s="20"/>
      <c r="O52" s="19"/>
    </row>
    <row r="53" spans="3:15" ht="25.5" x14ac:dyDescent="0.25">
      <c r="C53" s="57" t="s">
        <v>77</v>
      </c>
      <c r="D53" s="29"/>
      <c r="E53" s="29"/>
      <c r="F53" s="51" t="s">
        <v>32</v>
      </c>
      <c r="G53" s="52" t="s">
        <v>12</v>
      </c>
      <c r="H53" s="31"/>
      <c r="I53" s="42">
        <f t="shared" si="0"/>
        <v>0</v>
      </c>
      <c r="J53" s="51" t="s">
        <v>78</v>
      </c>
      <c r="K53" s="19"/>
      <c r="L53" s="19"/>
      <c r="M53" s="19"/>
      <c r="N53" s="20"/>
      <c r="O53" s="19"/>
    </row>
    <row r="54" spans="3:15" ht="24" customHeight="1" x14ac:dyDescent="0.25">
      <c r="C54" s="57" t="s">
        <v>79</v>
      </c>
      <c r="D54" s="29"/>
      <c r="E54" s="29"/>
      <c r="F54" s="51" t="s">
        <v>80</v>
      </c>
      <c r="G54" s="52" t="s">
        <v>12</v>
      </c>
      <c r="H54" s="31"/>
      <c r="I54" s="42">
        <f t="shared" si="0"/>
        <v>0</v>
      </c>
      <c r="J54" s="51" t="s">
        <v>81</v>
      </c>
      <c r="K54" s="19"/>
      <c r="L54" s="19"/>
      <c r="M54" s="19"/>
      <c r="N54" s="20"/>
      <c r="O54" s="19"/>
    </row>
    <row r="55" spans="3:15" ht="24" customHeight="1" x14ac:dyDescent="0.25">
      <c r="C55" s="57" t="s">
        <v>82</v>
      </c>
      <c r="D55" s="29"/>
      <c r="E55" s="49"/>
      <c r="F55" s="51" t="s">
        <v>80</v>
      </c>
      <c r="G55" s="52" t="s">
        <v>12</v>
      </c>
      <c r="H55" s="31"/>
      <c r="I55" s="42">
        <f t="shared" ref="I55:I86" si="1">H55*60</f>
        <v>0</v>
      </c>
      <c r="J55" s="51" t="s">
        <v>83</v>
      </c>
      <c r="K55" s="19"/>
      <c r="L55" s="19"/>
      <c r="M55" s="19"/>
      <c r="N55" s="20"/>
      <c r="O55" s="19"/>
    </row>
    <row r="56" spans="3:15" ht="20.25" customHeight="1" x14ac:dyDescent="0.25">
      <c r="C56" s="58" t="s">
        <v>84</v>
      </c>
      <c r="D56" s="29"/>
      <c r="E56" s="49"/>
      <c r="F56" s="51" t="s">
        <v>80</v>
      </c>
      <c r="G56" s="53" t="s">
        <v>12</v>
      </c>
      <c r="H56" s="31"/>
      <c r="I56" s="42">
        <f t="shared" si="1"/>
        <v>0</v>
      </c>
      <c r="J56" s="56" t="s">
        <v>85</v>
      </c>
      <c r="K56" s="19"/>
      <c r="L56" s="19"/>
      <c r="M56" s="19"/>
      <c r="N56" s="20"/>
      <c r="O56" s="19"/>
    </row>
    <row r="57" spans="3:15" ht="23.25" customHeight="1" x14ac:dyDescent="0.25">
      <c r="C57" s="57" t="s">
        <v>86</v>
      </c>
      <c r="D57" s="29"/>
      <c r="E57" s="29"/>
      <c r="F57" s="51" t="s">
        <v>80</v>
      </c>
      <c r="G57" s="52" t="s">
        <v>12</v>
      </c>
      <c r="H57" s="31"/>
      <c r="I57" s="42">
        <f t="shared" si="1"/>
        <v>0</v>
      </c>
      <c r="J57" s="51" t="s">
        <v>87</v>
      </c>
      <c r="K57" s="19"/>
      <c r="L57" s="21"/>
      <c r="M57" s="19"/>
      <c r="N57" s="22"/>
      <c r="O57" s="21"/>
    </row>
    <row r="58" spans="3:15" ht="25.5" customHeight="1" x14ac:dyDescent="0.25">
      <c r="C58" s="57" t="s">
        <v>88</v>
      </c>
      <c r="D58" s="29"/>
      <c r="E58" s="29"/>
      <c r="F58" s="51" t="s">
        <v>80</v>
      </c>
      <c r="G58" s="52" t="s">
        <v>12</v>
      </c>
      <c r="H58" s="31"/>
      <c r="I58" s="42">
        <f t="shared" si="1"/>
        <v>0</v>
      </c>
      <c r="J58" s="51" t="s">
        <v>89</v>
      </c>
      <c r="K58" s="21"/>
      <c r="L58" s="19"/>
      <c r="M58" s="19"/>
      <c r="N58" s="20"/>
      <c r="O58" s="19"/>
    </row>
    <row r="59" spans="3:15" ht="25.5" x14ac:dyDescent="0.25">
      <c r="C59" s="57" t="s">
        <v>90</v>
      </c>
      <c r="D59" s="29"/>
      <c r="E59" s="49"/>
      <c r="F59" s="51" t="s">
        <v>47</v>
      </c>
      <c r="G59" s="52" t="s">
        <v>12</v>
      </c>
      <c r="H59" s="31"/>
      <c r="I59" s="42">
        <f t="shared" si="1"/>
        <v>0</v>
      </c>
      <c r="J59" s="51" t="s">
        <v>91</v>
      </c>
      <c r="K59" s="19"/>
      <c r="L59" s="19"/>
      <c r="M59" s="19"/>
      <c r="N59" s="20"/>
      <c r="O59" s="19"/>
    </row>
    <row r="60" spans="3:15" ht="30" customHeight="1" x14ac:dyDescent="0.25">
      <c r="C60" s="57" t="s">
        <v>92</v>
      </c>
      <c r="D60" s="29"/>
      <c r="E60" s="29"/>
      <c r="F60" s="51" t="s">
        <v>50</v>
      </c>
      <c r="G60" s="52" t="s">
        <v>12</v>
      </c>
      <c r="H60" s="31"/>
      <c r="I60" s="42">
        <f t="shared" si="1"/>
        <v>0</v>
      </c>
      <c r="J60" s="51" t="s">
        <v>93</v>
      </c>
      <c r="K60" s="19"/>
      <c r="L60" s="19"/>
      <c r="M60" s="19"/>
      <c r="N60" s="20"/>
      <c r="O60" s="19"/>
    </row>
    <row r="61" spans="3:15" ht="24.75" customHeight="1" x14ac:dyDescent="0.25">
      <c r="C61" s="57" t="s">
        <v>94</v>
      </c>
      <c r="D61" s="29"/>
      <c r="E61" s="29"/>
      <c r="F61" s="51" t="s">
        <v>50</v>
      </c>
      <c r="G61" s="52" t="s">
        <v>12</v>
      </c>
      <c r="H61" s="31"/>
      <c r="I61" s="42">
        <f t="shared" si="1"/>
        <v>0</v>
      </c>
      <c r="J61" s="51" t="s">
        <v>95</v>
      </c>
      <c r="K61" s="19"/>
      <c r="L61" s="19"/>
      <c r="M61" s="19"/>
      <c r="N61" s="20"/>
      <c r="O61" s="19"/>
    </row>
    <row r="62" spans="3:15" ht="24.75" customHeight="1" x14ac:dyDescent="0.25">
      <c r="C62" s="57" t="s">
        <v>96</v>
      </c>
      <c r="D62" s="29"/>
      <c r="E62" s="29"/>
      <c r="F62" s="51" t="s">
        <v>97</v>
      </c>
      <c r="G62" s="52" t="s">
        <v>12</v>
      </c>
      <c r="H62" s="31"/>
      <c r="I62" s="42">
        <f t="shared" si="1"/>
        <v>0</v>
      </c>
      <c r="J62" s="51" t="s">
        <v>98</v>
      </c>
      <c r="K62" s="19"/>
      <c r="L62" s="19"/>
      <c r="M62" s="19"/>
      <c r="N62" s="20"/>
      <c r="O62" s="19"/>
    </row>
    <row r="63" spans="3:15" ht="23.25" customHeight="1" x14ac:dyDescent="0.25">
      <c r="C63" s="57" t="s">
        <v>99</v>
      </c>
      <c r="D63" s="29"/>
      <c r="E63" s="49"/>
      <c r="F63" s="51" t="s">
        <v>100</v>
      </c>
      <c r="G63" s="52" t="s">
        <v>12</v>
      </c>
      <c r="H63" s="31"/>
      <c r="I63" s="42">
        <f t="shared" si="1"/>
        <v>0</v>
      </c>
      <c r="J63" s="51" t="s">
        <v>101</v>
      </c>
      <c r="K63" s="19"/>
      <c r="L63" s="19"/>
      <c r="M63" s="19"/>
      <c r="N63" s="20"/>
      <c r="O63" s="19"/>
    </row>
    <row r="64" spans="3:15" ht="23.25" customHeight="1" x14ac:dyDescent="0.25">
      <c r="C64" s="57" t="s">
        <v>102</v>
      </c>
      <c r="D64" s="29"/>
      <c r="E64" s="49"/>
      <c r="F64" s="51" t="s">
        <v>103</v>
      </c>
      <c r="G64" s="52" t="s">
        <v>12</v>
      </c>
      <c r="H64" s="31"/>
      <c r="I64" s="42">
        <f t="shared" si="1"/>
        <v>0</v>
      </c>
      <c r="J64" s="51" t="s">
        <v>104</v>
      </c>
      <c r="K64" s="19"/>
      <c r="L64" s="19"/>
      <c r="M64" s="19"/>
      <c r="N64" s="20"/>
      <c r="O64" s="19"/>
    </row>
    <row r="65" spans="3:15" ht="22.5" customHeight="1" x14ac:dyDescent="0.25">
      <c r="C65" s="57" t="s">
        <v>105</v>
      </c>
      <c r="D65" s="29"/>
      <c r="E65" s="49"/>
      <c r="F65" s="51" t="s">
        <v>50</v>
      </c>
      <c r="G65" s="52" t="s">
        <v>12</v>
      </c>
      <c r="H65" s="31"/>
      <c r="I65" s="42">
        <f t="shared" si="1"/>
        <v>0</v>
      </c>
      <c r="J65" s="51" t="s">
        <v>106</v>
      </c>
      <c r="K65" s="19"/>
      <c r="L65" s="19"/>
      <c r="M65" s="19"/>
      <c r="N65" s="20"/>
      <c r="O65" s="19"/>
    </row>
    <row r="66" spans="3:15" ht="26.25" customHeight="1" x14ac:dyDescent="0.25">
      <c r="C66" s="57" t="s">
        <v>107</v>
      </c>
      <c r="D66" s="29"/>
      <c r="E66" s="49"/>
      <c r="F66" s="51" t="s">
        <v>50</v>
      </c>
      <c r="G66" s="52" t="s">
        <v>12</v>
      </c>
      <c r="H66" s="31"/>
      <c r="I66" s="42">
        <f t="shared" si="1"/>
        <v>0</v>
      </c>
      <c r="J66" s="51" t="s">
        <v>108</v>
      </c>
      <c r="K66" s="19"/>
      <c r="L66" s="19"/>
      <c r="M66" s="19"/>
      <c r="N66" s="20"/>
      <c r="O66" s="19"/>
    </row>
    <row r="67" spans="3:15" ht="26.25" customHeight="1" x14ac:dyDescent="0.25">
      <c r="C67" s="57" t="s">
        <v>109</v>
      </c>
      <c r="D67" s="29"/>
      <c r="E67" s="49"/>
      <c r="F67" s="51" t="s">
        <v>32</v>
      </c>
      <c r="G67" s="52" t="s">
        <v>12</v>
      </c>
      <c r="H67" s="31"/>
      <c r="I67" s="42">
        <f t="shared" si="1"/>
        <v>0</v>
      </c>
      <c r="J67" s="51" t="s">
        <v>110</v>
      </c>
      <c r="K67" s="19"/>
      <c r="L67" s="19"/>
      <c r="M67" s="19"/>
      <c r="N67" s="20"/>
      <c r="O67" s="19"/>
    </row>
    <row r="68" spans="3:15" ht="22.5" customHeight="1" x14ac:dyDescent="0.25">
      <c r="C68" s="57" t="s">
        <v>111</v>
      </c>
      <c r="D68" s="29"/>
      <c r="E68" s="29"/>
      <c r="F68" s="51" t="s">
        <v>112</v>
      </c>
      <c r="G68" s="52" t="s">
        <v>12</v>
      </c>
      <c r="H68" s="31"/>
      <c r="I68" s="42">
        <f t="shared" si="1"/>
        <v>0</v>
      </c>
      <c r="J68" s="51" t="s">
        <v>113</v>
      </c>
      <c r="K68" s="19"/>
      <c r="L68" s="19"/>
      <c r="M68" s="19"/>
      <c r="N68" s="20"/>
      <c r="O68" s="19"/>
    </row>
    <row r="69" spans="3:15" ht="22.5" customHeight="1" x14ac:dyDescent="0.25">
      <c r="C69" s="57" t="s">
        <v>114</v>
      </c>
      <c r="D69" s="29"/>
      <c r="E69" s="49"/>
      <c r="F69" s="51" t="s">
        <v>50</v>
      </c>
      <c r="G69" s="52" t="s">
        <v>12</v>
      </c>
      <c r="H69" s="31"/>
      <c r="I69" s="42">
        <f t="shared" si="1"/>
        <v>0</v>
      </c>
      <c r="J69" s="51" t="s">
        <v>115</v>
      </c>
      <c r="K69" s="19"/>
      <c r="L69" s="19"/>
      <c r="M69" s="19"/>
      <c r="N69" s="20"/>
      <c r="O69" s="19"/>
    </row>
    <row r="70" spans="3:15" ht="21.75" customHeight="1" x14ac:dyDescent="0.25">
      <c r="C70" s="57" t="s">
        <v>116</v>
      </c>
      <c r="D70" s="29"/>
      <c r="E70" s="29"/>
      <c r="F70" s="51" t="s">
        <v>117</v>
      </c>
      <c r="G70" s="52" t="s">
        <v>12</v>
      </c>
      <c r="H70" s="31"/>
      <c r="I70" s="42">
        <f t="shared" si="1"/>
        <v>0</v>
      </c>
      <c r="J70" s="51" t="s">
        <v>118</v>
      </c>
      <c r="K70" s="19"/>
      <c r="L70" s="19"/>
      <c r="M70" s="19"/>
      <c r="N70" s="20"/>
      <c r="O70" s="19"/>
    </row>
    <row r="71" spans="3:15" ht="25.5" customHeight="1" x14ac:dyDescent="0.25">
      <c r="C71" s="57" t="s">
        <v>119</v>
      </c>
      <c r="D71" s="29"/>
      <c r="E71" s="49"/>
      <c r="F71" s="51" t="s">
        <v>47</v>
      </c>
      <c r="G71" s="52" t="s">
        <v>12</v>
      </c>
      <c r="H71" s="31"/>
      <c r="I71" s="42">
        <f t="shared" si="1"/>
        <v>0</v>
      </c>
      <c r="J71" s="51" t="s">
        <v>120</v>
      </c>
      <c r="K71" s="19"/>
      <c r="L71" s="19"/>
      <c r="M71" s="19"/>
      <c r="N71" s="20"/>
      <c r="O71" s="19"/>
    </row>
    <row r="72" spans="3:15" ht="24.75" customHeight="1" x14ac:dyDescent="0.25">
      <c r="C72" s="57" t="s">
        <v>121</v>
      </c>
      <c r="D72" s="29"/>
      <c r="E72" s="29"/>
      <c r="F72" s="51" t="s">
        <v>50</v>
      </c>
      <c r="G72" s="52" t="s">
        <v>12</v>
      </c>
      <c r="H72" s="31"/>
      <c r="I72" s="42">
        <f t="shared" si="1"/>
        <v>0</v>
      </c>
      <c r="J72" s="51" t="s">
        <v>122</v>
      </c>
      <c r="K72" s="19"/>
      <c r="L72" s="19"/>
      <c r="M72" s="19"/>
      <c r="N72" s="20"/>
      <c r="O72" s="19"/>
    </row>
    <row r="73" spans="3:15" ht="27.75" customHeight="1" x14ac:dyDescent="0.25">
      <c r="C73" s="57" t="s">
        <v>123</v>
      </c>
      <c r="D73" s="29"/>
      <c r="E73" s="49"/>
      <c r="F73" s="51" t="s">
        <v>50</v>
      </c>
      <c r="G73" s="52" t="s">
        <v>12</v>
      </c>
      <c r="H73" s="31"/>
      <c r="I73" s="42">
        <f t="shared" si="1"/>
        <v>0</v>
      </c>
      <c r="J73" s="51" t="s">
        <v>124</v>
      </c>
      <c r="K73" s="19"/>
      <c r="L73" s="19"/>
      <c r="M73" s="19"/>
      <c r="N73" s="20"/>
      <c r="O73" s="19"/>
    </row>
    <row r="74" spans="3:15" ht="21" customHeight="1" x14ac:dyDescent="0.25">
      <c r="C74" s="57" t="s">
        <v>125</v>
      </c>
      <c r="D74" s="29"/>
      <c r="E74" s="49"/>
      <c r="F74" s="51" t="s">
        <v>50</v>
      </c>
      <c r="G74" s="52" t="s">
        <v>12</v>
      </c>
      <c r="H74" s="31"/>
      <c r="I74" s="42">
        <f t="shared" si="1"/>
        <v>0</v>
      </c>
      <c r="J74" s="51" t="s">
        <v>126</v>
      </c>
      <c r="K74" s="19"/>
      <c r="L74" s="19"/>
      <c r="M74" s="19"/>
      <c r="N74" s="20"/>
      <c r="O74" s="19"/>
    </row>
    <row r="75" spans="3:15" ht="24" customHeight="1" x14ac:dyDescent="0.25">
      <c r="C75" s="57" t="s">
        <v>127</v>
      </c>
      <c r="D75" s="29"/>
      <c r="E75" s="49"/>
      <c r="F75" s="51" t="s">
        <v>50</v>
      </c>
      <c r="G75" s="52" t="s">
        <v>12</v>
      </c>
      <c r="H75" s="31"/>
      <c r="I75" s="42">
        <f t="shared" si="1"/>
        <v>0</v>
      </c>
      <c r="J75" s="51" t="s">
        <v>128</v>
      </c>
      <c r="K75" s="19"/>
      <c r="L75" s="19"/>
      <c r="M75" s="19"/>
      <c r="N75" s="20"/>
      <c r="O75" s="19"/>
    </row>
    <row r="76" spans="3:15" ht="25.5" customHeight="1" x14ac:dyDescent="0.25">
      <c r="C76" s="57" t="s">
        <v>129</v>
      </c>
      <c r="D76" s="29"/>
      <c r="E76" s="49"/>
      <c r="F76" s="51" t="s">
        <v>47</v>
      </c>
      <c r="G76" s="52" t="s">
        <v>12</v>
      </c>
      <c r="H76" s="31"/>
      <c r="I76" s="42">
        <f t="shared" si="1"/>
        <v>0</v>
      </c>
      <c r="J76" s="51" t="s">
        <v>130</v>
      </c>
      <c r="K76" s="19"/>
      <c r="L76" s="19"/>
      <c r="M76" s="19"/>
      <c r="N76" s="20"/>
      <c r="O76" s="19"/>
    </row>
    <row r="77" spans="3:15" ht="22.5" customHeight="1" x14ac:dyDescent="0.25">
      <c r="C77" s="57" t="s">
        <v>131</v>
      </c>
      <c r="D77" s="29"/>
      <c r="E77" s="49"/>
      <c r="F77" s="51" t="s">
        <v>47</v>
      </c>
      <c r="G77" s="52" t="s">
        <v>12</v>
      </c>
      <c r="H77" s="31"/>
      <c r="I77" s="42">
        <f t="shared" si="1"/>
        <v>0</v>
      </c>
      <c r="J77" s="51" t="s">
        <v>132</v>
      </c>
      <c r="K77" s="19"/>
      <c r="L77" s="19"/>
      <c r="M77" s="19"/>
      <c r="N77" s="20"/>
      <c r="O77" s="19"/>
    </row>
    <row r="78" spans="3:15" ht="22.5" customHeight="1" x14ac:dyDescent="0.25">
      <c r="C78" s="57" t="s">
        <v>133</v>
      </c>
      <c r="D78" s="29"/>
      <c r="E78" s="29"/>
      <c r="F78" s="51" t="s">
        <v>50</v>
      </c>
      <c r="G78" s="52" t="s">
        <v>12</v>
      </c>
      <c r="H78" s="31"/>
      <c r="I78" s="42">
        <f t="shared" si="1"/>
        <v>0</v>
      </c>
      <c r="J78" s="51" t="s">
        <v>134</v>
      </c>
      <c r="K78" s="19"/>
      <c r="L78" s="19"/>
      <c r="M78" s="19"/>
      <c r="N78" s="20"/>
      <c r="O78" s="19"/>
    </row>
    <row r="79" spans="3:15" ht="25.5" customHeight="1" x14ac:dyDescent="0.25">
      <c r="C79" s="57" t="s">
        <v>135</v>
      </c>
      <c r="D79" s="29"/>
      <c r="E79" s="29"/>
      <c r="F79" s="51" t="s">
        <v>32</v>
      </c>
      <c r="G79" s="52" t="s">
        <v>12</v>
      </c>
      <c r="H79" s="31"/>
      <c r="I79" s="42">
        <f t="shared" si="1"/>
        <v>0</v>
      </c>
      <c r="J79" s="51" t="s">
        <v>136</v>
      </c>
      <c r="K79" s="19"/>
      <c r="L79" s="19"/>
      <c r="M79" s="19"/>
      <c r="N79" s="20"/>
      <c r="O79" s="19"/>
    </row>
    <row r="80" spans="3:15" ht="26.25" customHeight="1" x14ac:dyDescent="0.25">
      <c r="C80" s="57" t="s">
        <v>137</v>
      </c>
      <c r="D80" s="29"/>
      <c r="E80" s="29"/>
      <c r="F80" s="51" t="s">
        <v>47</v>
      </c>
      <c r="G80" s="52" t="s">
        <v>12</v>
      </c>
      <c r="H80" s="31"/>
      <c r="I80" s="42">
        <f t="shared" si="1"/>
        <v>0</v>
      </c>
      <c r="J80" s="51" t="s">
        <v>138</v>
      </c>
      <c r="K80" s="19"/>
      <c r="L80" s="19"/>
      <c r="M80" s="19"/>
      <c r="N80" s="20"/>
      <c r="O80" s="19"/>
    </row>
    <row r="81" spans="3:15" ht="24.75" customHeight="1" x14ac:dyDescent="0.25">
      <c r="C81" s="57" t="s">
        <v>139</v>
      </c>
      <c r="D81" s="29"/>
      <c r="E81" s="29"/>
      <c r="F81" s="51" t="s">
        <v>32</v>
      </c>
      <c r="G81" s="52" t="s">
        <v>12</v>
      </c>
      <c r="H81" s="31"/>
      <c r="I81" s="42">
        <f t="shared" si="1"/>
        <v>0</v>
      </c>
      <c r="J81" s="51" t="s">
        <v>140</v>
      </c>
      <c r="K81" s="19"/>
      <c r="L81" s="19"/>
      <c r="M81" s="19"/>
      <c r="N81" s="20"/>
      <c r="O81" s="19"/>
    </row>
    <row r="82" spans="3:15" ht="25.5" x14ac:dyDescent="0.25">
      <c r="C82" s="57" t="s">
        <v>141</v>
      </c>
      <c r="D82" s="29"/>
      <c r="E82" s="29"/>
      <c r="F82" s="51"/>
      <c r="G82" s="54" t="s">
        <v>142</v>
      </c>
      <c r="H82" s="31"/>
      <c r="I82" s="42">
        <f t="shared" si="1"/>
        <v>0</v>
      </c>
      <c r="J82" s="51" t="s">
        <v>143</v>
      </c>
      <c r="K82" s="19"/>
      <c r="L82" s="19"/>
      <c r="M82" s="19"/>
      <c r="N82" s="20"/>
      <c r="O82" s="19"/>
    </row>
    <row r="83" spans="3:15" ht="24.75" customHeight="1" x14ac:dyDescent="0.25">
      <c r="C83" s="57" t="s">
        <v>144</v>
      </c>
      <c r="D83" s="29"/>
      <c r="E83" s="49"/>
      <c r="F83" s="51" t="s">
        <v>50</v>
      </c>
      <c r="G83" s="52" t="s">
        <v>12</v>
      </c>
      <c r="H83" s="31"/>
      <c r="I83" s="42">
        <f t="shared" si="1"/>
        <v>0</v>
      </c>
      <c r="J83" s="51" t="s">
        <v>145</v>
      </c>
      <c r="K83" s="19"/>
      <c r="L83" s="19"/>
      <c r="M83" s="19"/>
      <c r="N83" s="23"/>
      <c r="O83" s="19"/>
    </row>
    <row r="84" spans="3:15" ht="23.25" customHeight="1" x14ac:dyDescent="0.25">
      <c r="C84" s="57" t="s">
        <v>146</v>
      </c>
      <c r="D84" s="29"/>
      <c r="E84" s="49"/>
      <c r="F84" s="51" t="s">
        <v>50</v>
      </c>
      <c r="G84" s="52" t="s">
        <v>12</v>
      </c>
      <c r="H84" s="31"/>
      <c r="I84" s="42">
        <f t="shared" si="1"/>
        <v>0</v>
      </c>
      <c r="J84" s="51" t="s">
        <v>147</v>
      </c>
      <c r="K84" s="19"/>
      <c r="L84" s="19"/>
      <c r="M84" s="19"/>
      <c r="N84" s="20"/>
      <c r="O84" s="19"/>
    </row>
    <row r="85" spans="3:15" ht="22.5" customHeight="1" x14ac:dyDescent="0.25">
      <c r="C85" s="57" t="s">
        <v>148</v>
      </c>
      <c r="D85" s="29"/>
      <c r="E85" s="49"/>
      <c r="F85" s="51" t="s">
        <v>50</v>
      </c>
      <c r="G85" s="52" t="s">
        <v>12</v>
      </c>
      <c r="H85" s="31"/>
      <c r="I85" s="42">
        <f t="shared" si="1"/>
        <v>0</v>
      </c>
      <c r="J85" s="51" t="s">
        <v>149</v>
      </c>
      <c r="K85" s="19"/>
      <c r="L85" s="19"/>
      <c r="M85" s="19"/>
      <c r="N85" s="20"/>
      <c r="O85" s="19"/>
    </row>
    <row r="86" spans="3:15" ht="24" customHeight="1" x14ac:dyDescent="0.25">
      <c r="C86" s="57" t="s">
        <v>150</v>
      </c>
      <c r="D86" s="29"/>
      <c r="E86" s="49"/>
      <c r="F86" s="51" t="s">
        <v>50</v>
      </c>
      <c r="G86" s="52" t="s">
        <v>12</v>
      </c>
      <c r="H86" s="31"/>
      <c r="I86" s="42">
        <f t="shared" si="1"/>
        <v>0</v>
      </c>
      <c r="J86" s="51" t="s">
        <v>151</v>
      </c>
      <c r="K86" s="19"/>
      <c r="L86" s="19"/>
      <c r="M86" s="19"/>
      <c r="N86" s="20"/>
      <c r="O86" s="19"/>
    </row>
    <row r="87" spans="3:15" ht="22.5" customHeight="1" x14ac:dyDescent="0.25">
      <c r="C87" s="57" t="s">
        <v>152</v>
      </c>
      <c r="D87" s="29"/>
      <c r="E87" s="29"/>
      <c r="F87" s="51" t="s">
        <v>50</v>
      </c>
      <c r="G87" s="52" t="s">
        <v>12</v>
      </c>
      <c r="H87" s="31"/>
      <c r="I87" s="42">
        <f t="shared" ref="I87:I107" si="2">H87*60</f>
        <v>0</v>
      </c>
      <c r="J87" s="51" t="s">
        <v>153</v>
      </c>
      <c r="K87" s="19"/>
      <c r="L87" s="19"/>
      <c r="M87" s="19"/>
      <c r="N87" s="20"/>
      <c r="O87" s="19"/>
    </row>
    <row r="88" spans="3:15" ht="24" customHeight="1" x14ac:dyDescent="0.25">
      <c r="C88" s="57" t="s">
        <v>154</v>
      </c>
      <c r="D88" s="55"/>
      <c r="E88" s="50"/>
      <c r="F88" s="51" t="s">
        <v>50</v>
      </c>
      <c r="G88" s="52" t="s">
        <v>12</v>
      </c>
      <c r="H88" s="31"/>
      <c r="I88" s="42">
        <f t="shared" si="2"/>
        <v>0</v>
      </c>
      <c r="J88" s="51" t="s">
        <v>155</v>
      </c>
      <c r="K88" s="19"/>
      <c r="L88" s="19"/>
      <c r="M88" s="19"/>
      <c r="N88" s="20"/>
      <c r="O88" s="19"/>
    </row>
    <row r="89" spans="3:15" ht="25.5" customHeight="1" x14ac:dyDescent="0.25">
      <c r="C89" s="57" t="s">
        <v>156</v>
      </c>
      <c r="D89" s="29"/>
      <c r="E89" s="49"/>
      <c r="F89" s="51" t="s">
        <v>50</v>
      </c>
      <c r="G89" s="52" t="s">
        <v>12</v>
      </c>
      <c r="H89" s="31"/>
      <c r="I89" s="42">
        <f t="shared" si="2"/>
        <v>0</v>
      </c>
      <c r="J89" s="51" t="s">
        <v>157</v>
      </c>
      <c r="K89" s="19"/>
      <c r="L89" s="19"/>
      <c r="M89" s="19"/>
      <c r="N89" s="20"/>
      <c r="O89" s="19"/>
    </row>
    <row r="90" spans="3:15" ht="24" customHeight="1" x14ac:dyDescent="0.25">
      <c r="C90" s="57" t="s">
        <v>158</v>
      </c>
      <c r="D90" s="29"/>
      <c r="E90" s="49"/>
      <c r="F90" s="51" t="s">
        <v>50</v>
      </c>
      <c r="G90" s="52" t="s">
        <v>12</v>
      </c>
      <c r="H90" s="31"/>
      <c r="I90" s="42">
        <f t="shared" si="2"/>
        <v>0</v>
      </c>
      <c r="J90" s="51" t="s">
        <v>159</v>
      </c>
      <c r="K90" s="19"/>
      <c r="L90" s="19"/>
      <c r="M90" s="19"/>
      <c r="N90" s="20"/>
      <c r="O90" s="19"/>
    </row>
    <row r="91" spans="3:15" ht="25.5" x14ac:dyDescent="0.25">
      <c r="C91" s="57" t="s">
        <v>160</v>
      </c>
      <c r="D91" s="29"/>
      <c r="E91" s="49"/>
      <c r="F91" s="51" t="s">
        <v>50</v>
      </c>
      <c r="G91" s="52" t="s">
        <v>12</v>
      </c>
      <c r="H91" s="31"/>
      <c r="I91" s="42">
        <f t="shared" si="2"/>
        <v>0</v>
      </c>
      <c r="J91" s="51" t="s">
        <v>161</v>
      </c>
      <c r="K91" s="19"/>
      <c r="L91" s="19"/>
      <c r="M91" s="19"/>
      <c r="N91" s="20"/>
      <c r="O91" s="19"/>
    </row>
    <row r="92" spans="3:15" ht="25.5" x14ac:dyDescent="0.25">
      <c r="C92" s="57" t="s">
        <v>162</v>
      </c>
      <c r="D92" s="29"/>
      <c r="E92" s="49"/>
      <c r="F92" s="51" t="s">
        <v>50</v>
      </c>
      <c r="G92" s="52" t="s">
        <v>12</v>
      </c>
      <c r="H92" s="31"/>
      <c r="I92" s="42">
        <f t="shared" si="2"/>
        <v>0</v>
      </c>
      <c r="J92" s="51" t="s">
        <v>163</v>
      </c>
      <c r="K92" s="19"/>
      <c r="L92" s="19"/>
      <c r="M92" s="19"/>
      <c r="N92" s="20"/>
      <c r="O92" s="19"/>
    </row>
    <row r="93" spans="3:15" ht="25.5" x14ac:dyDescent="0.25">
      <c r="C93" s="57" t="s">
        <v>164</v>
      </c>
      <c r="D93" s="29"/>
      <c r="E93" s="49"/>
      <c r="F93" s="51" t="s">
        <v>50</v>
      </c>
      <c r="G93" s="52" t="s">
        <v>12</v>
      </c>
      <c r="H93" s="31"/>
      <c r="I93" s="42">
        <f t="shared" si="2"/>
        <v>0</v>
      </c>
      <c r="J93" s="51" t="s">
        <v>165</v>
      </c>
      <c r="K93" s="19"/>
      <c r="L93" s="19"/>
      <c r="M93" s="19"/>
      <c r="N93" s="20"/>
      <c r="O93" s="19"/>
    </row>
    <row r="94" spans="3:15" ht="25.5" x14ac:dyDescent="0.25">
      <c r="C94" s="57" t="s">
        <v>166</v>
      </c>
      <c r="D94" s="29"/>
      <c r="E94" s="49"/>
      <c r="F94" s="51" t="s">
        <v>50</v>
      </c>
      <c r="G94" s="52" t="s">
        <v>12</v>
      </c>
      <c r="H94" s="31"/>
      <c r="I94" s="42">
        <f t="shared" si="2"/>
        <v>0</v>
      </c>
      <c r="J94" s="51" t="s">
        <v>167</v>
      </c>
      <c r="K94" s="19"/>
      <c r="L94" s="19"/>
      <c r="M94" s="19"/>
      <c r="N94" s="20"/>
      <c r="O94" s="19"/>
    </row>
    <row r="95" spans="3:15" ht="22.5" customHeight="1" x14ac:dyDescent="0.25">
      <c r="C95" s="57" t="s">
        <v>168</v>
      </c>
      <c r="D95" s="29"/>
      <c r="E95" s="49"/>
      <c r="F95" s="51" t="s">
        <v>50</v>
      </c>
      <c r="G95" s="52" t="s">
        <v>12</v>
      </c>
      <c r="H95" s="31"/>
      <c r="I95" s="42">
        <f t="shared" si="2"/>
        <v>0</v>
      </c>
      <c r="J95" s="51" t="s">
        <v>169</v>
      </c>
      <c r="K95" s="19"/>
      <c r="L95" s="19"/>
      <c r="M95" s="19"/>
      <c r="N95" s="20"/>
      <c r="O95" s="19"/>
    </row>
    <row r="96" spans="3:15" ht="20.25" customHeight="1" x14ac:dyDescent="0.25">
      <c r="C96" s="57" t="s">
        <v>170</v>
      </c>
      <c r="D96" s="29"/>
      <c r="E96" s="49"/>
      <c r="F96" s="51" t="s">
        <v>32</v>
      </c>
      <c r="G96" s="52" t="s">
        <v>12</v>
      </c>
      <c r="H96" s="31"/>
      <c r="I96" s="42">
        <f t="shared" si="2"/>
        <v>0</v>
      </c>
      <c r="J96" s="51" t="s">
        <v>171</v>
      </c>
      <c r="K96" s="19"/>
      <c r="L96" s="19"/>
      <c r="M96" s="19"/>
      <c r="N96" s="20"/>
      <c r="O96" s="19"/>
    </row>
    <row r="97" spans="3:15" ht="22.5" customHeight="1" x14ac:dyDescent="0.25">
      <c r="C97" s="57" t="s">
        <v>172</v>
      </c>
      <c r="D97" s="29"/>
      <c r="E97" s="49"/>
      <c r="F97" s="51" t="s">
        <v>50</v>
      </c>
      <c r="G97" s="52" t="s">
        <v>12</v>
      </c>
      <c r="H97" s="31"/>
      <c r="I97" s="42">
        <f t="shared" si="2"/>
        <v>0</v>
      </c>
      <c r="J97" s="51" t="s">
        <v>173</v>
      </c>
      <c r="K97" s="19"/>
      <c r="L97" s="19"/>
      <c r="M97" s="19"/>
      <c r="N97" s="20"/>
      <c r="O97" s="19"/>
    </row>
    <row r="98" spans="3:15" ht="25.5" x14ac:dyDescent="0.25">
      <c r="C98" s="57" t="s">
        <v>174</v>
      </c>
      <c r="D98" s="29"/>
      <c r="E98" s="49"/>
      <c r="F98" s="51" t="s">
        <v>50</v>
      </c>
      <c r="G98" s="52" t="s">
        <v>12</v>
      </c>
      <c r="H98" s="31"/>
      <c r="I98" s="42">
        <f t="shared" si="2"/>
        <v>0</v>
      </c>
      <c r="J98" s="51" t="s">
        <v>175</v>
      </c>
      <c r="K98" s="19"/>
      <c r="L98" s="19"/>
      <c r="M98" s="19"/>
      <c r="N98" s="20"/>
      <c r="O98" s="19"/>
    </row>
    <row r="99" spans="3:15" ht="25.5" x14ac:dyDescent="0.25">
      <c r="C99" s="57" t="s">
        <v>176</v>
      </c>
      <c r="D99" s="29"/>
      <c r="E99" s="49"/>
      <c r="F99" s="51" t="s">
        <v>50</v>
      </c>
      <c r="G99" s="52" t="s">
        <v>12</v>
      </c>
      <c r="H99" s="31"/>
      <c r="I99" s="42">
        <f t="shared" si="2"/>
        <v>0</v>
      </c>
      <c r="J99" s="51" t="s">
        <v>177</v>
      </c>
      <c r="K99" s="19"/>
      <c r="L99" s="19"/>
      <c r="M99" s="19"/>
      <c r="N99" s="20"/>
      <c r="O99" s="19"/>
    </row>
    <row r="100" spans="3:15" ht="25.5" x14ac:dyDescent="0.25">
      <c r="C100" s="57" t="s">
        <v>178</v>
      </c>
      <c r="D100" s="29"/>
      <c r="E100" s="49"/>
      <c r="F100" s="51" t="s">
        <v>50</v>
      </c>
      <c r="G100" s="52" t="s">
        <v>12</v>
      </c>
      <c r="H100" s="31"/>
      <c r="I100" s="42">
        <f t="shared" si="2"/>
        <v>0</v>
      </c>
      <c r="J100" s="51" t="s">
        <v>179</v>
      </c>
      <c r="K100" s="19"/>
      <c r="L100" s="19"/>
      <c r="M100" s="19"/>
      <c r="N100" s="20"/>
      <c r="O100" s="19"/>
    </row>
    <row r="101" spans="3:15" ht="25.5" x14ac:dyDescent="0.25">
      <c r="C101" s="57" t="s">
        <v>180</v>
      </c>
      <c r="D101" s="29"/>
      <c r="E101" s="49"/>
      <c r="F101" s="51" t="s">
        <v>50</v>
      </c>
      <c r="G101" s="52" t="s">
        <v>12</v>
      </c>
      <c r="H101" s="31"/>
      <c r="I101" s="42">
        <f t="shared" si="2"/>
        <v>0</v>
      </c>
      <c r="J101" s="51" t="s">
        <v>181</v>
      </c>
      <c r="K101" s="19"/>
      <c r="L101" s="19"/>
      <c r="M101" s="19"/>
      <c r="N101" s="20"/>
      <c r="O101" s="19"/>
    </row>
    <row r="102" spans="3:15" ht="21.75" customHeight="1" x14ac:dyDescent="0.25">
      <c r="C102" s="57" t="s">
        <v>182</v>
      </c>
      <c r="D102" s="29"/>
      <c r="E102" s="49"/>
      <c r="F102" s="51" t="s">
        <v>50</v>
      </c>
      <c r="G102" s="52" t="s">
        <v>12</v>
      </c>
      <c r="H102" s="31"/>
      <c r="I102" s="42">
        <f t="shared" si="2"/>
        <v>0</v>
      </c>
      <c r="J102" s="51" t="s">
        <v>183</v>
      </c>
      <c r="K102" s="19"/>
      <c r="L102" s="19"/>
      <c r="M102" s="19"/>
      <c r="N102" s="20"/>
      <c r="O102" s="19"/>
    </row>
    <row r="103" spans="3:15" ht="22.5" customHeight="1" x14ac:dyDescent="0.25">
      <c r="C103" s="57" t="s">
        <v>184</v>
      </c>
      <c r="D103" s="29"/>
      <c r="E103" s="49"/>
      <c r="F103" s="51" t="s">
        <v>50</v>
      </c>
      <c r="G103" s="52" t="s">
        <v>12</v>
      </c>
      <c r="H103" s="31"/>
      <c r="I103" s="42">
        <f t="shared" si="2"/>
        <v>0</v>
      </c>
      <c r="J103" s="51" t="s">
        <v>185</v>
      </c>
      <c r="K103" s="19"/>
      <c r="L103" s="19"/>
      <c r="M103" s="19"/>
      <c r="N103" s="20"/>
      <c r="O103" s="19"/>
    </row>
    <row r="104" spans="3:15" ht="25.5" x14ac:dyDescent="0.25">
      <c r="C104" s="57" t="s">
        <v>186</v>
      </c>
      <c r="D104" s="29"/>
      <c r="E104" s="49"/>
      <c r="F104" s="51" t="s">
        <v>50</v>
      </c>
      <c r="G104" s="52" t="s">
        <v>12</v>
      </c>
      <c r="H104" s="31"/>
      <c r="I104" s="42">
        <f t="shared" si="2"/>
        <v>0</v>
      </c>
      <c r="J104" s="51" t="s">
        <v>187</v>
      </c>
      <c r="K104" s="19"/>
      <c r="L104" s="19"/>
      <c r="M104" s="19"/>
      <c r="N104" s="20"/>
      <c r="O104" s="19"/>
    </row>
    <row r="105" spans="3:15" x14ac:dyDescent="0.25">
      <c r="C105" s="57" t="s">
        <v>188</v>
      </c>
      <c r="D105" s="29"/>
      <c r="E105" s="49"/>
      <c r="F105" s="51" t="s">
        <v>50</v>
      </c>
      <c r="G105" s="52" t="s">
        <v>12</v>
      </c>
      <c r="H105" s="31"/>
      <c r="I105" s="42">
        <f t="shared" si="2"/>
        <v>0</v>
      </c>
      <c r="J105" s="51" t="s">
        <v>189</v>
      </c>
      <c r="K105" s="19"/>
      <c r="L105" s="19"/>
      <c r="M105" s="19"/>
      <c r="N105" s="20"/>
      <c r="O105" s="19"/>
    </row>
    <row r="106" spans="3:15" x14ac:dyDescent="0.25">
      <c r="C106" s="57" t="s">
        <v>190</v>
      </c>
      <c r="D106" s="29"/>
      <c r="E106" s="49"/>
      <c r="F106" s="51" t="s">
        <v>50</v>
      </c>
      <c r="G106" s="52" t="s">
        <v>12</v>
      </c>
      <c r="H106" s="31"/>
      <c r="I106" s="42">
        <f t="shared" si="2"/>
        <v>0</v>
      </c>
      <c r="J106" s="51" t="s">
        <v>191</v>
      </c>
      <c r="K106" s="19"/>
      <c r="L106" s="19"/>
      <c r="M106" s="19"/>
      <c r="N106" s="20"/>
      <c r="O106" s="19"/>
    </row>
    <row r="107" spans="3:15" x14ac:dyDescent="0.25">
      <c r="C107" s="57" t="s">
        <v>192</v>
      </c>
      <c r="D107" s="29"/>
      <c r="E107" s="49"/>
      <c r="F107" s="51" t="s">
        <v>50</v>
      </c>
      <c r="G107" s="52" t="s">
        <v>12</v>
      </c>
      <c r="H107" s="31"/>
      <c r="I107" s="42">
        <f t="shared" si="2"/>
        <v>0</v>
      </c>
      <c r="J107" s="51" t="s">
        <v>193</v>
      </c>
      <c r="K107" s="19"/>
      <c r="L107" s="19"/>
      <c r="M107" s="19"/>
      <c r="N107" s="20"/>
      <c r="O107" s="19"/>
    </row>
    <row r="108" spans="3:15" ht="30" customHeight="1" thickBot="1" x14ac:dyDescent="0.3">
      <c r="C108" s="106" t="s">
        <v>233</v>
      </c>
      <c r="D108" s="107"/>
      <c r="E108" s="107"/>
      <c r="F108" s="107"/>
      <c r="G108" s="107"/>
      <c r="H108" s="108"/>
      <c r="I108" s="42">
        <f>SUM(I23:I107)</f>
        <v>0</v>
      </c>
      <c r="K108" s="19"/>
      <c r="L108" s="19"/>
      <c r="M108" s="19"/>
      <c r="N108" s="20"/>
      <c r="O108" s="19"/>
    </row>
    <row r="109" spans="3:15" x14ac:dyDescent="0.25">
      <c r="C109" s="8"/>
      <c r="D109" s="8"/>
      <c r="E109" s="8"/>
      <c r="F109" s="8"/>
      <c r="G109" s="8"/>
      <c r="H109" s="8"/>
    </row>
    <row r="110" spans="3:15" x14ac:dyDescent="0.25">
      <c r="C110" s="9" t="s">
        <v>194</v>
      </c>
    </row>
    <row r="112" spans="3:15" ht="15.75" thickBot="1" x14ac:dyDescent="0.3"/>
    <row r="113" spans="2:10" ht="61.5" customHeight="1" thickBot="1" x14ac:dyDescent="0.3">
      <c r="C113" s="109" t="s">
        <v>230</v>
      </c>
      <c r="D113" s="110"/>
      <c r="E113" s="110"/>
      <c r="F113" s="110"/>
      <c r="G113" s="110"/>
      <c r="H113" s="110"/>
      <c r="I113" s="111"/>
    </row>
    <row r="114" spans="2:10" ht="64.5" thickBot="1" x14ac:dyDescent="0.3">
      <c r="C114" s="10" t="s">
        <v>4</v>
      </c>
      <c r="D114" s="11" t="s">
        <v>5</v>
      </c>
      <c r="E114" s="12" t="s">
        <v>6</v>
      </c>
      <c r="F114" s="13" t="s">
        <v>7</v>
      </c>
      <c r="G114" s="13" t="s">
        <v>8</v>
      </c>
      <c r="H114" s="34" t="s">
        <v>226</v>
      </c>
      <c r="I114" s="34" t="s">
        <v>195</v>
      </c>
    </row>
    <row r="115" spans="2:10" ht="25.5" x14ac:dyDescent="0.25">
      <c r="C115" s="26" t="s">
        <v>196</v>
      </c>
      <c r="D115" s="27" t="s">
        <v>197</v>
      </c>
      <c r="E115" s="28" t="s">
        <v>198</v>
      </c>
      <c r="F115" s="27" t="s">
        <v>199</v>
      </c>
      <c r="G115" s="32" t="s">
        <v>200</v>
      </c>
      <c r="H115" s="33"/>
      <c r="I115" s="41">
        <f>H115*30</f>
        <v>0</v>
      </c>
    </row>
    <row r="116" spans="2:10" x14ac:dyDescent="0.25">
      <c r="C116" s="29" t="s">
        <v>201</v>
      </c>
      <c r="D116" s="30" t="s">
        <v>197</v>
      </c>
      <c r="E116" s="7" t="s">
        <v>198</v>
      </c>
      <c r="F116" s="30" t="s">
        <v>199</v>
      </c>
      <c r="G116" s="30" t="s">
        <v>200</v>
      </c>
      <c r="H116" s="31"/>
      <c r="I116" s="42">
        <f t="shared" ref="I116:I122" si="3">H116*30</f>
        <v>0</v>
      </c>
    </row>
    <row r="117" spans="2:10" ht="47.45" customHeight="1" x14ac:dyDescent="0.25">
      <c r="C117" s="29" t="s">
        <v>202</v>
      </c>
      <c r="D117" s="30" t="s">
        <v>197</v>
      </c>
      <c r="E117" s="7" t="s">
        <v>198</v>
      </c>
      <c r="F117" s="30" t="s">
        <v>199</v>
      </c>
      <c r="G117" s="30" t="s">
        <v>200</v>
      </c>
      <c r="H117" s="31"/>
      <c r="I117" s="42">
        <f t="shared" si="3"/>
        <v>0</v>
      </c>
    </row>
    <row r="118" spans="2:10" x14ac:dyDescent="0.25">
      <c r="C118" s="29" t="s">
        <v>203</v>
      </c>
      <c r="D118" s="30" t="s">
        <v>197</v>
      </c>
      <c r="E118" s="7" t="s">
        <v>198</v>
      </c>
      <c r="F118" s="30" t="s">
        <v>199</v>
      </c>
      <c r="G118" s="30" t="s">
        <v>200</v>
      </c>
      <c r="H118" s="31"/>
      <c r="I118" s="42">
        <f t="shared" si="3"/>
        <v>0</v>
      </c>
    </row>
    <row r="119" spans="2:10" ht="45.6" customHeight="1" x14ac:dyDescent="0.25">
      <c r="C119" s="29" t="s">
        <v>204</v>
      </c>
      <c r="D119" s="30" t="s">
        <v>197</v>
      </c>
      <c r="E119" s="7" t="s">
        <v>198</v>
      </c>
      <c r="F119" s="30" t="s">
        <v>199</v>
      </c>
      <c r="G119" s="30" t="s">
        <v>200</v>
      </c>
      <c r="H119" s="31"/>
      <c r="I119" s="42">
        <f t="shared" si="3"/>
        <v>0</v>
      </c>
    </row>
    <row r="120" spans="2:10" ht="25.5" x14ac:dyDescent="0.25">
      <c r="C120" s="29" t="s">
        <v>205</v>
      </c>
      <c r="D120" s="30" t="s">
        <v>197</v>
      </c>
      <c r="E120" s="30" t="s">
        <v>206</v>
      </c>
      <c r="F120" s="30" t="s">
        <v>207</v>
      </c>
      <c r="G120" s="30" t="s">
        <v>200</v>
      </c>
      <c r="H120" s="31"/>
      <c r="I120" s="42">
        <f t="shared" si="3"/>
        <v>0</v>
      </c>
    </row>
    <row r="121" spans="2:10" ht="25.5" x14ac:dyDescent="0.25">
      <c r="C121" s="29" t="s">
        <v>208</v>
      </c>
      <c r="D121" s="30" t="s">
        <v>197</v>
      </c>
      <c r="E121" s="30" t="s">
        <v>209</v>
      </c>
      <c r="F121" s="30" t="s">
        <v>210</v>
      </c>
      <c r="G121" s="30" t="s">
        <v>200</v>
      </c>
      <c r="H121" s="31"/>
      <c r="I121" s="42">
        <f t="shared" si="3"/>
        <v>0</v>
      </c>
    </row>
    <row r="122" spans="2:10" x14ac:dyDescent="0.25">
      <c r="C122" s="29" t="s">
        <v>211</v>
      </c>
      <c r="D122" s="30" t="s">
        <v>212</v>
      </c>
      <c r="E122" s="30" t="s">
        <v>209</v>
      </c>
      <c r="F122" s="30" t="s">
        <v>210</v>
      </c>
      <c r="G122" s="30" t="s">
        <v>200</v>
      </c>
      <c r="H122" s="31"/>
      <c r="I122" s="43">
        <f t="shared" si="3"/>
        <v>0</v>
      </c>
    </row>
    <row r="123" spans="2:10" ht="41.25" customHeight="1" x14ac:dyDescent="0.25">
      <c r="C123" s="112" t="s">
        <v>231</v>
      </c>
      <c r="D123" s="112"/>
      <c r="E123" s="112"/>
      <c r="F123" s="112"/>
      <c r="G123" s="112"/>
      <c r="H123" s="112"/>
      <c r="I123" s="42">
        <f>SUM(I115:I122)</f>
        <v>0</v>
      </c>
    </row>
    <row r="126" spans="2:10" ht="15.75" thickBot="1" x14ac:dyDescent="0.3"/>
    <row r="127" spans="2:10" ht="33.75" customHeight="1" thickBot="1" x14ac:dyDescent="0.3">
      <c r="B127" s="72" t="s">
        <v>213</v>
      </c>
      <c r="C127" s="73"/>
      <c r="D127" s="73"/>
      <c r="E127" s="73"/>
      <c r="F127" s="73"/>
      <c r="G127" s="73"/>
      <c r="H127" s="73"/>
      <c r="I127" s="73"/>
      <c r="J127" s="74"/>
    </row>
    <row r="129" spans="2:10" x14ac:dyDescent="0.25">
      <c r="C129" s="104" t="s">
        <v>241</v>
      </c>
      <c r="D129" s="105"/>
      <c r="E129" s="105"/>
      <c r="F129" s="105"/>
      <c r="G129" s="105"/>
      <c r="H129" s="105"/>
      <c r="I129" s="105"/>
    </row>
    <row r="130" spans="2:10" x14ac:dyDescent="0.25">
      <c r="C130" s="105"/>
      <c r="D130" s="105"/>
      <c r="E130" s="105"/>
      <c r="F130" s="105"/>
      <c r="G130" s="105"/>
      <c r="H130" s="105"/>
      <c r="I130" s="105"/>
    </row>
    <row r="131" spans="2:10" x14ac:dyDescent="0.25">
      <c r="C131" s="105"/>
      <c r="D131" s="105"/>
      <c r="E131" s="105"/>
      <c r="F131" s="105"/>
      <c r="G131" s="105"/>
      <c r="H131" s="105"/>
      <c r="I131" s="105"/>
    </row>
    <row r="132" spans="2:10" x14ac:dyDescent="0.25">
      <c r="C132" s="105"/>
      <c r="D132" s="105"/>
      <c r="E132" s="105"/>
      <c r="F132" s="105"/>
      <c r="G132" s="105"/>
      <c r="H132" s="105"/>
      <c r="I132" s="105"/>
    </row>
    <row r="133" spans="2:10" ht="97.15" customHeight="1" thickBot="1" x14ac:dyDescent="0.3">
      <c r="C133" s="105"/>
      <c r="D133" s="105"/>
      <c r="E133" s="105"/>
      <c r="F133" s="105"/>
      <c r="G133" s="105"/>
      <c r="H133" s="105"/>
      <c r="I133" s="105"/>
    </row>
    <row r="134" spans="2:10" ht="38.25" customHeight="1" thickBot="1" x14ac:dyDescent="0.3">
      <c r="C134" s="75" t="s">
        <v>214</v>
      </c>
      <c r="D134" s="76"/>
      <c r="E134" s="76"/>
      <c r="F134" s="76"/>
      <c r="G134" s="76"/>
      <c r="H134" s="76"/>
      <c r="I134" s="77"/>
    </row>
    <row r="135" spans="2:10" ht="15.75" thickBot="1" x14ac:dyDescent="0.3">
      <c r="C135" s="78" t="s">
        <v>8</v>
      </c>
      <c r="D135" s="79"/>
      <c r="E135" s="79"/>
      <c r="F135" s="79"/>
      <c r="G135" s="80"/>
      <c r="H135" s="81" t="s">
        <v>225</v>
      </c>
      <c r="I135" s="82"/>
    </row>
    <row r="136" spans="2:10" ht="30" customHeight="1" thickBot="1" x14ac:dyDescent="0.3">
      <c r="C136" s="83" t="s">
        <v>239</v>
      </c>
      <c r="D136" s="84"/>
      <c r="E136" s="84"/>
      <c r="F136" s="84"/>
      <c r="G136" s="85"/>
      <c r="H136" s="86"/>
      <c r="I136" s="87"/>
    </row>
    <row r="137" spans="2:10" ht="39.6" customHeight="1" x14ac:dyDescent="0.25">
      <c r="C137" s="88" t="s">
        <v>238</v>
      </c>
      <c r="D137" s="88"/>
      <c r="E137" s="88"/>
      <c r="F137" s="88"/>
      <c r="G137" s="88"/>
      <c r="H137" s="89">
        <f>H136*500</f>
        <v>0</v>
      </c>
      <c r="I137" s="89"/>
    </row>
    <row r="139" spans="2:10" ht="15.75" customHeight="1" x14ac:dyDescent="0.25"/>
    <row r="140" spans="2:10" ht="15.75" customHeight="1" thickBot="1" x14ac:dyDescent="0.3"/>
    <row r="141" spans="2:10" ht="33.75" customHeight="1" thickBot="1" x14ac:dyDescent="0.3">
      <c r="B141" s="72" t="s">
        <v>215</v>
      </c>
      <c r="C141" s="73"/>
      <c r="D141" s="73"/>
      <c r="E141" s="73"/>
      <c r="F141" s="73"/>
      <c r="G141" s="73"/>
      <c r="H141" s="73"/>
      <c r="I141" s="73"/>
      <c r="J141" s="74"/>
    </row>
    <row r="142" spans="2:10" ht="15.75" customHeight="1" thickBot="1" x14ac:dyDescent="0.3"/>
    <row r="143" spans="2:10" ht="78" customHeight="1" thickBot="1" x14ac:dyDescent="0.3">
      <c r="C143" s="90" t="s">
        <v>216</v>
      </c>
      <c r="D143" s="91"/>
      <c r="E143" s="91"/>
      <c r="F143" s="91"/>
      <c r="G143" s="91"/>
      <c r="H143" s="38" t="s">
        <v>250</v>
      </c>
      <c r="I143" s="35" t="s">
        <v>251</v>
      </c>
    </row>
    <row r="144" spans="2:10" ht="280.5" customHeight="1" thickBot="1" x14ac:dyDescent="0.3">
      <c r="C144" s="92" t="s">
        <v>237</v>
      </c>
      <c r="D144" s="93"/>
      <c r="E144" s="93"/>
      <c r="F144" s="93"/>
      <c r="G144" s="93"/>
      <c r="H144" s="39"/>
      <c r="I144" s="59">
        <f>H144*100</f>
        <v>0</v>
      </c>
    </row>
    <row r="145" spans="2:10" ht="15.75" thickBot="1" x14ac:dyDescent="0.3"/>
    <row r="146" spans="2:10" ht="80.45" customHeight="1" thickBot="1" x14ac:dyDescent="0.3">
      <c r="C146" s="68" t="s">
        <v>217</v>
      </c>
      <c r="D146" s="69"/>
      <c r="E146" s="69"/>
      <c r="F146" s="69"/>
      <c r="G146" s="69"/>
      <c r="H146" s="38" t="s">
        <v>252</v>
      </c>
      <c r="I146" s="36" t="s">
        <v>253</v>
      </c>
    </row>
    <row r="147" spans="2:10" ht="278.25" customHeight="1" thickBot="1" x14ac:dyDescent="0.3">
      <c r="C147" s="71" t="s">
        <v>248</v>
      </c>
      <c r="D147" s="94"/>
      <c r="E147" s="94"/>
      <c r="F147" s="94"/>
      <c r="G147" s="94"/>
      <c r="H147" s="39"/>
      <c r="I147" s="60">
        <f>H147*100</f>
        <v>0</v>
      </c>
    </row>
    <row r="148" spans="2:10" ht="15.75" thickBot="1" x14ac:dyDescent="0.3"/>
    <row r="149" spans="2:10" ht="103.5" customHeight="1" thickBot="1" x14ac:dyDescent="0.3">
      <c r="C149" s="68" t="s">
        <v>218</v>
      </c>
      <c r="D149" s="69"/>
      <c r="E149" s="69"/>
      <c r="F149" s="69"/>
      <c r="G149" s="69"/>
      <c r="H149" s="38" t="s">
        <v>254</v>
      </c>
      <c r="I149" s="37" t="s">
        <v>255</v>
      </c>
    </row>
    <row r="150" spans="2:10" ht="318.75" customHeight="1" thickBot="1" x14ac:dyDescent="0.3">
      <c r="C150" s="70" t="s">
        <v>240</v>
      </c>
      <c r="D150" s="70"/>
      <c r="E150" s="70"/>
      <c r="F150" s="70"/>
      <c r="G150" s="71"/>
      <c r="H150" s="40"/>
      <c r="I150" s="61">
        <f>H150*50</f>
        <v>0</v>
      </c>
    </row>
    <row r="151" spans="2:10" ht="14.25" customHeight="1" thickBot="1" x14ac:dyDescent="0.3">
      <c r="C151" s="14"/>
      <c r="D151" s="14"/>
      <c r="E151" s="14"/>
      <c r="F151" s="14"/>
      <c r="G151" s="14"/>
      <c r="H151" s="15"/>
      <c r="I151" s="15"/>
    </row>
    <row r="152" spans="2:10" ht="111" customHeight="1" thickBot="1" x14ac:dyDescent="0.3">
      <c r="C152" s="68" t="s">
        <v>219</v>
      </c>
      <c r="D152" s="69"/>
      <c r="E152" s="69"/>
      <c r="F152" s="69"/>
      <c r="G152" s="69"/>
      <c r="H152" s="38" t="s">
        <v>256</v>
      </c>
      <c r="I152" s="37" t="s">
        <v>257</v>
      </c>
    </row>
    <row r="153" spans="2:10" ht="304.5" customHeight="1" thickBot="1" x14ac:dyDescent="0.3">
      <c r="C153" s="70" t="s">
        <v>249</v>
      </c>
      <c r="D153" s="70"/>
      <c r="E153" s="70"/>
      <c r="F153" s="70"/>
      <c r="G153" s="71"/>
      <c r="H153" s="39"/>
      <c r="I153" s="61">
        <f>H153*50</f>
        <v>0</v>
      </c>
    </row>
    <row r="154" spans="2:10" ht="21" customHeight="1" x14ac:dyDescent="0.25">
      <c r="C154" s="14"/>
      <c r="D154" s="14"/>
      <c r="E154" s="14"/>
      <c r="F154" s="14"/>
      <c r="G154" s="14"/>
      <c r="H154" s="16"/>
      <c r="I154" s="16"/>
    </row>
    <row r="155" spans="2:10" ht="24" customHeight="1" x14ac:dyDescent="0.25">
      <c r="C155" s="62" t="s">
        <v>220</v>
      </c>
      <c r="D155" s="63"/>
      <c r="E155" s="63"/>
      <c r="F155" s="63"/>
      <c r="G155" s="63"/>
      <c r="H155" s="63"/>
      <c r="I155" s="45">
        <f>I144+I147+I150+I153</f>
        <v>0</v>
      </c>
    </row>
    <row r="157" spans="2:10" ht="15.75" thickBot="1" x14ac:dyDescent="0.3"/>
    <row r="158" spans="2:10" ht="40.5" customHeight="1" thickBot="1" x14ac:dyDescent="0.3">
      <c r="B158" s="64" t="s">
        <v>221</v>
      </c>
      <c r="C158" s="65"/>
      <c r="D158" s="65"/>
      <c r="E158" s="65"/>
      <c r="F158" s="65"/>
      <c r="G158" s="65"/>
      <c r="H158" s="66"/>
      <c r="I158" s="44">
        <f>I108+I123+H137+I155</f>
        <v>0</v>
      </c>
      <c r="J158" s="15"/>
    </row>
    <row r="160" spans="2:10" ht="273" customHeight="1" x14ac:dyDescent="0.25">
      <c r="C160" s="67" t="s">
        <v>222</v>
      </c>
      <c r="D160" s="67"/>
      <c r="E160" s="67"/>
      <c r="F160" s="14" t="s">
        <v>224</v>
      </c>
      <c r="G160" s="24"/>
      <c r="H160" s="24"/>
      <c r="I160" s="24"/>
    </row>
  </sheetData>
  <mergeCells count="38">
    <mergeCell ref="C123:H123"/>
    <mergeCell ref="C21:J21"/>
    <mergeCell ref="B3:J3"/>
    <mergeCell ref="C5:I5"/>
    <mergeCell ref="D6:I6"/>
    <mergeCell ref="D7:I7"/>
    <mergeCell ref="D8:I8"/>
    <mergeCell ref="C143:G143"/>
    <mergeCell ref="C144:G144"/>
    <mergeCell ref="C146:G146"/>
    <mergeCell ref="C147:G147"/>
    <mergeCell ref="C10:I10"/>
    <mergeCell ref="D11:I11"/>
    <mergeCell ref="D12:I12"/>
    <mergeCell ref="D13:I13"/>
    <mergeCell ref="C15:I15"/>
    <mergeCell ref="D16:I16"/>
    <mergeCell ref="D17:I17"/>
    <mergeCell ref="D18:I18"/>
    <mergeCell ref="B127:J127"/>
    <mergeCell ref="C129:I133"/>
    <mergeCell ref="C108:H108"/>
    <mergeCell ref="C113:I113"/>
    <mergeCell ref="B141:J141"/>
    <mergeCell ref="C134:I134"/>
    <mergeCell ref="C135:G135"/>
    <mergeCell ref="H135:I135"/>
    <mergeCell ref="C136:G136"/>
    <mergeCell ref="H136:I136"/>
    <mergeCell ref="C137:G137"/>
    <mergeCell ref="H137:I137"/>
    <mergeCell ref="C155:H155"/>
    <mergeCell ref="B158:H158"/>
    <mergeCell ref="C160:E160"/>
    <mergeCell ref="C149:G149"/>
    <mergeCell ref="C150:G150"/>
    <mergeCell ref="C152:G152"/>
    <mergeCell ref="C153:G153"/>
  </mergeCells>
  <hyperlinks>
    <hyperlink ref="C110" location="_ftnref1" display="_ftnref1" xr:uid="{00000000-0004-0000-0000-000001000000}"/>
    <hyperlink ref="D114" location="_ftn1" display="_ftn1" xr:uid="{00000000-0004-0000-0000-000002000000}"/>
    <hyperlink ref="D22" location="_ftn1" display="_ftn1" xr:uid="{00000000-0004-0000-0000-000000000000}"/>
  </hyperlinks>
  <pageMargins left="0.7" right="0.7" top="0.78740157499999996" bottom="0.78740157499999996" header="0.3" footer="0.3"/>
  <pageSetup paperSize="9" scale="2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kon_x010d_eno xmlns="0009e7ca-2ea0-49fc-aab5-81e2450360dc">false</Ukon_x010d_eno>
    <Smlouva xmlns="0009e7ca-2ea0-49fc-aab5-81e2450360dc" xsi:nil="true"/>
    <Typ_x0020_VZ xmlns="0009e7ca-2ea0-49fc-aab5-81e2450360dc">ZMR</Typ_x0020_VZ>
    <SharedWithUsers xmlns="0009e7ca-2ea0-49fc-aab5-81e2450360d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36A0E53AFDB24E931B6F275550FF8E" ma:contentTypeVersion="21" ma:contentTypeDescription="Vytvoří nový dokument" ma:contentTypeScope="" ma:versionID="fe941142813ee5e41bf503a5d4b6a24e">
  <xsd:schema xmlns:xsd="http://www.w3.org/2001/XMLSchema" xmlns:xs="http://www.w3.org/2001/XMLSchema" xmlns:p="http://schemas.microsoft.com/office/2006/metadata/properties" xmlns:ns2="0009e7ca-2ea0-49fc-aab5-81e2450360dc" targetNamespace="http://schemas.microsoft.com/office/2006/metadata/properties" ma:root="true" ma:fieldsID="c99dd73a5b96b7a3a19dd92bf5c82538" ns2:_="">
    <xsd:import namespace="0009e7ca-2ea0-49fc-aab5-81e2450360dc"/>
    <xsd:element name="properties">
      <xsd:complexType>
        <xsd:sequence>
          <xsd:element name="documentManagement">
            <xsd:complexType>
              <xsd:all>
                <xsd:element ref="ns2:Ukon_x010d_eno" minOccurs="0"/>
                <xsd:element ref="ns2:Typ_x0020_VZ" minOccurs="0"/>
                <xsd:element ref="ns2:Smlouva" minOccurs="0"/>
                <xsd:element ref="ns2:SharedWithUser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e7ca-2ea0-49fc-aab5-81e2450360dc" elementFormDefault="qualified">
    <xsd:import namespace="http://schemas.microsoft.com/office/2006/documentManagement/types"/>
    <xsd:import namespace="http://schemas.microsoft.com/office/infopath/2007/PartnerControls"/>
    <xsd:element name="Ukon_x010d_eno" ma:index="8" nillable="true" ma:displayName="Ukončeno" ma:default="0" ma:internalName="Ukon_x010d_eno" ma:readOnly="false">
      <xsd:simpleType>
        <xsd:restriction base="dms:Boolean"/>
      </xsd:simpleType>
    </xsd:element>
    <xsd:element name="Typ_x0020_VZ" ma:index="9" nillable="true" ma:displayName="Typ VZ" ma:default="ZMR" ma:format="Dropdown" ma:internalName="Typ_x0020_VZ" ma:readOnly="false">
      <xsd:simpleType>
        <xsd:restriction base="dms:Choice">
          <xsd:enumeration value="ZMR"/>
          <xsd:enumeration value="JŘBU"/>
          <xsd:enumeration value="PL"/>
          <xsd:enumeration value="NL"/>
          <xsd:enumeration value="Dílčí smlouva"/>
        </xsd:restriction>
      </xsd:simpleType>
    </xsd:element>
    <xsd:element name="Smlouva" ma:index="10" nillable="true" ma:displayName="Smlouva" ma:internalName="Smlouva" ma:readOnly="false">
      <xsd:simpleType>
        <xsd:restriction base="dms:Text">
          <xsd:maxLength value="255"/>
        </xsd:restriction>
      </xsd:simpleType>
    </xsd:element>
    <xsd:element name="SharedWithUsers" ma:index="11" nillable="true" ma:displayName="Sdílí se s"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951221-B610-46B5-A51D-57A0013C5F7D}">
  <ds:schemaRefs>
    <ds:schemaRef ds:uri="http://schemas.microsoft.com/office/2006/metadata/properties"/>
    <ds:schemaRef ds:uri="http://schemas.microsoft.com/office/infopath/2007/PartnerControls"/>
    <ds:schemaRef ds:uri="0009e7ca-2ea0-49fc-aab5-81e2450360dc"/>
  </ds:schemaRefs>
</ds:datastoreItem>
</file>

<file path=customXml/itemProps2.xml><?xml version="1.0" encoding="utf-8"?>
<ds:datastoreItem xmlns:ds="http://schemas.openxmlformats.org/officeDocument/2006/customXml" ds:itemID="{0B8516DB-1E25-4FE8-B6A1-CEEE71910220}">
  <ds:schemaRefs>
    <ds:schemaRef ds:uri="http://schemas.microsoft.com/sharepoint/v3/contenttype/forms"/>
  </ds:schemaRefs>
</ds:datastoreItem>
</file>

<file path=customXml/itemProps3.xml><?xml version="1.0" encoding="utf-8"?>
<ds:datastoreItem xmlns:ds="http://schemas.openxmlformats.org/officeDocument/2006/customXml" ds:itemID="{935A2C34-7545-488B-A850-59C1E5267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e7ca-2ea0-49fc-aab5-81e245036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OZP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Devetter Jan</dc:creator>
  <cp:keywords/>
  <dc:description/>
  <cp:lastModifiedBy>Miroslava Benešová</cp:lastModifiedBy>
  <cp:revision/>
  <cp:lastPrinted>2025-02-10T09:32:46Z</cp:lastPrinted>
  <dcterms:created xsi:type="dcterms:W3CDTF">2021-01-04T15:03:23Z</dcterms:created>
  <dcterms:modified xsi:type="dcterms:W3CDTF">2025-04-07T06:15:05Z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0x010100BD36A0E53AFDB24E931B6F275550FF8E</vt:lpwstr>
  </property>
  <property fmtid="{D5CDD505-2E9C-101B-9397-08002B2CF9AE}" pid="3" name="MSIP_Label_1c2f003c-d4d5-43b8-9b51-0327f8145908_Enabled">
    <vt:lpwstr>true</vt:lpwstr>
  </property>
  <property fmtid="{D5CDD505-2E9C-101B-9397-08002B2CF9AE}" pid="4" name="MSIP_Label_1c2f003c-d4d5-43b8-9b51-0327f8145908_SetDate">
    <vt:lpwstr>2024-10-04T13:42:53Z</vt:lpwstr>
  </property>
  <property fmtid="{D5CDD505-2E9C-101B-9397-08002B2CF9AE}" pid="5" name="MSIP_Label_1c2f003c-d4d5-43b8-9b51-0327f8145908_Method">
    <vt:lpwstr>Standard</vt:lpwstr>
  </property>
  <property fmtid="{D5CDD505-2E9C-101B-9397-08002B2CF9AE}" pid="6" name="MSIP_Label_1c2f003c-d4d5-43b8-9b51-0327f8145908_Name">
    <vt:lpwstr>INTERNI</vt:lpwstr>
  </property>
  <property fmtid="{D5CDD505-2E9C-101B-9397-08002B2CF9AE}" pid="7" name="MSIP_Label_1c2f003c-d4d5-43b8-9b51-0327f8145908_SiteId">
    <vt:lpwstr>85ebed7f-a4f3-442d-8c7f-a8890bf41f63</vt:lpwstr>
  </property>
  <property fmtid="{D5CDD505-2E9C-101B-9397-08002B2CF9AE}" pid="8" name="MSIP_Label_1c2f003c-d4d5-43b8-9b51-0327f8145908_ActionId">
    <vt:lpwstr>5391fba4-cc40-4f7c-b282-55b1206d4e05</vt:lpwstr>
  </property>
  <property fmtid="{D5CDD505-2E9C-101B-9397-08002B2CF9AE}" pid="9" name="MSIP_Label_1c2f003c-d4d5-43b8-9b51-0327f8145908_ContentBits">
    <vt:lpwstr>0</vt:lpwstr>
  </property>
</Properties>
</file>