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0.2\ČVArchitekti\00 ČEJKAaVESELÝ\2023_06_02 Školka nám. Svornosti\02 DSP\05 ROZPOČTY\"/>
    </mc:Choice>
  </mc:AlternateContent>
  <xr:revisionPtr revIDLastSave="0" documentId="13_ncr:1_{316F7C03-EB3F-47CB-832D-8D9B186AD874}" xr6:coauthVersionLast="47" xr6:coauthVersionMax="47" xr10:uidLastSave="{00000000-0000-0000-0000-000000000000}"/>
  <bookViews>
    <workbookView xWindow="-120" yWindow="-120" windowWidth="29040" windowHeight="15840" firstSheet="5" activeTab="10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D.1.1 D.1.1. Pol" sheetId="18" r:id="rId4"/>
    <sheet name="D.1.4.1 D.1.4.1. Pol" sheetId="12" r:id="rId5"/>
    <sheet name="D.1.4.2 D.1.4.2. Pol" sheetId="13" r:id="rId6"/>
    <sheet name="D.1.4.3 D.1.4.3. Pol" sheetId="14" r:id="rId7"/>
    <sheet name="D.1.4.4 D.1.4.4.1 Pol" sheetId="15" r:id="rId8"/>
    <sheet name="D.1.4.4 D.1.4.4.2 Pol" sheetId="16" r:id="rId9"/>
    <sheet name="D.1.4.4 D.1.4.4.3 Pol" sheetId="17" r:id="rId10"/>
    <sheet name="Gastrotechnologie" sheetId="19" r:id="rId11"/>
  </sheets>
  <externalReferences>
    <externalReference r:id="rId12"/>
  </externalReferences>
  <definedNames>
    <definedName name="CelkemDPHVypocet" localSheetId="1">Stavba!$H$57</definedName>
    <definedName name="CenaCelkem">Stavba!$G$29</definedName>
    <definedName name="CenaCelkemBezDPH">Stavba!$G$28</definedName>
    <definedName name="CenaCelkemVypocet" localSheetId="1">Stavba!$I$57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'D.1.1 D.1.1. Pol'!$1:$7</definedName>
    <definedName name="_xlnm.Print_Titles" localSheetId="4">'D.1.4.1 D.1.4.1. Pol'!$1:$7</definedName>
    <definedName name="_xlnm.Print_Titles" localSheetId="5">'D.1.4.2 D.1.4.2. Pol'!$1:$7</definedName>
    <definedName name="_xlnm.Print_Titles" localSheetId="6">'D.1.4.3 D.1.4.3. Pol'!$1:$7</definedName>
    <definedName name="_xlnm.Print_Titles" localSheetId="7">'D.1.4.4 D.1.4.4.1 Pol'!$1:$7</definedName>
    <definedName name="_xlnm.Print_Titles" localSheetId="8">'D.1.4.4 D.1.4.4.2 Pol'!$1:$7</definedName>
    <definedName name="_xlnm.Print_Titles" localSheetId="9">'D.1.4.4 D.1.4.4.3 Pol'!$1:$7</definedName>
    <definedName name="oadresa">Stavba!$D$6</definedName>
    <definedName name="Objednatel" localSheetId="1">Stavba!$D$5</definedName>
    <definedName name="Objekt" localSheetId="1">Stavba!$B$45</definedName>
    <definedName name="_xlnm.Print_Area" localSheetId="3">'D.1.1 D.1.1. Pol'!$A$1:$Y$8</definedName>
    <definedName name="_xlnm.Print_Area" localSheetId="4">'D.1.4.1 D.1.4.1. Pol'!$A$1:$Y$215</definedName>
    <definedName name="_xlnm.Print_Area" localSheetId="5">'D.1.4.2 D.1.4.2. Pol'!$A$1:$Y$76</definedName>
    <definedName name="_xlnm.Print_Area" localSheetId="6">'D.1.4.3 D.1.4.3. Pol'!$A$1:$Y$87</definedName>
    <definedName name="_xlnm.Print_Area" localSheetId="7">'D.1.4.4 D.1.4.4.1 Pol'!$A$1:$Y$59</definedName>
    <definedName name="_xlnm.Print_Area" localSheetId="8">'D.1.4.4 D.1.4.4.2 Pol'!$A$1:$Y$20</definedName>
    <definedName name="_xlnm.Print_Area" localSheetId="9">'D.1.4.4 D.1.4.4.3 Pol'!$A$1:$Y$37</definedName>
    <definedName name="_xlnm.Print_Area" localSheetId="1">Stavba!$A$1:$J$94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Stavba!$F$57</definedName>
    <definedName name="ZakladDPHZakl">Stavba!$G$25</definedName>
    <definedName name="ZakladDPHZaklVypocet" localSheetId="1">Stavba!$G$57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1" l="1"/>
  <c r="F39" i="1"/>
  <c r="J42" i="1"/>
  <c r="J90" i="1" l="1"/>
  <c r="J28" i="1"/>
  <c r="J26" i="1"/>
  <c r="G45" i="1"/>
  <c r="F45" i="1"/>
  <c r="J23" i="1"/>
  <c r="J24" i="1"/>
  <c r="J25" i="1"/>
  <c r="J27" i="1"/>
  <c r="E24" i="1"/>
  <c r="E26" i="1"/>
  <c r="J52" i="1" l="1"/>
  <c r="J92" i="1"/>
  <c r="J69" i="1"/>
  <c r="J81" i="1"/>
  <c r="J93" i="1"/>
  <c r="J71" i="1"/>
  <c r="J83" i="1"/>
  <c r="J72" i="1"/>
  <c r="J84" i="1"/>
  <c r="J73" i="1"/>
  <c r="J85" i="1"/>
  <c r="J74" i="1"/>
  <c r="J86" i="1"/>
  <c r="J87" i="1"/>
  <c r="J88" i="1"/>
  <c r="J67" i="1"/>
  <c r="J79" i="1"/>
  <c r="J91" i="1"/>
  <c r="J68" i="1"/>
  <c r="J80" i="1"/>
  <c r="J82" i="1"/>
  <c r="J76" i="1"/>
  <c r="J65" i="1"/>
  <c r="J77" i="1"/>
  <c r="J89" i="1"/>
  <c r="J70" i="1"/>
  <c r="J75" i="1"/>
  <c r="J64" i="1"/>
  <c r="J66" i="1"/>
  <c r="J78" i="1"/>
  <c r="J50" i="1"/>
  <c r="J51" i="1"/>
  <c r="J46" i="1"/>
  <c r="J57" i="1" s="1"/>
  <c r="J54" i="1"/>
  <c r="J53" i="1"/>
  <c r="J47" i="1"/>
  <c r="J55" i="1"/>
  <c r="J48" i="1"/>
  <c r="J56" i="1"/>
  <c r="J49" i="1"/>
  <c r="J9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BE0B2A1A-D654-4DAF-A8EC-2A7A5CD5434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FE13F4B-B1AF-48A6-8B0D-26053B12CEC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5D2A807B-8287-41AB-A376-2ADF47F00F5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2C1B06E-91A9-4A75-A262-B69EFDC2C30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4021DB39-04B0-46D2-A7C5-C0761DA88AD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A5E2F5E-44BC-438C-B414-1DA982120BC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8A913701-F87D-4D45-B8D9-81B67542D9D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C7450DC-373A-42C7-945D-D4A3F642590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A98BBE39-6C33-4126-AF60-DC10912819D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67E7C7B-AA79-430C-8D79-A5A592B84F0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18041E06-7CCF-4A08-BFEB-D6CDDD7774C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8383B90-0CFA-49AE-9B50-CAD33AB0E1E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3399C43E-A575-4D39-9560-4C6DA9FD952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E4C1878-20FF-43AE-B814-4D2D916D271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<sst xmlns="http://schemas.openxmlformats.org/spreadsheetml/2006/main" count="3950" uniqueCount="1173">
  <si>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</si>
  <si>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</si>
  <si>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</si>
  <si>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</si>
  <si>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</si>
  <si>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</si>
  <si>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</si>
  <si>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</si>
  <si>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</si>
  <si>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</si>
  <si>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</si>
  <si>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</si>
  <si>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</si>
  <si>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</si>
  <si>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</si>
  <si>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</si>
  <si>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</si>
  <si>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</si>
  <si>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</si>
  <si>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</si>
  <si>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</si>
  <si>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</si>
  <si>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</si>
  <si>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</si>
  <si>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</si>
  <si>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</si>
  <si>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</si>
  <si>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</si>
  <si>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</si>
  <si>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</si>
  <si>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</si>
  <si>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</si>
  <si>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</si>
  <si>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</si>
  <si>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</si>
  <si>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</si>
  <si>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</si>
  <si>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</si>
  <si>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</si>
  <si>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</si>
  <si>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</si>
  <si>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240510</t>
  </si>
  <si>
    <t xml:space="preserve">Stavební úpravy MŠ Náměstí Svornosti 2567 </t>
  </si>
  <si>
    <t>Statutární město Brno</t>
  </si>
  <si>
    <t>Dominikánské náměstí 196/1</t>
  </si>
  <si>
    <t>Brno-Brno-město</t>
  </si>
  <si>
    <t>60200</t>
  </si>
  <si>
    <t>44992785</t>
  </si>
  <si>
    <t>CZ44992785</t>
  </si>
  <si>
    <t>Stavba</t>
  </si>
  <si>
    <t>D.1.4.1</t>
  </si>
  <si>
    <t>Zdravotně technické instalace</t>
  </si>
  <si>
    <t>D.1.4.1.</t>
  </si>
  <si>
    <t>D.1.4.2</t>
  </si>
  <si>
    <t>Vytápění</t>
  </si>
  <si>
    <t>D.1.4.2.</t>
  </si>
  <si>
    <t>D.1.4.3</t>
  </si>
  <si>
    <t>Vzduchotechnika</t>
  </si>
  <si>
    <t>D.1.4.3.</t>
  </si>
  <si>
    <t>D.1.4.4</t>
  </si>
  <si>
    <t>Elektroinstalace</t>
  </si>
  <si>
    <t>D.1.4.4.1</t>
  </si>
  <si>
    <t>Silnoproud</t>
  </si>
  <si>
    <t>D.1.4.4.2</t>
  </si>
  <si>
    <t>Osvětlení</t>
  </si>
  <si>
    <t>D.1.4.4.3</t>
  </si>
  <si>
    <t>Slaboproud</t>
  </si>
  <si>
    <t>Celkem za stavbu</t>
  </si>
  <si>
    <t>CZK</t>
  </si>
  <si>
    <t>Typ dílu</t>
  </si>
  <si>
    <t>1</t>
  </si>
  <si>
    <t>Zemní práce</t>
  </si>
  <si>
    <t>3</t>
  </si>
  <si>
    <t>Svislé a kompletní konstrukce</t>
  </si>
  <si>
    <t>45</t>
  </si>
  <si>
    <t>Podkladní a vedlejší konstrukce</t>
  </si>
  <si>
    <t>61</t>
  </si>
  <si>
    <t>Úpravy povrchů vnitřní</t>
  </si>
  <si>
    <t>63</t>
  </si>
  <si>
    <t>Podlahy a podlahové konstrukce</t>
  </si>
  <si>
    <t>9</t>
  </si>
  <si>
    <t>Ostatní konstrukce, bourání</t>
  </si>
  <si>
    <t>99</t>
  </si>
  <si>
    <t>Staveništní přesun hmot</t>
  </si>
  <si>
    <t>700</t>
  </si>
  <si>
    <t>HZS - hodinové zúčtovací sazby, zkoušky, revize</t>
  </si>
  <si>
    <t>700B</t>
  </si>
  <si>
    <t>Demontáže PSV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</si>
  <si>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</si>
  <si>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</si>
  <si>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</si>
  <si>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</si>
  <si>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</si>
  <si>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</si>
  <si>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</si>
  <si>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</si>
  <si>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726</t>
  </si>
  <si>
    <t>Předstěnové systémy</t>
  </si>
  <si>
    <t>728.1</t>
  </si>
  <si>
    <t>Zař. č. 1 - Větrání hlavního prostoru MŠ a zázemí</t>
  </si>
  <si>
    <t>728.2</t>
  </si>
  <si>
    <t>Zař. č. 2 - Podtlakové větrání hygienického zázemí, přípraven a šaten</t>
  </si>
  <si>
    <t>728.3</t>
  </si>
  <si>
    <t>Zař. č. 3 - Digestoř</t>
  </si>
  <si>
    <t>728.O</t>
  </si>
  <si>
    <t>Zař. č. O - Ostatní</t>
  </si>
  <si>
    <t>733</t>
  </si>
  <si>
    <t>Rozvod potrubí</t>
  </si>
  <si>
    <t>734</t>
  </si>
  <si>
    <t>Armatury</t>
  </si>
  <si>
    <t>735</t>
  </si>
  <si>
    <t>Otopná tělesa</t>
  </si>
  <si>
    <t>767</t>
  </si>
  <si>
    <t>Konstrukce zámečnické</t>
  </si>
  <si>
    <t>783</t>
  </si>
  <si>
    <t>Nátěry</t>
  </si>
  <si>
    <t>M21.1</t>
  </si>
  <si>
    <t>M21.2</t>
  </si>
  <si>
    <t>M22.1</t>
  </si>
  <si>
    <t>Datové rozvody</t>
  </si>
  <si>
    <t>M22.2</t>
  </si>
  <si>
    <t>Systém telefonu</t>
  </si>
  <si>
    <t>M22.3</t>
  </si>
  <si>
    <t>Zabezpečovací technika (PZTS)</t>
  </si>
  <si>
    <t>M799</t>
  </si>
  <si>
    <t>Ostatní</t>
  </si>
  <si>
    <t>VN</t>
  </si>
  <si>
    <t>ON</t>
  </si>
  <si>
    <t>#TypZaznamu#</t>
  </si>
  <si>
    <t>STA</t>
  </si>
  <si>
    <t>PRO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</si>
  <si>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</si>
  <si>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</si>
  <si>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</si>
  <si>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</si>
  <si>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</si>
  <si>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</si>
  <si>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</si>
  <si>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</si>
  <si>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</si>
  <si>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</si>
  <si>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</si>
  <si>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</si>
  <si>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</si>
  <si>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</si>
  <si>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</si>
  <si>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</si>
  <si>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</si>
  <si>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</si>
  <si>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</si>
  <si>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</si>
  <si>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</si>
  <si>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</si>
  <si>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</si>
  <si>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</si>
  <si>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</si>
  <si>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</si>
  <si>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139711101R00</t>
  </si>
  <si>
    <t>Vykopávka v uzavřených prostorách v hor.1-4</t>
  </si>
  <si>
    <t>m3</t>
  </si>
  <si>
    <t>RTS 24/ I</t>
  </si>
  <si>
    <t>Práce</t>
  </si>
  <si>
    <t>Běžná</t>
  </si>
  <si>
    <t>POL1_</t>
  </si>
  <si>
    <t>0,5*40,0*1,0</t>
  </si>
  <si>
    <t>VV</t>
  </si>
  <si>
    <t>162201203R00</t>
  </si>
  <si>
    <t>Vodorovné přemíst.výkopku, kolečko hor.1-4, do 10m</t>
  </si>
  <si>
    <t>lože pod potrubí : 3,0</t>
  </si>
  <si>
    <t>obsyp potrubí : 8,0</t>
  </si>
  <si>
    <t>zemina k odvozu : 27,5</t>
  </si>
  <si>
    <t>162201210R00</t>
  </si>
  <si>
    <t>Příplatek za dalš.10 m, kolečko, výkop. z hor.1- 4</t>
  </si>
  <si>
    <t xml:space="preserve">+ 30m : </t>
  </si>
  <si>
    <t>Odkaz na mn. položky pořadí 2 : 38,50000*3</t>
  </si>
  <si>
    <t>162701105R00</t>
  </si>
  <si>
    <t>Vodorovné přemístění výkopku z hor.1-4 do 10000 m</t>
  </si>
  <si>
    <t xml:space="preserve">Vyhloubeno : </t>
  </si>
  <si>
    <t>Odkaz na mn. položky pořadí 1 : 20,00000</t>
  </si>
  <si>
    <t xml:space="preserve">Zásyp : </t>
  </si>
  <si>
    <t>Odkaz na mn. položky pořadí 8 : 9,00000*-1</t>
  </si>
  <si>
    <t>162701109R00</t>
  </si>
  <si>
    <t>Příplatek k vod. přemístění hor.1-4 za další 1 km</t>
  </si>
  <si>
    <t xml:space="preserve">+ 5km : </t>
  </si>
  <si>
    <t>Odkaz na mn. položky pořadí 4 : 11,00000*5</t>
  </si>
  <si>
    <t>167101101R00</t>
  </si>
  <si>
    <t>Nakládání výkopku z hor. 1 ÷ 4 v množství do 100 m3</t>
  </si>
  <si>
    <t>171201201R00</t>
  </si>
  <si>
    <t>Uložení sypaniny na skl.-sypanina na výšku přes 2m</t>
  </si>
  <si>
    <t>174101101R00</t>
  </si>
  <si>
    <t>Zásyp jam, rýh, šachet se zhutněním</t>
  </si>
  <si>
    <t>0,5*40,0*(1,0-0,40-0,15)</t>
  </si>
  <si>
    <t>175101101RT2</t>
  </si>
  <si>
    <t>Obsyp potrubí bez prohození sypaniny s dodáním štěrkopísku frakce 0 - 22 mm</t>
  </si>
  <si>
    <t>0,5*40,0*0,40</t>
  </si>
  <si>
    <t>199000002R00</t>
  </si>
  <si>
    <t>Poplatek za skládku horniny 1- 4</t>
  </si>
  <si>
    <t>725989101R00</t>
  </si>
  <si>
    <t>Montáž dvířek kovových i z PH</t>
  </si>
  <si>
    <t>kus</t>
  </si>
  <si>
    <t>4+1</t>
  </si>
  <si>
    <t>342264101R00</t>
  </si>
  <si>
    <t>Osazení reviz. dvířek do SDK podhledu, do 0,25 m2</t>
  </si>
  <si>
    <t>28349012R2</t>
  </si>
  <si>
    <t>Dvířka revizní plná rozměr 200 x 250 mm</t>
  </si>
  <si>
    <t>Vlastní</t>
  </si>
  <si>
    <t>Specifikace</t>
  </si>
  <si>
    <t>POL3_</t>
  </si>
  <si>
    <t>kanalizace : 4</t>
  </si>
  <si>
    <t>28349014R</t>
  </si>
  <si>
    <t>Dvířka revizní plná rozměr 300 x 300 mm</t>
  </si>
  <si>
    <t>SPCM</t>
  </si>
  <si>
    <t>vodovod : 1</t>
  </si>
  <si>
    <t>553476621R3</t>
  </si>
  <si>
    <t>Dvířka revizní do SDK 300 x 300 mm, tl. 12,5 mm, vlhké prostředí</t>
  </si>
  <si>
    <t>vodovod : 2</t>
  </si>
  <si>
    <t>451572111R00</t>
  </si>
  <si>
    <t>Lože pod potrubí z kameniva těženého 0 - 4 mm</t>
  </si>
  <si>
    <t>0,5*40,0*0,15</t>
  </si>
  <si>
    <t>612403399RT2</t>
  </si>
  <si>
    <t>Hrubá výplň rýh ve stěnách maltou s použitím suché maltové směsi</t>
  </si>
  <si>
    <t>m2</t>
  </si>
  <si>
    <t xml:space="preserve">zapravení rýh + 10% : </t>
  </si>
  <si>
    <t>0,10*30,0*1,1</t>
  </si>
  <si>
    <t>630300010RAA</t>
  </si>
  <si>
    <t>Vybourání dlažby a podkladního betonu zřízení nové mazaniny s dlažbou keramickou</t>
  </si>
  <si>
    <t>Agregovaná položka</t>
  </si>
  <si>
    <t>POL2_</t>
  </si>
  <si>
    <t>0,7*40,0</t>
  </si>
  <si>
    <t>974100020RA0</t>
  </si>
  <si>
    <t>Vysekání rýh ve zdivu z cihel, 10 x 10 cm</t>
  </si>
  <si>
    <t>m</t>
  </si>
  <si>
    <t>971100041RAT</t>
  </si>
  <si>
    <t>Vybourání otvorů ve zdech a stropech železobetonových</t>
  </si>
  <si>
    <t>Indiv</t>
  </si>
  <si>
    <t>kanalizace : 1</t>
  </si>
  <si>
    <t>979990107R00</t>
  </si>
  <si>
    <t>Poplatek za uložení suti - směs betonu, cihel, dřeva, skupina odpadu 170904</t>
  </si>
  <si>
    <t>t</t>
  </si>
  <si>
    <t>OPN</t>
  </si>
  <si>
    <t>POL13_-1</t>
  </si>
  <si>
    <t>998011001R00</t>
  </si>
  <si>
    <t>Přesun hmot pro budovy zděné výšky do 6 m</t>
  </si>
  <si>
    <t>Přesun hmot</t>
  </si>
  <si>
    <t>POL7_</t>
  </si>
  <si>
    <t>721171803R00</t>
  </si>
  <si>
    <t>Demontáž potrubí z PVC do D 75 mm</t>
  </si>
  <si>
    <t>721171808R00</t>
  </si>
  <si>
    <t>Demontáž potrubí z PVC do D 114 mm</t>
  </si>
  <si>
    <t>721290821R00</t>
  </si>
  <si>
    <t>Přesun vybouraných hmot, vnitřní kanalizace, v objektech výšky do 6 m</t>
  </si>
  <si>
    <t>722170801R00</t>
  </si>
  <si>
    <t>Demontáž rozvodů vody z plastů do D 32 mm</t>
  </si>
  <si>
    <t>722170804R00</t>
  </si>
  <si>
    <t>Demontáž rozvodů vody z plastů do D 63 mm</t>
  </si>
  <si>
    <t>722181812R00</t>
  </si>
  <si>
    <t>Demontáž plstěných pásů z trub D 50 mm</t>
  </si>
  <si>
    <t>722290821R00</t>
  </si>
  <si>
    <t>Přesun vybouraných hmot - vodovody, H do 6 m</t>
  </si>
  <si>
    <t>725110811R00</t>
  </si>
  <si>
    <t>Demontáž klozetů splachovacích</t>
  </si>
  <si>
    <t>soubor</t>
  </si>
  <si>
    <t>725210821R00</t>
  </si>
  <si>
    <t>Demontáž umyvadel bez výtokových armatur</t>
  </si>
  <si>
    <t>725310821R00</t>
  </si>
  <si>
    <t>Demontáž dřezů jednodílných na konzolách</t>
  </si>
  <si>
    <t>725820801R00</t>
  </si>
  <si>
    <t>Demontáž baterie nástěnné do G 3/4"</t>
  </si>
  <si>
    <t>725820802R00</t>
  </si>
  <si>
    <t>Demontáž baterie stojánkové do 1 otvoru</t>
  </si>
  <si>
    <t>725840860R00</t>
  </si>
  <si>
    <t>Demontáž ramene sprchy</t>
  </si>
  <si>
    <t>725860811R00</t>
  </si>
  <si>
    <t>Demontáž uzávěrek zápachových jednoduchých</t>
  </si>
  <si>
    <t>725590811R00</t>
  </si>
  <si>
    <t>Přesun vybouraných hmot, zařizovací předměty H 6 m</t>
  </si>
  <si>
    <t>979981101R00</t>
  </si>
  <si>
    <t>Kontejner, přistavení na 24 h, odvoz a likvidace, suť bez příměsí, kapacita 3 t</t>
  </si>
  <si>
    <t>Přesun suti</t>
  </si>
  <si>
    <t>POL8_</t>
  </si>
  <si>
    <t>722182011RT1</t>
  </si>
  <si>
    <t>Montáž tepelné izolace skruží na potrubí přímé, DN 25 mm, lepicí páska lepicí páska, sponky ve specifikaci</t>
  </si>
  <si>
    <t>40+25</t>
  </si>
  <si>
    <t>722182014RT1</t>
  </si>
  <si>
    <t>Montáž tepelné izolace skruží na potrubí přímé, DN 40 mm, lepicí páska lepicí páska, sponky ve specifikaci</t>
  </si>
  <si>
    <t>6+2</t>
  </si>
  <si>
    <t>722182001RT2</t>
  </si>
  <si>
    <t>Montáž tepelné izolace skruží na potrubí přímé, DN 25 mm, samolepicí spoj samolepicí spoj a příčné stažení páskou</t>
  </si>
  <si>
    <t>45+15</t>
  </si>
  <si>
    <t>722182004RT2</t>
  </si>
  <si>
    <t>Montáž tepelné izolace skruží na potrubí přímé, DN 40 mm, samolepicí spoj samolepicí spoj a příčné stažení páskou</t>
  </si>
  <si>
    <t>10+2</t>
  </si>
  <si>
    <t>722182094K00</t>
  </si>
  <si>
    <t>Příplatek za montáž izolačních tvarovek</t>
  </si>
  <si>
    <t>283771027R</t>
  </si>
  <si>
    <t>Izolace potrubí Mirelon PRO 20 x 13 mm šedočerná</t>
  </si>
  <si>
    <t>283771092R</t>
  </si>
  <si>
    <t>Izolace potrubí Mirelon PRO 25 x 13 mm šedočerná</t>
  </si>
  <si>
    <t>283771127R</t>
  </si>
  <si>
    <t>Izolace potrubí Mirelon PRO 32 x 13 mm šedočerná</t>
  </si>
  <si>
    <t>2837711523R</t>
  </si>
  <si>
    <t>Izolace potrubí Mirelon PRO 40 x 13 mm šedočerná</t>
  </si>
  <si>
    <t>28377130R</t>
  </si>
  <si>
    <t>Spona na izolace potrubí Mirelon</t>
  </si>
  <si>
    <t>28377135R</t>
  </si>
  <si>
    <t>Páska samolepicí na izolace potrubí Mirelon š 38 mm, délka 20 m</t>
  </si>
  <si>
    <t>631547113R</t>
  </si>
  <si>
    <t>Pouzdro potrubní izolační ROCKWOOL 800 - 22/30 mm</t>
  </si>
  <si>
    <t>631547114R</t>
  </si>
  <si>
    <t>Pouzdro potrubní izolační ROCKWOOL 800 - 28/30 mm</t>
  </si>
  <si>
    <t>631547115R</t>
  </si>
  <si>
    <t>Pouzdro potrubní izolační ROCKWOOL 800 - 35/30 mm</t>
  </si>
  <si>
    <t>631547216R</t>
  </si>
  <si>
    <t>Pouzdro potrubní izolační ROCKWOOL 800 - 42/40 mm</t>
  </si>
  <si>
    <t>28323361R</t>
  </si>
  <si>
    <t>Páska lepicí DAPE 50 mm x 100 m AL fólie</t>
  </si>
  <si>
    <t>998713201R00</t>
  </si>
  <si>
    <t>Přesun hmot pro izolace tepelné, výšky do 6 m</t>
  </si>
  <si>
    <t>721170962R00</t>
  </si>
  <si>
    <t>Provedení opravy vnitřní kanalizace, potrubí plastové, propojení dosavadního potrubí, D 63 mm</t>
  </si>
  <si>
    <t>D 50 : 2</t>
  </si>
  <si>
    <t>721170963R00</t>
  </si>
  <si>
    <t>Provedení opravy vnitřní kanalizace, potrubí plastové, propojení dosavadního potrubí, D 75 mm</t>
  </si>
  <si>
    <t>721170965R00</t>
  </si>
  <si>
    <t>Provedení opravy vnitřní kanalizace, potrubí plastové, propojení dosavadního potrubí, D 110 mm</t>
  </si>
  <si>
    <t>721170966R00</t>
  </si>
  <si>
    <t>Provedení opravy vnitřní kanalizace, potrubí plastové, propojení dosavadního potrubí, D 140 mm</t>
  </si>
  <si>
    <t>D 125 : 6</t>
  </si>
  <si>
    <t>721176101R00</t>
  </si>
  <si>
    <t>Potrubí HT připojovací, D 32 x 1,8 mm</t>
  </si>
  <si>
    <t>721176102R00</t>
  </si>
  <si>
    <t>Potrubí HT připojovací, D 40 x 1,8 mm</t>
  </si>
  <si>
    <t>721176103R00</t>
  </si>
  <si>
    <t>Potrubí HT připojovací, D 50 x 1,8 mm</t>
  </si>
  <si>
    <t>721176104R00</t>
  </si>
  <si>
    <t>Potrubí HT připojovací, D 75 x 1,9 mm</t>
  </si>
  <si>
    <t>721176105R00</t>
  </si>
  <si>
    <t>Potrubí HT připojovací, D 110 x 2,7 mm</t>
  </si>
  <si>
    <t>721176114R00</t>
  </si>
  <si>
    <t>Potrubí HT odpadní svislé, D 75 x 1,9 mm</t>
  </si>
  <si>
    <t>721176115R00</t>
  </si>
  <si>
    <t>Potrubí HT odpadní svislé, D 110 x 2,7 mm</t>
  </si>
  <si>
    <t>721176223R00</t>
  </si>
  <si>
    <t>Potrubí KG svodné (ležaté) v zemi, D 125 x 3,2 mm</t>
  </si>
  <si>
    <t>721194103R00</t>
  </si>
  <si>
    <t>Vyvedení odpadních výpustek, D 32 x 1,8 mm</t>
  </si>
  <si>
    <t>721194105R00</t>
  </si>
  <si>
    <t>Vyvedení odpadních výpustek, D 50 x 1,8 mm</t>
  </si>
  <si>
    <t>721194109R00</t>
  </si>
  <si>
    <t>Vyvedení odpadních výpustek, D 110 x 2,3 mm</t>
  </si>
  <si>
    <t>721290111R00</t>
  </si>
  <si>
    <t>Zkouška těsnosti kanalizace vodou DN 125 mm</t>
  </si>
  <si>
    <t>2+15+10+10+10+20+15+40</t>
  </si>
  <si>
    <t>998721101R00</t>
  </si>
  <si>
    <t>Přesun hmot pro vnitřní kanalizaci, výšky do 6 m</t>
  </si>
  <si>
    <t>722172912R00</t>
  </si>
  <si>
    <t>Provedení propojení plastového vodovodního potrubí polyfuzí, D 20 mm</t>
  </si>
  <si>
    <t>722172913R00</t>
  </si>
  <si>
    <t>Provedení propojení plastového vodovodního potrubí polyfuzí, D 25 mm</t>
  </si>
  <si>
    <t>722172914R00</t>
  </si>
  <si>
    <t>Provedení propojení plastového vodovodního potrubí polyfuzí, D 32 mm</t>
  </si>
  <si>
    <t>722172731R00</t>
  </si>
  <si>
    <t>Potrubí plastové PP-R Ekoplastik, bez zednických výpomocí, D 20 x 3,4 mm, PN 20</t>
  </si>
  <si>
    <t>SV : 40</t>
  </si>
  <si>
    <t>TV, C : 45</t>
  </si>
  <si>
    <t>722172732R00</t>
  </si>
  <si>
    <t>Potrubí plastové PP-R Ekoplastik, bez zednických výpomocí, D 25 x 4,2 mm, PN 20</t>
  </si>
  <si>
    <t>SV : 25</t>
  </si>
  <si>
    <t>TV, C : 15</t>
  </si>
  <si>
    <t>722172733R00</t>
  </si>
  <si>
    <t>Potrubí plastové PP-R Ekoplastik, bez zednických výpomocí, D 32 x 5,4 mm, PN 20</t>
  </si>
  <si>
    <t>SV : 6</t>
  </si>
  <si>
    <t>TV, C : 10</t>
  </si>
  <si>
    <t>722172734R00</t>
  </si>
  <si>
    <t>Potrubí plastové PP-R Ekoplastik, bez zednických výpomocí, D 40 x 6,7 mm, PN 20</t>
  </si>
  <si>
    <t>SV : 2</t>
  </si>
  <si>
    <t>TV, C : 2</t>
  </si>
  <si>
    <t>722190401R00</t>
  </si>
  <si>
    <t>Vyvedení a upevnění výpustek DN 15 mm</t>
  </si>
  <si>
    <t>722190901R00</t>
  </si>
  <si>
    <t>Uzavření/otevření vodovodního potrubí při opravě</t>
  </si>
  <si>
    <t>722237121R00</t>
  </si>
  <si>
    <t>Kohout vodovodní, kulový, 2x vnitřní závit, GIACOMINI R250D, DN 15 mm</t>
  </si>
  <si>
    <t>722237122R00</t>
  </si>
  <si>
    <t>Kohout vodovodní, kulový, 2x vnitřní závit, GIACOMINI R250D, DN 20 mm</t>
  </si>
  <si>
    <t>722237123R00</t>
  </si>
  <si>
    <t>Kohout vodovodní, kulový, 2x vnitřní závit, GIACOMINI R250D, DN 25 mm</t>
  </si>
  <si>
    <t>722280106R00</t>
  </si>
  <si>
    <t>Tlaková zkouška vodovodního potrubí DN 32 mm</t>
  </si>
  <si>
    <t>85+40+16</t>
  </si>
  <si>
    <t>722280107R00</t>
  </si>
  <si>
    <t>Tlaková zkouška vodovodního potrubí DN 40 mm</t>
  </si>
  <si>
    <t>722290234R00</t>
  </si>
  <si>
    <t>Proplach a dezinfekce vodovodního potrubí DN 80 mm</t>
  </si>
  <si>
    <t>141+4</t>
  </si>
  <si>
    <t>734209123R00</t>
  </si>
  <si>
    <t>Montáž armatur závitových,se 3závity, G 1/2</t>
  </si>
  <si>
    <t>Odkaz na mn. položky pořadí 90 : 2,00000</t>
  </si>
  <si>
    <t>734209125R00</t>
  </si>
  <si>
    <t>Montáž armatur závitových,se 3závity, G 1</t>
  </si>
  <si>
    <t>Odkaz na mn. položky pořadí 91 : 1,00000</t>
  </si>
  <si>
    <t>48488201V</t>
  </si>
  <si>
    <t>Ventil trojcestný termoregulační DN 15</t>
  </si>
  <si>
    <t>48488203V</t>
  </si>
  <si>
    <t>Ventil trojcestný termoregulační DN 25</t>
  </si>
  <si>
    <t>998722101R00</t>
  </si>
  <si>
    <t>Přesun hmot pro vnitřní vodovod, výšky do 6 m</t>
  </si>
  <si>
    <t>725814103R00</t>
  </si>
  <si>
    <t>Ventil rohový IVAR.TWISTER DN 15 mm x DN 10 mm</t>
  </si>
  <si>
    <t>725814122R00</t>
  </si>
  <si>
    <t>Ventil pračkový se zpětnou klapkou IVAR.08101 DN 15 mm x DN 20 mm</t>
  </si>
  <si>
    <t>725860180R00</t>
  </si>
  <si>
    <t>Sifon pračkový HL400, D 40/50 mm nerezový</t>
  </si>
  <si>
    <t>725860180R20</t>
  </si>
  <si>
    <t>Sifon pračkový dvojitý, D 40/50 mm nerezový</t>
  </si>
  <si>
    <t>725850145R00</t>
  </si>
  <si>
    <t>Sifon kondenzační HL 136N, DN 40 mm, vodorovný odtok</t>
  </si>
  <si>
    <t>725249102R00</t>
  </si>
  <si>
    <t>Montáž sprchových mís a vaniček</t>
  </si>
  <si>
    <t>725849200R00</t>
  </si>
  <si>
    <t>Montáž baterií sprchových, nastavitelná výška</t>
  </si>
  <si>
    <t>725849302R00</t>
  </si>
  <si>
    <t>Montáž držáku sprchy</t>
  </si>
  <si>
    <t>725249103R00</t>
  </si>
  <si>
    <t>Montáž sprchových koutů</t>
  </si>
  <si>
    <t>725119306R00</t>
  </si>
  <si>
    <t>Montáž klozetu závěsného</t>
  </si>
  <si>
    <t>2+5</t>
  </si>
  <si>
    <t>725219401R00</t>
  </si>
  <si>
    <t>Montáž umyvadel na šrouby do zdiva</t>
  </si>
  <si>
    <t>1+5+1+1</t>
  </si>
  <si>
    <t>725339101R00</t>
  </si>
  <si>
    <t>Montáž výlevky diturvitové, bez nádrže a armatur</t>
  </si>
  <si>
    <t>725119105R00</t>
  </si>
  <si>
    <t>Montáž splachovacích nádrží vysokopoložených</t>
  </si>
  <si>
    <t>725829301R00</t>
  </si>
  <si>
    <t>Montáž baterie umyvadlové a dřezové stojánkové</t>
  </si>
  <si>
    <t>725829202R00</t>
  </si>
  <si>
    <t>Montáž baterie umyvadlové a dřezové nástěnné</t>
  </si>
  <si>
    <t>výlevka : 1</t>
  </si>
  <si>
    <t>725819201R00</t>
  </si>
  <si>
    <t>Montáž ventilu nástěnného G 1/2"</t>
  </si>
  <si>
    <t>55220111.MR</t>
  </si>
  <si>
    <t>Vanička sprchová RONDA 90 LA</t>
  </si>
  <si>
    <t>551450090R</t>
  </si>
  <si>
    <t>Baterie sprchová směšovací nástěnná PL80B</t>
  </si>
  <si>
    <t>55145352R</t>
  </si>
  <si>
    <t>Set sprchový hadice, růžice, držák 901.00</t>
  </si>
  <si>
    <t>55484451.AR</t>
  </si>
  <si>
    <t>Dveře sprchové kloubové 90 cm Pearl</t>
  </si>
  <si>
    <t>64240062R</t>
  </si>
  <si>
    <t>Mísa klozetová závěsná LYRA Plus, hl. 530 mm</t>
  </si>
  <si>
    <t>5516740682R</t>
  </si>
  <si>
    <t>Sedátko LYRA plus s poklopem</t>
  </si>
  <si>
    <t>64237313Z</t>
  </si>
  <si>
    <t>Mísa klozetová závěsná dětská</t>
  </si>
  <si>
    <t>55167395.AR</t>
  </si>
  <si>
    <t>Sedátko klozetové z PH BABY č. 9703.7, bílé</t>
  </si>
  <si>
    <t>64214361R</t>
  </si>
  <si>
    <t>Umyvadlo keramické LYRA Plus s otvorem pro baterii 600 x 490 mm</t>
  </si>
  <si>
    <t>64216533R</t>
  </si>
  <si>
    <t>Umyvadlo keramické REKORD bez otvoru pro baterii 500 x 410 mm</t>
  </si>
  <si>
    <t>dětské : 5</t>
  </si>
  <si>
    <t>64221370R</t>
  </si>
  <si>
    <t>Umývátko keramické LYRA Plus s otvorem pro baterii 450 x 370 mm</t>
  </si>
  <si>
    <t>64218622R</t>
  </si>
  <si>
    <t>Umývátko keramické REKORD bez otvoru pro baterii 400 x 330 mm</t>
  </si>
  <si>
    <t>dětské : 1</t>
  </si>
  <si>
    <t>64271101R</t>
  </si>
  <si>
    <t>Výlevka keramická MIRA se sklopnou plastovou mřížkou</t>
  </si>
  <si>
    <t>55147033R</t>
  </si>
  <si>
    <t>Splachovač nádržkový z PH úsporný T-2454</t>
  </si>
  <si>
    <t>55280050R</t>
  </si>
  <si>
    <t>Trubice splachovací komplet DN35</t>
  </si>
  <si>
    <t>55145001R</t>
  </si>
  <si>
    <t>Baterie umyvadlová stojánková bez otevírání odpadu PL26</t>
  </si>
  <si>
    <t>55145014R</t>
  </si>
  <si>
    <t>Baterie dřezová směšovací nástěnná s kulatým ústím PL04B</t>
  </si>
  <si>
    <t>55144331R</t>
  </si>
  <si>
    <t>Ventil umyvadlový nástěnný Novaservis Titania Iris, délka výtoku 260 mm</t>
  </si>
  <si>
    <t>998725101R00</t>
  </si>
  <si>
    <t>Přesun hmot pro zařizovací předměty, výšky do 6 m</t>
  </si>
  <si>
    <t>726211121R00</t>
  </si>
  <si>
    <t>Modul pro WC Kombifix, UP320, h. 1080 mm</t>
  </si>
  <si>
    <t>WC : 2</t>
  </si>
  <si>
    <t>WC dětské : 5</t>
  </si>
  <si>
    <t>551070101R</t>
  </si>
  <si>
    <t>Tlačítko ovládací M70 pro předstěnové systém, bílé</t>
  </si>
  <si>
    <t>998726121R00</t>
  </si>
  <si>
    <t>Přesun hmot pro předstěnové systémy, výšky do 6 m</t>
  </si>
  <si>
    <t>767885003RO0</t>
  </si>
  <si>
    <t>Žlab podpůrný pro potrubí D 20-40</t>
  </si>
  <si>
    <t>767995102R00</t>
  </si>
  <si>
    <t>Výroba a montáž kov. atypických konstr. do 10 kg</t>
  </si>
  <si>
    <t>kg</t>
  </si>
  <si>
    <t xml:space="preserve">zavěšené potrubí : </t>
  </si>
  <si>
    <t>kanalizace - 0,25 kg/m : 5*0,25</t>
  </si>
  <si>
    <t>vodovod - 0,20 kg/m : 50*0,20</t>
  </si>
  <si>
    <t>55399994R</t>
  </si>
  <si>
    <t>Kotvy, úhelníky apod.atypické výrobky</t>
  </si>
  <si>
    <t>998767101R00</t>
  </si>
  <si>
    <t>Přesun hmot pro zámečnické konstr., výšky do 6 m</t>
  </si>
  <si>
    <t>005124010R</t>
  </si>
  <si>
    <t>Koordinační činnost</t>
  </si>
  <si>
    <t>Soubor</t>
  </si>
  <si>
    <t>VRN</t>
  </si>
  <si>
    <t>POL99_2</t>
  </si>
  <si>
    <t>005211080R</t>
  </si>
  <si>
    <t xml:space="preserve">Bezpečnostní a hygienická opatření na staveništi </t>
  </si>
  <si>
    <t>00512101R</t>
  </si>
  <si>
    <t>Zařízení staveniště</t>
  </si>
  <si>
    <t>END</t>
  </si>
  <si>
    <t>R1</t>
  </si>
  <si>
    <t>Stavební přípomoci - sekání drážek a průrazů</t>
  </si>
  <si>
    <t>hod</t>
  </si>
  <si>
    <t>R2</t>
  </si>
  <si>
    <t>Topná zkouška - napuštění uprav.vodou, odvzdušnění, vyregulování</t>
  </si>
  <si>
    <t>733110806R00</t>
  </si>
  <si>
    <t>Demontáž potrubí ocelového závitového do DN 15-32</t>
  </si>
  <si>
    <t>733890801R00</t>
  </si>
  <si>
    <t>Přemístění vybouraných hmot - potrubí, H do 6 m</t>
  </si>
  <si>
    <t>734200821R00</t>
  </si>
  <si>
    <t>Demontáž armatur se 2závity do G 1/2</t>
  </si>
  <si>
    <t>735121810R00</t>
  </si>
  <si>
    <t>Demontáž otopných těles ocelových článkových</t>
  </si>
  <si>
    <t>735291800R00</t>
  </si>
  <si>
    <t>Demontáž konzol otopných těles do odpadu</t>
  </si>
  <si>
    <t>735494811R00</t>
  </si>
  <si>
    <t>Vypuštění vody z otopných těles</t>
  </si>
  <si>
    <t>735890802R00</t>
  </si>
  <si>
    <t>Přemístění demont. hmot - otop. těles, H 6 - 12 m</t>
  </si>
  <si>
    <t>283771008R</t>
  </si>
  <si>
    <t>Izolace potrubí Mirelon PRO 15 x 20 mm šedočerná</t>
  </si>
  <si>
    <t>733191924R00</t>
  </si>
  <si>
    <t>Navaření odbočky na potrubí,DN odbočky 20</t>
  </si>
  <si>
    <t>733161902R00</t>
  </si>
  <si>
    <t>Propojení měděného potrubí vytápění D 15 mm</t>
  </si>
  <si>
    <t>733161903R00</t>
  </si>
  <si>
    <t>Propojení měděného potrubí vytápění D 18 mm</t>
  </si>
  <si>
    <t>733163102R00</t>
  </si>
  <si>
    <t>Potrubí z měděných trubek vytápění D 15 x 1,0 mm</t>
  </si>
  <si>
    <t>733163103R00</t>
  </si>
  <si>
    <t>Potrubí z měděných trubek vytápění D 18 x 1,0 mm</t>
  </si>
  <si>
    <t>733167001R00</t>
  </si>
  <si>
    <t>Příplatek za zhotovení přípojky Cu 15/1</t>
  </si>
  <si>
    <t>otopné těleso : 13*2</t>
  </si>
  <si>
    <t>733190306R00</t>
  </si>
  <si>
    <t>Tlaková zkouška Cu potrubí do D 35</t>
  </si>
  <si>
    <t>96+8</t>
  </si>
  <si>
    <t>998733101R00</t>
  </si>
  <si>
    <t>Přesun hmot pro rozvody potrubí, výšky do 6 m</t>
  </si>
  <si>
    <t>734226212E00</t>
  </si>
  <si>
    <t>Ventil termostatický radiátorový přímý, s automatickým omezením průtoku DN 15</t>
  </si>
  <si>
    <t>734266122R00</t>
  </si>
  <si>
    <t>Šroubení reg.přímé,vnitř.z. Heimeier Regutec DN 15</t>
  </si>
  <si>
    <t>734266772R00</t>
  </si>
  <si>
    <t>Šroubení svěrné na měď Heimeier 15x1 mm - EK</t>
  </si>
  <si>
    <t>13+13</t>
  </si>
  <si>
    <t>734291951M00</t>
  </si>
  <si>
    <t>Montáž hlavic ručního/termostat.ovládání</t>
  </si>
  <si>
    <t>734494213R00</t>
  </si>
  <si>
    <t>Návarky s trubkovým závitem G 1/2</t>
  </si>
  <si>
    <t>55137306.AR</t>
  </si>
  <si>
    <t>Hlavice termostatická Heimeier K standard</t>
  </si>
  <si>
    <t>31945717R</t>
  </si>
  <si>
    <t>Přechod přímý 4243G 15 x 1/2 vnější závit, bronz</t>
  </si>
  <si>
    <t>31945719R</t>
  </si>
  <si>
    <t>Přechod přímý 4243G 18 x 1/2 vnější závit, bronz</t>
  </si>
  <si>
    <t>998734101R00</t>
  </si>
  <si>
    <t>Přesun hmot pro armatury, výšky do 6 m</t>
  </si>
  <si>
    <t>735159111R00</t>
  </si>
  <si>
    <t>Montáž panelových těles Radik do délky 1600 mm</t>
  </si>
  <si>
    <t>1+1+1+2+1+1+4+1</t>
  </si>
  <si>
    <t>735179110R00</t>
  </si>
  <si>
    <t>Montáž otopných těles koupelnových (žebříků)</t>
  </si>
  <si>
    <t>735156910R00</t>
  </si>
  <si>
    <t>Tlakové zkoušky otopných těles Radik 10 - 11</t>
  </si>
  <si>
    <t>1+1+1</t>
  </si>
  <si>
    <t>735156920R00</t>
  </si>
  <si>
    <t>Tlakové zkoušky otopných těles Radik 20 - 22</t>
  </si>
  <si>
    <t>2+1+1+4+1</t>
  </si>
  <si>
    <t>735148001R00</t>
  </si>
  <si>
    <t>Tlaková zkouška designových otopných těles jednořadých</t>
  </si>
  <si>
    <t>484569771R</t>
  </si>
  <si>
    <t>Těleso otopné deskové Radik Klasik typ 11 výška 500 mm, délka 400 mm</t>
  </si>
  <si>
    <t>48456981R</t>
  </si>
  <si>
    <t>Těleso otopné deskové Radik Klasik typ 11 výška 500 mm, délka 900 mm</t>
  </si>
  <si>
    <t>48456955R</t>
  </si>
  <si>
    <t>Těleso otopné deskové Radik Klasik typ 11 výška 900 mm, délka 600 mm</t>
  </si>
  <si>
    <t>48457233R</t>
  </si>
  <si>
    <t>Těleso otopné deskové Radik Klasik typ 21 výška 500 mm, délka 600 mm</t>
  </si>
  <si>
    <t>48457241R</t>
  </si>
  <si>
    <t>Těleso otopné deskové Radik Klasik typ 21 výška 500 mm, délka 1400 mm</t>
  </si>
  <si>
    <t>48457196R</t>
  </si>
  <si>
    <t>Těleso otopné deskové Radik Klasik typ 21 výška 900 mm, délka 900 mm</t>
  </si>
  <si>
    <t>48457255R</t>
  </si>
  <si>
    <t>Těleso otopné deskové Radik Klasik typ 22 výška 500 mm, délka 1200 mm</t>
  </si>
  <si>
    <t>48457257R</t>
  </si>
  <si>
    <t>Těleso otopné deskové Radik Klasik typ 22 výška 500 mm, délka 1400 mm</t>
  </si>
  <si>
    <t>484518208R</t>
  </si>
  <si>
    <t>Těleso otopné trubkové Linear Classic KLC výška 1220 mm, délka 600 mm</t>
  </si>
  <si>
    <t>998735101R00</t>
  </si>
  <si>
    <t>Přesun hmot pro otopná tělesa, výšky do 6 m</t>
  </si>
  <si>
    <t>potrubí v podhledu : 15</t>
  </si>
  <si>
    <t>783424340R00</t>
  </si>
  <si>
    <t>Nátěr syntet. potrubí do DN 50 mm  Z+2x +1x email</t>
  </si>
  <si>
    <t>1.01</t>
  </si>
  <si>
    <t>Rekuperační jednotka ve vnitřním podstropním provedení, Vp,o= 650m3/h při 200 Pa. Jednotka bude dodána včetně MaR a ovladače</t>
  </si>
  <si>
    <t>ks</t>
  </si>
  <si>
    <t>-</t>
  </si>
  <si>
    <t>Pružná spojka DN250</t>
  </si>
  <si>
    <t>1.01.2</t>
  </si>
  <si>
    <t>Zpětná klapka DN250</t>
  </si>
  <si>
    <t>1.01.3</t>
  </si>
  <si>
    <t>Prokabelování a zprovoznění jednotky</t>
  </si>
  <si>
    <t>kpl</t>
  </si>
  <si>
    <t>1.02</t>
  </si>
  <si>
    <t>Kulisový tlumič hluku 435x250x1000, 3 x kulisa tl. 100mm s náběhovými plechy</t>
  </si>
  <si>
    <t>1.03</t>
  </si>
  <si>
    <t>Kulisový tlumič hluku 420x250x1500, 3 x kulisa tl. 100mm s náběhovými plechy</t>
  </si>
  <si>
    <t>1.04</t>
  </si>
  <si>
    <t>Protidešťová žaluzie 560x250 se sítem (Aef=0,09m2), RAL dle stavby</t>
  </si>
  <si>
    <t>1.05</t>
  </si>
  <si>
    <t>Přívodní vyústka na kruhové potrubí 325x75, dvouřadá, regulace</t>
  </si>
  <si>
    <t>1.06</t>
  </si>
  <si>
    <t>Odvodní vyústka na čtyřhranné potrubí 225x75, jednořadá, regulace</t>
  </si>
  <si>
    <t>1.07</t>
  </si>
  <si>
    <t>Plastový talířový odvodní DN 125</t>
  </si>
  <si>
    <t>1.08</t>
  </si>
  <si>
    <t>Plastový talířový odvodní DN 160</t>
  </si>
  <si>
    <t>1.09</t>
  </si>
  <si>
    <t>Čtyřhranné pozinkované potrubí sk. I včetně tvarovek</t>
  </si>
  <si>
    <t>1.10</t>
  </si>
  <si>
    <t>Kruhové spiro potrubí v provedení SAFE včetně tvarovek DN 125</t>
  </si>
  <si>
    <t>bm</t>
  </si>
  <si>
    <t>1.10.2</t>
  </si>
  <si>
    <t>Kruhové spiro potrubí v provedení SAFE včetně tvarovek DN 160</t>
  </si>
  <si>
    <t>1.10.3</t>
  </si>
  <si>
    <t>Kruhové spiro potrubí v provedení SAFE včetně tvarovek DN 200</t>
  </si>
  <si>
    <t>1.10.4</t>
  </si>
  <si>
    <t>Kruhové spiro potrubí v provedení SAFE včetně tvarovek DN 225</t>
  </si>
  <si>
    <t>1.10.5</t>
  </si>
  <si>
    <t>Kruhové spiro potrubí v provedení SAFE včetně tvarovek DN 250</t>
  </si>
  <si>
    <t>1.11</t>
  </si>
  <si>
    <t>Ohebná tepelně/hlukově izolační hadice DN 125, tloušťka tepelné izolace 25mm</t>
  </si>
  <si>
    <t>1.11.2</t>
  </si>
  <si>
    <t>Ohebná tepelně/hlukově izolační hadice DN 160, tloušťka tepelné izolace 25mm</t>
  </si>
  <si>
    <t>1.15</t>
  </si>
  <si>
    <t>Tepelná/hluková izolace z minerální vlny s Al polepem tl. 60mm</t>
  </si>
  <si>
    <t>1.16</t>
  </si>
  <si>
    <t>Stěnová mřížka 600x200, rozteč lamel 12,5mm, typ 1</t>
  </si>
  <si>
    <t>9.1.1</t>
  </si>
  <si>
    <t>Montážní, spojovací a těsnící materiál</t>
  </si>
  <si>
    <t>9.1.2</t>
  </si>
  <si>
    <t>Montáž VZT zařízení</t>
  </si>
  <si>
    <t>2.01</t>
  </si>
  <si>
    <t>Potrubní diagonální ventilátor do kruhového potrubí DN160, tříotáčkové provedení</t>
  </si>
  <si>
    <t>2.01.2</t>
  </si>
  <si>
    <t>Zpětná klapka DN160</t>
  </si>
  <si>
    <t>2.01.3</t>
  </si>
  <si>
    <t>Prokabelování a zprovoznění zařízení</t>
  </si>
  <si>
    <t>2.02</t>
  </si>
  <si>
    <t>2.02.2</t>
  </si>
  <si>
    <t>2.02.3</t>
  </si>
  <si>
    <t>2.03</t>
  </si>
  <si>
    <t>Potrubní diagonální ventilátor do kruhového potrubí DN125, dvouotáčkové provedení</t>
  </si>
  <si>
    <t>2.03.2</t>
  </si>
  <si>
    <t>Zpětná klapka DN125</t>
  </si>
  <si>
    <t>2.03.3</t>
  </si>
  <si>
    <t>2.04</t>
  </si>
  <si>
    <t>2.04.2</t>
  </si>
  <si>
    <t>2.04.3</t>
  </si>
  <si>
    <t>2.05</t>
  </si>
  <si>
    <t>2.05.2</t>
  </si>
  <si>
    <t>Pružná spojka DN125</t>
  </si>
  <si>
    <t>2.05.3</t>
  </si>
  <si>
    <t>2.05.4</t>
  </si>
  <si>
    <t>2.06</t>
  </si>
  <si>
    <t>2.06.2</t>
  </si>
  <si>
    <t>2.06.3</t>
  </si>
  <si>
    <t>2.07</t>
  </si>
  <si>
    <t>2.07.2</t>
  </si>
  <si>
    <t>2.07.3</t>
  </si>
  <si>
    <t>2.08</t>
  </si>
  <si>
    <t>Tlumič hluku do kruhového potrubí DN125, délka 600mm</t>
  </si>
  <si>
    <t>2.09</t>
  </si>
  <si>
    <t>2.10</t>
  </si>
  <si>
    <t>Protidešťová žaluzie DN250 se sítem, RAL dle stavby</t>
  </si>
  <si>
    <t>2.11</t>
  </si>
  <si>
    <t>2.12</t>
  </si>
  <si>
    <t>2.13</t>
  </si>
  <si>
    <t>Plastový talířový odvodní DN 200</t>
  </si>
  <si>
    <t>2.14</t>
  </si>
  <si>
    <t>Krycí mřížka DN125</t>
  </si>
  <si>
    <t>2.15</t>
  </si>
  <si>
    <t>2.16</t>
  </si>
  <si>
    <t>2.16.2</t>
  </si>
  <si>
    <t>2.16.3</t>
  </si>
  <si>
    <t>2.16.4</t>
  </si>
  <si>
    <t>2.17</t>
  </si>
  <si>
    <t>2.17.2</t>
  </si>
  <si>
    <t>2.17.3</t>
  </si>
  <si>
    <t>Ohebná tepelně/hlukově izolační hadice DN 200, tloušťka tepelné izolace 25mm</t>
  </si>
  <si>
    <t>9.2.1</t>
  </si>
  <si>
    <t>9.2.2</t>
  </si>
  <si>
    <t>3.01</t>
  </si>
  <si>
    <t>Digestoř - není dod. VZT</t>
  </si>
  <si>
    <t>3.02</t>
  </si>
  <si>
    <t>Protidešťová žaluzie DN200 se sítem, RAL dle stavby</t>
  </si>
  <si>
    <t>3.03</t>
  </si>
  <si>
    <t>3.03.2</t>
  </si>
  <si>
    <t>9.3.1</t>
  </si>
  <si>
    <t>9.3.2</t>
  </si>
  <si>
    <t>O.1</t>
  </si>
  <si>
    <t>Doprava materiálu</t>
  </si>
  <si>
    <t>O.2</t>
  </si>
  <si>
    <t>Zkoušky technologie zařízení</t>
  </si>
  <si>
    <t>O.3</t>
  </si>
  <si>
    <t>Uvedení do provozu zařízení VZT vč. zaregulování systému</t>
  </si>
  <si>
    <t>O.4</t>
  </si>
  <si>
    <t>Zaškolení obsluhy pracovníků objednatele</t>
  </si>
  <si>
    <t>O.5</t>
  </si>
  <si>
    <t>Požární ucpávky</t>
  </si>
  <si>
    <t>O.6</t>
  </si>
  <si>
    <t>Projektová dokumentace skutečného provedení</t>
  </si>
  <si>
    <t>210810045RT1</t>
  </si>
  <si>
    <t>Kabel CYKY-m 750 V 3 x 1,5 mm2 pevně uložený včetně dodávky kabelu</t>
  </si>
  <si>
    <t>POL1_9</t>
  </si>
  <si>
    <t>210810046RT3</t>
  </si>
  <si>
    <t>Kabel CYKY-m 750 V 3 x 2,5 mm2 pevně uložený včetně dodávky kabelu</t>
  </si>
  <si>
    <t>210810055RT1</t>
  </si>
  <si>
    <t>Kabel CYKY-m 750 V 5 x 1,5 mm2 pevně uložený včetně dodávky kabelu</t>
  </si>
  <si>
    <t>210810058RT1</t>
  </si>
  <si>
    <t>Kabel CYKY-m 750 V 7 x 1,5 mm2 pevně uložený včetně dodávky kabelu</t>
  </si>
  <si>
    <t>210810056RT1</t>
  </si>
  <si>
    <t>Kabel CYKY-m 750 V 5 x 2,5 mm2 pevně uložený včetně dodávky kabelu</t>
  </si>
  <si>
    <t>210810054RT2</t>
  </si>
  <si>
    <t>Kabel CYKY-m 750 V 4 žíly16-25 mm2 pevně uložený včetně dodávky kabelu 4x25 mm2</t>
  </si>
  <si>
    <t>222280215RO0</t>
  </si>
  <si>
    <t>Kabel UTP kat.6a v trubkách</t>
  </si>
  <si>
    <t>371201305A</t>
  </si>
  <si>
    <t>Kabel UTP Cat6a</t>
  </si>
  <si>
    <t>210800646RT1</t>
  </si>
  <si>
    <t>Vodič H07V-K (CYA) 6 mm2 uložený pevně včetně dodávky vodiče CYA 6</t>
  </si>
  <si>
    <t>210800647RT1</t>
  </si>
  <si>
    <t>Vodič H07V-K (CYA) 10 mm2 uložený pevně včetně dodávky vodiče CYA 10</t>
  </si>
  <si>
    <t>210800648RT1</t>
  </si>
  <si>
    <t>Vodič H07V-K (CYA) 16 mm2 uložený pevně včetně dodávky vodiče CYA 16</t>
  </si>
  <si>
    <t>210800649RT1</t>
  </si>
  <si>
    <t>Vodič H07V-K (CYA) 25 mm2 uložený pevně včetně dodávky vodiče CYA 25</t>
  </si>
  <si>
    <t>210111062R00</t>
  </si>
  <si>
    <t>Zásuvka domovní nástěnná 16A,380V 3P+N+PE</t>
  </si>
  <si>
    <t>358112503R</t>
  </si>
  <si>
    <t>Zásuvka nástěnná IZN 1653 16 A 400 V 5-pólová, IP44</t>
  </si>
  <si>
    <t>210111014RT6</t>
  </si>
  <si>
    <t>Zásuvka domovní zapuštěná - provedení 2x (2P+PE), více než IP2X včetně dodávky zásuvky a rámečku</t>
  </si>
  <si>
    <t>210111011RT6</t>
  </si>
  <si>
    <t>Zásuvka domovní zapuštěná - provedení 2P+PE, více než IP2X včetně dodávky zásuvky a rámečku</t>
  </si>
  <si>
    <t>210111011RP6</t>
  </si>
  <si>
    <t>Zásuvka domovní zapuštěná - provedení 2P+PE, IP44 včetně dodávky zásuvky a rámečku</t>
  </si>
  <si>
    <t>210110041RP6</t>
  </si>
  <si>
    <t>Spínač zapuštěný jednopólový, řazení 1, IP44 vč. dodávky strojku, rámečku a krytu</t>
  </si>
  <si>
    <t>210110055TP1</t>
  </si>
  <si>
    <t>Spínač zapuštěný, řazení 1/0, IP44 vč. dodávky strojku, rámečku a krytu</t>
  </si>
  <si>
    <t>210110055TR1</t>
  </si>
  <si>
    <t>Spínač zapuštěný, řazení 1/0, více než IP2X vč. dodávky strojku, rámečku a krytu</t>
  </si>
  <si>
    <t>210110041RT6</t>
  </si>
  <si>
    <t>Spínač zapuštěný jednopólový, řazení 1, více než IP2X vč. dodávky strojku, rámečku a krytu</t>
  </si>
  <si>
    <t>210110043RT6</t>
  </si>
  <si>
    <t>Spínač zapuštěný seriový, řazení 5, více než IP2X vč. dodávky strojku, rámečku a krytu</t>
  </si>
  <si>
    <t>210110045RT6</t>
  </si>
  <si>
    <t>Spínač zapuštěný střídavý, řazení 6, více než IP2X vč. dodávky strojku, rámečku a krytu</t>
  </si>
  <si>
    <t>210110054RT6</t>
  </si>
  <si>
    <t>Spínač zapuštěný střídavý dvojitý,  řazení 6+6, více než IP2X vč. dodávky strojku, rámečku a krytu</t>
  </si>
  <si>
    <t>210110PN00</t>
  </si>
  <si>
    <t>Pohybové čidlo nástěnné, detekční uhel 180° včetně dodávky čidla</t>
  </si>
  <si>
    <t>210010311RT3</t>
  </si>
  <si>
    <t>Krabice univerzální KU, bez zapojení, kruhová včetně dodávky KU 68-1901 bez víčka</t>
  </si>
  <si>
    <t>973031616R00</t>
  </si>
  <si>
    <t>Vysekání kapes zeď cih. špalíky, krabice 10x10x5cm</t>
  </si>
  <si>
    <t>210010351RT1</t>
  </si>
  <si>
    <t>Rozvodka krabicová z lis. izol. 6455-11 do 4 mm2 včetně dodávky krabice 6455-11</t>
  </si>
  <si>
    <t>210010313RT1</t>
  </si>
  <si>
    <t>Krabice odbočná KO, bez zapojení-čtvercová včetně dodávky KO 125 E s víčkem</t>
  </si>
  <si>
    <t>973031619R00</t>
  </si>
  <si>
    <t>Vysekání kapes zeď cih. špalík, krabice 15x15x10cm</t>
  </si>
  <si>
    <t>210010555RT2</t>
  </si>
  <si>
    <t>Osazení a připojení ekvipotenciální svorkovnice  včetně dodávky svorkovnice EPS 2</t>
  </si>
  <si>
    <t>210-101</t>
  </si>
  <si>
    <t>Rozvaděče R-N dle projektové dokumentace včetně dodávky a montáže</t>
  </si>
  <si>
    <t>210-102</t>
  </si>
  <si>
    <t>Úprava rozvaděče RE/ROM1 dle projektové dokumentace</t>
  </si>
  <si>
    <t>210-103</t>
  </si>
  <si>
    <t>Napojení na svorky datového rozvaděče</t>
  </si>
  <si>
    <t>210-104</t>
  </si>
  <si>
    <t>Napojení na svorky ústředny PZTS</t>
  </si>
  <si>
    <t>210-105</t>
  </si>
  <si>
    <t>Kabelový žlab drátený 60x100, včetně dodávky žlabu, spojovacího a upevňovacího materiálu</t>
  </si>
  <si>
    <t>kpl/m</t>
  </si>
  <si>
    <t>974031143R97</t>
  </si>
  <si>
    <t>Vysekání rýh ve zdi cihelné 9 x 7 cm</t>
  </si>
  <si>
    <t>zapravení rýh + 10% : 0,09*120,0*1,1</t>
  </si>
  <si>
    <t>46068K</t>
  </si>
  <si>
    <t>Průrazy zdivem</t>
  </si>
  <si>
    <t>21002K</t>
  </si>
  <si>
    <t>Protipožární ucpávky</t>
  </si>
  <si>
    <t>210010004RU3</t>
  </si>
  <si>
    <t>Trubka ohebná pod omítku, vnější průměr 32 mm včetně dodávky Super Monoflex 1232</t>
  </si>
  <si>
    <t>210010002RU3</t>
  </si>
  <si>
    <t>Trubka ohebná pod omítku, vnější průměr 20 mm včetně dodávky Super Monoflex 1220</t>
  </si>
  <si>
    <t>210-106</t>
  </si>
  <si>
    <t>Kabelová příchytka hmoždinová do otvoru 8mm včetně dodávky příchytky</t>
  </si>
  <si>
    <t>100 ks</t>
  </si>
  <si>
    <t>34572306R</t>
  </si>
  <si>
    <t>Pásky stahovací SP 200 x 4,5 mm, PA</t>
  </si>
  <si>
    <t>210-107</t>
  </si>
  <si>
    <t>Demontáž elektroinstalace řešených prostor včetně svítidel</t>
  </si>
  <si>
    <t>22089K</t>
  </si>
  <si>
    <t xml:space="preserve">Revize elektroinstalace řešených prostor  </t>
  </si>
  <si>
    <t>34195K</t>
  </si>
  <si>
    <t>Podružný elektroinstalační materiál</t>
  </si>
  <si>
    <t>POL3_0</t>
  </si>
  <si>
    <t>97908K</t>
  </si>
  <si>
    <t>Odvoz stavebního materiálu, úklid</t>
  </si>
  <si>
    <t>650101521M00</t>
  </si>
  <si>
    <t>Montáž svítidla</t>
  </si>
  <si>
    <t>14+6+3+18+2+7+1+4</t>
  </si>
  <si>
    <t>210-201</t>
  </si>
  <si>
    <t>Kruhové LED svítidlo, 36W, 2521lm, 4000K - ve výkresu označeno "1"</t>
  </si>
  <si>
    <t>210-202</t>
  </si>
  <si>
    <t>Lineární LED svítidlo, 31W, 1225mm, 4112lm - ve výkresu označeno "2"</t>
  </si>
  <si>
    <t>210-203</t>
  </si>
  <si>
    <t>Lineární LED svítidlo, 19W, 1225mm, 2701lm - ve výkresu označeno "3"</t>
  </si>
  <si>
    <t>210-204</t>
  </si>
  <si>
    <t>Čtvercové svítidlo, 40W, 3308lm, 4000k, 60x60 - ve výkresu označeno "4"</t>
  </si>
  <si>
    <t>210-205</t>
  </si>
  <si>
    <t>Lineární LED svítidlo, 49W, 1225mm, 6188lm - ve výkresu označeno "5"</t>
  </si>
  <si>
    <t>210-206</t>
  </si>
  <si>
    <t>Nouzové svítidlo, 3W, doba zálohy 60 minut, 150lm - ve výkresu označeno "6"</t>
  </si>
  <si>
    <t>210-207</t>
  </si>
  <si>
    <t>Kruhové LED svítidlo, 42W, 3600lm, 4000K - ve výkresu označeno "7"</t>
  </si>
  <si>
    <t>210-208</t>
  </si>
  <si>
    <t>Nouzové svítidlo s piktogramem, doba zálohy 60 minut</t>
  </si>
  <si>
    <t>222280214R00</t>
  </si>
  <si>
    <t>Kabel UTP/FTP kat.5e v trubkách</t>
  </si>
  <si>
    <t>371201303R</t>
  </si>
  <si>
    <t>Kabel UTP dvojitý plášť Cat5e</t>
  </si>
  <si>
    <t>210010003RU3</t>
  </si>
  <si>
    <t>Trubka ohebná pod omítku, vnější průměr 25 mm včetně dodávky Super Monoflex 1225</t>
  </si>
  <si>
    <t>220-101</t>
  </si>
  <si>
    <t>Úprava a doplnění stávajícího datového rozvaděče</t>
  </si>
  <si>
    <t>222290003R00</t>
  </si>
  <si>
    <t>Dvojzásuvka 2xRJ45 UTP kat.5e pod omítku</t>
  </si>
  <si>
    <t>371202013R</t>
  </si>
  <si>
    <t>Zásuvka datová OPUS 2xRJ45</t>
  </si>
  <si>
    <t>220-301</t>
  </si>
  <si>
    <t>Rozšíření stávajícího systému PZTS</t>
  </si>
  <si>
    <t>220-302</t>
  </si>
  <si>
    <t>Vnitřní PIR detektor nástěnný včetně dodávky a montáže</t>
  </si>
  <si>
    <t>220-303</t>
  </si>
  <si>
    <t>Hlásiče kouře stropní, akustická a vizuální signalizace včetné dodávky a montáže</t>
  </si>
  <si>
    <t>220-304</t>
  </si>
  <si>
    <t>Kompletní kabeláž systému v chráničce, včetně dodávky</t>
  </si>
  <si>
    <t>799-001</t>
  </si>
  <si>
    <t>Demontáž stávající slaboproudé elektroinstalace</t>
  </si>
  <si>
    <t>Materiál pro elektroinstalaci SLP</t>
  </si>
  <si>
    <t>210010321RT1</t>
  </si>
  <si>
    <t>Krabice univerzální KU a odbočná KO se zapoj.,kruh vč.dodávky krabice KU 68-1903</t>
  </si>
  <si>
    <t>974031121R00</t>
  </si>
  <si>
    <t>Vysekání rýh ve zdi cihelné 3 x 3 cm</t>
  </si>
  <si>
    <t>zapravení rýh + 10% : 0,03*70,0*1,1</t>
  </si>
  <si>
    <t>POZN</t>
  </si>
  <si>
    <t>Poznámka k rozpočtu</t>
  </si>
  <si>
    <t xml:space="preserve">*prvky přístupového systému nejsou součástí projektu, bude dodáno externě mimo projekt : </t>
  </si>
  <si>
    <t xml:space="preserve">*stávající datový rozvaděč bude zachován : </t>
  </si>
  <si>
    <t xml:space="preserve">*stávající ústředna PZTS bude zachována : </t>
  </si>
  <si>
    <t>D.1.1.</t>
  </si>
  <si>
    <t>Stavební práce</t>
  </si>
  <si>
    <t>979 08-1111.R00</t>
  </si>
  <si>
    <t>1.</t>
  </si>
  <si>
    <t>962 03-2231.R00</t>
  </si>
  <si>
    <t>Bourání příček z cihel pálených, tloušťka 10 cm</t>
  </si>
  <si>
    <t xml:space="preserve"> - prostor 100-130 dle výkresové dokumentace</t>
  </si>
  <si>
    <t>3,05 * (1,56 + 1,56 +4,8 + 4,32 +2 +1,83 + 1,7 + 1,2 + 0,8 + 2,2 + 1 + 0,9 + 3,55 + 3,55 + 2,975 + 6,4 + 4,2 + 2 + 3,15 + 2 + 0,98 + 0,98 + 0,9 + 2,05 + 1,1 + 1,12 + 0,42) - ( 4*2,02*0,8) + (6*2,02*0,9) + (4*2,02*1,0) + (0,7*2,02) + (1,45*2,02) + (0,9*2,02)+ otvor 2,02*0,9*0,45</t>
  </si>
  <si>
    <t>2.</t>
  </si>
  <si>
    <t>962 20-0011.RAB</t>
  </si>
  <si>
    <t>Bourání příček z cihel pálených, tloušťka 15 cm</t>
  </si>
  <si>
    <t xml:space="preserve"> - 3,05  * (0,7 + 4,8)</t>
  </si>
  <si>
    <t>3.</t>
  </si>
  <si>
    <t>968 08-3002.R00</t>
  </si>
  <si>
    <t>Vybourání plastových oken do 2 m2</t>
  </si>
  <si>
    <t xml:space="preserve"> - 1,97m2 - vstupní dveře</t>
  </si>
  <si>
    <t xml:space="preserve"> - 1,1 * 1,34 - okno jižní fasáda</t>
  </si>
  <si>
    <t>4.</t>
  </si>
  <si>
    <t>968 06-2455.R00</t>
  </si>
  <si>
    <t>Vybourání dveřních zárubní pl. do 2 m2</t>
  </si>
  <si>
    <t xml:space="preserve">( 4*2,02*0,8) + (6*2,02*0,9) + (4*2,02*1,0) + (0,7*2,02) + (1,45*2,02) + (0,9*2,02) </t>
  </si>
  <si>
    <t>5.</t>
  </si>
  <si>
    <t>968 06-1125.R00</t>
  </si>
  <si>
    <t>Vyvěšení dřevěných dveřních křídel pl. do 2 m2</t>
  </si>
  <si>
    <t>6.</t>
  </si>
  <si>
    <t>Vyvěšení a likvidace zařizovacích předmětů</t>
  </si>
  <si>
    <t>7.</t>
  </si>
  <si>
    <t>965 08-1713.R00</t>
  </si>
  <si>
    <t>Bourání dlaždic keramických tl. 1 cm, nad 1 m2, včetně očištění betonu od lepidla</t>
  </si>
  <si>
    <t xml:space="preserve"> - prostor 100-130 dle vykresové dokumentace</t>
  </si>
  <si>
    <t xml:space="preserve"> - 197,4m2</t>
  </si>
  <si>
    <t>8.</t>
  </si>
  <si>
    <t>968 07-2455.R00</t>
  </si>
  <si>
    <t>Vybourání kovových dveřních zárubní pl. do 2 m2</t>
  </si>
  <si>
    <t>9.</t>
  </si>
  <si>
    <t>Demontáž radiátorů + revize + zpětná montáž</t>
  </si>
  <si>
    <t>10.</t>
  </si>
  <si>
    <t>Demontáž rozvodů vody, topení, elektro</t>
  </si>
  <si>
    <t>11.</t>
  </si>
  <si>
    <t>775 51-9010.RA0</t>
  </si>
  <si>
    <t>Demontáž podlah syntetických</t>
  </si>
  <si>
    <t>12.</t>
  </si>
  <si>
    <t>Odvoz suti a vybour.hmot na skládku do 5km</t>
  </si>
  <si>
    <t xml:space="preserve"> - Odvoz kontejneru se sutí</t>
  </si>
  <si>
    <t xml:space="preserve"> - vybouráná suť v prostorech 100-130 dle výkresové dokumentace</t>
  </si>
  <si>
    <t>13.</t>
  </si>
  <si>
    <t>979082111R00</t>
  </si>
  <si>
    <t>Vnitrostaveništní doprava suti do 20m</t>
  </si>
  <si>
    <t xml:space="preserve"> - maniupalce se sutí mezi stavbou a kontejnerem</t>
  </si>
  <si>
    <t>14.</t>
  </si>
  <si>
    <t>979990001R00</t>
  </si>
  <si>
    <t>Poplatek ze skládku stavební suti</t>
  </si>
  <si>
    <t>15.</t>
  </si>
  <si>
    <t>979081111R04</t>
  </si>
  <si>
    <t>Odvoz neskladovaného materiálu k likvidace do 5km</t>
  </si>
  <si>
    <t xml:space="preserve"> - dveřní křídla, zárubně, inventář bytu</t>
  </si>
  <si>
    <t>16.</t>
  </si>
  <si>
    <t>Poplatek za likvidace nestavebního materiálu</t>
  </si>
  <si>
    <t>17.</t>
  </si>
  <si>
    <t>979 98-1106.R00</t>
  </si>
  <si>
    <t>Kontejner, suť bez příměsí, odvoz a likvidace</t>
  </si>
  <si>
    <t>18.</t>
  </si>
  <si>
    <t>Komunální kontejner</t>
  </si>
  <si>
    <t>19.</t>
  </si>
  <si>
    <t>317 12-0033.RAD</t>
  </si>
  <si>
    <t>Příčka z desek Ytong hladkých, tloušťka 10 cm</t>
  </si>
  <si>
    <t xml:space="preserve"> - nové konstrukce v prostorech 100-130 dle výkresové dokumentace</t>
  </si>
  <si>
    <t xml:space="preserve"> - 3,05 * (3,72 + 2,7 + 1 + 2,7 + 2,55 + 0,9 + 0,4 + 2,85 +2,2 + 1,3 + 4,8 + 2,6 + 2,55 + 2,0 + 2,83 + 1,3 + 1,2 + 1 + 1,1 + 2,6 + 2,63 + 1,6 + 1,6 + 0,9) + (1,5 * 5,84) - (0,9*2,02*10 + 0,8 * 4 * 2,02 + 1,0 * 2 * 2,02)</t>
  </si>
  <si>
    <t xml:space="preserve"> - ztratné 5% = 129,82 * 1,05 = 136,311 m2</t>
  </si>
  <si>
    <t xml:space="preserve"> - cena včetně pomocného lešení, kotvení příček k obvodovým konstrukcím, spojovacícho materiálu, lepidla</t>
  </si>
  <si>
    <t>20.</t>
  </si>
  <si>
    <t>593-21898R</t>
  </si>
  <si>
    <t>D+M Překlad nenosný  Ytong NEP 100-1250</t>
  </si>
  <si>
    <t xml:space="preserve"> - překlad pro otvory 100-130 - dle výkresové dokumentace</t>
  </si>
  <si>
    <t>21.</t>
  </si>
  <si>
    <t>311 27-1177.RT4</t>
  </si>
  <si>
    <t>Zdivo z tvárnic Ytong hladkých tl. 30 cm, tvárnice Ytong Standard, 599 x 249 x 300 mm</t>
  </si>
  <si>
    <t xml:space="preserve"> - zazdení otvoru vstupních dveří</t>
  </si>
  <si>
    <t>22.</t>
  </si>
  <si>
    <t>23.</t>
  </si>
  <si>
    <t>602 01-2131.R00</t>
  </si>
  <si>
    <t>Stěrka vápenocementová, ručně</t>
  </si>
  <si>
    <t xml:space="preserve"> - 211,87 * 3,05 - (17*0,9*2,02) + 24,58 + 21,12 = 661,10</t>
  </si>
  <si>
    <t>24.</t>
  </si>
  <si>
    <t>631-27282R</t>
  </si>
  <si>
    <t>Bandáž skelná, perlinka s oky 6,5 x 6,5 mm,  50 m2</t>
  </si>
  <si>
    <t xml:space="preserve"> - 661,10 * 1,1 = 727,21</t>
  </si>
  <si>
    <t>25.</t>
  </si>
  <si>
    <t>612 42-0016.RA0</t>
  </si>
  <si>
    <t>Omítka stěn vnitřní štuková třívrstvá</t>
  </si>
  <si>
    <t xml:space="preserve"> - omítká "fajnová" nových příček</t>
  </si>
  <si>
    <t xml:space="preserve"> - 211,87 * 3,0 - (17*0,9*2,02) + 24,58 + 21,12 = 661,10 - 75,84 = 585,26</t>
  </si>
  <si>
    <t>26.</t>
  </si>
  <si>
    <t>622 31-1124.RV1</t>
  </si>
  <si>
    <t>Zateplovací systém Baumit,  EPS tl. 140 mm, zakončený stěrkou s výztužnou tkaninou, barvou dle dekóru objektu</t>
  </si>
  <si>
    <t>27.</t>
  </si>
  <si>
    <t>Broušení stávající roznašecí vrstvy pro lití nivelační stěrky</t>
  </si>
  <si>
    <t>28.</t>
  </si>
  <si>
    <t>Samonivelační stěrka Cemix, ruč.zpracování tl.5 mm, samonivelační polymercementová stěrka Cemix 30 Mpa</t>
  </si>
  <si>
    <t xml:space="preserve"> - v místnostech pro pokládku dlažby</t>
  </si>
  <si>
    <t>29.</t>
  </si>
  <si>
    <t>Samonivelační stěrka Cemix,ruč.zpracování tl.10 mm, samonivelační polymercementová stěrka Cemix 40 Mpa</t>
  </si>
  <si>
    <t xml:space="preserve"> - v místnostech pro pokládku vinylu</t>
  </si>
  <si>
    <t>30.</t>
  </si>
  <si>
    <t>D+M Plastové balkonové okno s parapetem, do koupelny</t>
  </si>
  <si>
    <t xml:space="preserve"> - dveře do koupelny, nadparapetní zasklení fixní</t>
  </si>
  <si>
    <t>31.</t>
  </si>
  <si>
    <t>941955001.R00</t>
  </si>
  <si>
    <t>Lešení lehké pomocné, výška podlahy do 1,2 m</t>
  </si>
  <si>
    <t>32.</t>
  </si>
  <si>
    <t>95290111R00</t>
  </si>
  <si>
    <t>Vyčištění budov o výšce podlaží do 4m</t>
  </si>
  <si>
    <t>33.</t>
  </si>
  <si>
    <t>Přesun hmot pro budovy zděné výšky do 6m</t>
  </si>
  <si>
    <t>34.</t>
  </si>
  <si>
    <t>711212901.R00</t>
  </si>
  <si>
    <t>Provedení penetrace podkladů pod hydroizolační stěrky</t>
  </si>
  <si>
    <t xml:space="preserve"> - 2,4 + (7,33*2,1) + (26,728 * 2,1) + 15,54 = 88,72</t>
  </si>
  <si>
    <t>35.</t>
  </si>
  <si>
    <t>Hydroizolační povlak - nátěr nebo stěrka Mapelastic, pružná hydroizolace tl. 1mm</t>
  </si>
  <si>
    <t>36.</t>
  </si>
  <si>
    <t>711212601RT2</t>
  </si>
  <si>
    <t xml:space="preserve">Těsnící pás do spoje podlaha - stěna Mapeband š. 100mm </t>
  </si>
  <si>
    <t xml:space="preserve"> - 26,728 + 7,33 = 34,03</t>
  </si>
  <si>
    <t>37.</t>
  </si>
  <si>
    <t xml:space="preserve">Těsnící roh vnější vnitřní do spoje podlaha - stěna Mapeband </t>
  </si>
  <si>
    <t>38.</t>
  </si>
  <si>
    <t>Těsnící pás do svislých koutů Mapeband š. 100mm</t>
  </si>
  <si>
    <t>39.</t>
  </si>
  <si>
    <t>998 87-11101.R00</t>
  </si>
  <si>
    <t>Přesun hmot pro izolace proti vodě, výšky do 6m</t>
  </si>
  <si>
    <t>47.</t>
  </si>
  <si>
    <t>76661112.R00</t>
  </si>
  <si>
    <t>Montáž dveří do zárubně, otevíravých 1kř. Do 1,0m</t>
  </si>
  <si>
    <t>48.</t>
  </si>
  <si>
    <t>766670021R00</t>
  </si>
  <si>
    <t>Montáž kliky a štítku</t>
  </si>
  <si>
    <t>49.</t>
  </si>
  <si>
    <t>54914582R</t>
  </si>
  <si>
    <t>Kliky se štítem mezip 804/90 se zaj. Cr</t>
  </si>
  <si>
    <t>50.</t>
  </si>
  <si>
    <t>611601212.R</t>
  </si>
  <si>
    <t>Dveře vnitřní RAL Klasik plné 1kř. 70x197 cm, lakované, včetně zárubně + montáž</t>
  </si>
  <si>
    <t>51.</t>
  </si>
  <si>
    <t>611601212.R0</t>
  </si>
  <si>
    <t>Dveře vnitřní RAL Klasik plné 1kř. 80x197 cm, lakované, včetně zárubně + montáž</t>
  </si>
  <si>
    <t>52.</t>
  </si>
  <si>
    <t>D+M Kuchyňské linky</t>
  </si>
  <si>
    <t>53.</t>
  </si>
  <si>
    <t>998766101.R00</t>
  </si>
  <si>
    <t>Přesun hmot pro truhlařské konstruk. Výšky do 6m</t>
  </si>
  <si>
    <t>54.</t>
  </si>
  <si>
    <t>771 10-1210.RT1</t>
  </si>
  <si>
    <t>Penetrace podkladu pod dlažby, penetrační nátěr</t>
  </si>
  <si>
    <t>55.</t>
  </si>
  <si>
    <t>771 57-5107.R00</t>
  </si>
  <si>
    <t>Montáž podlahy keramické,hladké,tmel,30x30-60x30cm</t>
  </si>
  <si>
    <t xml:space="preserve"> - vč. Soklíku 7cm, 4,22 m2 </t>
  </si>
  <si>
    <t>56.</t>
  </si>
  <si>
    <t>Dlažba do koupelny dle výběru (10% ztratné)</t>
  </si>
  <si>
    <t>57.</t>
  </si>
  <si>
    <t>771 57-8011.R00</t>
  </si>
  <si>
    <t>Spára podlaha - stěna,silikonem</t>
  </si>
  <si>
    <t>58.</t>
  </si>
  <si>
    <t>771579791.R00</t>
  </si>
  <si>
    <t>Příplatek za plochu podlah keram. Do 5m2 jednotl.</t>
  </si>
  <si>
    <t>59.</t>
  </si>
  <si>
    <t>998 77-1101.R00</t>
  </si>
  <si>
    <t>Přesun hmot pro podlahy z dlaždic, výšky do 6m</t>
  </si>
  <si>
    <t>60.</t>
  </si>
  <si>
    <t>Penetrace podkladu pod lepidlo</t>
  </si>
  <si>
    <t>61.</t>
  </si>
  <si>
    <t>Montáž dílcové vinylové podlahy lepením, včetně lepidla</t>
  </si>
  <si>
    <t>62.</t>
  </si>
  <si>
    <t>Vinyl do herny a přilehlých prostor dle výběru investora (10% ztratné)</t>
  </si>
  <si>
    <t>63.</t>
  </si>
  <si>
    <t>Lišty k vinylovým podlahám vč. Montáže</t>
  </si>
  <si>
    <t>64.</t>
  </si>
  <si>
    <t>Přesun hmot pro podlahy syntetické, výšky do 6m</t>
  </si>
  <si>
    <t>65.</t>
  </si>
  <si>
    <t>781101210.R00</t>
  </si>
  <si>
    <t>Penetrace podkladu pod obklad, penetrační nátěr</t>
  </si>
  <si>
    <t xml:space="preserve"> - hygienické místnost, kuchynské linky</t>
  </si>
  <si>
    <t>66.</t>
  </si>
  <si>
    <t>781475120.R00</t>
  </si>
  <si>
    <t>Montáž obkladů keramického,hladké,tmel,30x30-60x30cm</t>
  </si>
  <si>
    <t>67.</t>
  </si>
  <si>
    <t>Obklad do koupelny dle výběru (10% ztratné)</t>
  </si>
  <si>
    <t>68.</t>
  </si>
  <si>
    <t>781497111.RS3</t>
  </si>
  <si>
    <t>Lišta hliníková ukončovacích k obkladům profil RB, pro tloušťku obkladu 10mm</t>
  </si>
  <si>
    <t>69.</t>
  </si>
  <si>
    <t>781497121.RS3</t>
  </si>
  <si>
    <t>Lišta hliníková rohová k obkladům profil RB, pro tloušťku obkladu 10mm</t>
  </si>
  <si>
    <t>70.</t>
  </si>
  <si>
    <t>71.</t>
  </si>
  <si>
    <t>784442021RT2</t>
  </si>
  <si>
    <t>Malba disperzní interiér, výška do 3,8m pro omítku 2x nátěr, 1x penetrace</t>
  </si>
  <si>
    <t>72.</t>
  </si>
  <si>
    <t>416 07-2121.R00</t>
  </si>
  <si>
    <t>Podhled SDK, ocel. Dvouúrov. Kříž. Rošt, MA 12,5mm - pro prostory se sníženou světlou výškou na 2,75 m</t>
  </si>
  <si>
    <t>73.</t>
  </si>
  <si>
    <t>416 07-1122.R00</t>
  </si>
  <si>
    <t>Podhled SDK akusticky, Kovová konstrukce CD, MA 12,5mm - pro prostory se sníženou světlou výškou na 2,90 m</t>
  </si>
  <si>
    <t>416 02-0111.R00</t>
  </si>
  <si>
    <t>Podhled SDK, kovová kce. HUT, 1x desk RB 12,5m</t>
  </si>
  <si>
    <t>D+M - Zahradní domek vč. Dopravy</t>
  </si>
  <si>
    <t xml:space="preserve">ks </t>
  </si>
  <si>
    <t>D+M - "základová konstrukce" pro zahradní domek - zámková dlažba, osazena do lože ze štěrku a písku, ohraničena zahradními obrubníky, geotextilie</t>
  </si>
  <si>
    <t>005121R</t>
  </si>
  <si>
    <t>Bezpečnostní a hygienická opatření na staveništi</t>
  </si>
  <si>
    <t>Mimostaveništní doprava, kompletační činnost</t>
  </si>
  <si>
    <t>Přidružné práce</t>
  </si>
  <si>
    <t>96</t>
  </si>
  <si>
    <t>Bourací práce</t>
  </si>
  <si>
    <t>D97</t>
  </si>
  <si>
    <t>Přesuny suti a vybouraných hmot</t>
  </si>
  <si>
    <t>62</t>
  </si>
  <si>
    <t>Úpravy povrchů vnějších</t>
  </si>
  <si>
    <t>Podlahové konstrukce</t>
  </si>
  <si>
    <t>Lokální opravy - zaházení šliců pro elektro, kanalizaci a vodu, hrubovací práce v rámci rekonstrukce</t>
  </si>
  <si>
    <t>64</t>
  </si>
  <si>
    <t>Výplně otvorů</t>
  </si>
  <si>
    <t>94</t>
  </si>
  <si>
    <t>95</t>
  </si>
  <si>
    <t>Dokončovací konstrukce na pozemních stavbách</t>
  </si>
  <si>
    <t>711</t>
  </si>
  <si>
    <t>Izolace proti vodě</t>
  </si>
  <si>
    <t>766</t>
  </si>
  <si>
    <t>Konstrukce truhlářské</t>
  </si>
  <si>
    <t>40.</t>
  </si>
  <si>
    <t>41.</t>
  </si>
  <si>
    <t>42.</t>
  </si>
  <si>
    <t>43.</t>
  </si>
  <si>
    <t>44.</t>
  </si>
  <si>
    <t>45.</t>
  </si>
  <si>
    <t>46.</t>
  </si>
  <si>
    <t>771</t>
  </si>
  <si>
    <t>Dlažby keramické</t>
  </si>
  <si>
    <t>775</t>
  </si>
  <si>
    <t>Podlahy vinylové</t>
  </si>
  <si>
    <t>781</t>
  </si>
  <si>
    <t>Obklady keramické</t>
  </si>
  <si>
    <t>784</t>
  </si>
  <si>
    <t>Malby</t>
  </si>
  <si>
    <t>800-767</t>
  </si>
  <si>
    <t>Kovové stavební doplňkové konstrukce</t>
  </si>
  <si>
    <t>901</t>
  </si>
  <si>
    <t>Ostatní konstrukce</t>
  </si>
  <si>
    <t>Vedlejší rozpočtové náklady</t>
  </si>
  <si>
    <t>74.</t>
  </si>
  <si>
    <t>D.1.1</t>
  </si>
  <si>
    <t>Rekapitulace dílčích částí rozpočtů D.1.1.4.</t>
  </si>
  <si>
    <t>Rekapitulace dílů rozpočtů D.1.1.4.</t>
  </si>
  <si>
    <t>VÝKAZ VÝMĚR</t>
  </si>
  <si>
    <t>SKLAD ODPADŮ</t>
  </si>
  <si>
    <t>UR400S</t>
  </si>
  <si>
    <t>101 - Chladicí skříň na bioodpad</t>
  </si>
  <si>
    <t>MYTÍ TERMOPORTŮ</t>
  </si>
  <si>
    <t>151 - Stůl s dřezem</t>
  </si>
  <si>
    <t>151.1 - Baterie se sprchou</t>
  </si>
  <si>
    <t>152 - Regál čtyřpolicový</t>
  </si>
  <si>
    <t>PŘÍPRAVNA</t>
  </si>
  <si>
    <t>UR600</t>
  </si>
  <si>
    <t>201 - Chladicí skříň</t>
  </si>
  <si>
    <t>202 - Pracovní stůl s dřezem a policí</t>
  </si>
  <si>
    <t>202.1 - Baterie s hygienickou pákou</t>
  </si>
  <si>
    <t>202.2 - Dávkovač mýdla</t>
  </si>
  <si>
    <t>202.3 - Podavač papírových ubrousků</t>
  </si>
  <si>
    <t>HWA 21 bravilor</t>
  </si>
  <si>
    <t>203 - Výrobník horké vody</t>
  </si>
  <si>
    <t>204 - Pracovní stůl s dřezem, částečným prolisem desky a zásuvkovým blokem</t>
  </si>
  <si>
    <t>204.1 - Stojánková baterie</t>
  </si>
  <si>
    <t>UL</t>
  </si>
  <si>
    <t>205 - Mycí stroj</t>
  </si>
  <si>
    <t>205.1 - Podstavec pod mycí stroj</t>
  </si>
  <si>
    <t>205.2 - Úpravna vody</t>
  </si>
  <si>
    <t>206 - Vozík manipulační</t>
  </si>
  <si>
    <t>207 - Vozík vyhřívaný na 15xGN1/1</t>
  </si>
  <si>
    <t>208 - Skříňka nástěnná s křídlovými dvířky</t>
  </si>
  <si>
    <t>VÝDEJNA</t>
  </si>
  <si>
    <t>301 - Pracovní stůl s dřezem a policí</t>
  </si>
  <si>
    <t>301.1 - Baterie s hygienickou pákou</t>
  </si>
  <si>
    <t>301.2 - Dávkovač mýdla</t>
  </si>
  <si>
    <t>301.3 - Podavač papírových ubrousků</t>
  </si>
  <si>
    <t>302 - Police nástěnná, 2ks</t>
  </si>
  <si>
    <t>303 - Výdejní stůl s vestavěnou technologií a přípravou na opláštění</t>
  </si>
  <si>
    <t>UJ</t>
  </si>
  <si>
    <t>304 - Vyhřívaná vana 2xGN1/1, vestavěná</t>
  </si>
  <si>
    <t>305 - Vozík manipulační, 3 police</t>
  </si>
  <si>
    <t>MYTÍ NÁDOBÍ</t>
  </si>
  <si>
    <t>401 - Stůl s dřezem</t>
  </si>
  <si>
    <t>401.1 - Baterie se sprchou</t>
  </si>
  <si>
    <t>AF611</t>
  </si>
  <si>
    <t>402 - Mycí stroj</t>
  </si>
  <si>
    <t>402.1 - Podstavec pod mycí stroj</t>
  </si>
  <si>
    <t>402.2 - Úpravna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</si>
</sst>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0"/>
    <numFmt numFmtId="166" formatCode="#,##0.00\ _K_č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name val="Arial CE"/>
      <charset val="238"/>
    </font>
    <font>
      <sz val="8"/>
      <color rgb="FF0070C0"/>
      <name val="Arial CE"/>
      <charset val="238"/>
    </font>
    <font>
      <b/>
      <sz val="11"/>
      <color rgb="FF00B0F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6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1" fillId="0" borderId="0"/>
  </cellStyleXfs>
  <cellXfs count="30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165" fontId="5" fillId="3" borderId="0" xfId="0" applyNumberFormat="1" applyFont="1" applyFill="1" applyAlignment="1">
      <alignment vertical="top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5" fillId="3" borderId="34" xfId="0" applyFont="1" applyFill="1" applyBorder="1" applyAlignment="1">
      <alignment vertical="top"/>
    </xf>
    <xf numFmtId="49" fontId="5" fillId="3" borderId="35" xfId="0" applyNumberFormat="1" applyFont="1" applyFill="1" applyBorder="1" applyAlignment="1">
      <alignment vertical="top"/>
    </xf>
    <xf numFmtId="49" fontId="5" fillId="3" borderId="35" xfId="0" applyNumberFormat="1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center" vertical="top" shrinkToFit="1"/>
    </xf>
    <xf numFmtId="165" fontId="5" fillId="3" borderId="35" xfId="0" applyNumberFormat="1" applyFont="1" applyFill="1" applyBorder="1" applyAlignment="1">
      <alignment vertical="top" shrinkToFit="1"/>
    </xf>
    <xf numFmtId="4" fontId="5" fillId="3" borderId="35" xfId="0" applyNumberFormat="1" applyFont="1" applyFill="1" applyBorder="1" applyAlignment="1">
      <alignment vertical="top" shrinkToFit="1"/>
    </xf>
    <xf numFmtId="0" fontId="18" fillId="0" borderId="0" xfId="0" applyFont="1" applyAlignment="1">
      <alignment wrapText="1"/>
    </xf>
    <xf numFmtId="0" fontId="18" fillId="0" borderId="37" xfId="0" applyFont="1" applyBorder="1" applyAlignment="1">
      <alignment horizontal="center"/>
    </xf>
    <xf numFmtId="0" fontId="18" fillId="0" borderId="37" xfId="0" applyFont="1" applyBorder="1"/>
    <xf numFmtId="49" fontId="18" fillId="0" borderId="37" xfId="0" applyNumberFormat="1" applyFont="1" applyBorder="1"/>
    <xf numFmtId="2" fontId="0" fillId="0" borderId="0" xfId="0" applyNumberFormat="1"/>
    <xf numFmtId="0" fontId="18" fillId="0" borderId="37" xfId="0" applyFont="1" applyBorder="1" applyAlignment="1">
      <alignment horizontal="center" wrapText="1"/>
    </xf>
    <xf numFmtId="0" fontId="18" fillId="0" borderId="37" xfId="0" applyFont="1" applyBorder="1" applyAlignment="1">
      <alignment vertical="top"/>
    </xf>
    <xf numFmtId="49" fontId="18" fillId="0" borderId="37" xfId="0" applyNumberFormat="1" applyFont="1" applyBorder="1" applyAlignment="1">
      <alignment vertical="top"/>
    </xf>
    <xf numFmtId="0" fontId="18" fillId="0" borderId="37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49" fontId="19" fillId="0" borderId="0" xfId="0" applyNumberFormat="1" applyFont="1" applyAlignment="1">
      <alignment vertical="top"/>
    </xf>
    <xf numFmtId="0" fontId="18" fillId="0" borderId="0" xfId="0" applyFont="1" applyAlignment="1">
      <alignment horizontal="center" vertical="top"/>
    </xf>
    <xf numFmtId="49" fontId="19" fillId="0" borderId="0" xfId="0" applyNumberFormat="1" applyFont="1" applyAlignment="1">
      <alignment vertical="top" wrapText="1"/>
    </xf>
    <xf numFmtId="49" fontId="18" fillId="0" borderId="37" xfId="0" applyNumberFormat="1" applyFont="1" applyBorder="1" applyAlignment="1">
      <alignment vertical="top" wrapText="1"/>
    </xf>
    <xf numFmtId="0" fontId="18" fillId="0" borderId="37" xfId="0" applyFont="1" applyBorder="1" applyAlignment="1">
      <alignment vertical="top" wrapText="1"/>
    </xf>
    <xf numFmtId="0" fontId="18" fillId="0" borderId="37" xfId="0" applyFont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0" xfId="0" applyFont="1" applyAlignment="1">
      <alignment horizontal="center" vertical="top" wrapText="1"/>
    </xf>
    <xf numFmtId="166" fontId="18" fillId="0" borderId="37" xfId="0" applyNumberFormat="1" applyFont="1" applyBorder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166" fontId="18" fillId="0" borderId="37" xfId="0" applyNumberFormat="1" applyFont="1" applyBorder="1" applyAlignment="1">
      <alignment horizontal="right" vertical="top" wrapText="1"/>
    </xf>
    <xf numFmtId="166" fontId="5" fillId="3" borderId="36" xfId="0" applyNumberFormat="1" applyFont="1" applyFill="1" applyBorder="1" applyAlignment="1">
      <alignment vertical="top" wrapText="1" shrinkToFit="1"/>
    </xf>
    <xf numFmtId="166" fontId="5" fillId="3" borderId="36" xfId="0" applyNumberFormat="1" applyFont="1" applyFill="1" applyBorder="1" applyAlignment="1">
      <alignment horizontal="right" vertical="top" wrapText="1" shrinkToFit="1"/>
    </xf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horizontal="center"/>
    </xf>
    <xf numFmtId="49" fontId="19" fillId="0" borderId="0" xfId="0" applyNumberFormat="1" applyFont="1"/>
    <xf numFmtId="0" fontId="18" fillId="0" borderId="37" xfId="0" applyFont="1" applyBorder="1" applyAlignment="1">
      <alignment horizontal="left" vertical="top" wrapText="1"/>
    </xf>
    <xf numFmtId="49" fontId="18" fillId="0" borderId="37" xfId="0" applyNumberFormat="1" applyFont="1" applyBorder="1" applyAlignment="1">
      <alignment horizontal="left" vertical="top" wrapText="1"/>
    </xf>
    <xf numFmtId="0" fontId="18" fillId="0" borderId="37" xfId="0" applyFont="1" applyBorder="1" applyAlignment="1">
      <alignment horizontal="right" vertical="top" wrapText="1"/>
    </xf>
    <xf numFmtId="0" fontId="18" fillId="0" borderId="37" xfId="0" applyFont="1" applyBorder="1" applyAlignment="1">
      <alignment horizontal="right" wrapText="1"/>
    </xf>
    <xf numFmtId="0" fontId="18" fillId="0" borderId="37" xfId="0" applyFont="1" applyBorder="1" applyAlignment="1">
      <alignment horizontal="left" vertical="top"/>
    </xf>
    <xf numFmtId="49" fontId="18" fillId="0" borderId="37" xfId="0" applyNumberFormat="1" applyFont="1" applyBorder="1" applyAlignment="1">
      <alignment horizontal="left" vertical="top"/>
    </xf>
    <xf numFmtId="0" fontId="18" fillId="0" borderId="37" xfId="0" applyFont="1" applyBorder="1" applyAlignment="1">
      <alignment horizontal="right" vertical="top"/>
    </xf>
    <xf numFmtId="166" fontId="18" fillId="0" borderId="37" xfId="0" applyNumberFormat="1" applyFont="1" applyBorder="1" applyAlignment="1">
      <alignment horizontal="right" wrapText="1"/>
    </xf>
    <xf numFmtId="166" fontId="18" fillId="0" borderId="37" xfId="0" applyNumberFormat="1" applyFont="1" applyBorder="1" applyAlignment="1">
      <alignment wrapText="1"/>
    </xf>
    <xf numFmtId="166" fontId="18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" fontId="13" fillId="0" borderId="22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" fontId="13" fillId="0" borderId="0" xfId="0" applyNumberFormat="1" applyFont="1" applyAlignment="1">
      <alignment horizontal="right" vertical="center" inden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45" xfId="0" applyBorder="1"/>
    <xf numFmtId="0" fontId="0" fillId="0" borderId="45" xfId="0" applyBorder="1" applyAlignment="1">
      <alignment horizontal="center"/>
    </xf>
    <xf numFmtId="0" fontId="0" fillId="5" borderId="46" xfId="0" applyFill="1" applyBorder="1" applyAlignment="1">
      <alignment horizontal="left"/>
    </xf>
    <xf numFmtId="0" fontId="0" fillId="5" borderId="47" xfId="0" applyFill="1" applyBorder="1" applyAlignment="1">
      <alignment horizontal="left"/>
    </xf>
    <xf numFmtId="0" fontId="0" fillId="5" borderId="48" xfId="0" applyFill="1" applyBorder="1" applyAlignment="1">
      <alignment horizontal="left"/>
    </xf>
    <xf numFmtId="0" fontId="0" fillId="0" borderId="49" xfId="0" applyBorder="1"/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0" xfId="0" applyBorder="1"/>
    <xf numFmtId="0" fontId="0" fillId="5" borderId="45" xfId="0" applyFill="1" applyBorder="1" applyAlignment="1">
      <alignment horizontal="left"/>
    </xf>
    <xf numFmtId="0" fontId="20" fillId="0" borderId="45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2" fillId="0" borderId="45" xfId="0" applyFont="1" applyBorder="1" applyAlignment="1">
      <alignment horizontal="center"/>
    </xf>
    <xf numFmtId="0" fontId="0" fillId="0" borderId="45" xfId="0" applyBorder="1" applyAlignment="1">
      <alignment wrapText="1"/>
    </xf>
    <xf numFmtId="0" fontId="0" fillId="0" borderId="45" xfId="0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228" t="s">
        <v>39</v>
      </c>
      <c r="B2" s="228"/>
      <c r="C2" s="228"/>
      <c r="D2" s="228"/>
      <c r="E2" s="228"/>
      <c r="F2" s="228"/>
      <c r="G2" s="22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C53B5-B379-4A48-A4A2-D838B0797BD7}">
  <sheetPr>
    <outlinePr summaryBelow="0"/>
  </sheetPr>
  <dimension ref="A1:BH5000"/>
  <sheetViews>
    <sheetView workbookViewId="0">
      <pane ySplit="7" topLeftCell="A8" activePane="bottomLeft" state="frozen"/>
      <selection pane="bottomLeft" activeCell="Z22" sqref="Z22"/>
    </sheetView>
  </sheetViews>
  <sheetFormatPr defaultRowHeight="12.75" outlineLevelRow="2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60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60" ht="24.95" customHeight="1" x14ac:dyDescent="0.2">
      <c r="A3" s="139" t="s">
        <v>8</v>
      </c>
      <c r="B3" s="49" t="s">
        <v>59</v>
      </c>
      <c r="C3" s="284" t="s">
        <v>60</v>
      </c>
      <c r="D3" s="285"/>
      <c r="E3" s="285"/>
      <c r="F3" s="285"/>
      <c r="G3" s="286"/>
      <c r="AC3" s="120" t="s">
        <v>130</v>
      </c>
      <c r="AG3" t="s">
        <v>131</v>
      </c>
    </row>
    <row r="4" spans="1:60" ht="24.95" customHeight="1" x14ac:dyDescent="0.2">
      <c r="A4" s="140" t="s">
        <v>9</v>
      </c>
      <c r="B4" s="141" t="s">
        <v>65</v>
      </c>
      <c r="C4" s="287" t="s">
        <v>66</v>
      </c>
      <c r="D4" s="288"/>
      <c r="E4" s="288"/>
      <c r="F4" s="288"/>
      <c r="G4" s="289"/>
      <c r="AG4" t="s">
        <v>132</v>
      </c>
    </row>
    <row r="5" spans="1:60" x14ac:dyDescent="0.2">
      <c r="D5" s="10"/>
    </row>
    <row r="6" spans="1:60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58" t="s">
        <v>155</v>
      </c>
      <c r="B8" s="159" t="s">
        <v>118</v>
      </c>
      <c r="C8" s="176" t="s">
        <v>119</v>
      </c>
      <c r="D8" s="160"/>
      <c r="E8" s="161"/>
      <c r="F8" s="162"/>
      <c r="G8" s="163"/>
      <c r="H8" s="157"/>
      <c r="I8" s="157">
        <v>6414.75</v>
      </c>
      <c r="J8" s="157"/>
      <c r="K8" s="157">
        <v>21024.25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G8" t="s">
        <v>156</v>
      </c>
    </row>
    <row r="9" spans="1:60" x14ac:dyDescent="0.2">
      <c r="A9" s="170">
        <v>1</v>
      </c>
      <c r="B9" s="171" t="s">
        <v>843</v>
      </c>
      <c r="C9" s="179" t="s">
        <v>844</v>
      </c>
      <c r="D9" s="172" t="s">
        <v>231</v>
      </c>
      <c r="E9" s="173">
        <v>210</v>
      </c>
      <c r="F9" s="174"/>
      <c r="G9" s="175"/>
      <c r="H9" s="153">
        <v>0</v>
      </c>
      <c r="I9" s="153">
        <v>0</v>
      </c>
      <c r="J9" s="153">
        <v>32.6</v>
      </c>
      <c r="K9" s="153">
        <v>6846</v>
      </c>
      <c r="L9" s="153">
        <v>21</v>
      </c>
      <c r="M9" s="153">
        <v>8283.66</v>
      </c>
      <c r="N9" s="152">
        <v>0</v>
      </c>
      <c r="O9" s="152">
        <v>0</v>
      </c>
      <c r="P9" s="152">
        <v>0</v>
      </c>
      <c r="Q9" s="152">
        <v>0</v>
      </c>
      <c r="R9" s="153"/>
      <c r="S9" s="153" t="s">
        <v>160</v>
      </c>
      <c r="T9" s="153" t="s">
        <v>160</v>
      </c>
      <c r="U9" s="153">
        <v>5.7000000000000002E-2</v>
      </c>
      <c r="V9" s="153">
        <v>11.97</v>
      </c>
      <c r="W9" s="153"/>
      <c r="X9" s="153" t="s">
        <v>161</v>
      </c>
      <c r="Y9" s="153" t="s">
        <v>162</v>
      </c>
      <c r="Z9" s="147"/>
      <c r="AA9" s="147"/>
      <c r="AB9" s="147"/>
      <c r="AC9" s="147"/>
      <c r="AD9" s="147"/>
      <c r="AE9" s="147"/>
      <c r="AF9" s="147"/>
      <c r="AG9" s="147" t="s">
        <v>727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x14ac:dyDescent="0.2">
      <c r="A10" s="170">
        <v>2</v>
      </c>
      <c r="B10" s="171" t="s">
        <v>845</v>
      </c>
      <c r="C10" s="179" t="s">
        <v>846</v>
      </c>
      <c r="D10" s="172" t="s">
        <v>231</v>
      </c>
      <c r="E10" s="173">
        <v>210</v>
      </c>
      <c r="F10" s="174"/>
      <c r="G10" s="175"/>
      <c r="H10" s="153">
        <v>11.4</v>
      </c>
      <c r="I10" s="153">
        <v>2394</v>
      </c>
      <c r="J10" s="153">
        <v>0</v>
      </c>
      <c r="K10" s="153">
        <v>0</v>
      </c>
      <c r="L10" s="153">
        <v>21</v>
      </c>
      <c r="M10" s="153">
        <v>2896.74</v>
      </c>
      <c r="N10" s="152">
        <v>0</v>
      </c>
      <c r="O10" s="152">
        <v>0</v>
      </c>
      <c r="P10" s="152">
        <v>0</v>
      </c>
      <c r="Q10" s="152">
        <v>0</v>
      </c>
      <c r="R10" s="153" t="s">
        <v>211</v>
      </c>
      <c r="S10" s="153" t="s">
        <v>160</v>
      </c>
      <c r="T10" s="153" t="s">
        <v>160</v>
      </c>
      <c r="U10" s="153">
        <v>0</v>
      </c>
      <c r="V10" s="153">
        <v>0</v>
      </c>
      <c r="W10" s="153"/>
      <c r="X10" s="153" t="s">
        <v>206</v>
      </c>
      <c r="Y10" s="153" t="s">
        <v>162</v>
      </c>
      <c r="Z10" s="147"/>
      <c r="AA10" s="147"/>
      <c r="AB10" s="147"/>
      <c r="AC10" s="147"/>
      <c r="AD10" s="147"/>
      <c r="AE10" s="147"/>
      <c r="AF10" s="147"/>
      <c r="AG10" s="147" t="s">
        <v>207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x14ac:dyDescent="0.2">
      <c r="A11" s="170">
        <v>3</v>
      </c>
      <c r="B11" s="171" t="s">
        <v>847</v>
      </c>
      <c r="C11" s="179" t="s">
        <v>848</v>
      </c>
      <c r="D11" s="172" t="s">
        <v>231</v>
      </c>
      <c r="E11" s="173">
        <v>105</v>
      </c>
      <c r="F11" s="174"/>
      <c r="G11" s="175"/>
      <c r="H11" s="153">
        <v>19.350000000000001</v>
      </c>
      <c r="I11" s="153">
        <v>2031.7500000000002</v>
      </c>
      <c r="J11" s="153">
        <v>47.05</v>
      </c>
      <c r="K11" s="153">
        <v>4940.25</v>
      </c>
      <c r="L11" s="153">
        <v>21</v>
      </c>
      <c r="M11" s="153">
        <v>8436.1200000000008</v>
      </c>
      <c r="N11" s="152">
        <v>1.2E-4</v>
      </c>
      <c r="O11" s="152">
        <v>1.26E-2</v>
      </c>
      <c r="P11" s="152">
        <v>0</v>
      </c>
      <c r="Q11" s="152">
        <v>0</v>
      </c>
      <c r="R11" s="153"/>
      <c r="S11" s="153" t="s">
        <v>160</v>
      </c>
      <c r="T11" s="153" t="s">
        <v>160</v>
      </c>
      <c r="U11" s="153">
        <v>8.2170000000000007E-2</v>
      </c>
      <c r="V11" s="153">
        <v>8.6278500000000005</v>
      </c>
      <c r="W11" s="153"/>
      <c r="X11" s="153" t="s">
        <v>161</v>
      </c>
      <c r="Y11" s="153" t="s">
        <v>162</v>
      </c>
      <c r="Z11" s="147"/>
      <c r="AA11" s="147"/>
      <c r="AB11" s="147"/>
      <c r="AC11" s="147"/>
      <c r="AD11" s="147"/>
      <c r="AE11" s="147"/>
      <c r="AF11" s="147"/>
      <c r="AG11" s="147" t="s">
        <v>727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x14ac:dyDescent="0.2">
      <c r="A12" s="170">
        <v>4</v>
      </c>
      <c r="B12" s="171" t="s">
        <v>849</v>
      </c>
      <c r="C12" s="179" t="s">
        <v>850</v>
      </c>
      <c r="D12" s="172" t="s">
        <v>615</v>
      </c>
      <c r="E12" s="173">
        <v>1</v>
      </c>
      <c r="F12" s="174"/>
      <c r="G12" s="175"/>
      <c r="H12" s="153">
        <v>0</v>
      </c>
      <c r="I12" s="153">
        <v>0</v>
      </c>
      <c r="J12" s="153">
        <v>8500</v>
      </c>
      <c r="K12" s="153">
        <v>8500</v>
      </c>
      <c r="L12" s="153">
        <v>21</v>
      </c>
      <c r="M12" s="153">
        <v>10285</v>
      </c>
      <c r="N12" s="152">
        <v>0</v>
      </c>
      <c r="O12" s="152">
        <v>0</v>
      </c>
      <c r="P12" s="152">
        <v>0</v>
      </c>
      <c r="Q12" s="152">
        <v>0</v>
      </c>
      <c r="R12" s="153"/>
      <c r="S12" s="153" t="s">
        <v>205</v>
      </c>
      <c r="T12" s="153" t="s">
        <v>234</v>
      </c>
      <c r="U12" s="153">
        <v>0</v>
      </c>
      <c r="V12" s="153">
        <v>0</v>
      </c>
      <c r="W12" s="153"/>
      <c r="X12" s="153" t="s">
        <v>161</v>
      </c>
      <c r="Y12" s="153" t="s">
        <v>162</v>
      </c>
      <c r="Z12" s="147"/>
      <c r="AA12" s="147"/>
      <c r="AB12" s="147"/>
      <c r="AC12" s="147"/>
      <c r="AD12" s="147"/>
      <c r="AE12" s="147"/>
      <c r="AF12" s="147"/>
      <c r="AG12" s="147" t="s">
        <v>727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70">
        <v>5</v>
      </c>
      <c r="B13" s="171" t="s">
        <v>851</v>
      </c>
      <c r="C13" s="179" t="s">
        <v>852</v>
      </c>
      <c r="D13" s="172" t="s">
        <v>199</v>
      </c>
      <c r="E13" s="173">
        <v>6</v>
      </c>
      <c r="F13" s="174"/>
      <c r="G13" s="175"/>
      <c r="H13" s="153">
        <v>0</v>
      </c>
      <c r="I13" s="153">
        <v>0</v>
      </c>
      <c r="J13" s="153">
        <v>123</v>
      </c>
      <c r="K13" s="153">
        <v>738</v>
      </c>
      <c r="L13" s="153">
        <v>21</v>
      </c>
      <c r="M13" s="153">
        <v>892.98</v>
      </c>
      <c r="N13" s="152">
        <v>0</v>
      </c>
      <c r="O13" s="152">
        <v>0</v>
      </c>
      <c r="P13" s="152">
        <v>0</v>
      </c>
      <c r="Q13" s="152">
        <v>0</v>
      </c>
      <c r="R13" s="153"/>
      <c r="S13" s="153" t="s">
        <v>160</v>
      </c>
      <c r="T13" s="153" t="s">
        <v>160</v>
      </c>
      <c r="U13" s="153">
        <v>0.215</v>
      </c>
      <c r="V13" s="153">
        <v>1.29</v>
      </c>
      <c r="W13" s="153"/>
      <c r="X13" s="153" t="s">
        <v>161</v>
      </c>
      <c r="Y13" s="153" t="s">
        <v>162</v>
      </c>
      <c r="Z13" s="147"/>
      <c r="AA13" s="147"/>
      <c r="AB13" s="147"/>
      <c r="AC13" s="147"/>
      <c r="AD13" s="147"/>
      <c r="AE13" s="147"/>
      <c r="AF13" s="147"/>
      <c r="AG13" s="147" t="s">
        <v>727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x14ac:dyDescent="0.2">
      <c r="A14" s="170">
        <v>6</v>
      </c>
      <c r="B14" s="171" t="s">
        <v>853</v>
      </c>
      <c r="C14" s="179" t="s">
        <v>854</v>
      </c>
      <c r="D14" s="172" t="s">
        <v>199</v>
      </c>
      <c r="E14" s="173">
        <v>6</v>
      </c>
      <c r="F14" s="174"/>
      <c r="G14" s="175"/>
      <c r="H14" s="153">
        <v>331.5</v>
      </c>
      <c r="I14" s="153">
        <v>1989</v>
      </c>
      <c r="J14" s="153">
        <v>0</v>
      </c>
      <c r="K14" s="153">
        <v>0</v>
      </c>
      <c r="L14" s="153">
        <v>21</v>
      </c>
      <c r="M14" s="153">
        <v>2406.69</v>
      </c>
      <c r="N14" s="152">
        <v>0</v>
      </c>
      <c r="O14" s="152">
        <v>0</v>
      </c>
      <c r="P14" s="152">
        <v>0</v>
      </c>
      <c r="Q14" s="152">
        <v>0</v>
      </c>
      <c r="R14" s="153" t="s">
        <v>211</v>
      </c>
      <c r="S14" s="153" t="s">
        <v>160</v>
      </c>
      <c r="T14" s="153" t="s">
        <v>160</v>
      </c>
      <c r="U14" s="153">
        <v>0</v>
      </c>
      <c r="V14" s="153">
        <v>0</v>
      </c>
      <c r="W14" s="153"/>
      <c r="X14" s="153" t="s">
        <v>206</v>
      </c>
      <c r="Y14" s="153" t="s">
        <v>162</v>
      </c>
      <c r="Z14" s="147"/>
      <c r="AA14" s="147"/>
      <c r="AB14" s="147"/>
      <c r="AC14" s="147"/>
      <c r="AD14" s="147"/>
      <c r="AE14" s="147"/>
      <c r="AF14" s="147"/>
      <c r="AG14" s="147" t="s">
        <v>207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58" t="s">
        <v>155</v>
      </c>
      <c r="B15" s="159" t="s">
        <v>120</v>
      </c>
      <c r="C15" s="176" t="s">
        <v>121</v>
      </c>
      <c r="D15" s="160"/>
      <c r="E15" s="161"/>
      <c r="F15" s="162"/>
      <c r="G15" s="163"/>
      <c r="H15" s="157"/>
      <c r="I15" s="157">
        <v>1161</v>
      </c>
      <c r="J15" s="157"/>
      <c r="K15" s="157">
        <v>2823</v>
      </c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AG15" t="s">
        <v>156</v>
      </c>
    </row>
    <row r="16" spans="1:60" ht="22.5" x14ac:dyDescent="0.2">
      <c r="A16" s="170">
        <v>7</v>
      </c>
      <c r="B16" s="171" t="s">
        <v>847</v>
      </c>
      <c r="C16" s="179" t="s">
        <v>848</v>
      </c>
      <c r="D16" s="172" t="s">
        <v>231</v>
      </c>
      <c r="E16" s="173">
        <v>60</v>
      </c>
      <c r="F16" s="174"/>
      <c r="G16" s="175"/>
      <c r="H16" s="153">
        <v>19.350000000000001</v>
      </c>
      <c r="I16" s="153">
        <v>1161</v>
      </c>
      <c r="J16" s="153">
        <v>47.05</v>
      </c>
      <c r="K16" s="153">
        <v>2823</v>
      </c>
      <c r="L16" s="153">
        <v>21</v>
      </c>
      <c r="M16" s="153">
        <v>4820.6400000000003</v>
      </c>
      <c r="N16" s="152">
        <v>1.2E-4</v>
      </c>
      <c r="O16" s="152">
        <v>7.1999999999999998E-3</v>
      </c>
      <c r="P16" s="152">
        <v>0</v>
      </c>
      <c r="Q16" s="152">
        <v>0</v>
      </c>
      <c r="R16" s="153"/>
      <c r="S16" s="153" t="s">
        <v>160</v>
      </c>
      <c r="T16" s="153" t="s">
        <v>160</v>
      </c>
      <c r="U16" s="153">
        <v>8.2170000000000007E-2</v>
      </c>
      <c r="V16" s="153">
        <v>4.9302000000000001</v>
      </c>
      <c r="W16" s="153"/>
      <c r="X16" s="153" t="s">
        <v>161</v>
      </c>
      <c r="Y16" s="153" t="s">
        <v>162</v>
      </c>
      <c r="Z16" s="147"/>
      <c r="AA16" s="147"/>
      <c r="AB16" s="147"/>
      <c r="AC16" s="147"/>
      <c r="AD16" s="147"/>
      <c r="AE16" s="147"/>
      <c r="AF16" s="147"/>
      <c r="AG16" s="147" t="s">
        <v>727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x14ac:dyDescent="0.2">
      <c r="A17" s="158" t="s">
        <v>155</v>
      </c>
      <c r="B17" s="159" t="s">
        <v>122</v>
      </c>
      <c r="C17" s="176" t="s">
        <v>123</v>
      </c>
      <c r="D17" s="160"/>
      <c r="E17" s="161"/>
      <c r="F17" s="162"/>
      <c r="G17" s="163"/>
      <c r="H17" s="157"/>
      <c r="I17" s="157">
        <v>0</v>
      </c>
      <c r="J17" s="157"/>
      <c r="K17" s="157">
        <v>33650</v>
      </c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AG17" t="s">
        <v>156</v>
      </c>
    </row>
    <row r="18" spans="1:60" x14ac:dyDescent="0.2">
      <c r="A18" s="170">
        <v>8</v>
      </c>
      <c r="B18" s="171" t="s">
        <v>855</v>
      </c>
      <c r="C18" s="179" t="s">
        <v>856</v>
      </c>
      <c r="D18" s="172" t="s">
        <v>615</v>
      </c>
      <c r="E18" s="173">
        <v>1</v>
      </c>
      <c r="F18" s="174"/>
      <c r="G18" s="175"/>
      <c r="H18" s="153">
        <v>0</v>
      </c>
      <c r="I18" s="153">
        <v>0</v>
      </c>
      <c r="J18" s="153">
        <v>7500</v>
      </c>
      <c r="K18" s="153">
        <v>7500</v>
      </c>
      <c r="L18" s="153">
        <v>21</v>
      </c>
      <c r="M18" s="153">
        <v>9075</v>
      </c>
      <c r="N18" s="152">
        <v>0</v>
      </c>
      <c r="O18" s="152">
        <v>0</v>
      </c>
      <c r="P18" s="152">
        <v>0</v>
      </c>
      <c r="Q18" s="152">
        <v>0</v>
      </c>
      <c r="R18" s="153"/>
      <c r="S18" s="153" t="s">
        <v>205</v>
      </c>
      <c r="T18" s="153" t="s">
        <v>234</v>
      </c>
      <c r="U18" s="153">
        <v>0</v>
      </c>
      <c r="V18" s="153">
        <v>0</v>
      </c>
      <c r="W18" s="153"/>
      <c r="X18" s="153" t="s">
        <v>161</v>
      </c>
      <c r="Y18" s="153" t="s">
        <v>162</v>
      </c>
      <c r="Z18" s="147"/>
      <c r="AA18" s="147"/>
      <c r="AB18" s="147"/>
      <c r="AC18" s="147"/>
      <c r="AD18" s="147"/>
      <c r="AE18" s="147"/>
      <c r="AF18" s="147"/>
      <c r="AG18" s="147" t="s">
        <v>163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x14ac:dyDescent="0.2">
      <c r="A19" s="170">
        <v>9</v>
      </c>
      <c r="B19" s="171" t="s">
        <v>857</v>
      </c>
      <c r="C19" s="179" t="s">
        <v>858</v>
      </c>
      <c r="D19" s="172" t="s">
        <v>199</v>
      </c>
      <c r="E19" s="173">
        <v>8</v>
      </c>
      <c r="F19" s="174"/>
      <c r="G19" s="175"/>
      <c r="H19" s="153">
        <v>0</v>
      </c>
      <c r="I19" s="153">
        <v>0</v>
      </c>
      <c r="J19" s="153">
        <v>1400</v>
      </c>
      <c r="K19" s="153">
        <v>11200</v>
      </c>
      <c r="L19" s="153">
        <v>21</v>
      </c>
      <c r="M19" s="153">
        <v>13552</v>
      </c>
      <c r="N19" s="152">
        <v>0</v>
      </c>
      <c r="O19" s="152">
        <v>0</v>
      </c>
      <c r="P19" s="152">
        <v>0</v>
      </c>
      <c r="Q19" s="152">
        <v>0</v>
      </c>
      <c r="R19" s="153"/>
      <c r="S19" s="153" t="s">
        <v>205</v>
      </c>
      <c r="T19" s="153" t="s">
        <v>234</v>
      </c>
      <c r="U19" s="153">
        <v>0</v>
      </c>
      <c r="V19" s="153">
        <v>0</v>
      </c>
      <c r="W19" s="153"/>
      <c r="X19" s="153" t="s">
        <v>161</v>
      </c>
      <c r="Y19" s="153" t="s">
        <v>162</v>
      </c>
      <c r="Z19" s="147"/>
      <c r="AA19" s="147"/>
      <c r="AB19" s="147"/>
      <c r="AC19" s="147"/>
      <c r="AD19" s="147"/>
      <c r="AE19" s="147"/>
      <c r="AF19" s="147"/>
      <c r="AG19" s="147" t="s">
        <v>727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x14ac:dyDescent="0.2">
      <c r="A20" s="170">
        <v>10</v>
      </c>
      <c r="B20" s="171" t="s">
        <v>859</v>
      </c>
      <c r="C20" s="179" t="s">
        <v>860</v>
      </c>
      <c r="D20" s="172" t="s">
        <v>199</v>
      </c>
      <c r="E20" s="173">
        <v>3</v>
      </c>
      <c r="F20" s="174"/>
      <c r="G20" s="175"/>
      <c r="H20" s="153">
        <v>0</v>
      </c>
      <c r="I20" s="153">
        <v>0</v>
      </c>
      <c r="J20" s="153">
        <v>1500</v>
      </c>
      <c r="K20" s="153">
        <v>4500</v>
      </c>
      <c r="L20" s="153">
        <v>21</v>
      </c>
      <c r="M20" s="153">
        <v>5445</v>
      </c>
      <c r="N20" s="152">
        <v>0</v>
      </c>
      <c r="O20" s="152">
        <v>0</v>
      </c>
      <c r="P20" s="152">
        <v>0</v>
      </c>
      <c r="Q20" s="152">
        <v>0</v>
      </c>
      <c r="R20" s="153"/>
      <c r="S20" s="153" t="s">
        <v>205</v>
      </c>
      <c r="T20" s="153" t="s">
        <v>234</v>
      </c>
      <c r="U20" s="153">
        <v>0</v>
      </c>
      <c r="V20" s="153">
        <v>0</v>
      </c>
      <c r="W20" s="153"/>
      <c r="X20" s="153" t="s">
        <v>161</v>
      </c>
      <c r="Y20" s="153" t="s">
        <v>162</v>
      </c>
      <c r="Z20" s="147"/>
      <c r="AA20" s="147"/>
      <c r="AB20" s="147"/>
      <c r="AC20" s="147"/>
      <c r="AD20" s="147"/>
      <c r="AE20" s="147"/>
      <c r="AF20" s="147"/>
      <c r="AG20" s="147" t="s">
        <v>727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x14ac:dyDescent="0.2">
      <c r="A21" s="170">
        <v>11</v>
      </c>
      <c r="B21" s="171" t="s">
        <v>861</v>
      </c>
      <c r="C21" s="179" t="s">
        <v>862</v>
      </c>
      <c r="D21" s="172" t="s">
        <v>798</v>
      </c>
      <c r="E21" s="173">
        <v>95</v>
      </c>
      <c r="F21" s="174"/>
      <c r="G21" s="175"/>
      <c r="H21" s="153">
        <v>0</v>
      </c>
      <c r="I21" s="153">
        <v>0</v>
      </c>
      <c r="J21" s="153">
        <v>110</v>
      </c>
      <c r="K21" s="153">
        <v>10450</v>
      </c>
      <c r="L21" s="153">
        <v>21</v>
      </c>
      <c r="M21" s="153">
        <v>12644.5</v>
      </c>
      <c r="N21" s="152">
        <v>0</v>
      </c>
      <c r="O21" s="152">
        <v>0</v>
      </c>
      <c r="P21" s="152">
        <v>0</v>
      </c>
      <c r="Q21" s="152">
        <v>0</v>
      </c>
      <c r="R21" s="153"/>
      <c r="S21" s="153" t="s">
        <v>205</v>
      </c>
      <c r="T21" s="153" t="s">
        <v>234</v>
      </c>
      <c r="U21" s="153">
        <v>0</v>
      </c>
      <c r="V21" s="153">
        <v>0</v>
      </c>
      <c r="W21" s="153"/>
      <c r="X21" s="153" t="s">
        <v>161</v>
      </c>
      <c r="Y21" s="153" t="s">
        <v>162</v>
      </c>
      <c r="Z21" s="147"/>
      <c r="AA21" s="147"/>
      <c r="AB21" s="147"/>
      <c r="AC21" s="147"/>
      <c r="AD21" s="147"/>
      <c r="AE21" s="147"/>
      <c r="AF21" s="147"/>
      <c r="AG21" s="147" t="s">
        <v>727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x14ac:dyDescent="0.2">
      <c r="A22" s="158" t="s">
        <v>155</v>
      </c>
      <c r="B22" s="159" t="s">
        <v>124</v>
      </c>
      <c r="C22" s="176" t="s">
        <v>125</v>
      </c>
      <c r="D22" s="160"/>
      <c r="E22" s="161"/>
      <c r="F22" s="162"/>
      <c r="G22" s="163"/>
      <c r="H22" s="157"/>
      <c r="I22" s="157">
        <v>13537.06</v>
      </c>
      <c r="J22" s="157"/>
      <c r="K22" s="157">
        <v>18046.07</v>
      </c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AG22" t="s">
        <v>156</v>
      </c>
    </row>
    <row r="23" spans="1:60" x14ac:dyDescent="0.2">
      <c r="A23" s="170">
        <v>12</v>
      </c>
      <c r="B23" s="171" t="s">
        <v>863</v>
      </c>
      <c r="C23" s="179" t="s">
        <v>864</v>
      </c>
      <c r="D23" s="172" t="s">
        <v>615</v>
      </c>
      <c r="E23" s="173">
        <v>1</v>
      </c>
      <c r="F23" s="174"/>
      <c r="G23" s="175"/>
      <c r="H23" s="153">
        <v>0</v>
      </c>
      <c r="I23" s="153">
        <v>0</v>
      </c>
      <c r="J23" s="153">
        <v>7500</v>
      </c>
      <c r="K23" s="153">
        <v>7500</v>
      </c>
      <c r="L23" s="153">
        <v>21</v>
      </c>
      <c r="M23" s="153">
        <v>9075</v>
      </c>
      <c r="N23" s="152">
        <v>0</v>
      </c>
      <c r="O23" s="152">
        <v>0</v>
      </c>
      <c r="P23" s="152">
        <v>0</v>
      </c>
      <c r="Q23" s="152">
        <v>0</v>
      </c>
      <c r="R23" s="153"/>
      <c r="S23" s="153" t="s">
        <v>205</v>
      </c>
      <c r="T23" s="153" t="s">
        <v>234</v>
      </c>
      <c r="U23" s="153">
        <v>0</v>
      </c>
      <c r="V23" s="153">
        <v>0</v>
      </c>
      <c r="W23" s="153"/>
      <c r="X23" s="153" t="s">
        <v>161</v>
      </c>
      <c r="Y23" s="153" t="s">
        <v>162</v>
      </c>
      <c r="Z23" s="147"/>
      <c r="AA23" s="147"/>
      <c r="AB23" s="147"/>
      <c r="AC23" s="147"/>
      <c r="AD23" s="147"/>
      <c r="AE23" s="147"/>
      <c r="AF23" s="147"/>
      <c r="AG23" s="147" t="s">
        <v>727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x14ac:dyDescent="0.2">
      <c r="A24" s="170">
        <v>13</v>
      </c>
      <c r="B24" s="171" t="s">
        <v>819</v>
      </c>
      <c r="C24" s="179" t="s">
        <v>865</v>
      </c>
      <c r="D24" s="172" t="s">
        <v>615</v>
      </c>
      <c r="E24" s="173">
        <v>1</v>
      </c>
      <c r="F24" s="174"/>
      <c r="G24" s="175"/>
      <c r="H24" s="153">
        <v>10000</v>
      </c>
      <c r="I24" s="153">
        <v>10000</v>
      </c>
      <c r="J24" s="153">
        <v>0</v>
      </c>
      <c r="K24" s="153">
        <v>0</v>
      </c>
      <c r="L24" s="153">
        <v>21</v>
      </c>
      <c r="M24" s="153">
        <v>12100</v>
      </c>
      <c r="N24" s="152">
        <v>0</v>
      </c>
      <c r="O24" s="152">
        <v>0</v>
      </c>
      <c r="P24" s="152">
        <v>0</v>
      </c>
      <c r="Q24" s="152">
        <v>0</v>
      </c>
      <c r="R24" s="153"/>
      <c r="S24" s="153" t="s">
        <v>205</v>
      </c>
      <c r="T24" s="153" t="s">
        <v>234</v>
      </c>
      <c r="U24" s="153">
        <v>0</v>
      </c>
      <c r="V24" s="153">
        <v>0</v>
      </c>
      <c r="W24" s="153"/>
      <c r="X24" s="153" t="s">
        <v>206</v>
      </c>
      <c r="Y24" s="153" t="s">
        <v>162</v>
      </c>
      <c r="Z24" s="147"/>
      <c r="AA24" s="147"/>
      <c r="AB24" s="147"/>
      <c r="AC24" s="147"/>
      <c r="AD24" s="147"/>
      <c r="AE24" s="147"/>
      <c r="AF24" s="147"/>
      <c r="AG24" s="147" t="s">
        <v>821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2.5" x14ac:dyDescent="0.2">
      <c r="A25" s="170">
        <v>14</v>
      </c>
      <c r="B25" s="171" t="s">
        <v>866</v>
      </c>
      <c r="C25" s="179" t="s">
        <v>867</v>
      </c>
      <c r="D25" s="172" t="s">
        <v>199</v>
      </c>
      <c r="E25" s="173">
        <v>15</v>
      </c>
      <c r="F25" s="174"/>
      <c r="G25" s="175"/>
      <c r="H25" s="153">
        <v>67.14</v>
      </c>
      <c r="I25" s="153">
        <v>1007.1</v>
      </c>
      <c r="J25" s="153">
        <v>223.36</v>
      </c>
      <c r="K25" s="153">
        <v>3350.4</v>
      </c>
      <c r="L25" s="153">
        <v>21</v>
      </c>
      <c r="M25" s="153">
        <v>5272.5749999999998</v>
      </c>
      <c r="N25" s="152">
        <v>9.0000000000000006E-5</v>
      </c>
      <c r="O25" s="152">
        <v>1.3500000000000001E-3</v>
      </c>
      <c r="P25" s="152">
        <v>0</v>
      </c>
      <c r="Q25" s="152">
        <v>0</v>
      </c>
      <c r="R25" s="153"/>
      <c r="S25" s="153" t="s">
        <v>160</v>
      </c>
      <c r="T25" s="153" t="s">
        <v>160</v>
      </c>
      <c r="U25" s="153">
        <v>0.39017000000000002</v>
      </c>
      <c r="V25" s="153">
        <v>5.8525499999999999</v>
      </c>
      <c r="W25" s="153"/>
      <c r="X25" s="153" t="s">
        <v>161</v>
      </c>
      <c r="Y25" s="153" t="s">
        <v>162</v>
      </c>
      <c r="Z25" s="147"/>
      <c r="AA25" s="147"/>
      <c r="AB25" s="147"/>
      <c r="AC25" s="147"/>
      <c r="AD25" s="147"/>
      <c r="AE25" s="147"/>
      <c r="AF25" s="147"/>
      <c r="AG25" s="147" t="s">
        <v>163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x14ac:dyDescent="0.2">
      <c r="A26" s="170">
        <v>15</v>
      </c>
      <c r="B26" s="171" t="s">
        <v>810</v>
      </c>
      <c r="C26" s="179" t="s">
        <v>811</v>
      </c>
      <c r="D26" s="172" t="s">
        <v>812</v>
      </c>
      <c r="E26" s="173">
        <v>2</v>
      </c>
      <c r="F26" s="174"/>
      <c r="G26" s="175"/>
      <c r="H26" s="153">
        <v>150</v>
      </c>
      <c r="I26" s="153">
        <v>300</v>
      </c>
      <c r="J26" s="153">
        <v>0</v>
      </c>
      <c r="K26" s="153">
        <v>0</v>
      </c>
      <c r="L26" s="153">
        <v>21</v>
      </c>
      <c r="M26" s="153">
        <v>363</v>
      </c>
      <c r="N26" s="152">
        <v>0</v>
      </c>
      <c r="O26" s="152">
        <v>0</v>
      </c>
      <c r="P26" s="152">
        <v>0</v>
      </c>
      <c r="Q26" s="152">
        <v>0</v>
      </c>
      <c r="R26" s="153"/>
      <c r="S26" s="153" t="s">
        <v>205</v>
      </c>
      <c r="T26" s="153" t="s">
        <v>234</v>
      </c>
      <c r="U26" s="153">
        <v>0</v>
      </c>
      <c r="V26" s="153">
        <v>0</v>
      </c>
      <c r="W26" s="153"/>
      <c r="X26" s="153" t="s">
        <v>206</v>
      </c>
      <c r="Y26" s="153" t="s">
        <v>162</v>
      </c>
      <c r="Z26" s="147"/>
      <c r="AA26" s="147"/>
      <c r="AB26" s="147"/>
      <c r="AC26" s="147"/>
      <c r="AD26" s="147"/>
      <c r="AE26" s="147"/>
      <c r="AF26" s="147"/>
      <c r="AG26" s="147" t="s">
        <v>207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170">
        <v>16</v>
      </c>
      <c r="B27" s="171" t="s">
        <v>813</v>
      </c>
      <c r="C27" s="179" t="s">
        <v>814</v>
      </c>
      <c r="D27" s="172" t="s">
        <v>812</v>
      </c>
      <c r="E27" s="173">
        <v>2</v>
      </c>
      <c r="F27" s="174"/>
      <c r="G27" s="175"/>
      <c r="H27" s="153">
        <v>118</v>
      </c>
      <c r="I27" s="153">
        <v>236</v>
      </c>
      <c r="J27" s="153">
        <v>0</v>
      </c>
      <c r="K27" s="153">
        <v>0</v>
      </c>
      <c r="L27" s="153">
        <v>21</v>
      </c>
      <c r="M27" s="153">
        <v>285.56</v>
      </c>
      <c r="N27" s="152">
        <v>0</v>
      </c>
      <c r="O27" s="152">
        <v>0</v>
      </c>
      <c r="P27" s="152">
        <v>0</v>
      </c>
      <c r="Q27" s="152">
        <v>0</v>
      </c>
      <c r="R27" s="153" t="s">
        <v>211</v>
      </c>
      <c r="S27" s="153" t="s">
        <v>160</v>
      </c>
      <c r="T27" s="153" t="s">
        <v>160</v>
      </c>
      <c r="U27" s="153">
        <v>0</v>
      </c>
      <c r="V27" s="153">
        <v>0</v>
      </c>
      <c r="W27" s="153"/>
      <c r="X27" s="153" t="s">
        <v>206</v>
      </c>
      <c r="Y27" s="153" t="s">
        <v>162</v>
      </c>
      <c r="Z27" s="147"/>
      <c r="AA27" s="147"/>
      <c r="AB27" s="147"/>
      <c r="AC27" s="147"/>
      <c r="AD27" s="147"/>
      <c r="AE27" s="147"/>
      <c r="AF27" s="147"/>
      <c r="AG27" s="147" t="s">
        <v>207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">
      <c r="A28" s="170">
        <v>17</v>
      </c>
      <c r="B28" s="171" t="s">
        <v>868</v>
      </c>
      <c r="C28" s="179" t="s">
        <v>869</v>
      </c>
      <c r="D28" s="172" t="s">
        <v>231</v>
      </c>
      <c r="E28" s="173">
        <v>70</v>
      </c>
      <c r="F28" s="174"/>
      <c r="G28" s="175"/>
      <c r="H28" s="153">
        <v>14.35</v>
      </c>
      <c r="I28" s="153">
        <v>1004.5</v>
      </c>
      <c r="J28" s="153">
        <v>77.150000000000006</v>
      </c>
      <c r="K28" s="153">
        <v>5400.5</v>
      </c>
      <c r="L28" s="153">
        <v>21</v>
      </c>
      <c r="M28" s="153">
        <v>7750.05</v>
      </c>
      <c r="N28" s="152">
        <v>4.8999999999999998E-4</v>
      </c>
      <c r="O28" s="152">
        <v>3.4299999999999997E-2</v>
      </c>
      <c r="P28" s="152">
        <v>2E-3</v>
      </c>
      <c r="Q28" s="152">
        <v>0.14000000000000001</v>
      </c>
      <c r="R28" s="153"/>
      <c r="S28" s="153" t="s">
        <v>160</v>
      </c>
      <c r="T28" s="153" t="s">
        <v>160</v>
      </c>
      <c r="U28" s="153">
        <v>0.17599999999999999</v>
      </c>
      <c r="V28" s="153">
        <v>12.319999999999999</v>
      </c>
      <c r="W28" s="153"/>
      <c r="X28" s="153" t="s">
        <v>161</v>
      </c>
      <c r="Y28" s="153" t="s">
        <v>162</v>
      </c>
      <c r="Z28" s="147"/>
      <c r="AA28" s="147"/>
      <c r="AB28" s="147"/>
      <c r="AC28" s="147"/>
      <c r="AD28" s="147"/>
      <c r="AE28" s="147"/>
      <c r="AF28" s="147"/>
      <c r="AG28" s="147" t="s">
        <v>727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x14ac:dyDescent="0.2">
      <c r="A29" s="164">
        <v>18</v>
      </c>
      <c r="B29" s="165" t="s">
        <v>219</v>
      </c>
      <c r="C29" s="177" t="s">
        <v>220</v>
      </c>
      <c r="D29" s="166" t="s">
        <v>221</v>
      </c>
      <c r="E29" s="167">
        <v>2.31</v>
      </c>
      <c r="F29" s="168"/>
      <c r="G29" s="169"/>
      <c r="H29" s="153">
        <v>413.08</v>
      </c>
      <c r="I29" s="153">
        <v>954.21479999999997</v>
      </c>
      <c r="J29" s="153">
        <v>359.92</v>
      </c>
      <c r="K29" s="153">
        <v>831.41520000000003</v>
      </c>
      <c r="L29" s="153">
        <v>21</v>
      </c>
      <c r="M29" s="153">
        <v>2160.6123000000002</v>
      </c>
      <c r="N29" s="152">
        <v>6.8000000000000005E-2</v>
      </c>
      <c r="O29" s="152">
        <v>0.15708000000000003</v>
      </c>
      <c r="P29" s="152">
        <v>0</v>
      </c>
      <c r="Q29" s="152">
        <v>0</v>
      </c>
      <c r="R29" s="153"/>
      <c r="S29" s="153" t="s">
        <v>160</v>
      </c>
      <c r="T29" s="153" t="s">
        <v>160</v>
      </c>
      <c r="U29" s="153">
        <v>0.71397999999999995</v>
      </c>
      <c r="V29" s="153">
        <v>1.6492937999999999</v>
      </c>
      <c r="W29" s="153"/>
      <c r="X29" s="153" t="s">
        <v>161</v>
      </c>
      <c r="Y29" s="153" t="s">
        <v>162</v>
      </c>
      <c r="Z29" s="147"/>
      <c r="AA29" s="147"/>
      <c r="AB29" s="147"/>
      <c r="AC29" s="147"/>
      <c r="AD29" s="147"/>
      <c r="AE29" s="147"/>
      <c r="AF29" s="147"/>
      <c r="AG29" s="147" t="s">
        <v>163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50"/>
      <c r="B30" s="151"/>
      <c r="C30" s="178" t="s">
        <v>870</v>
      </c>
      <c r="D30" s="154"/>
      <c r="E30" s="155">
        <v>2.31</v>
      </c>
      <c r="F30" s="153"/>
      <c r="G30" s="153"/>
      <c r="H30" s="153"/>
      <c r="I30" s="153"/>
      <c r="J30" s="153"/>
      <c r="K30" s="153"/>
      <c r="L30" s="153"/>
      <c r="M30" s="153"/>
      <c r="N30" s="152"/>
      <c r="O30" s="152"/>
      <c r="P30" s="152"/>
      <c r="Q30" s="152"/>
      <c r="R30" s="153"/>
      <c r="S30" s="153"/>
      <c r="T30" s="153"/>
      <c r="U30" s="153"/>
      <c r="V30" s="153"/>
      <c r="W30" s="153"/>
      <c r="X30" s="153"/>
      <c r="Y30" s="153"/>
      <c r="Z30" s="147"/>
      <c r="AA30" s="147"/>
      <c r="AB30" s="147"/>
      <c r="AC30" s="147"/>
      <c r="AD30" s="147"/>
      <c r="AE30" s="147"/>
      <c r="AF30" s="147"/>
      <c r="AG30" s="147" t="s">
        <v>165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x14ac:dyDescent="0.2">
      <c r="A31" s="170">
        <v>19</v>
      </c>
      <c r="B31" s="171" t="s">
        <v>778</v>
      </c>
      <c r="C31" s="179" t="s">
        <v>779</v>
      </c>
      <c r="D31" s="172" t="s">
        <v>199</v>
      </c>
      <c r="E31" s="173">
        <v>15</v>
      </c>
      <c r="F31" s="174"/>
      <c r="G31" s="175"/>
      <c r="H31" s="153">
        <v>2.35</v>
      </c>
      <c r="I31" s="153">
        <v>35.25</v>
      </c>
      <c r="J31" s="153">
        <v>64.25</v>
      </c>
      <c r="K31" s="153">
        <v>963.75</v>
      </c>
      <c r="L31" s="153">
        <v>21</v>
      </c>
      <c r="M31" s="153">
        <v>1208.79</v>
      </c>
      <c r="N31" s="152">
        <v>8.0000000000000007E-5</v>
      </c>
      <c r="O31" s="152">
        <v>1.2000000000000001E-3</v>
      </c>
      <c r="P31" s="152">
        <v>1E-3</v>
      </c>
      <c r="Q31" s="152">
        <v>1.4999999999999999E-2</v>
      </c>
      <c r="R31" s="153"/>
      <c r="S31" s="153" t="s">
        <v>160</v>
      </c>
      <c r="T31" s="153" t="s">
        <v>160</v>
      </c>
      <c r="U31" s="153">
        <v>0.152</v>
      </c>
      <c r="V31" s="153">
        <v>2.2799999999999998</v>
      </c>
      <c r="W31" s="153"/>
      <c r="X31" s="153" t="s">
        <v>161</v>
      </c>
      <c r="Y31" s="153" t="s">
        <v>162</v>
      </c>
      <c r="Z31" s="147"/>
      <c r="AA31" s="147"/>
      <c r="AB31" s="147"/>
      <c r="AC31" s="147"/>
      <c r="AD31" s="147"/>
      <c r="AE31" s="147"/>
      <c r="AF31" s="147"/>
      <c r="AG31" s="147" t="s">
        <v>727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4">
        <v>20</v>
      </c>
      <c r="B32" s="165" t="s">
        <v>871</v>
      </c>
      <c r="C32" s="177" t="s">
        <v>872</v>
      </c>
      <c r="D32" s="166"/>
      <c r="E32" s="167">
        <v>0</v>
      </c>
      <c r="F32" s="168"/>
      <c r="G32" s="169"/>
      <c r="H32" s="153">
        <v>0</v>
      </c>
      <c r="I32" s="153">
        <v>0</v>
      </c>
      <c r="J32" s="153">
        <v>0</v>
      </c>
      <c r="K32" s="153">
        <v>0</v>
      </c>
      <c r="L32" s="153">
        <v>21</v>
      </c>
      <c r="M32" s="153">
        <v>0</v>
      </c>
      <c r="N32" s="152">
        <v>0</v>
      </c>
      <c r="O32" s="152">
        <v>0</v>
      </c>
      <c r="P32" s="152">
        <v>0</v>
      </c>
      <c r="Q32" s="152">
        <v>0</v>
      </c>
      <c r="R32" s="153"/>
      <c r="S32" s="153" t="s">
        <v>205</v>
      </c>
      <c r="T32" s="153" t="s">
        <v>234</v>
      </c>
      <c r="U32" s="153">
        <v>0</v>
      </c>
      <c r="V32" s="153">
        <v>0</v>
      </c>
      <c r="W32" s="153"/>
      <c r="X32" s="153" t="s">
        <v>161</v>
      </c>
      <c r="Y32" s="153" t="s">
        <v>162</v>
      </c>
      <c r="Z32" s="147"/>
      <c r="AA32" s="147"/>
      <c r="AB32" s="147"/>
      <c r="AC32" s="147"/>
      <c r="AD32" s="147"/>
      <c r="AE32" s="147"/>
      <c r="AF32" s="147"/>
      <c r="AG32" s="147" t="s">
        <v>727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50"/>
      <c r="B33" s="151"/>
      <c r="C33" s="178" t="s">
        <v>873</v>
      </c>
      <c r="D33" s="154"/>
      <c r="E33" s="155"/>
      <c r="F33" s="153"/>
      <c r="G33" s="153"/>
      <c r="H33" s="153"/>
      <c r="I33" s="153"/>
      <c r="J33" s="153"/>
      <c r="K33" s="153"/>
      <c r="L33" s="153"/>
      <c r="M33" s="153"/>
      <c r="N33" s="152"/>
      <c r="O33" s="152"/>
      <c r="P33" s="152"/>
      <c r="Q33" s="152"/>
      <c r="R33" s="153"/>
      <c r="S33" s="153"/>
      <c r="T33" s="153"/>
      <c r="U33" s="153"/>
      <c r="V33" s="153"/>
      <c r="W33" s="153"/>
      <c r="X33" s="153"/>
      <c r="Y33" s="153"/>
      <c r="Z33" s="147"/>
      <c r="AA33" s="147"/>
      <c r="AB33" s="147"/>
      <c r="AC33" s="147"/>
      <c r="AD33" s="147"/>
      <c r="AE33" s="147"/>
      <c r="AF33" s="147"/>
      <c r="AG33" s="147" t="s">
        <v>165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0"/>
      <c r="B34" s="151"/>
      <c r="C34" s="178" t="s">
        <v>874</v>
      </c>
      <c r="D34" s="154"/>
      <c r="E34" s="155"/>
      <c r="F34" s="153"/>
      <c r="G34" s="153"/>
      <c r="H34" s="153"/>
      <c r="I34" s="153"/>
      <c r="J34" s="153"/>
      <c r="K34" s="153"/>
      <c r="L34" s="153"/>
      <c r="M34" s="153"/>
      <c r="N34" s="152"/>
      <c r="O34" s="152"/>
      <c r="P34" s="152"/>
      <c r="Q34" s="152"/>
      <c r="R34" s="153"/>
      <c r="S34" s="153"/>
      <c r="T34" s="153"/>
      <c r="U34" s="153"/>
      <c r="V34" s="153"/>
      <c r="W34" s="153"/>
      <c r="X34" s="153"/>
      <c r="Y34" s="153"/>
      <c r="Z34" s="147"/>
      <c r="AA34" s="147"/>
      <c r="AB34" s="147"/>
      <c r="AC34" s="147"/>
      <c r="AD34" s="147"/>
      <c r="AE34" s="147"/>
      <c r="AF34" s="147"/>
      <c r="AG34" s="147" t="s">
        <v>165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2" x14ac:dyDescent="0.2">
      <c r="A35" s="150"/>
      <c r="B35" s="151"/>
      <c r="C35" s="178" t="s">
        <v>875</v>
      </c>
      <c r="D35" s="154"/>
      <c r="E35" s="155"/>
      <c r="F35" s="153"/>
      <c r="G35" s="153"/>
      <c r="H35" s="153"/>
      <c r="I35" s="153"/>
      <c r="J35" s="153"/>
      <c r="K35" s="153"/>
      <c r="L35" s="153"/>
      <c r="M35" s="153"/>
      <c r="N35" s="152"/>
      <c r="O35" s="152"/>
      <c r="P35" s="152"/>
      <c r="Q35" s="152"/>
      <c r="R35" s="153"/>
      <c r="S35" s="153"/>
      <c r="T35" s="153"/>
      <c r="U35" s="153"/>
      <c r="V35" s="153"/>
      <c r="W35" s="153"/>
      <c r="X35" s="153"/>
      <c r="Y35" s="153"/>
      <c r="Z35" s="147"/>
      <c r="AA35" s="147"/>
      <c r="AB35" s="147"/>
      <c r="AC35" s="147"/>
      <c r="AD35" s="147"/>
      <c r="AE35" s="147"/>
      <c r="AF35" s="147"/>
      <c r="AG35" s="147" t="s">
        <v>165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">
      <c r="A36" s="3"/>
      <c r="B36" s="4"/>
      <c r="C36" s="180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v>12</v>
      </c>
      <c r="AF36">
        <v>21</v>
      </c>
      <c r="AG36" t="s">
        <v>141</v>
      </c>
    </row>
    <row r="37" spans="1:60" x14ac:dyDescent="0.2">
      <c r="C37" s="181"/>
      <c r="D37" s="10"/>
      <c r="AG37" t="s">
        <v>511</v>
      </c>
    </row>
    <row r="38" spans="1:60" x14ac:dyDescent="0.2">
      <c r="D38" s="10"/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B2794-0722-4084-BCCD-B7910C399328}">
  <dimension ref="A1:I37"/>
  <sheetViews>
    <sheetView tabSelected="1" workbookViewId="0">
      <selection activeCell="E22" sqref="E22"/>
    </sheetView>
  </sheetViews>
  <sheetFormatPr defaultRowHeight="12.75" x14ac:dyDescent="0.2"/>
  <cols>
    <col min="1" max="1" width="19.42578125" customWidth="1"/>
    <col min="2" max="2" width="33.42578125" customWidth="1"/>
  </cols>
  <sheetData>
    <row r="1" spans="1:9" x14ac:dyDescent="0.2">
      <c r="B1" s="290"/>
      <c r="C1" s="291" t="s">
        <v>608</v>
      </c>
      <c r="D1" s="291"/>
      <c r="E1" s="291"/>
      <c r="F1" s="291"/>
      <c r="G1" s="291"/>
      <c r="H1" s="291"/>
      <c r="I1" s="291"/>
    </row>
    <row r="2" spans="1:9" x14ac:dyDescent="0.2">
      <c r="B2" s="292" t="s">
        <v>1131</v>
      </c>
      <c r="C2" s="293"/>
      <c r="D2" s="293"/>
      <c r="E2" s="293"/>
      <c r="F2" s="293"/>
      <c r="G2" s="293"/>
      <c r="H2" s="293"/>
      <c r="I2" s="294"/>
    </row>
    <row r="3" spans="1:9" x14ac:dyDescent="0.2">
      <c r="A3" t="s">
        <v>1132</v>
      </c>
      <c r="B3" s="295" t="s">
        <v>1133</v>
      </c>
      <c r="C3" s="296">
        <v>1</v>
      </c>
      <c r="D3" s="297"/>
      <c r="E3" s="10"/>
      <c r="F3" s="291"/>
      <c r="H3" s="295"/>
      <c r="I3" s="298"/>
    </row>
    <row r="4" spans="1:9" x14ac:dyDescent="0.2">
      <c r="B4" s="299" t="s">
        <v>1134</v>
      </c>
      <c r="C4" s="299"/>
      <c r="D4" s="299"/>
      <c r="E4" s="299"/>
      <c r="F4" s="299"/>
      <c r="G4" s="299"/>
      <c r="H4" s="299"/>
      <c r="I4" s="299"/>
    </row>
    <row r="5" spans="1:9" ht="15" x14ac:dyDescent="0.25">
      <c r="B5" s="290" t="s">
        <v>1135</v>
      </c>
      <c r="C5" s="291">
        <v>1</v>
      </c>
      <c r="D5" s="291"/>
      <c r="E5" s="291"/>
      <c r="F5" s="291"/>
      <c r="G5" s="300"/>
      <c r="H5" s="301"/>
      <c r="I5" s="302"/>
    </row>
    <row r="6" spans="1:9" x14ac:dyDescent="0.2">
      <c r="B6" s="290" t="s">
        <v>1136</v>
      </c>
      <c r="C6" s="291">
        <v>1</v>
      </c>
      <c r="D6" s="291"/>
      <c r="E6" s="291"/>
      <c r="F6" s="291"/>
      <c r="G6" s="290"/>
      <c r="H6" s="290"/>
      <c r="I6" s="290"/>
    </row>
    <row r="7" spans="1:9" x14ac:dyDescent="0.2">
      <c r="B7" s="290" t="s">
        <v>1137</v>
      </c>
      <c r="C7" s="291">
        <v>1</v>
      </c>
      <c r="D7" s="291"/>
      <c r="E7" s="291"/>
      <c r="F7" s="291"/>
      <c r="G7" s="290"/>
      <c r="H7" s="290"/>
      <c r="I7" s="290"/>
    </row>
    <row r="8" spans="1:9" x14ac:dyDescent="0.2">
      <c r="B8" s="299" t="s">
        <v>1138</v>
      </c>
      <c r="C8" s="299"/>
      <c r="D8" s="299"/>
      <c r="E8" s="299"/>
      <c r="F8" s="299"/>
      <c r="G8" s="299"/>
      <c r="H8" s="299"/>
      <c r="I8" s="299"/>
    </row>
    <row r="9" spans="1:9" x14ac:dyDescent="0.2">
      <c r="A9" t="s">
        <v>1139</v>
      </c>
      <c r="B9" s="290" t="s">
        <v>1140</v>
      </c>
      <c r="C9" s="291">
        <v>1</v>
      </c>
      <c r="D9" s="291"/>
      <c r="E9" s="291"/>
      <c r="F9" s="291"/>
      <c r="G9" s="290"/>
      <c r="H9" s="290"/>
      <c r="I9" s="290"/>
    </row>
    <row r="10" spans="1:9" ht="15" x14ac:dyDescent="0.25">
      <c r="B10" s="290" t="s">
        <v>1141</v>
      </c>
      <c r="C10" s="291">
        <v>1</v>
      </c>
      <c r="D10" s="291"/>
      <c r="E10" s="291"/>
      <c r="F10" s="291"/>
      <c r="G10" s="300"/>
      <c r="H10" s="301"/>
      <c r="I10" s="302"/>
    </row>
    <row r="11" spans="1:9" x14ac:dyDescent="0.2">
      <c r="B11" s="290" t="s">
        <v>1142</v>
      </c>
      <c r="C11" s="291">
        <v>1</v>
      </c>
      <c r="D11" s="291"/>
      <c r="E11" s="291"/>
      <c r="F11" s="291"/>
      <c r="G11" s="290"/>
      <c r="H11" s="290"/>
      <c r="I11" s="290"/>
    </row>
    <row r="12" spans="1:9" x14ac:dyDescent="0.2">
      <c r="B12" s="290" t="s">
        <v>1143</v>
      </c>
      <c r="C12" s="291"/>
      <c r="D12" s="291"/>
      <c r="E12" s="291"/>
      <c r="F12" s="291"/>
      <c r="G12" s="290"/>
      <c r="H12" s="290"/>
      <c r="I12" s="290"/>
    </row>
    <row r="13" spans="1:9" x14ac:dyDescent="0.2">
      <c r="B13" s="290" t="s">
        <v>1144</v>
      </c>
      <c r="C13" s="291"/>
      <c r="D13" s="291"/>
      <c r="E13" s="291"/>
      <c r="F13" s="291"/>
      <c r="G13" s="290"/>
      <c r="H13" s="290"/>
      <c r="I13" s="290"/>
    </row>
    <row r="14" spans="1:9" ht="15" x14ac:dyDescent="0.25">
      <c r="A14" t="s">
        <v>1145</v>
      </c>
      <c r="B14" s="290" t="s">
        <v>1146</v>
      </c>
      <c r="C14" s="291">
        <v>1</v>
      </c>
      <c r="D14" s="291"/>
      <c r="E14" s="291"/>
      <c r="F14" s="291"/>
      <c r="G14" s="300"/>
      <c r="H14" s="290"/>
      <c r="I14" s="290"/>
    </row>
    <row r="15" spans="1:9" ht="38.25" x14ac:dyDescent="0.2">
      <c r="B15" s="303" t="s">
        <v>1147</v>
      </c>
      <c r="C15" s="304">
        <v>1</v>
      </c>
      <c r="D15" s="304"/>
      <c r="E15" s="304"/>
      <c r="F15" s="304"/>
      <c r="G15" s="305"/>
      <c r="H15" s="306"/>
      <c r="I15" s="307"/>
    </row>
    <row r="16" spans="1:9" x14ac:dyDescent="0.2">
      <c r="B16" s="290" t="s">
        <v>1148</v>
      </c>
      <c r="C16" s="291">
        <v>1</v>
      </c>
      <c r="D16" s="291"/>
      <c r="E16" s="291"/>
      <c r="F16" s="291"/>
      <c r="G16" s="290"/>
      <c r="H16" s="290"/>
      <c r="I16" s="290"/>
    </row>
    <row r="17" spans="1:9" ht="15" x14ac:dyDescent="0.25">
      <c r="A17" t="s">
        <v>1149</v>
      </c>
      <c r="B17" s="290" t="s">
        <v>1150</v>
      </c>
      <c r="C17" s="291">
        <v>1</v>
      </c>
      <c r="D17" s="291"/>
      <c r="E17" s="291"/>
      <c r="F17" s="291"/>
      <c r="G17" s="300"/>
      <c r="H17" s="301"/>
      <c r="I17" s="302"/>
    </row>
    <row r="18" spans="1:9" x14ac:dyDescent="0.2">
      <c r="B18" s="290" t="s">
        <v>1151</v>
      </c>
      <c r="C18" s="291">
        <v>1</v>
      </c>
      <c r="D18" s="291"/>
      <c r="E18" s="291"/>
      <c r="F18" s="291"/>
      <c r="G18" s="290"/>
      <c r="H18" s="290"/>
      <c r="I18" s="290"/>
    </row>
    <row r="19" spans="1:9" ht="15" x14ac:dyDescent="0.25">
      <c r="B19" s="290" t="s">
        <v>1152</v>
      </c>
      <c r="C19" s="291">
        <v>1</v>
      </c>
      <c r="D19" s="291"/>
      <c r="E19" s="291"/>
      <c r="F19" s="291"/>
      <c r="G19" s="290"/>
      <c r="H19" s="290"/>
      <c r="I19" s="302"/>
    </row>
    <row r="20" spans="1:9" x14ac:dyDescent="0.2">
      <c r="B20" s="290" t="s">
        <v>1153</v>
      </c>
      <c r="C20" s="291">
        <v>1</v>
      </c>
      <c r="D20" s="291"/>
      <c r="E20" s="291"/>
      <c r="F20" s="291"/>
      <c r="G20" s="290"/>
      <c r="H20" s="290"/>
      <c r="I20" s="290"/>
    </row>
    <row r="21" spans="1:9" x14ac:dyDescent="0.2">
      <c r="B21" s="290" t="s">
        <v>1154</v>
      </c>
      <c r="C21" s="291">
        <v>1</v>
      </c>
      <c r="D21" s="291"/>
      <c r="E21" s="291"/>
      <c r="F21" s="291"/>
      <c r="G21" s="290"/>
      <c r="H21" s="290"/>
      <c r="I21" s="290"/>
    </row>
    <row r="22" spans="1:9" x14ac:dyDescent="0.2">
      <c r="B22" s="290" t="s">
        <v>1155</v>
      </c>
      <c r="C22" s="291">
        <v>2</v>
      </c>
      <c r="D22" s="291"/>
      <c r="E22" s="291"/>
      <c r="F22" s="291"/>
      <c r="G22" s="290"/>
      <c r="H22" s="290"/>
      <c r="I22" s="290"/>
    </row>
    <row r="23" spans="1:9" x14ac:dyDescent="0.2">
      <c r="B23" s="299" t="s">
        <v>1156</v>
      </c>
      <c r="C23" s="299"/>
      <c r="D23" s="299"/>
      <c r="E23" s="299"/>
      <c r="F23" s="299"/>
      <c r="G23" s="299"/>
      <c r="H23" s="299"/>
      <c r="I23" s="299"/>
    </row>
    <row r="24" spans="1:9" ht="15" x14ac:dyDescent="0.25">
      <c r="B24" s="290" t="s">
        <v>1157</v>
      </c>
      <c r="C24" s="291">
        <v>1</v>
      </c>
      <c r="D24" s="291"/>
      <c r="E24" s="291"/>
      <c r="F24" s="291"/>
      <c r="G24" s="300"/>
      <c r="H24" s="301"/>
      <c r="I24" s="302"/>
    </row>
    <row r="25" spans="1:9" x14ac:dyDescent="0.2">
      <c r="B25" s="290" t="s">
        <v>1158</v>
      </c>
      <c r="C25" s="291">
        <v>1</v>
      </c>
      <c r="D25" s="291"/>
      <c r="E25" s="291"/>
      <c r="F25" s="291"/>
      <c r="G25" s="290"/>
      <c r="H25" s="290"/>
      <c r="I25" s="290"/>
    </row>
    <row r="26" spans="1:9" x14ac:dyDescent="0.2">
      <c r="B26" s="290" t="s">
        <v>1159</v>
      </c>
      <c r="C26" s="291"/>
      <c r="D26" s="291"/>
      <c r="E26" s="291"/>
      <c r="F26" s="291"/>
      <c r="G26" s="290"/>
      <c r="H26" s="290"/>
      <c r="I26" s="290"/>
    </row>
    <row r="27" spans="1:9" x14ac:dyDescent="0.2">
      <c r="B27" s="290" t="s">
        <v>1160</v>
      </c>
      <c r="C27" s="291"/>
      <c r="D27" s="291"/>
      <c r="E27" s="291"/>
      <c r="F27" s="291"/>
      <c r="G27" s="290"/>
      <c r="H27" s="290"/>
      <c r="I27" s="290"/>
    </row>
    <row r="28" spans="1:9" x14ac:dyDescent="0.2">
      <c r="B28" s="290" t="s">
        <v>1161</v>
      </c>
      <c r="C28" s="291">
        <v>2</v>
      </c>
      <c r="D28" s="291"/>
      <c r="E28" s="291"/>
      <c r="F28" s="291"/>
      <c r="G28" s="290"/>
      <c r="H28" s="290"/>
      <c r="I28" s="290"/>
    </row>
    <row r="29" spans="1:9" x14ac:dyDescent="0.2">
      <c r="B29" s="290" t="s">
        <v>1162</v>
      </c>
      <c r="C29" s="291">
        <v>1</v>
      </c>
      <c r="D29" s="291"/>
      <c r="E29" s="291"/>
      <c r="F29" s="291"/>
      <c r="G29" s="290"/>
      <c r="H29" s="290"/>
      <c r="I29" s="290"/>
    </row>
    <row r="30" spans="1:9" ht="15" x14ac:dyDescent="0.25">
      <c r="A30" t="s">
        <v>1163</v>
      </c>
      <c r="B30" s="290" t="s">
        <v>1164</v>
      </c>
      <c r="C30" s="291">
        <v>1</v>
      </c>
      <c r="D30" s="291"/>
      <c r="E30" s="291"/>
      <c r="F30" s="291"/>
      <c r="G30" s="300"/>
      <c r="H30" s="290"/>
      <c r="I30" s="302"/>
    </row>
    <row r="31" spans="1:9" x14ac:dyDescent="0.2">
      <c r="B31" s="290" t="s">
        <v>1165</v>
      </c>
      <c r="C31" s="291">
        <v>1</v>
      </c>
      <c r="D31" s="291"/>
      <c r="E31" s="291"/>
      <c r="F31" s="291"/>
      <c r="G31" s="290"/>
      <c r="H31" s="290"/>
      <c r="I31" s="290"/>
    </row>
    <row r="32" spans="1:9" x14ac:dyDescent="0.2">
      <c r="B32" s="299" t="s">
        <v>1166</v>
      </c>
      <c r="C32" s="299"/>
      <c r="D32" s="299"/>
      <c r="E32" s="299"/>
      <c r="F32" s="299"/>
      <c r="G32" s="299"/>
      <c r="H32" s="299"/>
      <c r="I32" s="299"/>
    </row>
    <row r="33" spans="1:9" ht="15" x14ac:dyDescent="0.25">
      <c r="B33" s="290" t="s">
        <v>1167</v>
      </c>
      <c r="C33" s="291">
        <v>1</v>
      </c>
      <c r="D33" s="291"/>
      <c r="E33" s="291"/>
      <c r="F33" s="291"/>
      <c r="G33" s="300"/>
      <c r="H33" s="301"/>
      <c r="I33" s="302"/>
    </row>
    <row r="34" spans="1:9" x14ac:dyDescent="0.2">
      <c r="B34" s="290" t="s">
        <v>1168</v>
      </c>
      <c r="C34" s="291">
        <v>1</v>
      </c>
      <c r="D34" s="291"/>
      <c r="E34" s="291"/>
      <c r="F34" s="291"/>
      <c r="G34" s="290"/>
      <c r="H34" s="290"/>
      <c r="I34" s="290"/>
    </row>
    <row r="35" spans="1:9" ht="15" x14ac:dyDescent="0.25">
      <c r="A35" t="s">
        <v>1169</v>
      </c>
      <c r="B35" s="290" t="s">
        <v>1170</v>
      </c>
      <c r="C35" s="291">
        <v>1</v>
      </c>
      <c r="D35" s="291"/>
      <c r="E35" s="291"/>
      <c r="F35" s="291"/>
      <c r="G35" s="300"/>
      <c r="H35" s="301"/>
      <c r="I35" s="302"/>
    </row>
    <row r="36" spans="1:9" ht="15" x14ac:dyDescent="0.25">
      <c r="B36" s="290" t="s">
        <v>1171</v>
      </c>
      <c r="C36" s="291">
        <v>1</v>
      </c>
      <c r="D36" s="291"/>
      <c r="E36" s="291"/>
      <c r="F36" s="291"/>
      <c r="G36" s="300"/>
      <c r="H36" s="301"/>
      <c r="I36" s="302"/>
    </row>
    <row r="37" spans="1:9" ht="15" x14ac:dyDescent="0.25">
      <c r="B37" s="290" t="s">
        <v>1172</v>
      </c>
      <c r="C37" s="291">
        <v>1</v>
      </c>
      <c r="D37" s="291"/>
      <c r="E37" s="291"/>
      <c r="F37" s="291"/>
      <c r="G37" s="300"/>
      <c r="H37" s="301"/>
      <c r="I37" s="302"/>
    </row>
  </sheetData>
  <mergeCells count="5">
    <mergeCell ref="B2:I2"/>
    <mergeCell ref="B4:I4"/>
    <mergeCell ref="B8:I8"/>
    <mergeCell ref="B23:I23"/>
    <mergeCell ref="B32:I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P97"/>
  <sheetViews>
    <sheetView showGridLines="0" topLeftCell="B38" zoomScaleNormal="100" zoomScaleSheetLayoutView="75" workbookViewId="0">
      <selection activeCell="L17" sqref="L17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4" width="10.7109375" customWidth="1"/>
    <col min="15" max="15" width="18.140625" customWidth="1"/>
    <col min="16" max="16" width="10.140625" bestFit="1" customWidth="1"/>
  </cols>
  <sheetData>
    <row r="1" spans="1:15" ht="33.75" customHeight="1" x14ac:dyDescent="0.2">
      <c r="A1" s="47" t="s">
        <v>36</v>
      </c>
      <c r="B1" s="258" t="s">
        <v>1130</v>
      </c>
      <c r="C1" s="259"/>
      <c r="D1" s="259"/>
      <c r="E1" s="259"/>
      <c r="F1" s="259"/>
      <c r="G1" s="259"/>
      <c r="H1" s="259"/>
      <c r="I1" s="259"/>
      <c r="J1" s="260"/>
    </row>
    <row r="2" spans="1:15" ht="36" customHeight="1" x14ac:dyDescent="0.2">
      <c r="A2" s="2"/>
      <c r="B2" s="76" t="s">
        <v>22</v>
      </c>
      <c r="C2" s="77"/>
      <c r="D2" s="78" t="s">
        <v>41</v>
      </c>
      <c r="E2" s="262" t="s">
        <v>42</v>
      </c>
      <c r="F2" s="263"/>
      <c r="G2" s="263"/>
      <c r="H2" s="263"/>
      <c r="I2" s="263"/>
      <c r="J2" s="264"/>
      <c r="O2" s="1"/>
    </row>
    <row r="3" spans="1:15" ht="27" hidden="1" customHeight="1" x14ac:dyDescent="0.2">
      <c r="A3" s="2"/>
      <c r="B3" s="79"/>
      <c r="C3" s="77"/>
      <c r="D3" s="80"/>
      <c r="E3" s="265"/>
      <c r="F3" s="266"/>
      <c r="G3" s="266"/>
      <c r="H3" s="266"/>
      <c r="I3" s="266"/>
      <c r="J3" s="267"/>
    </row>
    <row r="4" spans="1:15" ht="23.25" customHeight="1" x14ac:dyDescent="0.2">
      <c r="A4" s="2"/>
      <c r="B4" s="81"/>
      <c r="C4" s="82"/>
      <c r="D4" s="83"/>
      <c r="E4" s="247"/>
      <c r="F4" s="247"/>
      <c r="G4" s="247"/>
      <c r="H4" s="247"/>
      <c r="I4" s="247"/>
      <c r="J4" s="248"/>
    </row>
    <row r="5" spans="1:15" ht="24" customHeight="1" x14ac:dyDescent="0.2">
      <c r="A5" s="2"/>
      <c r="B5" s="31" t="s">
        <v>21</v>
      </c>
      <c r="D5" s="252" t="s">
        <v>43</v>
      </c>
      <c r="E5" s="253"/>
      <c r="F5" s="253"/>
      <c r="G5" s="253"/>
      <c r="H5" s="18" t="s">
        <v>40</v>
      </c>
      <c r="I5" s="85" t="s">
        <v>47</v>
      </c>
      <c r="J5" s="8"/>
    </row>
    <row r="6" spans="1:15" ht="15.75" customHeight="1" x14ac:dyDescent="0.2">
      <c r="A6" s="2"/>
      <c r="B6" s="28"/>
      <c r="C6" s="55"/>
      <c r="D6" s="254" t="s">
        <v>44</v>
      </c>
      <c r="E6" s="255"/>
      <c r="F6" s="255"/>
      <c r="G6" s="255"/>
      <c r="H6" s="18" t="s">
        <v>34</v>
      </c>
      <c r="I6" s="85" t="s">
        <v>48</v>
      </c>
      <c r="J6" s="8"/>
    </row>
    <row r="7" spans="1:15" ht="15.75" customHeight="1" x14ac:dyDescent="0.2">
      <c r="A7" s="2"/>
      <c r="B7" s="29"/>
      <c r="C7" s="56"/>
      <c r="D7" s="84" t="s">
        <v>46</v>
      </c>
      <c r="E7" s="256" t="s">
        <v>45</v>
      </c>
      <c r="F7" s="257"/>
      <c r="G7" s="257"/>
      <c r="H7" s="24"/>
      <c r="I7" s="23"/>
      <c r="J7" s="34"/>
    </row>
    <row r="8" spans="1:15" ht="24" hidden="1" customHeight="1" x14ac:dyDescent="0.2">
      <c r="A8" s="2"/>
      <c r="B8" s="31" t="s">
        <v>19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18</v>
      </c>
      <c r="D11" s="269"/>
      <c r="E11" s="269"/>
      <c r="F11" s="269"/>
      <c r="G11" s="269"/>
      <c r="H11" s="18" t="s">
        <v>40</v>
      </c>
      <c r="I11" s="22"/>
      <c r="J11" s="8"/>
    </row>
    <row r="12" spans="1:15" ht="15.75" customHeight="1" x14ac:dyDescent="0.2">
      <c r="A12" s="2"/>
      <c r="B12" s="28"/>
      <c r="C12" s="55"/>
      <c r="D12" s="246"/>
      <c r="E12" s="246"/>
      <c r="F12" s="246"/>
      <c r="G12" s="246"/>
      <c r="H12" s="18" t="s">
        <v>34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50"/>
      <c r="F13" s="251"/>
      <c r="G13" s="251"/>
      <c r="H13" s="19"/>
      <c r="I13" s="23"/>
      <c r="J13" s="34"/>
    </row>
    <row r="14" spans="1:15" ht="24" customHeight="1" x14ac:dyDescent="0.2">
      <c r="A14" s="2"/>
      <c r="B14" s="43" t="s">
        <v>20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68"/>
      <c r="F15" s="268"/>
      <c r="G15" s="270"/>
      <c r="H15" s="270"/>
      <c r="I15" s="270" t="s">
        <v>29</v>
      </c>
      <c r="J15" s="271"/>
    </row>
    <row r="16" spans="1:15" ht="23.25" customHeight="1" x14ac:dyDescent="0.2">
      <c r="A16" s="138" t="s">
        <v>24</v>
      </c>
      <c r="B16" s="38" t="s">
        <v>24</v>
      </c>
      <c r="C16" s="62"/>
      <c r="D16" s="63"/>
      <c r="E16" s="238"/>
      <c r="F16" s="249"/>
      <c r="G16" s="238"/>
      <c r="H16" s="249"/>
      <c r="I16" s="238"/>
      <c r="J16" s="239"/>
    </row>
    <row r="17" spans="1:16" ht="23.25" customHeight="1" x14ac:dyDescent="0.2">
      <c r="A17" s="138" t="s">
        <v>25</v>
      </c>
      <c r="B17" s="38" t="s">
        <v>25</v>
      </c>
      <c r="C17" s="62"/>
      <c r="D17" s="63"/>
      <c r="E17" s="238"/>
      <c r="F17" s="249"/>
      <c r="G17" s="238"/>
      <c r="H17" s="249"/>
      <c r="I17" s="238"/>
      <c r="J17" s="239"/>
      <c r="M17" s="274"/>
      <c r="N17" s="274"/>
      <c r="O17" s="86"/>
    </row>
    <row r="18" spans="1:16" ht="23.25" customHeight="1" x14ac:dyDescent="0.2">
      <c r="A18" s="138" t="s">
        <v>26</v>
      </c>
      <c r="B18" s="38" t="s">
        <v>26</v>
      </c>
      <c r="C18" s="62"/>
      <c r="D18" s="63"/>
      <c r="E18" s="238"/>
      <c r="F18" s="249"/>
      <c r="G18" s="238"/>
      <c r="H18" s="249"/>
      <c r="I18" s="238"/>
      <c r="J18" s="239"/>
    </row>
    <row r="19" spans="1:16" ht="23.25" customHeight="1" x14ac:dyDescent="0.2">
      <c r="A19" s="138" t="s">
        <v>126</v>
      </c>
      <c r="B19" s="38" t="s">
        <v>27</v>
      </c>
      <c r="C19" s="62"/>
      <c r="D19" s="63"/>
      <c r="E19" s="238"/>
      <c r="F19" s="249"/>
      <c r="G19" s="238"/>
      <c r="H19" s="249"/>
      <c r="I19" s="238"/>
      <c r="J19" s="239"/>
    </row>
    <row r="20" spans="1:16" ht="23.25" customHeight="1" x14ac:dyDescent="0.2">
      <c r="A20" s="138" t="s">
        <v>127</v>
      </c>
      <c r="B20" s="38" t="s">
        <v>28</v>
      </c>
      <c r="C20" s="62"/>
      <c r="D20" s="63"/>
      <c r="E20" s="238"/>
      <c r="F20" s="249"/>
      <c r="G20" s="238"/>
      <c r="H20" s="249"/>
      <c r="I20" s="238"/>
      <c r="J20" s="239"/>
    </row>
    <row r="21" spans="1:16" ht="23.25" customHeight="1" x14ac:dyDescent="0.2">
      <c r="A21" s="2"/>
      <c r="B21" s="48" t="s">
        <v>29</v>
      </c>
      <c r="C21" s="64"/>
      <c r="D21" s="65"/>
      <c r="E21" s="272"/>
      <c r="F21" s="273"/>
      <c r="G21" s="272"/>
      <c r="H21" s="273"/>
      <c r="I21" s="272"/>
      <c r="J21" s="278"/>
    </row>
    <row r="22" spans="1:16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6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276">
        <v>0</v>
      </c>
      <c r="H23" s="277"/>
      <c r="I23" s="277"/>
      <c r="J23" s="40" t="str">
        <f t="shared" ref="J23:J28" si="0">Mena</f>
        <v>CZK</v>
      </c>
    </row>
    <row r="24" spans="1:16" ht="23.25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236">
        <v>0</v>
      </c>
      <c r="H24" s="237"/>
      <c r="I24" s="237"/>
      <c r="J24" s="40" t="str">
        <f t="shared" si="0"/>
        <v>CZK</v>
      </c>
      <c r="N24" s="274"/>
      <c r="O24" s="274"/>
      <c r="P24" s="86"/>
    </row>
    <row r="25" spans="1:16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36">
        <v>0</v>
      </c>
      <c r="H25" s="237"/>
      <c r="I25" s="237"/>
      <c r="J25" s="40" t="str">
        <f t="shared" si="0"/>
        <v>CZK</v>
      </c>
    </row>
    <row r="26" spans="1:16" ht="23.25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36">
        <v>0</v>
      </c>
      <c r="H26" s="237"/>
      <c r="I26" s="237"/>
      <c r="J26" s="37" t="str">
        <f t="shared" si="0"/>
        <v>CZK</v>
      </c>
    </row>
    <row r="27" spans="1:16" ht="23.25" customHeight="1" thickBot="1" x14ac:dyDescent="0.25">
      <c r="A27" s="2"/>
      <c r="B27" s="31" t="s">
        <v>4</v>
      </c>
      <c r="C27" s="70"/>
      <c r="D27" s="71"/>
      <c r="E27" s="70"/>
      <c r="F27" s="16"/>
      <c r="G27" s="261">
        <v>0</v>
      </c>
      <c r="H27" s="261"/>
      <c r="I27" s="261"/>
      <c r="J27" s="41" t="str">
        <f t="shared" si="0"/>
        <v>CZK</v>
      </c>
    </row>
    <row r="28" spans="1:16" ht="27.75" hidden="1" customHeight="1" thickBot="1" x14ac:dyDescent="0.25">
      <c r="A28" s="2"/>
      <c r="B28" s="111" t="s">
        <v>23</v>
      </c>
      <c r="C28" s="112"/>
      <c r="D28" s="112"/>
      <c r="E28" s="113"/>
      <c r="F28" s="114"/>
      <c r="G28" s="240">
        <v>2156754.9700000002</v>
      </c>
      <c r="H28" s="241"/>
      <c r="I28" s="241"/>
      <c r="J28" s="115" t="str">
        <f t="shared" si="0"/>
        <v>CZK</v>
      </c>
    </row>
    <row r="29" spans="1:16" ht="27.75" customHeight="1" thickBot="1" x14ac:dyDescent="0.25">
      <c r="A29" s="2"/>
      <c r="B29" s="111" t="s">
        <v>35</v>
      </c>
      <c r="C29" s="116"/>
      <c r="D29" s="116"/>
      <c r="E29" s="116"/>
      <c r="F29" s="117"/>
      <c r="G29" s="240"/>
      <c r="H29" s="240"/>
      <c r="I29" s="240"/>
      <c r="J29" s="118" t="s">
        <v>68</v>
      </c>
    </row>
    <row r="30" spans="1:16" ht="12.75" customHeight="1" x14ac:dyDescent="0.2">
      <c r="A30" s="2"/>
      <c r="B30" s="2"/>
      <c r="J30" s="9"/>
    </row>
    <row r="31" spans="1:16" ht="30" customHeight="1" x14ac:dyDescent="0.2">
      <c r="A31" s="2"/>
      <c r="B31" s="2"/>
      <c r="J31" s="9"/>
    </row>
    <row r="32" spans="1:16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2"/>
      <c r="E34" s="243"/>
      <c r="G34" s="244"/>
      <c r="H34" s="245"/>
      <c r="I34" s="245"/>
      <c r="J34" s="25"/>
    </row>
    <row r="35" spans="1:10" ht="12.75" customHeight="1" x14ac:dyDescent="0.2">
      <c r="A35" s="2"/>
      <c r="B35" s="2"/>
      <c r="D35" s="275" t="s">
        <v>2</v>
      </c>
      <c r="E35" s="27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13.5" customHeight="1" x14ac:dyDescent="0.2">
      <c r="J37" s="227"/>
    </row>
    <row r="38" spans="1:10" ht="13.5" customHeight="1" x14ac:dyDescent="0.2">
      <c r="B38" s="88" t="s">
        <v>1128</v>
      </c>
      <c r="C38" s="89"/>
      <c r="D38" s="89"/>
      <c r="E38" s="89"/>
      <c r="F38" s="90"/>
      <c r="G38" s="90"/>
      <c r="H38" s="90"/>
      <c r="I38" s="90"/>
      <c r="J38" s="91"/>
    </row>
    <row r="39" spans="1:10" ht="26.25" customHeight="1" x14ac:dyDescent="0.2">
      <c r="B39" s="92" t="s">
        <v>16</v>
      </c>
      <c r="C39" s="93" t="s">
        <v>5</v>
      </c>
      <c r="D39" s="93"/>
      <c r="E39" s="93"/>
      <c r="F39" s="94" t="str">
        <f>B23</f>
        <v>Základ pro sníženou DPH</v>
      </c>
      <c r="G39" s="94" t="str">
        <f>B25</f>
        <v>Základ pro základní DPH</v>
      </c>
      <c r="H39" s="95" t="s">
        <v>17</v>
      </c>
      <c r="I39" s="95" t="s">
        <v>1</v>
      </c>
      <c r="J39" s="96" t="s">
        <v>0</v>
      </c>
    </row>
    <row r="40" spans="1:10" ht="13.5" customHeight="1" x14ac:dyDescent="0.2">
      <c r="B40" s="102" t="s">
        <v>1127</v>
      </c>
      <c r="C40" s="235" t="s">
        <v>877</v>
      </c>
      <c r="D40" s="235"/>
      <c r="E40" s="235"/>
      <c r="F40" s="103"/>
      <c r="G40" s="104"/>
      <c r="H40" s="104"/>
      <c r="I40" s="104"/>
      <c r="J40" s="105">
        <v>100</v>
      </c>
    </row>
    <row r="41" spans="1:10" ht="13.5" customHeight="1" x14ac:dyDescent="0.2">
      <c r="B41" s="106" t="s">
        <v>876</v>
      </c>
      <c r="C41" s="231" t="s">
        <v>877</v>
      </c>
      <c r="D41" s="231"/>
      <c r="E41" s="231"/>
      <c r="F41" s="107"/>
      <c r="G41" s="100"/>
      <c r="H41" s="100"/>
      <c r="I41" s="100"/>
      <c r="J41" s="101">
        <v>100</v>
      </c>
    </row>
    <row r="42" spans="1:10" ht="13.5" customHeight="1" x14ac:dyDescent="0.2">
      <c r="B42" s="232" t="s">
        <v>67</v>
      </c>
      <c r="C42" s="233"/>
      <c r="D42" s="233"/>
      <c r="E42" s="234"/>
      <c r="F42" s="108"/>
      <c r="G42" s="109"/>
      <c r="H42" s="109"/>
      <c r="I42" s="109"/>
      <c r="J42" s="110">
        <f>SUMIF(A32:A41,"=1",J32:J41)</f>
        <v>0</v>
      </c>
    </row>
    <row r="43" spans="1:10" ht="13.5" customHeight="1" x14ac:dyDescent="0.2">
      <c r="J43" s="227"/>
    </row>
    <row r="44" spans="1:10" ht="27" customHeight="1" x14ac:dyDescent="0.2">
      <c r="B44" s="88" t="s">
        <v>1128</v>
      </c>
      <c r="C44" s="89"/>
      <c r="D44" s="89"/>
      <c r="E44" s="89"/>
      <c r="F44" s="90"/>
      <c r="G44" s="90"/>
      <c r="H44" s="90"/>
      <c r="I44" s="90"/>
      <c r="J44" s="91"/>
    </row>
    <row r="45" spans="1:10" ht="25.5" customHeight="1" x14ac:dyDescent="0.2">
      <c r="A45" s="87" t="s">
        <v>37</v>
      </c>
      <c r="B45" s="92" t="s">
        <v>16</v>
      </c>
      <c r="C45" s="93" t="s">
        <v>5</v>
      </c>
      <c r="D45" s="93"/>
      <c r="E45" s="93"/>
      <c r="F45" s="94" t="str">
        <f>B23</f>
        <v>Základ pro sníženou DPH</v>
      </c>
      <c r="G45" s="94" t="str">
        <f>B25</f>
        <v>Základ pro základní DPH</v>
      </c>
      <c r="H45" s="95" t="s">
        <v>17</v>
      </c>
      <c r="I45" s="95" t="s">
        <v>1</v>
      </c>
      <c r="J45" s="96" t="s">
        <v>0</v>
      </c>
    </row>
    <row r="46" spans="1:10" ht="25.5" hidden="1" customHeight="1" x14ac:dyDescent="0.2">
      <c r="A46" s="87">
        <v>1</v>
      </c>
      <c r="B46" s="97" t="s">
        <v>49</v>
      </c>
      <c r="C46" s="231"/>
      <c r="D46" s="231"/>
      <c r="E46" s="231"/>
      <c r="F46" s="98">
        <v>0</v>
      </c>
      <c r="G46" s="99">
        <v>2156754.9700000002</v>
      </c>
      <c r="H46" s="100">
        <v>452918.55</v>
      </c>
      <c r="I46" s="100">
        <v>2609673.52</v>
      </c>
      <c r="J46" s="101" t="str">
        <f t="shared" ref="J46:J56" si="1">IF(_xlfn.SINGLE(CenaCelkemVypocet)=0,"",I46/_xlfn.SINGLE(CenaCelkemVypocet)*100)</f>
        <v/>
      </c>
    </row>
    <row r="47" spans="1:10" ht="25.5" customHeight="1" x14ac:dyDescent="0.2">
      <c r="A47" s="87">
        <v>2</v>
      </c>
      <c r="B47" s="102" t="s">
        <v>50</v>
      </c>
      <c r="C47" s="235" t="s">
        <v>51</v>
      </c>
      <c r="D47" s="235"/>
      <c r="E47" s="235"/>
      <c r="F47" s="103"/>
      <c r="G47" s="104"/>
      <c r="H47" s="104"/>
      <c r="I47" s="104"/>
      <c r="J47" s="105" t="str">
        <f t="shared" si="1"/>
        <v/>
      </c>
    </row>
    <row r="48" spans="1:10" ht="25.5" customHeight="1" x14ac:dyDescent="0.2">
      <c r="A48" s="87">
        <v>3</v>
      </c>
      <c r="B48" s="106" t="s">
        <v>52</v>
      </c>
      <c r="C48" s="231" t="s">
        <v>51</v>
      </c>
      <c r="D48" s="231"/>
      <c r="E48" s="231"/>
      <c r="F48" s="107"/>
      <c r="G48" s="100"/>
      <c r="H48" s="100"/>
      <c r="I48" s="100"/>
      <c r="J48" s="101" t="str">
        <f t="shared" si="1"/>
        <v/>
      </c>
    </row>
    <row r="49" spans="1:10" ht="25.5" customHeight="1" x14ac:dyDescent="0.2">
      <c r="A49" s="87">
        <v>2</v>
      </c>
      <c r="B49" s="102" t="s">
        <v>53</v>
      </c>
      <c r="C49" s="235" t="s">
        <v>54</v>
      </c>
      <c r="D49" s="235"/>
      <c r="E49" s="235"/>
      <c r="F49" s="103"/>
      <c r="G49" s="104"/>
      <c r="H49" s="104"/>
      <c r="I49" s="104"/>
      <c r="J49" s="105" t="str">
        <f t="shared" si="1"/>
        <v/>
      </c>
    </row>
    <row r="50" spans="1:10" ht="25.5" customHeight="1" x14ac:dyDescent="0.2">
      <c r="A50" s="87">
        <v>3</v>
      </c>
      <c r="B50" s="106" t="s">
        <v>55</v>
      </c>
      <c r="C50" s="231" t="s">
        <v>54</v>
      </c>
      <c r="D50" s="231"/>
      <c r="E50" s="231"/>
      <c r="F50" s="107"/>
      <c r="G50" s="100"/>
      <c r="H50" s="100"/>
      <c r="I50" s="100"/>
      <c r="J50" s="101" t="str">
        <f t="shared" si="1"/>
        <v/>
      </c>
    </row>
    <row r="51" spans="1:10" ht="25.5" customHeight="1" x14ac:dyDescent="0.2">
      <c r="A51" s="87">
        <v>2</v>
      </c>
      <c r="B51" s="102" t="s">
        <v>56</v>
      </c>
      <c r="C51" s="235" t="s">
        <v>57</v>
      </c>
      <c r="D51" s="235"/>
      <c r="E51" s="235"/>
      <c r="F51" s="103"/>
      <c r="G51" s="104"/>
      <c r="H51" s="104"/>
      <c r="I51" s="104"/>
      <c r="J51" s="105" t="str">
        <f t="shared" si="1"/>
        <v/>
      </c>
    </row>
    <row r="52" spans="1:10" ht="25.5" customHeight="1" x14ac:dyDescent="0.2">
      <c r="A52" s="87">
        <v>3</v>
      </c>
      <c r="B52" s="106" t="s">
        <v>58</v>
      </c>
      <c r="C52" s="231" t="s">
        <v>57</v>
      </c>
      <c r="D52" s="231"/>
      <c r="E52" s="231"/>
      <c r="F52" s="107"/>
      <c r="G52" s="100"/>
      <c r="H52" s="100"/>
      <c r="I52" s="100"/>
      <c r="J52" s="101" t="str">
        <f t="shared" si="1"/>
        <v/>
      </c>
    </row>
    <row r="53" spans="1:10" ht="25.5" customHeight="1" x14ac:dyDescent="0.2">
      <c r="A53" s="87">
        <v>2</v>
      </c>
      <c r="B53" s="102" t="s">
        <v>59</v>
      </c>
      <c r="C53" s="235" t="s">
        <v>60</v>
      </c>
      <c r="D53" s="235"/>
      <c r="E53" s="235"/>
      <c r="F53" s="103"/>
      <c r="G53" s="104"/>
      <c r="H53" s="104"/>
      <c r="I53" s="104"/>
      <c r="J53" s="105" t="str">
        <f t="shared" si="1"/>
        <v/>
      </c>
    </row>
    <row r="54" spans="1:10" ht="25.5" customHeight="1" x14ac:dyDescent="0.2">
      <c r="A54" s="87">
        <v>3</v>
      </c>
      <c r="B54" s="106" t="s">
        <v>61</v>
      </c>
      <c r="C54" s="231" t="s">
        <v>62</v>
      </c>
      <c r="D54" s="231"/>
      <c r="E54" s="231"/>
      <c r="F54" s="107"/>
      <c r="G54" s="100"/>
      <c r="H54" s="100"/>
      <c r="I54" s="100"/>
      <c r="J54" s="101" t="str">
        <f t="shared" si="1"/>
        <v/>
      </c>
    </row>
    <row r="55" spans="1:10" ht="25.5" customHeight="1" x14ac:dyDescent="0.2">
      <c r="A55" s="87">
        <v>3</v>
      </c>
      <c r="B55" s="106" t="s">
        <v>63</v>
      </c>
      <c r="C55" s="231" t="s">
        <v>64</v>
      </c>
      <c r="D55" s="231"/>
      <c r="E55" s="231"/>
      <c r="F55" s="107"/>
      <c r="G55" s="100"/>
      <c r="H55" s="100"/>
      <c r="I55" s="100"/>
      <c r="J55" s="101" t="str">
        <f t="shared" si="1"/>
        <v/>
      </c>
    </row>
    <row r="56" spans="1:10" ht="25.5" customHeight="1" x14ac:dyDescent="0.2">
      <c r="A56" s="87">
        <v>3</v>
      </c>
      <c r="B56" s="106" t="s">
        <v>65</v>
      </c>
      <c r="C56" s="231" t="s">
        <v>66</v>
      </c>
      <c r="D56" s="231"/>
      <c r="E56" s="231"/>
      <c r="F56" s="107"/>
      <c r="G56" s="100"/>
      <c r="H56" s="100"/>
      <c r="I56" s="100"/>
      <c r="J56" s="101" t="str">
        <f t="shared" si="1"/>
        <v/>
      </c>
    </row>
    <row r="57" spans="1:10" ht="25.5" customHeight="1" x14ac:dyDescent="0.2">
      <c r="A57" s="87"/>
      <c r="B57" s="232" t="s">
        <v>67</v>
      </c>
      <c r="C57" s="233"/>
      <c r="D57" s="233"/>
      <c r="E57" s="234"/>
      <c r="F57" s="108"/>
      <c r="G57" s="109"/>
      <c r="H57" s="109"/>
      <c r="I57" s="109"/>
      <c r="J57" s="110">
        <f>SUMIF(A46:A56,"=1",J46:J56)</f>
        <v>0</v>
      </c>
    </row>
    <row r="61" spans="1:10" ht="15.75" x14ac:dyDescent="0.25">
      <c r="B61" s="119" t="s">
        <v>1129</v>
      </c>
    </row>
    <row r="63" spans="1:10" ht="25.5" customHeight="1" x14ac:dyDescent="0.2">
      <c r="A63" s="121"/>
      <c r="B63" s="124" t="s">
        <v>16</v>
      </c>
      <c r="C63" s="124" t="s">
        <v>5</v>
      </c>
      <c r="D63" s="125"/>
      <c r="E63" s="125"/>
      <c r="F63" s="126" t="s">
        <v>69</v>
      </c>
      <c r="G63" s="126"/>
      <c r="H63" s="126"/>
      <c r="I63" s="126" t="s">
        <v>29</v>
      </c>
      <c r="J63" s="126" t="s">
        <v>0</v>
      </c>
    </row>
    <row r="64" spans="1:10" ht="36.75" customHeight="1" x14ac:dyDescent="0.2">
      <c r="A64" s="122"/>
      <c r="B64" s="127" t="s">
        <v>70</v>
      </c>
      <c r="C64" s="229" t="s">
        <v>71</v>
      </c>
      <c r="D64" s="230"/>
      <c r="E64" s="230"/>
      <c r="F64" s="136" t="s">
        <v>24</v>
      </c>
      <c r="G64" s="128"/>
      <c r="H64" s="128"/>
      <c r="I64" s="128"/>
      <c r="J64" s="133" t="str">
        <f>IF(I94=0,"",I64/I94*100)</f>
        <v/>
      </c>
    </row>
    <row r="65" spans="1:10" ht="36.75" customHeight="1" x14ac:dyDescent="0.2">
      <c r="A65" s="122"/>
      <c r="B65" s="127" t="s">
        <v>72</v>
      </c>
      <c r="C65" s="229" t="s">
        <v>73</v>
      </c>
      <c r="D65" s="230"/>
      <c r="E65" s="230"/>
      <c r="F65" s="136" t="s">
        <v>24</v>
      </c>
      <c r="G65" s="128"/>
      <c r="H65" s="128"/>
      <c r="I65" s="128"/>
      <c r="J65" s="133" t="str">
        <f>IF(I94=0,"",I65/I94*100)</f>
        <v/>
      </c>
    </row>
    <row r="66" spans="1:10" ht="36.75" customHeight="1" x14ac:dyDescent="0.2">
      <c r="A66" s="122"/>
      <c r="B66" s="127" t="s">
        <v>74</v>
      </c>
      <c r="C66" s="229" t="s">
        <v>75</v>
      </c>
      <c r="D66" s="230"/>
      <c r="E66" s="230"/>
      <c r="F66" s="136" t="s">
        <v>24</v>
      </c>
      <c r="G66" s="128"/>
      <c r="H66" s="128"/>
      <c r="I66" s="128"/>
      <c r="J66" s="133" t="str">
        <f>IF(I94=0,"",I66/I94*100)</f>
        <v/>
      </c>
    </row>
    <row r="67" spans="1:10" ht="36.75" customHeight="1" x14ac:dyDescent="0.2">
      <c r="A67" s="122"/>
      <c r="B67" s="127" t="s">
        <v>76</v>
      </c>
      <c r="C67" s="229" t="s">
        <v>77</v>
      </c>
      <c r="D67" s="230"/>
      <c r="E67" s="230"/>
      <c r="F67" s="136" t="s">
        <v>24</v>
      </c>
      <c r="G67" s="128"/>
      <c r="H67" s="128"/>
      <c r="I67" s="128"/>
      <c r="J67" s="133" t="str">
        <f>IF(I94=0,"",I67/I94*100)</f>
        <v/>
      </c>
    </row>
    <row r="68" spans="1:10" ht="36.75" customHeight="1" x14ac:dyDescent="0.2">
      <c r="A68" s="122"/>
      <c r="B68" s="127" t="s">
        <v>78</v>
      </c>
      <c r="C68" s="229" t="s">
        <v>79</v>
      </c>
      <c r="D68" s="230"/>
      <c r="E68" s="230"/>
      <c r="F68" s="136" t="s">
        <v>24</v>
      </c>
      <c r="G68" s="128"/>
      <c r="H68" s="128"/>
      <c r="I68" s="128"/>
      <c r="J68" s="133" t="str">
        <f>IF(I94=0,"",I68/I94*100)</f>
        <v/>
      </c>
    </row>
    <row r="69" spans="1:10" ht="36.75" customHeight="1" x14ac:dyDescent="0.2">
      <c r="A69" s="122"/>
      <c r="B69" s="127" t="s">
        <v>80</v>
      </c>
      <c r="C69" s="229" t="s">
        <v>81</v>
      </c>
      <c r="D69" s="230"/>
      <c r="E69" s="230"/>
      <c r="F69" s="136" t="s">
        <v>24</v>
      </c>
      <c r="G69" s="128"/>
      <c r="H69" s="128"/>
      <c r="I69" s="128"/>
      <c r="J69" s="133" t="str">
        <f>IF(I94=0,"",I69/I94*100)</f>
        <v/>
      </c>
    </row>
    <row r="70" spans="1:10" ht="36.75" customHeight="1" x14ac:dyDescent="0.2">
      <c r="A70" s="122"/>
      <c r="B70" s="127" t="s">
        <v>82</v>
      </c>
      <c r="C70" s="229" t="s">
        <v>83</v>
      </c>
      <c r="D70" s="230"/>
      <c r="E70" s="230"/>
      <c r="F70" s="136" t="s">
        <v>24</v>
      </c>
      <c r="G70" s="128"/>
      <c r="H70" s="128"/>
      <c r="I70" s="128"/>
      <c r="J70" s="133" t="str">
        <f>IF(I94=0,"",I70/I94*100)</f>
        <v/>
      </c>
    </row>
    <row r="71" spans="1:10" ht="36.75" customHeight="1" x14ac:dyDescent="0.2">
      <c r="A71" s="122"/>
      <c r="B71" s="127" t="s">
        <v>84</v>
      </c>
      <c r="C71" s="229" t="s">
        <v>85</v>
      </c>
      <c r="D71" s="230"/>
      <c r="E71" s="230"/>
      <c r="F71" s="136" t="s">
        <v>25</v>
      </c>
      <c r="G71" s="128"/>
      <c r="H71" s="128"/>
      <c r="I71" s="128"/>
      <c r="J71" s="133" t="str">
        <f>IF(I94=0,"",I71/I94*100)</f>
        <v/>
      </c>
    </row>
    <row r="72" spans="1:10" ht="36.75" customHeight="1" x14ac:dyDescent="0.2">
      <c r="A72" s="122"/>
      <c r="B72" s="127" t="s">
        <v>86</v>
      </c>
      <c r="C72" s="229" t="s">
        <v>87</v>
      </c>
      <c r="D72" s="230"/>
      <c r="E72" s="230"/>
      <c r="F72" s="136" t="s">
        <v>25</v>
      </c>
      <c r="G72" s="128"/>
      <c r="H72" s="128"/>
      <c r="I72" s="128"/>
      <c r="J72" s="133" t="str">
        <f>IF(I94=0,"",I72/I94*100)</f>
        <v/>
      </c>
    </row>
    <row r="73" spans="1:10" ht="36.75" customHeight="1" x14ac:dyDescent="0.2">
      <c r="A73" s="122"/>
      <c r="B73" s="127" t="s">
        <v>88</v>
      </c>
      <c r="C73" s="229" t="s">
        <v>89</v>
      </c>
      <c r="D73" s="230"/>
      <c r="E73" s="230"/>
      <c r="F73" s="136" t="s">
        <v>25</v>
      </c>
      <c r="G73" s="128"/>
      <c r="H73" s="128"/>
      <c r="I73" s="128"/>
      <c r="J73" s="133" t="str">
        <f>IF(I94=0,"",I73/I94*100)</f>
        <v/>
      </c>
    </row>
    <row r="74" spans="1:10" ht="36.75" customHeight="1" x14ac:dyDescent="0.2">
      <c r="A74" s="122"/>
      <c r="B74" s="127" t="s">
        <v>90</v>
      </c>
      <c r="C74" s="229" t="s">
        <v>91</v>
      </c>
      <c r="D74" s="230"/>
      <c r="E74" s="230"/>
      <c r="F74" s="136" t="s">
        <v>25</v>
      </c>
      <c r="G74" s="128"/>
      <c r="H74" s="128"/>
      <c r="I74" s="128"/>
      <c r="J74" s="133" t="str">
        <f>IF(I94=0,"",I74/I94*100)</f>
        <v/>
      </c>
    </row>
    <row r="75" spans="1:10" ht="36.75" customHeight="1" x14ac:dyDescent="0.2">
      <c r="A75" s="122"/>
      <c r="B75" s="127" t="s">
        <v>92</v>
      </c>
      <c r="C75" s="229" t="s">
        <v>93</v>
      </c>
      <c r="D75" s="230"/>
      <c r="E75" s="230"/>
      <c r="F75" s="136" t="s">
        <v>25</v>
      </c>
      <c r="G75" s="128"/>
      <c r="H75" s="128"/>
      <c r="I75" s="128"/>
      <c r="J75" s="133" t="str">
        <f>IF(I94=0,"",I75/I94*100)</f>
        <v/>
      </c>
    </row>
    <row r="76" spans="1:10" ht="36.75" customHeight="1" x14ac:dyDescent="0.2">
      <c r="A76" s="122"/>
      <c r="B76" s="127" t="s">
        <v>94</v>
      </c>
      <c r="C76" s="229" t="s">
        <v>95</v>
      </c>
      <c r="D76" s="230"/>
      <c r="E76" s="230"/>
      <c r="F76" s="136" t="s">
        <v>25</v>
      </c>
      <c r="G76" s="128"/>
      <c r="H76" s="128"/>
      <c r="I76" s="128"/>
      <c r="J76" s="133" t="str">
        <f>IF(I94=0,"",I76/I94*100)</f>
        <v/>
      </c>
    </row>
    <row r="77" spans="1:10" ht="36.75" customHeight="1" x14ac:dyDescent="0.2">
      <c r="A77" s="122"/>
      <c r="B77" s="127" t="s">
        <v>96</v>
      </c>
      <c r="C77" s="229" t="s">
        <v>97</v>
      </c>
      <c r="D77" s="230"/>
      <c r="E77" s="230"/>
      <c r="F77" s="136" t="s">
        <v>25</v>
      </c>
      <c r="G77" s="128"/>
      <c r="H77" s="128"/>
      <c r="I77" s="128"/>
      <c r="J77" s="133" t="str">
        <f>IF(I94=0,"",I77/I94*100)</f>
        <v/>
      </c>
    </row>
    <row r="78" spans="1:10" ht="36.75" customHeight="1" x14ac:dyDescent="0.2">
      <c r="A78" s="122"/>
      <c r="B78" s="127" t="s">
        <v>98</v>
      </c>
      <c r="C78" s="229" t="s">
        <v>99</v>
      </c>
      <c r="D78" s="230"/>
      <c r="E78" s="230"/>
      <c r="F78" s="136" t="s">
        <v>25</v>
      </c>
      <c r="G78" s="128"/>
      <c r="H78" s="128"/>
      <c r="I78" s="128"/>
      <c r="J78" s="133" t="str">
        <f>IF(I94=0,"",I78/I94*100)</f>
        <v/>
      </c>
    </row>
    <row r="79" spans="1:10" ht="36.75" customHeight="1" x14ac:dyDescent="0.2">
      <c r="A79" s="122"/>
      <c r="B79" s="127" t="s">
        <v>100</v>
      </c>
      <c r="C79" s="229" t="s">
        <v>101</v>
      </c>
      <c r="D79" s="230"/>
      <c r="E79" s="230"/>
      <c r="F79" s="136" t="s">
        <v>25</v>
      </c>
      <c r="G79" s="128"/>
      <c r="H79" s="128"/>
      <c r="I79" s="128"/>
      <c r="J79" s="133" t="str">
        <f>IF(I94=0,"",I79/I94*100)</f>
        <v/>
      </c>
    </row>
    <row r="80" spans="1:10" ht="36.75" customHeight="1" x14ac:dyDescent="0.2">
      <c r="A80" s="122"/>
      <c r="B80" s="127" t="s">
        <v>102</v>
      </c>
      <c r="C80" s="229" t="s">
        <v>103</v>
      </c>
      <c r="D80" s="230"/>
      <c r="E80" s="230"/>
      <c r="F80" s="136" t="s">
        <v>25</v>
      </c>
      <c r="G80" s="128"/>
      <c r="H80" s="128"/>
      <c r="I80" s="128"/>
      <c r="J80" s="133" t="str">
        <f>IF(I94=0,"",I80/I94*100)</f>
        <v/>
      </c>
    </row>
    <row r="81" spans="1:10" ht="36.75" customHeight="1" x14ac:dyDescent="0.2">
      <c r="A81" s="122"/>
      <c r="B81" s="127" t="s">
        <v>104</v>
      </c>
      <c r="C81" s="229" t="s">
        <v>105</v>
      </c>
      <c r="D81" s="230"/>
      <c r="E81" s="230"/>
      <c r="F81" s="136" t="s">
        <v>25</v>
      </c>
      <c r="G81" s="128"/>
      <c r="H81" s="128"/>
      <c r="I81" s="128"/>
      <c r="J81" s="133" t="str">
        <f>IF(I94=0,"",I81/I94*100)</f>
        <v/>
      </c>
    </row>
    <row r="82" spans="1:10" ht="36.75" customHeight="1" x14ac:dyDescent="0.2">
      <c r="A82" s="122"/>
      <c r="B82" s="127" t="s">
        <v>106</v>
      </c>
      <c r="C82" s="229" t="s">
        <v>107</v>
      </c>
      <c r="D82" s="230"/>
      <c r="E82" s="230"/>
      <c r="F82" s="136" t="s">
        <v>25</v>
      </c>
      <c r="G82" s="128"/>
      <c r="H82" s="128"/>
      <c r="I82" s="128"/>
      <c r="J82" s="133" t="str">
        <f>IF(I94=0,"",I82/I94*100)</f>
        <v/>
      </c>
    </row>
    <row r="83" spans="1:10" ht="36.75" customHeight="1" x14ac:dyDescent="0.2">
      <c r="A83" s="122"/>
      <c r="B83" s="127" t="s">
        <v>108</v>
      </c>
      <c r="C83" s="229" t="s">
        <v>109</v>
      </c>
      <c r="D83" s="230"/>
      <c r="E83" s="230"/>
      <c r="F83" s="136" t="s">
        <v>25</v>
      </c>
      <c r="G83" s="128"/>
      <c r="H83" s="128"/>
      <c r="I83" s="128"/>
      <c r="J83" s="133" t="str">
        <f>IF(I94=0,"",I83/I94*100)</f>
        <v/>
      </c>
    </row>
    <row r="84" spans="1:10" ht="36.75" customHeight="1" x14ac:dyDescent="0.2">
      <c r="A84" s="122"/>
      <c r="B84" s="127" t="s">
        <v>110</v>
      </c>
      <c r="C84" s="229" t="s">
        <v>111</v>
      </c>
      <c r="D84" s="230"/>
      <c r="E84" s="230"/>
      <c r="F84" s="136" t="s">
        <v>25</v>
      </c>
      <c r="G84" s="128"/>
      <c r="H84" s="128"/>
      <c r="I84" s="128"/>
      <c r="J84" s="133" t="str">
        <f>IF(I94=0,"",I84/I94*100)</f>
        <v/>
      </c>
    </row>
    <row r="85" spans="1:10" ht="36.75" customHeight="1" x14ac:dyDescent="0.2">
      <c r="A85" s="122"/>
      <c r="B85" s="127" t="s">
        <v>112</v>
      </c>
      <c r="C85" s="229" t="s">
        <v>113</v>
      </c>
      <c r="D85" s="230"/>
      <c r="E85" s="230"/>
      <c r="F85" s="136" t="s">
        <v>25</v>
      </c>
      <c r="G85" s="128"/>
      <c r="H85" s="128"/>
      <c r="I85" s="128"/>
      <c r="J85" s="133" t="str">
        <f>IF(I94=0,"",I85/I94*100)</f>
        <v/>
      </c>
    </row>
    <row r="86" spans="1:10" ht="36.75" customHeight="1" x14ac:dyDescent="0.2">
      <c r="A86" s="122"/>
      <c r="B86" s="127" t="s">
        <v>114</v>
      </c>
      <c r="C86" s="229" t="s">
        <v>115</v>
      </c>
      <c r="D86" s="230"/>
      <c r="E86" s="230"/>
      <c r="F86" s="136" t="s">
        <v>25</v>
      </c>
      <c r="G86" s="128"/>
      <c r="H86" s="128"/>
      <c r="I86" s="128"/>
      <c r="J86" s="133" t="str">
        <f>IF(I94=0,"",I86/I94*100)</f>
        <v/>
      </c>
    </row>
    <row r="87" spans="1:10" ht="36.75" customHeight="1" x14ac:dyDescent="0.2">
      <c r="A87" s="122"/>
      <c r="B87" s="127" t="s">
        <v>116</v>
      </c>
      <c r="C87" s="229" t="s">
        <v>62</v>
      </c>
      <c r="D87" s="230"/>
      <c r="E87" s="230"/>
      <c r="F87" s="136" t="s">
        <v>26</v>
      </c>
      <c r="G87" s="128"/>
      <c r="H87" s="128"/>
      <c r="I87" s="128"/>
      <c r="J87" s="133" t="str">
        <f>IF(I94=0,"",I87/I94*100)</f>
        <v/>
      </c>
    </row>
    <row r="88" spans="1:10" ht="36.75" customHeight="1" x14ac:dyDescent="0.2">
      <c r="A88" s="122"/>
      <c r="B88" s="127" t="s">
        <v>117</v>
      </c>
      <c r="C88" s="229" t="s">
        <v>64</v>
      </c>
      <c r="D88" s="230"/>
      <c r="E88" s="230"/>
      <c r="F88" s="136" t="s">
        <v>26</v>
      </c>
      <c r="G88" s="128"/>
      <c r="H88" s="128"/>
      <c r="I88" s="128"/>
      <c r="J88" s="133" t="str">
        <f>IF(I94=0,"",I88/I94*100)</f>
        <v/>
      </c>
    </row>
    <row r="89" spans="1:10" ht="36.75" customHeight="1" x14ac:dyDescent="0.2">
      <c r="A89" s="122"/>
      <c r="B89" s="127" t="s">
        <v>118</v>
      </c>
      <c r="C89" s="229" t="s">
        <v>119</v>
      </c>
      <c r="D89" s="230"/>
      <c r="E89" s="230"/>
      <c r="F89" s="136" t="s">
        <v>26</v>
      </c>
      <c r="G89" s="128"/>
      <c r="H89" s="128"/>
      <c r="I89" s="128"/>
      <c r="J89" s="133" t="str">
        <f>IF(I94=0,"",I89/I94*100)</f>
        <v/>
      </c>
    </row>
    <row r="90" spans="1:10" ht="36.75" customHeight="1" x14ac:dyDescent="0.2">
      <c r="A90" s="122"/>
      <c r="B90" s="127" t="s">
        <v>120</v>
      </c>
      <c r="C90" s="229" t="s">
        <v>121</v>
      </c>
      <c r="D90" s="230"/>
      <c r="E90" s="230"/>
      <c r="F90" s="136" t="s">
        <v>26</v>
      </c>
      <c r="G90" s="128"/>
      <c r="H90" s="128"/>
      <c r="I90" s="128"/>
      <c r="J90" s="133" t="str">
        <f>IF(I94=0,"",I90/I94*100)</f>
        <v/>
      </c>
    </row>
    <row r="91" spans="1:10" ht="36.75" customHeight="1" x14ac:dyDescent="0.2">
      <c r="A91" s="122"/>
      <c r="B91" s="127" t="s">
        <v>122</v>
      </c>
      <c r="C91" s="229" t="s">
        <v>123</v>
      </c>
      <c r="D91" s="230"/>
      <c r="E91" s="230"/>
      <c r="F91" s="136" t="s">
        <v>26</v>
      </c>
      <c r="G91" s="128"/>
      <c r="H91" s="128"/>
      <c r="I91" s="128"/>
      <c r="J91" s="133" t="str">
        <f>IF(I94=0,"",I91/I94*100)</f>
        <v/>
      </c>
    </row>
    <row r="92" spans="1:10" ht="36.75" customHeight="1" x14ac:dyDescent="0.2">
      <c r="A92" s="122"/>
      <c r="B92" s="127" t="s">
        <v>124</v>
      </c>
      <c r="C92" s="229" t="s">
        <v>125</v>
      </c>
      <c r="D92" s="230"/>
      <c r="E92" s="230"/>
      <c r="F92" s="136" t="s">
        <v>26</v>
      </c>
      <c r="G92" s="128"/>
      <c r="H92" s="128"/>
      <c r="I92" s="128"/>
      <c r="J92" s="133" t="str">
        <f>IF(I94=0,"",I92/I94*100)</f>
        <v/>
      </c>
    </row>
    <row r="93" spans="1:10" ht="36.75" customHeight="1" x14ac:dyDescent="0.2">
      <c r="A93" s="122"/>
      <c r="B93" s="127" t="s">
        <v>126</v>
      </c>
      <c r="C93" s="229" t="s">
        <v>27</v>
      </c>
      <c r="D93" s="230"/>
      <c r="E93" s="230"/>
      <c r="F93" s="136" t="s">
        <v>126</v>
      </c>
      <c r="G93" s="128"/>
      <c r="H93" s="128"/>
      <c r="I93" s="128"/>
      <c r="J93" s="133" t="str">
        <f>IF(I94=0,"",I93/I94*100)</f>
        <v/>
      </c>
    </row>
    <row r="94" spans="1:10" ht="25.5" customHeight="1" x14ac:dyDescent="0.2">
      <c r="A94" s="123"/>
      <c r="B94" s="129" t="s">
        <v>1</v>
      </c>
      <c r="C94" s="130"/>
      <c r="D94" s="131"/>
      <c r="E94" s="131"/>
      <c r="F94" s="137"/>
      <c r="G94" s="132"/>
      <c r="H94" s="132"/>
      <c r="I94" s="132"/>
      <c r="J94" s="134">
        <f>SUM(J64:J93)</f>
        <v>0</v>
      </c>
    </row>
    <row r="95" spans="1:10" x14ac:dyDescent="0.2">
      <c r="F95" s="86"/>
      <c r="G95" s="86"/>
      <c r="H95" s="86"/>
      <c r="I95" s="86"/>
      <c r="J95" s="135"/>
    </row>
    <row r="96" spans="1:10" x14ac:dyDescent="0.2">
      <c r="F96" s="86"/>
      <c r="G96" s="86"/>
      <c r="H96" s="86"/>
      <c r="I96" s="86"/>
      <c r="J96" s="135"/>
    </row>
    <row r="97" spans="6:10" x14ac:dyDescent="0.2">
      <c r="F97" s="86"/>
      <c r="G97" s="86"/>
      <c r="H97" s="86"/>
      <c r="I97" s="86"/>
      <c r="J97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8">
    <mergeCell ref="C40:E40"/>
    <mergeCell ref="C41:E41"/>
    <mergeCell ref="B42:E42"/>
    <mergeCell ref="M17:N17"/>
    <mergeCell ref="N24:O24"/>
    <mergeCell ref="E17:F1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G25:I25"/>
    <mergeCell ref="I19:J19"/>
    <mergeCell ref="G28:I28"/>
    <mergeCell ref="D34:E34"/>
    <mergeCell ref="G34:I34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B57:E57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92:E92"/>
    <mergeCell ref="C93:E93"/>
    <mergeCell ref="C87:E87"/>
    <mergeCell ref="C88:E88"/>
    <mergeCell ref="C89:E89"/>
    <mergeCell ref="C90:E90"/>
    <mergeCell ref="C91:E9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79" t="s">
        <v>6</v>
      </c>
      <c r="B1" s="279"/>
      <c r="C1" s="280"/>
      <c r="D1" s="279"/>
      <c r="E1" s="279"/>
      <c r="F1" s="279"/>
      <c r="G1" s="279"/>
    </row>
    <row r="2" spans="1:7" ht="24.95" customHeight="1" x14ac:dyDescent="0.2">
      <c r="A2" s="50" t="s">
        <v>7</v>
      </c>
      <c r="B2" s="49"/>
      <c r="C2" s="281"/>
      <c r="D2" s="281"/>
      <c r="E2" s="281"/>
      <c r="F2" s="281"/>
      <c r="G2" s="282"/>
    </row>
    <row r="3" spans="1:7" ht="24.95" customHeight="1" x14ac:dyDescent="0.2">
      <c r="A3" s="50" t="s">
        <v>8</v>
      </c>
      <c r="B3" s="49"/>
      <c r="C3" s="281"/>
      <c r="D3" s="281"/>
      <c r="E3" s="281"/>
      <c r="F3" s="281"/>
      <c r="G3" s="282"/>
    </row>
    <row r="4" spans="1:7" ht="24.95" customHeight="1" x14ac:dyDescent="0.2">
      <c r="A4" s="50" t="s">
        <v>9</v>
      </c>
      <c r="B4" s="49"/>
      <c r="C4" s="281"/>
      <c r="D4" s="281"/>
      <c r="E4" s="281"/>
      <c r="F4" s="281"/>
      <c r="G4" s="28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17FD8-223A-484C-8644-F24D7A37D1E3}">
  <sheetPr>
    <outlinePr summaryBelow="0"/>
  </sheetPr>
  <dimension ref="A1:AG4695"/>
  <sheetViews>
    <sheetView workbookViewId="0">
      <pane ySplit="7" topLeftCell="A122" activePane="bottomLeft" state="frozen"/>
      <selection pane="bottomLeft" activeCell="Z129" sqref="Z129"/>
    </sheetView>
  </sheetViews>
  <sheetFormatPr defaultRowHeight="12.75" x14ac:dyDescent="0.2"/>
  <cols>
    <col min="1" max="1" width="3.42578125" customWidth="1"/>
    <col min="2" max="2" width="15.285156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4" customWidth="1"/>
    <col min="8" max="25" width="0" hidden="1" customWidth="1"/>
    <col min="28" max="28" width="11.7109375" bestFit="1" customWidth="1"/>
    <col min="29" max="29" width="0" hidden="1" customWidth="1"/>
    <col min="30" max="30" width="11.7109375" bestFit="1" customWidth="1"/>
    <col min="31" max="41" width="0" hidden="1" customWidth="1"/>
  </cols>
  <sheetData>
    <row r="1" spans="1:33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33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33" ht="24.95" customHeight="1" x14ac:dyDescent="0.2">
      <c r="A3" s="139" t="s">
        <v>8</v>
      </c>
      <c r="B3" s="49" t="s">
        <v>876</v>
      </c>
      <c r="C3" s="284" t="s">
        <v>877</v>
      </c>
      <c r="D3" s="285"/>
      <c r="E3" s="285"/>
      <c r="F3" s="285"/>
      <c r="G3" s="286"/>
      <c r="AC3" s="120" t="s">
        <v>130</v>
      </c>
      <c r="AG3" t="s">
        <v>131</v>
      </c>
    </row>
    <row r="4" spans="1:33" ht="24.95" customHeight="1" x14ac:dyDescent="0.2">
      <c r="A4" s="140" t="s">
        <v>9</v>
      </c>
      <c r="B4" s="141" t="s">
        <v>876</v>
      </c>
      <c r="C4" s="287" t="s">
        <v>877</v>
      </c>
      <c r="D4" s="288"/>
      <c r="E4" s="288"/>
      <c r="F4" s="288"/>
      <c r="G4" s="289"/>
      <c r="AG4" t="s">
        <v>132</v>
      </c>
    </row>
    <row r="5" spans="1:33" x14ac:dyDescent="0.2">
      <c r="D5" s="10"/>
    </row>
    <row r="6" spans="1:33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33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33" x14ac:dyDescent="0.2">
      <c r="A8" s="182" t="s">
        <v>155</v>
      </c>
      <c r="B8" s="183" t="s">
        <v>1089</v>
      </c>
      <c r="C8" s="184" t="s">
        <v>1090</v>
      </c>
      <c r="D8" s="185"/>
      <c r="E8" s="186"/>
      <c r="F8" s="187"/>
      <c r="G8" s="211"/>
      <c r="H8" s="157"/>
      <c r="I8" s="157">
        <v>3187.34</v>
      </c>
      <c r="J8" s="157"/>
      <c r="K8" s="157">
        <v>2486.16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D8" s="86"/>
      <c r="AG8" t="s">
        <v>156</v>
      </c>
    </row>
    <row r="9" spans="1:33" x14ac:dyDescent="0.2">
      <c r="A9" s="194" t="s">
        <v>879</v>
      </c>
      <c r="B9" s="195" t="s">
        <v>880</v>
      </c>
      <c r="C9" s="195" t="s">
        <v>881</v>
      </c>
      <c r="D9" s="196" t="s">
        <v>221</v>
      </c>
      <c r="E9" s="194">
        <v>199.38</v>
      </c>
      <c r="F9" s="194"/>
      <c r="G9" s="208"/>
    </row>
    <row r="10" spans="1:33" x14ac:dyDescent="0.2">
      <c r="A10" s="197"/>
      <c r="B10" s="198"/>
      <c r="C10" s="199" t="s">
        <v>882</v>
      </c>
      <c r="D10" s="200"/>
      <c r="E10" s="197"/>
      <c r="F10" s="197"/>
      <c r="G10" s="209"/>
    </row>
    <row r="11" spans="1:33" ht="67.5" customHeight="1" x14ac:dyDescent="0.2">
      <c r="A11" s="197"/>
      <c r="B11" s="198"/>
      <c r="C11" s="201" t="s">
        <v>883</v>
      </c>
      <c r="D11" s="200"/>
      <c r="E11" s="197"/>
      <c r="F11" s="197"/>
      <c r="G11" s="209"/>
    </row>
    <row r="12" spans="1:33" x14ac:dyDescent="0.2">
      <c r="A12" s="194" t="s">
        <v>884</v>
      </c>
      <c r="B12" s="195" t="s">
        <v>885</v>
      </c>
      <c r="C12" s="195" t="s">
        <v>886</v>
      </c>
      <c r="D12" s="196" t="s">
        <v>221</v>
      </c>
      <c r="E12" s="194">
        <v>16.774999999999999</v>
      </c>
      <c r="F12" s="194"/>
      <c r="G12" s="208"/>
    </row>
    <row r="13" spans="1:33" x14ac:dyDescent="0.2">
      <c r="A13" s="197"/>
      <c r="B13" s="198"/>
      <c r="C13" s="199" t="s">
        <v>882</v>
      </c>
      <c r="D13" s="200"/>
      <c r="E13" s="197"/>
      <c r="F13" s="197"/>
      <c r="G13" s="209"/>
    </row>
    <row r="14" spans="1:33" x14ac:dyDescent="0.2">
      <c r="A14" s="197"/>
      <c r="B14" s="198"/>
      <c r="C14" s="199" t="s">
        <v>887</v>
      </c>
      <c r="D14" s="200"/>
      <c r="E14" s="197"/>
      <c r="F14" s="197"/>
      <c r="G14" s="209"/>
    </row>
    <row r="15" spans="1:33" x14ac:dyDescent="0.2">
      <c r="A15" s="194" t="s">
        <v>888</v>
      </c>
      <c r="B15" s="195" t="s">
        <v>889</v>
      </c>
      <c r="C15" s="195" t="s">
        <v>890</v>
      </c>
      <c r="D15" s="196" t="s">
        <v>221</v>
      </c>
      <c r="E15" s="194">
        <v>3.44</v>
      </c>
      <c r="F15" s="194"/>
      <c r="G15" s="208"/>
    </row>
    <row r="16" spans="1:33" x14ac:dyDescent="0.2">
      <c r="A16" s="197"/>
      <c r="B16" s="198"/>
      <c r="C16" s="199" t="s">
        <v>891</v>
      </c>
      <c r="D16" s="200"/>
      <c r="E16" s="197"/>
      <c r="F16" s="197"/>
      <c r="G16" s="209"/>
    </row>
    <row r="17" spans="1:7" x14ac:dyDescent="0.2">
      <c r="A17" s="197"/>
      <c r="B17" s="198"/>
      <c r="C17" s="199" t="s">
        <v>892</v>
      </c>
      <c r="D17" s="200"/>
      <c r="E17" s="197"/>
      <c r="F17" s="197"/>
      <c r="G17" s="209"/>
    </row>
    <row r="18" spans="1:7" x14ac:dyDescent="0.2">
      <c r="A18" s="194" t="s">
        <v>893</v>
      </c>
      <c r="B18" s="195" t="s">
        <v>894</v>
      </c>
      <c r="C18" s="195" t="s">
        <v>895</v>
      </c>
      <c r="D18" s="196" t="s">
        <v>221</v>
      </c>
      <c r="E18" s="194">
        <v>31.61</v>
      </c>
      <c r="F18" s="194"/>
      <c r="G18" s="208"/>
    </row>
    <row r="19" spans="1:7" x14ac:dyDescent="0.2">
      <c r="A19" s="197"/>
      <c r="B19" s="198"/>
      <c r="C19" s="199" t="s">
        <v>882</v>
      </c>
      <c r="D19" s="200"/>
      <c r="E19" s="197"/>
      <c r="F19" s="197"/>
      <c r="G19" s="209"/>
    </row>
    <row r="20" spans="1:7" ht="22.5" x14ac:dyDescent="0.2">
      <c r="A20" s="197"/>
      <c r="B20" s="198"/>
      <c r="C20" s="201" t="s">
        <v>896</v>
      </c>
      <c r="D20" s="200"/>
      <c r="E20" s="197"/>
      <c r="F20" s="197"/>
      <c r="G20" s="209"/>
    </row>
    <row r="21" spans="1:7" x14ac:dyDescent="0.2">
      <c r="A21" s="194" t="s">
        <v>897</v>
      </c>
      <c r="B21" s="195" t="s">
        <v>898</v>
      </c>
      <c r="C21" s="195" t="s">
        <v>899</v>
      </c>
      <c r="D21" s="196" t="s">
        <v>608</v>
      </c>
      <c r="E21" s="194">
        <v>17</v>
      </c>
      <c r="F21" s="194"/>
      <c r="G21" s="208"/>
    </row>
    <row r="22" spans="1:7" x14ac:dyDescent="0.2">
      <c r="A22" s="197"/>
      <c r="B22" s="198"/>
      <c r="C22" s="199">
        <v>-17</v>
      </c>
      <c r="D22" s="200"/>
      <c r="E22" s="197"/>
      <c r="F22" s="197"/>
      <c r="G22" s="209"/>
    </row>
    <row r="23" spans="1:7" x14ac:dyDescent="0.2">
      <c r="A23" s="194" t="s">
        <v>900</v>
      </c>
      <c r="B23" s="195" t="s">
        <v>261</v>
      </c>
      <c r="C23" s="195" t="s">
        <v>901</v>
      </c>
      <c r="D23" s="196" t="s">
        <v>608</v>
      </c>
      <c r="E23" s="194">
        <v>8</v>
      </c>
      <c r="F23" s="194"/>
      <c r="G23" s="208"/>
    </row>
    <row r="24" spans="1:7" x14ac:dyDescent="0.2">
      <c r="A24" s="197"/>
      <c r="B24" s="198"/>
      <c r="C24" s="199">
        <v>-8</v>
      </c>
      <c r="D24" s="200"/>
      <c r="E24" s="197"/>
      <c r="F24" s="197"/>
      <c r="G24" s="209"/>
    </row>
    <row r="25" spans="1:7" x14ac:dyDescent="0.2">
      <c r="A25" s="194" t="s">
        <v>902</v>
      </c>
      <c r="B25" s="195" t="s">
        <v>903</v>
      </c>
      <c r="C25" s="195" t="s">
        <v>904</v>
      </c>
      <c r="D25" s="196" t="s">
        <v>221</v>
      </c>
      <c r="E25" s="194">
        <v>197.4</v>
      </c>
      <c r="F25" s="194"/>
      <c r="G25" s="208"/>
    </row>
    <row r="26" spans="1:7" x14ac:dyDescent="0.2">
      <c r="A26" s="197"/>
      <c r="B26" s="198"/>
      <c r="C26" s="199" t="s">
        <v>905</v>
      </c>
      <c r="D26" s="200"/>
      <c r="E26" s="197"/>
      <c r="F26" s="197"/>
      <c r="G26" s="209"/>
    </row>
    <row r="27" spans="1:7" x14ac:dyDescent="0.2">
      <c r="A27" s="197"/>
      <c r="B27" s="198"/>
      <c r="C27" s="199" t="s">
        <v>906</v>
      </c>
      <c r="D27" s="200"/>
      <c r="E27" s="197"/>
      <c r="F27" s="197"/>
      <c r="G27" s="209"/>
    </row>
    <row r="28" spans="1:7" x14ac:dyDescent="0.2">
      <c r="A28" s="194" t="s">
        <v>907</v>
      </c>
      <c r="B28" s="195" t="s">
        <v>908</v>
      </c>
      <c r="C28" s="195" t="s">
        <v>909</v>
      </c>
      <c r="D28" s="196" t="s">
        <v>608</v>
      </c>
      <c r="E28" s="194">
        <v>17</v>
      </c>
      <c r="F28" s="194"/>
      <c r="G28" s="208"/>
    </row>
    <row r="29" spans="1:7" x14ac:dyDescent="0.2">
      <c r="A29" s="197"/>
      <c r="B29" s="198"/>
      <c r="C29" s="199">
        <v>-17</v>
      </c>
      <c r="D29" s="200"/>
      <c r="E29" s="197"/>
      <c r="F29" s="197"/>
      <c r="G29" s="209"/>
    </row>
    <row r="30" spans="1:7" x14ac:dyDescent="0.2">
      <c r="A30" s="194" t="s">
        <v>910</v>
      </c>
      <c r="B30" s="195" t="s">
        <v>261</v>
      </c>
      <c r="C30" s="195" t="s">
        <v>911</v>
      </c>
      <c r="D30" s="196" t="s">
        <v>261</v>
      </c>
      <c r="E30" s="194">
        <v>1</v>
      </c>
      <c r="F30" s="194"/>
      <c r="G30" s="208"/>
    </row>
    <row r="31" spans="1:7" x14ac:dyDescent="0.2">
      <c r="A31" s="194" t="s">
        <v>912</v>
      </c>
      <c r="B31" s="195" t="s">
        <v>261</v>
      </c>
      <c r="C31" s="195" t="s">
        <v>913</v>
      </c>
      <c r="D31" s="196" t="s">
        <v>261</v>
      </c>
      <c r="E31" s="194">
        <v>1</v>
      </c>
      <c r="F31" s="194"/>
      <c r="G31" s="208"/>
    </row>
    <row r="32" spans="1:7" x14ac:dyDescent="0.2">
      <c r="A32" s="194" t="s">
        <v>914</v>
      </c>
      <c r="B32" s="195" t="s">
        <v>915</v>
      </c>
      <c r="C32" s="195" t="s">
        <v>916</v>
      </c>
      <c r="D32" s="196" t="s">
        <v>221</v>
      </c>
      <c r="E32" s="194">
        <v>64.900000000000006</v>
      </c>
      <c r="F32" s="194"/>
      <c r="G32" s="208"/>
    </row>
    <row r="33" spans="1:7" x14ac:dyDescent="0.2">
      <c r="A33" s="182" t="s">
        <v>155</v>
      </c>
      <c r="B33" s="183" t="s">
        <v>1091</v>
      </c>
      <c r="C33" s="184" t="s">
        <v>1092</v>
      </c>
      <c r="D33" s="185"/>
      <c r="E33" s="186"/>
      <c r="F33" s="187"/>
      <c r="G33" s="211"/>
    </row>
    <row r="34" spans="1:7" x14ac:dyDescent="0.2">
      <c r="A34" s="194" t="s">
        <v>917</v>
      </c>
      <c r="B34" s="195" t="s">
        <v>878</v>
      </c>
      <c r="C34" s="195" t="s">
        <v>918</v>
      </c>
      <c r="D34" s="196" t="s">
        <v>238</v>
      </c>
      <c r="E34" s="194">
        <v>41.024999999999999</v>
      </c>
      <c r="F34" s="194"/>
      <c r="G34" s="208"/>
    </row>
    <row r="35" spans="1:7" x14ac:dyDescent="0.2">
      <c r="A35" s="197"/>
      <c r="B35" s="198"/>
      <c r="C35" s="199" t="s">
        <v>919</v>
      </c>
      <c r="D35" s="200"/>
      <c r="E35" s="197"/>
      <c r="F35" s="197"/>
      <c r="G35" s="209"/>
    </row>
    <row r="36" spans="1:7" ht="22.5" x14ac:dyDescent="0.2">
      <c r="A36" s="197"/>
      <c r="B36" s="198"/>
      <c r="C36" s="201" t="s">
        <v>920</v>
      </c>
      <c r="D36" s="200"/>
      <c r="E36" s="197"/>
      <c r="F36" s="197"/>
      <c r="G36" s="209"/>
    </row>
    <row r="37" spans="1:7" x14ac:dyDescent="0.2">
      <c r="A37" s="194" t="s">
        <v>921</v>
      </c>
      <c r="B37" s="195" t="s">
        <v>922</v>
      </c>
      <c r="C37" s="195" t="s">
        <v>923</v>
      </c>
      <c r="D37" s="196" t="s">
        <v>238</v>
      </c>
      <c r="E37" s="194">
        <v>41.024999999999999</v>
      </c>
      <c r="F37" s="194"/>
      <c r="G37" s="208"/>
    </row>
    <row r="38" spans="1:7" x14ac:dyDescent="0.2">
      <c r="A38" s="197"/>
      <c r="B38" s="198"/>
      <c r="C38" s="201" t="s">
        <v>924</v>
      </c>
      <c r="D38" s="200"/>
      <c r="E38" s="197"/>
      <c r="F38" s="197"/>
      <c r="G38" s="209"/>
    </row>
    <row r="39" spans="1:7" x14ac:dyDescent="0.2">
      <c r="A39" s="194" t="s">
        <v>925</v>
      </c>
      <c r="B39" s="195" t="s">
        <v>926</v>
      </c>
      <c r="C39" s="195" t="s">
        <v>927</v>
      </c>
      <c r="D39" s="196" t="s">
        <v>238</v>
      </c>
      <c r="E39" s="194">
        <v>41.024999999999999</v>
      </c>
      <c r="F39" s="194"/>
      <c r="G39" s="208"/>
    </row>
    <row r="40" spans="1:7" x14ac:dyDescent="0.2">
      <c r="A40" s="194" t="s">
        <v>928</v>
      </c>
      <c r="B40" s="195" t="s">
        <v>929</v>
      </c>
      <c r="C40" s="202" t="s">
        <v>930</v>
      </c>
      <c r="D40" s="196" t="s">
        <v>238</v>
      </c>
      <c r="E40" s="194">
        <v>0.75</v>
      </c>
      <c r="F40" s="194"/>
      <c r="G40" s="208"/>
    </row>
    <row r="41" spans="1:7" x14ac:dyDescent="0.2">
      <c r="A41" s="197"/>
      <c r="B41" s="198"/>
      <c r="C41" s="199" t="s">
        <v>931</v>
      </c>
      <c r="D41" s="200"/>
      <c r="E41" s="197"/>
      <c r="F41" s="197"/>
      <c r="G41" s="209"/>
    </row>
    <row r="42" spans="1:7" x14ac:dyDescent="0.2">
      <c r="A42" s="194" t="s">
        <v>932</v>
      </c>
      <c r="B42" s="195" t="s">
        <v>261</v>
      </c>
      <c r="C42" s="195" t="s">
        <v>933</v>
      </c>
      <c r="D42" s="196" t="s">
        <v>494</v>
      </c>
      <c r="E42" s="194">
        <v>750</v>
      </c>
      <c r="F42" s="194"/>
      <c r="G42" s="208"/>
    </row>
    <row r="43" spans="1:7" x14ac:dyDescent="0.2">
      <c r="A43" s="194" t="s">
        <v>934</v>
      </c>
      <c r="B43" s="195" t="s">
        <v>935</v>
      </c>
      <c r="C43" s="195" t="s">
        <v>936</v>
      </c>
      <c r="D43" s="196" t="s">
        <v>608</v>
      </c>
      <c r="E43" s="194">
        <v>20</v>
      </c>
      <c r="F43" s="194"/>
      <c r="G43" s="208"/>
    </row>
    <row r="44" spans="1:7" x14ac:dyDescent="0.2">
      <c r="A44" s="194" t="s">
        <v>937</v>
      </c>
      <c r="B44" s="195" t="s">
        <v>261</v>
      </c>
      <c r="C44" s="195" t="s">
        <v>938</v>
      </c>
      <c r="D44" s="196" t="s">
        <v>608</v>
      </c>
      <c r="E44" s="194">
        <v>2</v>
      </c>
      <c r="F44" s="194"/>
      <c r="G44" s="208"/>
    </row>
    <row r="45" spans="1:7" x14ac:dyDescent="0.2">
      <c r="A45" s="182" t="s">
        <v>155</v>
      </c>
      <c r="B45" s="183" t="s">
        <v>72</v>
      </c>
      <c r="C45" s="184" t="s">
        <v>73</v>
      </c>
      <c r="D45" s="185"/>
      <c r="E45" s="186"/>
      <c r="F45" s="187"/>
      <c r="G45" s="212"/>
    </row>
    <row r="46" spans="1:7" x14ac:dyDescent="0.2">
      <c r="A46" s="203" t="s">
        <v>939</v>
      </c>
      <c r="B46" s="202" t="s">
        <v>940</v>
      </c>
      <c r="C46" s="202" t="s">
        <v>941</v>
      </c>
      <c r="D46" s="204" t="s">
        <v>221</v>
      </c>
      <c r="E46" s="203">
        <v>136.31100000000001</v>
      </c>
      <c r="F46" s="203"/>
      <c r="G46" s="210"/>
    </row>
    <row r="47" spans="1:7" ht="22.5" x14ac:dyDescent="0.2">
      <c r="A47" s="205"/>
      <c r="B47" s="206"/>
      <c r="C47" s="201" t="s">
        <v>942</v>
      </c>
      <c r="D47" s="207"/>
      <c r="E47" s="205"/>
      <c r="F47" s="205"/>
      <c r="G47" s="209"/>
    </row>
    <row r="48" spans="1:7" ht="45" x14ac:dyDescent="0.2">
      <c r="A48" s="205"/>
      <c r="B48" s="206"/>
      <c r="C48" s="201" t="s">
        <v>943</v>
      </c>
      <c r="D48" s="207"/>
      <c r="E48" s="205"/>
      <c r="F48" s="205"/>
      <c r="G48" s="209"/>
    </row>
    <row r="49" spans="1:8" x14ac:dyDescent="0.2">
      <c r="A49" s="205"/>
      <c r="B49" s="206"/>
      <c r="C49" s="201" t="s">
        <v>944</v>
      </c>
      <c r="D49" s="207"/>
      <c r="E49" s="205"/>
      <c r="F49" s="205"/>
      <c r="G49" s="209"/>
    </row>
    <row r="50" spans="1:8" ht="33.75" x14ac:dyDescent="0.2">
      <c r="A50" s="205"/>
      <c r="B50" s="206"/>
      <c r="C50" s="201" t="s">
        <v>945</v>
      </c>
      <c r="D50" s="207"/>
      <c r="E50" s="205"/>
      <c r="F50" s="205"/>
      <c r="G50" s="209"/>
    </row>
    <row r="51" spans="1:8" x14ac:dyDescent="0.2">
      <c r="A51" s="203" t="s">
        <v>946</v>
      </c>
      <c r="B51" s="202" t="s">
        <v>947</v>
      </c>
      <c r="C51" s="202" t="s">
        <v>948</v>
      </c>
      <c r="D51" s="204" t="s">
        <v>608</v>
      </c>
      <c r="E51" s="203">
        <v>17</v>
      </c>
      <c r="F51" s="203"/>
      <c r="G51" s="208"/>
    </row>
    <row r="52" spans="1:8" ht="22.5" x14ac:dyDescent="0.2">
      <c r="A52" s="205"/>
      <c r="B52" s="206"/>
      <c r="C52" s="201" t="s">
        <v>949</v>
      </c>
      <c r="D52" s="207"/>
      <c r="E52" s="205"/>
      <c r="F52" s="205"/>
      <c r="G52" s="209"/>
    </row>
    <row r="53" spans="1:8" ht="22.5" x14ac:dyDescent="0.2">
      <c r="A53" s="203" t="s">
        <v>950</v>
      </c>
      <c r="B53" s="202" t="s">
        <v>951</v>
      </c>
      <c r="C53" s="202" t="s">
        <v>952</v>
      </c>
      <c r="D53" s="204" t="s">
        <v>221</v>
      </c>
      <c r="E53" s="203">
        <v>1.95</v>
      </c>
      <c r="F53" s="203"/>
      <c r="G53" s="208"/>
    </row>
    <row r="54" spans="1:8" x14ac:dyDescent="0.2">
      <c r="A54" s="205"/>
      <c r="B54" s="206"/>
      <c r="C54" s="201" t="s">
        <v>953</v>
      </c>
      <c r="D54" s="207"/>
      <c r="E54" s="205"/>
      <c r="F54" s="205"/>
      <c r="G54" s="209"/>
    </row>
    <row r="55" spans="1:8" ht="33.75" x14ac:dyDescent="0.2">
      <c r="A55" s="205"/>
      <c r="B55" s="206"/>
      <c r="C55" s="201" t="s">
        <v>945</v>
      </c>
      <c r="D55" s="207"/>
      <c r="E55" s="205"/>
      <c r="F55" s="205"/>
      <c r="G55" s="209"/>
    </row>
    <row r="56" spans="1:8" x14ac:dyDescent="0.2">
      <c r="A56" s="182" t="s">
        <v>155</v>
      </c>
      <c r="B56" s="183" t="s">
        <v>76</v>
      </c>
      <c r="C56" s="184" t="s">
        <v>77</v>
      </c>
      <c r="D56" s="185"/>
      <c r="E56" s="186"/>
      <c r="F56" s="187"/>
      <c r="G56" s="211"/>
    </row>
    <row r="57" spans="1:8" ht="23.25" customHeight="1" x14ac:dyDescent="0.2">
      <c r="A57" s="203" t="s">
        <v>954</v>
      </c>
      <c r="B57" s="202" t="s">
        <v>261</v>
      </c>
      <c r="C57" s="202" t="s">
        <v>1096</v>
      </c>
      <c r="D57" s="204" t="s">
        <v>261</v>
      </c>
      <c r="E57" s="203">
        <v>1</v>
      </c>
      <c r="F57" s="203"/>
      <c r="G57" s="208"/>
      <c r="H57">
        <v>0.87</v>
      </c>
    </row>
    <row r="58" spans="1:8" x14ac:dyDescent="0.2">
      <c r="A58" s="203" t="s">
        <v>955</v>
      </c>
      <c r="B58" s="202" t="s">
        <v>956</v>
      </c>
      <c r="C58" s="202" t="s">
        <v>957</v>
      </c>
      <c r="D58" s="204" t="s">
        <v>221</v>
      </c>
      <c r="E58" s="203">
        <v>661.1</v>
      </c>
      <c r="F58" s="203"/>
      <c r="G58" s="208"/>
      <c r="H58">
        <v>4.55</v>
      </c>
    </row>
    <row r="59" spans="1:8" ht="22.5" x14ac:dyDescent="0.2">
      <c r="A59" s="205"/>
      <c r="B59" s="206"/>
      <c r="C59" s="201" t="s">
        <v>958</v>
      </c>
      <c r="D59" s="207"/>
      <c r="E59" s="205"/>
      <c r="F59" s="205"/>
      <c r="G59" s="209"/>
    </row>
    <row r="60" spans="1:8" x14ac:dyDescent="0.2">
      <c r="A60" s="203" t="s">
        <v>959</v>
      </c>
      <c r="B60" s="202" t="s">
        <v>960</v>
      </c>
      <c r="C60" s="202" t="s">
        <v>961</v>
      </c>
      <c r="D60" s="204" t="s">
        <v>221</v>
      </c>
      <c r="E60" s="203">
        <v>727.21</v>
      </c>
      <c r="F60" s="203"/>
      <c r="G60" s="208"/>
      <c r="H60">
        <v>0.12</v>
      </c>
    </row>
    <row r="61" spans="1:8" x14ac:dyDescent="0.2">
      <c r="A61" s="205"/>
      <c r="B61" s="206"/>
      <c r="C61" s="201" t="s">
        <v>962</v>
      </c>
      <c r="D61" s="207"/>
      <c r="E61" s="205"/>
      <c r="F61" s="205"/>
      <c r="G61" s="209"/>
    </row>
    <row r="62" spans="1:8" x14ac:dyDescent="0.2">
      <c r="A62" s="203" t="s">
        <v>963</v>
      </c>
      <c r="B62" s="202" t="s">
        <v>964</v>
      </c>
      <c r="C62" s="202" t="s">
        <v>965</v>
      </c>
      <c r="D62" s="204" t="s">
        <v>221</v>
      </c>
      <c r="E62" s="203">
        <v>585.26</v>
      </c>
      <c r="F62" s="203"/>
      <c r="G62" s="208"/>
      <c r="H62">
        <v>25.18</v>
      </c>
    </row>
    <row r="63" spans="1:8" x14ac:dyDescent="0.2">
      <c r="A63" s="205"/>
      <c r="B63" s="206"/>
      <c r="C63" s="201" t="s">
        <v>966</v>
      </c>
      <c r="D63" s="207"/>
      <c r="E63" s="205"/>
      <c r="F63" s="205"/>
      <c r="G63" s="209"/>
    </row>
    <row r="64" spans="1:8" ht="22.5" x14ac:dyDescent="0.2">
      <c r="A64" s="205"/>
      <c r="B64" s="206"/>
      <c r="C64" s="201" t="s">
        <v>967</v>
      </c>
      <c r="D64" s="207"/>
      <c r="E64" s="205"/>
      <c r="F64" s="205"/>
      <c r="G64" s="209"/>
    </row>
    <row r="65" spans="1:8" x14ac:dyDescent="0.2">
      <c r="A65" s="182" t="s">
        <v>155</v>
      </c>
      <c r="B65" s="183" t="s">
        <v>1093</v>
      </c>
      <c r="C65" s="184" t="s">
        <v>1094</v>
      </c>
      <c r="D65" s="185"/>
      <c r="E65" s="186"/>
      <c r="F65" s="187"/>
      <c r="G65" s="211"/>
    </row>
    <row r="66" spans="1:8" ht="33.75" x14ac:dyDescent="0.2">
      <c r="A66" s="203" t="s">
        <v>968</v>
      </c>
      <c r="B66" s="202" t="s">
        <v>969</v>
      </c>
      <c r="C66" s="202" t="s">
        <v>970</v>
      </c>
      <c r="D66" s="204" t="s">
        <v>221</v>
      </c>
      <c r="E66" s="203">
        <v>1.95</v>
      </c>
      <c r="F66" s="203"/>
      <c r="G66" s="208"/>
    </row>
    <row r="67" spans="1:8" x14ac:dyDescent="0.2">
      <c r="A67" s="182" t="s">
        <v>155</v>
      </c>
      <c r="B67" s="183" t="s">
        <v>78</v>
      </c>
      <c r="C67" s="184" t="s">
        <v>1095</v>
      </c>
      <c r="D67" s="185"/>
      <c r="E67" s="186"/>
      <c r="F67" s="187"/>
      <c r="G67" s="211"/>
    </row>
    <row r="68" spans="1:8" ht="22.5" x14ac:dyDescent="0.2">
      <c r="A68" s="203" t="s">
        <v>971</v>
      </c>
      <c r="B68" s="202" t="s">
        <v>261</v>
      </c>
      <c r="C68" s="202" t="s">
        <v>972</v>
      </c>
      <c r="D68" s="204" t="s">
        <v>221</v>
      </c>
      <c r="E68" s="203">
        <v>186.38</v>
      </c>
      <c r="F68" s="203"/>
      <c r="G68" s="208"/>
      <c r="H68" s="188">
        <v>0.115</v>
      </c>
    </row>
    <row r="69" spans="1:8" ht="33.75" x14ac:dyDescent="0.2">
      <c r="A69" s="203" t="s">
        <v>973</v>
      </c>
      <c r="B69" s="202" t="s">
        <v>261</v>
      </c>
      <c r="C69" s="202" t="s">
        <v>974</v>
      </c>
      <c r="D69" s="204" t="s">
        <v>221</v>
      </c>
      <c r="E69" s="203">
        <v>73.239999999999995</v>
      </c>
      <c r="F69" s="203"/>
      <c r="G69" s="208"/>
      <c r="H69" s="188">
        <v>0.68</v>
      </c>
    </row>
    <row r="70" spans="1:8" x14ac:dyDescent="0.2">
      <c r="A70" s="205"/>
      <c r="B70" s="206"/>
      <c r="C70" s="201" t="s">
        <v>975</v>
      </c>
      <c r="D70" s="207"/>
      <c r="E70" s="205"/>
      <c r="F70" s="205"/>
      <c r="G70" s="209"/>
      <c r="H70" s="188"/>
    </row>
    <row r="71" spans="1:8" ht="33.75" x14ac:dyDescent="0.2">
      <c r="A71" s="203" t="s">
        <v>976</v>
      </c>
      <c r="B71" s="202" t="s">
        <v>261</v>
      </c>
      <c r="C71" s="202" t="s">
        <v>977</v>
      </c>
      <c r="D71" s="204" t="s">
        <v>221</v>
      </c>
      <c r="E71" s="203">
        <v>113.14</v>
      </c>
      <c r="F71" s="203"/>
      <c r="G71" s="208"/>
      <c r="H71" s="188">
        <v>1.92</v>
      </c>
    </row>
    <row r="72" spans="1:8" x14ac:dyDescent="0.2">
      <c r="A72" s="205"/>
      <c r="B72" s="206"/>
      <c r="C72" s="201" t="s">
        <v>978</v>
      </c>
      <c r="D72" s="207"/>
      <c r="E72" s="205"/>
      <c r="F72" s="205"/>
      <c r="G72" s="209"/>
      <c r="H72" s="188"/>
    </row>
    <row r="73" spans="1:8" x14ac:dyDescent="0.2">
      <c r="A73" s="182" t="s">
        <v>155</v>
      </c>
      <c r="B73" s="183" t="s">
        <v>1097</v>
      </c>
      <c r="C73" s="184" t="s">
        <v>1098</v>
      </c>
      <c r="D73" s="185"/>
      <c r="E73" s="186"/>
      <c r="F73" s="187"/>
      <c r="G73" s="211"/>
    </row>
    <row r="74" spans="1:8" ht="22.5" x14ac:dyDescent="0.2">
      <c r="A74" s="203" t="s">
        <v>979</v>
      </c>
      <c r="B74" s="202" t="s">
        <v>261</v>
      </c>
      <c r="C74" s="202" t="s">
        <v>980</v>
      </c>
      <c r="D74" s="204" t="s">
        <v>608</v>
      </c>
      <c r="E74" s="203">
        <v>1</v>
      </c>
      <c r="F74" s="203"/>
      <c r="G74" s="208"/>
    </row>
    <row r="75" spans="1:8" x14ac:dyDescent="0.2">
      <c r="A75" s="205"/>
      <c r="B75" s="206"/>
      <c r="C75" s="201" t="s">
        <v>981</v>
      </c>
      <c r="D75" s="207"/>
      <c r="E75" s="205"/>
      <c r="F75" s="205"/>
      <c r="G75" s="209"/>
    </row>
    <row r="76" spans="1:8" x14ac:dyDescent="0.2">
      <c r="A76" s="182" t="s">
        <v>155</v>
      </c>
      <c r="B76" s="183" t="s">
        <v>1099</v>
      </c>
      <c r="C76" s="184"/>
      <c r="D76" s="185"/>
      <c r="E76" s="186"/>
      <c r="F76" s="187"/>
      <c r="G76" s="211"/>
    </row>
    <row r="77" spans="1:8" x14ac:dyDescent="0.2">
      <c r="A77" s="194" t="s">
        <v>982</v>
      </c>
      <c r="B77" s="195" t="s">
        <v>983</v>
      </c>
      <c r="C77" s="195" t="s">
        <v>984</v>
      </c>
      <c r="D77" s="196" t="s">
        <v>221</v>
      </c>
      <c r="E77" s="194">
        <v>25</v>
      </c>
      <c r="F77" s="194"/>
      <c r="G77" s="208"/>
    </row>
    <row r="78" spans="1:8" ht="25.5" x14ac:dyDescent="0.2">
      <c r="A78" s="182" t="s">
        <v>155</v>
      </c>
      <c r="B78" s="183" t="s">
        <v>1100</v>
      </c>
      <c r="C78" s="184" t="s">
        <v>1101</v>
      </c>
      <c r="D78" s="185"/>
      <c r="E78" s="186"/>
      <c r="F78" s="187"/>
      <c r="G78" s="211"/>
    </row>
    <row r="79" spans="1:8" x14ac:dyDescent="0.2">
      <c r="A79" s="194" t="s">
        <v>985</v>
      </c>
      <c r="B79" s="195" t="s">
        <v>986</v>
      </c>
      <c r="C79" s="195" t="s">
        <v>987</v>
      </c>
      <c r="D79" s="196" t="s">
        <v>221</v>
      </c>
      <c r="E79" s="194">
        <v>186.38</v>
      </c>
      <c r="F79" s="194"/>
      <c r="G79" s="208"/>
    </row>
    <row r="80" spans="1:8" x14ac:dyDescent="0.2">
      <c r="A80" s="182" t="s">
        <v>155</v>
      </c>
      <c r="B80" s="183" t="s">
        <v>82</v>
      </c>
      <c r="C80" s="184" t="s">
        <v>83</v>
      </c>
      <c r="D80" s="185"/>
      <c r="E80" s="186"/>
      <c r="F80" s="187"/>
      <c r="G80" s="211"/>
    </row>
    <row r="81" spans="1:30" x14ac:dyDescent="0.2">
      <c r="A81" s="194" t="s">
        <v>988</v>
      </c>
      <c r="B81" s="195" t="s">
        <v>241</v>
      </c>
      <c r="C81" s="195" t="s">
        <v>989</v>
      </c>
      <c r="D81" s="196" t="s">
        <v>238</v>
      </c>
      <c r="E81" s="194">
        <v>54.344999999999999</v>
      </c>
      <c r="F81" s="194"/>
      <c r="G81" s="208"/>
    </row>
    <row r="82" spans="1:30" x14ac:dyDescent="0.2">
      <c r="A82" s="182" t="s">
        <v>155</v>
      </c>
      <c r="B82" s="183" t="s">
        <v>1102</v>
      </c>
      <c r="C82" s="184" t="s">
        <v>1103</v>
      </c>
      <c r="D82" s="185"/>
      <c r="E82" s="186"/>
      <c r="F82" s="187"/>
      <c r="G82" s="211"/>
      <c r="AD82" s="86"/>
    </row>
    <row r="83" spans="1:30" ht="22.5" x14ac:dyDescent="0.2">
      <c r="A83" s="203" t="s">
        <v>990</v>
      </c>
      <c r="B83" s="202" t="s">
        <v>991</v>
      </c>
      <c r="C83" s="202" t="s">
        <v>992</v>
      </c>
      <c r="D83" s="204" t="s">
        <v>221</v>
      </c>
      <c r="E83" s="203">
        <v>88.72</v>
      </c>
      <c r="F83" s="203"/>
      <c r="G83" s="208"/>
    </row>
    <row r="84" spans="1:30" x14ac:dyDescent="0.2">
      <c r="A84" s="205"/>
      <c r="B84" s="206"/>
      <c r="C84" s="201" t="s">
        <v>993</v>
      </c>
      <c r="D84" s="207"/>
      <c r="E84" s="205"/>
      <c r="F84" s="205"/>
      <c r="G84" s="209"/>
    </row>
    <row r="85" spans="1:30" ht="22.5" x14ac:dyDescent="0.2">
      <c r="A85" s="203" t="s">
        <v>994</v>
      </c>
      <c r="B85" s="202" t="s">
        <v>991</v>
      </c>
      <c r="C85" s="202" t="s">
        <v>995</v>
      </c>
      <c r="D85" s="204" t="s">
        <v>221</v>
      </c>
      <c r="E85" s="203">
        <v>88.72</v>
      </c>
      <c r="F85" s="203"/>
      <c r="G85" s="208"/>
    </row>
    <row r="86" spans="1:30" x14ac:dyDescent="0.2">
      <c r="A86" s="205"/>
      <c r="B86" s="206"/>
      <c r="C86" s="201" t="s">
        <v>993</v>
      </c>
      <c r="D86" s="207"/>
      <c r="E86" s="205"/>
      <c r="F86" s="205"/>
      <c r="G86" s="209"/>
    </row>
    <row r="87" spans="1:30" ht="22.5" x14ac:dyDescent="0.2">
      <c r="A87" s="203" t="s">
        <v>996</v>
      </c>
      <c r="B87" s="202" t="s">
        <v>997</v>
      </c>
      <c r="C87" s="202" t="s">
        <v>998</v>
      </c>
      <c r="D87" s="204" t="s">
        <v>231</v>
      </c>
      <c r="E87" s="203">
        <v>34.03</v>
      </c>
      <c r="F87" s="203"/>
      <c r="G87" s="208"/>
    </row>
    <row r="88" spans="1:30" x14ac:dyDescent="0.2">
      <c r="A88" s="205"/>
      <c r="B88" s="206"/>
      <c r="C88" s="201" t="s">
        <v>999</v>
      </c>
      <c r="D88" s="207"/>
      <c r="E88" s="205"/>
      <c r="F88" s="205"/>
      <c r="G88" s="209"/>
    </row>
    <row r="89" spans="1:30" ht="22.5" x14ac:dyDescent="0.2">
      <c r="A89" s="203" t="s">
        <v>1000</v>
      </c>
      <c r="B89" s="202" t="s">
        <v>997</v>
      </c>
      <c r="C89" s="202" t="s">
        <v>1001</v>
      </c>
      <c r="D89" s="204" t="s">
        <v>199</v>
      </c>
      <c r="E89" s="203">
        <v>14</v>
      </c>
      <c r="F89" s="203"/>
      <c r="G89" s="208"/>
    </row>
    <row r="90" spans="1:30" x14ac:dyDescent="0.2">
      <c r="A90" s="203" t="s">
        <v>1002</v>
      </c>
      <c r="B90" s="202" t="s">
        <v>997</v>
      </c>
      <c r="C90" s="202" t="s">
        <v>1003</v>
      </c>
      <c r="D90" s="204" t="s">
        <v>231</v>
      </c>
      <c r="E90" s="203">
        <v>12.6</v>
      </c>
      <c r="F90" s="203"/>
      <c r="G90" s="208"/>
    </row>
    <row r="91" spans="1:30" x14ac:dyDescent="0.2">
      <c r="A91" s="203" t="s">
        <v>1004</v>
      </c>
      <c r="B91" s="202" t="s">
        <v>1005</v>
      </c>
      <c r="C91" s="202" t="s">
        <v>1006</v>
      </c>
      <c r="D91" s="204" t="s">
        <v>238</v>
      </c>
      <c r="E91" s="203">
        <v>0.157</v>
      </c>
      <c r="F91" s="203"/>
      <c r="G91" s="208"/>
    </row>
    <row r="92" spans="1:30" x14ac:dyDescent="0.2">
      <c r="A92" s="182" t="s">
        <v>155</v>
      </c>
      <c r="B92" s="183" t="s">
        <v>1104</v>
      </c>
      <c r="C92" s="184" t="s">
        <v>1105</v>
      </c>
      <c r="D92" s="185"/>
      <c r="E92" s="186"/>
      <c r="F92" s="187"/>
      <c r="G92" s="211"/>
    </row>
    <row r="93" spans="1:30" x14ac:dyDescent="0.2">
      <c r="A93" s="194" t="s">
        <v>1106</v>
      </c>
      <c r="B93" s="195" t="s">
        <v>1008</v>
      </c>
      <c r="C93" s="195" t="s">
        <v>1009</v>
      </c>
      <c r="D93" s="196" t="s">
        <v>608</v>
      </c>
      <c r="E93" s="194">
        <v>17</v>
      </c>
      <c r="F93" s="194"/>
      <c r="G93" s="210"/>
    </row>
    <row r="94" spans="1:30" x14ac:dyDescent="0.2">
      <c r="A94" s="194" t="s">
        <v>1107</v>
      </c>
      <c r="B94" s="195" t="s">
        <v>1011</v>
      </c>
      <c r="C94" s="195" t="s">
        <v>1012</v>
      </c>
      <c r="D94" s="196" t="s">
        <v>608</v>
      </c>
      <c r="E94" s="194">
        <v>17</v>
      </c>
      <c r="F94" s="194"/>
      <c r="G94" s="210"/>
    </row>
    <row r="95" spans="1:30" x14ac:dyDescent="0.2">
      <c r="A95" s="194" t="s">
        <v>1108</v>
      </c>
      <c r="B95" s="195" t="s">
        <v>1014</v>
      </c>
      <c r="C95" s="195" t="s">
        <v>1015</v>
      </c>
      <c r="D95" s="196" t="s">
        <v>608</v>
      </c>
      <c r="E95" s="194">
        <v>17</v>
      </c>
      <c r="F95" s="194"/>
      <c r="G95" s="210"/>
    </row>
    <row r="96" spans="1:30" x14ac:dyDescent="0.2">
      <c r="A96" s="194" t="s">
        <v>1109</v>
      </c>
      <c r="B96" s="195" t="s">
        <v>1017</v>
      </c>
      <c r="C96" s="195" t="s">
        <v>1018</v>
      </c>
      <c r="D96" s="196" t="s">
        <v>608</v>
      </c>
      <c r="E96" s="194">
        <v>6</v>
      </c>
      <c r="F96" s="194"/>
      <c r="G96" s="210"/>
    </row>
    <row r="97" spans="1:7" x14ac:dyDescent="0.2">
      <c r="A97" s="194" t="s">
        <v>1110</v>
      </c>
      <c r="B97" s="195" t="s">
        <v>1020</v>
      </c>
      <c r="C97" s="195" t="s">
        <v>1021</v>
      </c>
      <c r="D97" s="196" t="s">
        <v>608</v>
      </c>
      <c r="E97" s="194">
        <v>11</v>
      </c>
      <c r="F97" s="194"/>
      <c r="G97" s="210"/>
    </row>
    <row r="98" spans="1:7" x14ac:dyDescent="0.2">
      <c r="A98" s="194" t="s">
        <v>1111</v>
      </c>
      <c r="B98" s="195" t="s">
        <v>261</v>
      </c>
      <c r="C98" s="195" t="s">
        <v>1023</v>
      </c>
      <c r="D98" s="196" t="s">
        <v>261</v>
      </c>
      <c r="E98" s="194">
        <v>1</v>
      </c>
      <c r="F98" s="194"/>
      <c r="G98" s="210"/>
    </row>
    <row r="99" spans="1:7" x14ac:dyDescent="0.2">
      <c r="A99" s="194" t="s">
        <v>1112</v>
      </c>
      <c r="B99" s="195" t="s">
        <v>1025</v>
      </c>
      <c r="C99" s="195" t="s">
        <v>1026</v>
      </c>
      <c r="D99" s="196" t="s">
        <v>238</v>
      </c>
      <c r="E99" s="194">
        <v>1.9800000000000002E-2</v>
      </c>
      <c r="F99" s="194"/>
      <c r="G99" s="210"/>
    </row>
    <row r="100" spans="1:7" x14ac:dyDescent="0.2">
      <c r="A100" s="182" t="s">
        <v>155</v>
      </c>
      <c r="B100" s="183" t="s">
        <v>1113</v>
      </c>
      <c r="C100" s="184" t="s">
        <v>1114</v>
      </c>
      <c r="D100" s="185"/>
      <c r="E100" s="186"/>
      <c r="F100" s="187"/>
      <c r="G100" s="211"/>
    </row>
    <row r="101" spans="1:7" x14ac:dyDescent="0.2">
      <c r="A101" s="203" t="s">
        <v>1007</v>
      </c>
      <c r="B101" s="202" t="s">
        <v>1028</v>
      </c>
      <c r="C101" s="202" t="s">
        <v>1029</v>
      </c>
      <c r="D101" s="204" t="s">
        <v>221</v>
      </c>
      <c r="E101" s="203">
        <v>73.239999999999995</v>
      </c>
      <c r="F101" s="203"/>
      <c r="G101" s="208"/>
    </row>
    <row r="102" spans="1:7" ht="22.5" x14ac:dyDescent="0.2">
      <c r="A102" s="203" t="s">
        <v>1010</v>
      </c>
      <c r="B102" s="202" t="s">
        <v>1031</v>
      </c>
      <c r="C102" s="202" t="s">
        <v>1032</v>
      </c>
      <c r="D102" s="204" t="s">
        <v>221</v>
      </c>
      <c r="E102" s="203">
        <v>77.459999999999994</v>
      </c>
      <c r="F102" s="203"/>
      <c r="G102" s="208"/>
    </row>
    <row r="103" spans="1:7" x14ac:dyDescent="0.2">
      <c r="A103" s="205"/>
      <c r="B103" s="206"/>
      <c r="C103" s="201" t="s">
        <v>1033</v>
      </c>
      <c r="D103" s="207"/>
      <c r="E103" s="205"/>
      <c r="F103" s="205"/>
      <c r="G103" s="209"/>
    </row>
    <row r="104" spans="1:7" x14ac:dyDescent="0.2">
      <c r="A104" s="203" t="s">
        <v>1013</v>
      </c>
      <c r="B104" s="202" t="s">
        <v>261</v>
      </c>
      <c r="C104" s="202" t="s">
        <v>1035</v>
      </c>
      <c r="D104" s="204" t="s">
        <v>221</v>
      </c>
      <c r="E104" s="203">
        <v>85.206000000000003</v>
      </c>
      <c r="F104" s="203"/>
      <c r="G104" s="208"/>
    </row>
    <row r="105" spans="1:7" x14ac:dyDescent="0.2">
      <c r="A105" s="203" t="s">
        <v>1016</v>
      </c>
      <c r="B105" s="202" t="s">
        <v>1037</v>
      </c>
      <c r="C105" s="202" t="s">
        <v>1038</v>
      </c>
      <c r="D105" s="204" t="s">
        <v>231</v>
      </c>
      <c r="E105" s="203">
        <v>87.4</v>
      </c>
      <c r="F105" s="203"/>
      <c r="G105" s="208"/>
    </row>
    <row r="106" spans="1:7" x14ac:dyDescent="0.2">
      <c r="A106" s="203" t="s">
        <v>1019</v>
      </c>
      <c r="B106" s="202" t="s">
        <v>1040</v>
      </c>
      <c r="C106" s="202" t="s">
        <v>1041</v>
      </c>
      <c r="D106" s="204" t="s">
        <v>221</v>
      </c>
      <c r="E106" s="203">
        <v>24.65</v>
      </c>
      <c r="F106" s="203"/>
      <c r="G106" s="208"/>
    </row>
    <row r="107" spans="1:7" x14ac:dyDescent="0.2">
      <c r="A107" s="203" t="s">
        <v>1022</v>
      </c>
      <c r="B107" s="202" t="s">
        <v>1043</v>
      </c>
      <c r="C107" s="202" t="s">
        <v>1044</v>
      </c>
      <c r="D107" s="204" t="s">
        <v>238</v>
      </c>
      <c r="E107" s="203">
        <v>1.4350000000000001</v>
      </c>
      <c r="F107" s="203"/>
      <c r="G107" s="208"/>
    </row>
    <row r="108" spans="1:7" x14ac:dyDescent="0.2">
      <c r="A108" s="182" t="s">
        <v>155</v>
      </c>
      <c r="B108" s="183" t="s">
        <v>1115</v>
      </c>
      <c r="C108" s="184" t="s">
        <v>1116</v>
      </c>
      <c r="D108" s="185"/>
      <c r="E108" s="186"/>
      <c r="F108" s="187"/>
      <c r="G108" s="211"/>
    </row>
    <row r="109" spans="1:7" x14ac:dyDescent="0.2">
      <c r="A109" s="203" t="s">
        <v>1024</v>
      </c>
      <c r="B109" s="202" t="s">
        <v>1028</v>
      </c>
      <c r="C109" s="202" t="s">
        <v>1046</v>
      </c>
      <c r="D109" s="204" t="s">
        <v>221</v>
      </c>
      <c r="E109" s="203">
        <v>113.14</v>
      </c>
      <c r="F109" s="203"/>
      <c r="G109" s="208"/>
    </row>
    <row r="110" spans="1:7" ht="22.5" x14ac:dyDescent="0.2">
      <c r="A110" s="203" t="s">
        <v>1027</v>
      </c>
      <c r="B110" s="202" t="s">
        <v>261</v>
      </c>
      <c r="C110" s="202" t="s">
        <v>1048</v>
      </c>
      <c r="D110" s="204" t="s">
        <v>221</v>
      </c>
      <c r="E110" s="203">
        <v>113.14</v>
      </c>
      <c r="F110" s="203"/>
      <c r="G110" s="208"/>
    </row>
    <row r="111" spans="1:7" ht="22.5" x14ac:dyDescent="0.2">
      <c r="A111" s="203" t="s">
        <v>1030</v>
      </c>
      <c r="B111" s="202" t="s">
        <v>261</v>
      </c>
      <c r="C111" s="202" t="s">
        <v>1050</v>
      </c>
      <c r="D111" s="204" t="s">
        <v>221</v>
      </c>
      <c r="E111" s="203">
        <v>125.114</v>
      </c>
      <c r="F111" s="203"/>
      <c r="G111" s="208"/>
    </row>
    <row r="112" spans="1:7" x14ac:dyDescent="0.2">
      <c r="A112" s="203" t="s">
        <v>1034</v>
      </c>
      <c r="B112" s="202" t="s">
        <v>261</v>
      </c>
      <c r="C112" s="202" t="s">
        <v>1052</v>
      </c>
      <c r="D112" s="204" t="s">
        <v>231</v>
      </c>
      <c r="E112" s="203">
        <v>127</v>
      </c>
      <c r="F112" s="203"/>
      <c r="G112" s="208"/>
    </row>
    <row r="113" spans="1:7" x14ac:dyDescent="0.2">
      <c r="A113" s="203" t="s">
        <v>1036</v>
      </c>
      <c r="B113" s="202" t="s">
        <v>1043</v>
      </c>
      <c r="C113" s="202" t="s">
        <v>1054</v>
      </c>
      <c r="D113" s="204" t="s">
        <v>238</v>
      </c>
      <c r="E113" s="203">
        <v>0.41199999999999998</v>
      </c>
      <c r="F113" s="203"/>
      <c r="G113" s="208"/>
    </row>
    <row r="114" spans="1:7" x14ac:dyDescent="0.2">
      <c r="A114" s="182" t="s">
        <v>155</v>
      </c>
      <c r="B114" s="183" t="s">
        <v>1117</v>
      </c>
      <c r="C114" s="184" t="s">
        <v>1118</v>
      </c>
      <c r="D114" s="185"/>
      <c r="E114" s="186"/>
      <c r="F114" s="187"/>
      <c r="G114" s="211"/>
    </row>
    <row r="115" spans="1:7" x14ac:dyDescent="0.2">
      <c r="A115" s="190" t="s">
        <v>1039</v>
      </c>
      <c r="B115" s="191" t="s">
        <v>1056</v>
      </c>
      <c r="C115" s="191" t="s">
        <v>1057</v>
      </c>
      <c r="D115" s="189" t="s">
        <v>221</v>
      </c>
      <c r="E115" s="190">
        <v>83.9</v>
      </c>
      <c r="F115" s="190"/>
      <c r="G115" s="225"/>
    </row>
    <row r="116" spans="1:7" x14ac:dyDescent="0.2">
      <c r="A116" s="213"/>
      <c r="B116" s="214"/>
      <c r="C116" s="216" t="s">
        <v>1058</v>
      </c>
      <c r="D116" s="215"/>
      <c r="E116" s="213"/>
      <c r="F116" s="213"/>
      <c r="G116" s="226"/>
    </row>
    <row r="117" spans="1:7" x14ac:dyDescent="0.2">
      <c r="A117" s="190" t="s">
        <v>1042</v>
      </c>
      <c r="B117" s="191" t="s">
        <v>1060</v>
      </c>
      <c r="C117" s="191" t="s">
        <v>1061</v>
      </c>
      <c r="D117" s="189" t="s">
        <v>221</v>
      </c>
      <c r="E117" s="190">
        <v>83.9</v>
      </c>
      <c r="F117" s="190"/>
      <c r="G117" s="225"/>
    </row>
    <row r="118" spans="1:7" x14ac:dyDescent="0.2">
      <c r="A118" s="190" t="s">
        <v>1045</v>
      </c>
      <c r="B118" s="191" t="s">
        <v>261</v>
      </c>
      <c r="C118" s="191" t="s">
        <v>1063</v>
      </c>
      <c r="D118" s="189" t="s">
        <v>221</v>
      </c>
      <c r="E118" s="190">
        <v>92.29</v>
      </c>
      <c r="F118" s="190"/>
      <c r="G118" s="225"/>
    </row>
    <row r="119" spans="1:7" x14ac:dyDescent="0.2">
      <c r="A119" s="190" t="s">
        <v>1047</v>
      </c>
      <c r="B119" s="191" t="s">
        <v>1065</v>
      </c>
      <c r="C119" s="191" t="s">
        <v>1066</v>
      </c>
      <c r="D119" s="189" t="s">
        <v>231</v>
      </c>
      <c r="E119" s="190">
        <v>8.4</v>
      </c>
      <c r="F119" s="190"/>
      <c r="G119" s="225"/>
    </row>
    <row r="120" spans="1:7" x14ac:dyDescent="0.2">
      <c r="A120" s="190" t="s">
        <v>1049</v>
      </c>
      <c r="B120" s="191" t="s">
        <v>1068</v>
      </c>
      <c r="C120" s="191" t="s">
        <v>1069</v>
      </c>
      <c r="D120" s="189" t="s">
        <v>231</v>
      </c>
      <c r="E120" s="190">
        <v>8</v>
      </c>
      <c r="F120" s="190"/>
      <c r="G120" s="225"/>
    </row>
    <row r="121" spans="1:7" x14ac:dyDescent="0.2">
      <c r="A121" s="190" t="s">
        <v>1051</v>
      </c>
      <c r="B121" s="191" t="s">
        <v>1043</v>
      </c>
      <c r="C121" s="191" t="s">
        <v>1044</v>
      </c>
      <c r="D121" s="189" t="s">
        <v>238</v>
      </c>
      <c r="E121" s="190">
        <v>1.68</v>
      </c>
      <c r="F121" s="190"/>
      <c r="G121" s="225"/>
    </row>
    <row r="122" spans="1:7" x14ac:dyDescent="0.2">
      <c r="A122" s="182" t="s">
        <v>155</v>
      </c>
      <c r="B122" s="183" t="s">
        <v>1119</v>
      </c>
      <c r="C122" s="184" t="s">
        <v>1120</v>
      </c>
      <c r="D122" s="185"/>
      <c r="E122" s="186"/>
      <c r="F122" s="187"/>
      <c r="G122" s="211"/>
    </row>
    <row r="123" spans="1:7" ht="22.5" x14ac:dyDescent="0.2">
      <c r="A123" s="203" t="s">
        <v>1053</v>
      </c>
      <c r="B123" s="202" t="s">
        <v>1072</v>
      </c>
      <c r="C123" s="202" t="s">
        <v>1073</v>
      </c>
      <c r="D123" s="204" t="s">
        <v>221</v>
      </c>
      <c r="E123" s="203">
        <v>534</v>
      </c>
      <c r="F123" s="203"/>
      <c r="G123" s="208"/>
    </row>
    <row r="124" spans="1:7" x14ac:dyDescent="0.2">
      <c r="A124" s="182" t="s">
        <v>155</v>
      </c>
      <c r="B124" s="183" t="s">
        <v>1121</v>
      </c>
      <c r="C124" s="184" t="s">
        <v>1122</v>
      </c>
      <c r="D124" s="185"/>
      <c r="E124" s="186"/>
      <c r="F124" s="187"/>
      <c r="G124" s="211"/>
    </row>
    <row r="125" spans="1:7" ht="33.75" x14ac:dyDescent="0.2">
      <c r="A125" s="217" t="s">
        <v>1055</v>
      </c>
      <c r="B125" s="218" t="s">
        <v>1075</v>
      </c>
      <c r="C125" s="218" t="s">
        <v>1076</v>
      </c>
      <c r="D125" s="204" t="s">
        <v>221</v>
      </c>
      <c r="E125" s="219">
        <v>67.63</v>
      </c>
      <c r="F125" s="219"/>
      <c r="G125" s="210"/>
    </row>
    <row r="126" spans="1:7" ht="33.75" x14ac:dyDescent="0.2">
      <c r="A126" s="217" t="s">
        <v>1059</v>
      </c>
      <c r="B126" s="218" t="s">
        <v>1078</v>
      </c>
      <c r="C126" s="218" t="s">
        <v>1079</v>
      </c>
      <c r="D126" s="204" t="s">
        <v>221</v>
      </c>
      <c r="E126" s="219">
        <v>85.83</v>
      </c>
      <c r="F126" s="219"/>
      <c r="G126" s="210"/>
    </row>
    <row r="127" spans="1:7" x14ac:dyDescent="0.2">
      <c r="A127" s="217" t="s">
        <v>1062</v>
      </c>
      <c r="B127" s="218" t="s">
        <v>1080</v>
      </c>
      <c r="C127" s="218" t="s">
        <v>1081</v>
      </c>
      <c r="D127" s="204" t="s">
        <v>221</v>
      </c>
      <c r="E127" s="219">
        <v>27.09</v>
      </c>
      <c r="F127" s="219"/>
      <c r="G127" s="210"/>
    </row>
    <row r="128" spans="1:7" x14ac:dyDescent="0.2">
      <c r="A128" s="182" t="s">
        <v>155</v>
      </c>
      <c r="B128" s="183" t="s">
        <v>1123</v>
      </c>
      <c r="C128" s="184" t="s">
        <v>1124</v>
      </c>
      <c r="D128" s="185"/>
      <c r="E128" s="186"/>
      <c r="F128" s="187"/>
      <c r="G128" s="211"/>
    </row>
    <row r="129" spans="1:28" x14ac:dyDescent="0.2">
      <c r="A129" s="217" t="s">
        <v>1064</v>
      </c>
      <c r="B129" s="218" t="s">
        <v>261</v>
      </c>
      <c r="C129" s="218" t="s">
        <v>1082</v>
      </c>
      <c r="D129" s="193" t="s">
        <v>1083</v>
      </c>
      <c r="E129" s="220">
        <v>2</v>
      </c>
      <c r="F129" s="220"/>
      <c r="G129" s="224"/>
    </row>
    <row r="130" spans="1:28" ht="33.75" x14ac:dyDescent="0.2">
      <c r="A130" s="217" t="s">
        <v>1067</v>
      </c>
      <c r="B130" s="218" t="s">
        <v>261</v>
      </c>
      <c r="C130" s="218" t="s">
        <v>1084</v>
      </c>
      <c r="D130" s="193" t="s">
        <v>221</v>
      </c>
      <c r="E130" s="220">
        <v>22</v>
      </c>
      <c r="F130" s="220"/>
      <c r="G130" s="224"/>
    </row>
    <row r="131" spans="1:28" x14ac:dyDescent="0.2">
      <c r="A131" s="182" t="s">
        <v>155</v>
      </c>
      <c r="B131" s="183" t="s">
        <v>505</v>
      </c>
      <c r="C131" s="184" t="s">
        <v>1125</v>
      </c>
      <c r="D131" s="185"/>
      <c r="E131" s="186"/>
      <c r="F131" s="187"/>
      <c r="G131" s="211"/>
    </row>
    <row r="132" spans="1:28" x14ac:dyDescent="0.2">
      <c r="A132" s="221" t="s">
        <v>1070</v>
      </c>
      <c r="B132" s="222" t="s">
        <v>1085</v>
      </c>
      <c r="C132" s="222" t="s">
        <v>510</v>
      </c>
      <c r="D132" s="196" t="s">
        <v>261</v>
      </c>
      <c r="E132" s="223">
        <v>1</v>
      </c>
      <c r="F132" s="223"/>
      <c r="G132" s="210"/>
    </row>
    <row r="133" spans="1:28" x14ac:dyDescent="0.2">
      <c r="A133" s="221" t="s">
        <v>1071</v>
      </c>
      <c r="B133" s="222" t="s">
        <v>502</v>
      </c>
      <c r="C133" s="222" t="s">
        <v>503</v>
      </c>
      <c r="D133" s="196" t="s">
        <v>261</v>
      </c>
      <c r="E133" s="223">
        <v>1</v>
      </c>
      <c r="F133" s="223"/>
      <c r="G133" s="210"/>
    </row>
    <row r="134" spans="1:28" x14ac:dyDescent="0.2">
      <c r="A134" s="221" t="s">
        <v>1074</v>
      </c>
      <c r="B134" s="222" t="s">
        <v>507</v>
      </c>
      <c r="C134" s="222" t="s">
        <v>1086</v>
      </c>
      <c r="D134" s="196" t="s">
        <v>261</v>
      </c>
      <c r="E134" s="223">
        <v>1</v>
      </c>
      <c r="F134" s="223"/>
      <c r="G134" s="210"/>
    </row>
    <row r="135" spans="1:28" x14ac:dyDescent="0.2">
      <c r="A135" s="221" t="s">
        <v>1077</v>
      </c>
      <c r="B135" s="222">
        <v>4</v>
      </c>
      <c r="C135" s="222" t="s">
        <v>1087</v>
      </c>
      <c r="D135" s="196" t="s">
        <v>0</v>
      </c>
      <c r="E135" s="223">
        <v>1.9E-2</v>
      </c>
      <c r="F135" s="223"/>
      <c r="G135" s="210"/>
    </row>
    <row r="136" spans="1:28" x14ac:dyDescent="0.2">
      <c r="A136" s="221" t="s">
        <v>1126</v>
      </c>
      <c r="B136" s="222">
        <v>12</v>
      </c>
      <c r="C136" s="222" t="s">
        <v>1088</v>
      </c>
      <c r="D136" s="196" t="s">
        <v>0</v>
      </c>
      <c r="E136" s="223">
        <v>0.02</v>
      </c>
      <c r="F136" s="223"/>
      <c r="G136" s="210"/>
      <c r="AB136" s="86"/>
    </row>
    <row r="137" spans="1:28" x14ac:dyDescent="0.2">
      <c r="D137" s="10"/>
      <c r="G137" s="192"/>
    </row>
    <row r="138" spans="1:28" x14ac:dyDescent="0.2">
      <c r="D138" s="10"/>
      <c r="G138" s="192"/>
    </row>
    <row r="139" spans="1:28" x14ac:dyDescent="0.2">
      <c r="D139" s="10"/>
      <c r="G139" s="192"/>
    </row>
    <row r="140" spans="1:28" x14ac:dyDescent="0.2">
      <c r="D140" s="10"/>
      <c r="G140" s="192"/>
    </row>
    <row r="141" spans="1:28" x14ac:dyDescent="0.2">
      <c r="D141" s="10"/>
      <c r="G141" s="192"/>
    </row>
    <row r="142" spans="1:28" x14ac:dyDescent="0.2">
      <c r="D142" s="10"/>
      <c r="G142" s="192"/>
    </row>
    <row r="143" spans="1:28" x14ac:dyDescent="0.2">
      <c r="D143" s="10"/>
      <c r="G143" s="192"/>
    </row>
    <row r="144" spans="1:28" x14ac:dyDescent="0.2">
      <c r="D144" s="10"/>
      <c r="G144" s="192"/>
    </row>
    <row r="145" spans="4:7" x14ac:dyDescent="0.2">
      <c r="D145" s="10"/>
      <c r="G145" s="192"/>
    </row>
    <row r="146" spans="4:7" x14ac:dyDescent="0.2">
      <c r="D146" s="10"/>
      <c r="G146" s="192"/>
    </row>
    <row r="147" spans="4:7" x14ac:dyDescent="0.2">
      <c r="D147" s="10"/>
      <c r="G147" s="192"/>
    </row>
    <row r="148" spans="4:7" x14ac:dyDescent="0.2">
      <c r="D148" s="10"/>
      <c r="G148" s="192"/>
    </row>
    <row r="149" spans="4:7" x14ac:dyDescent="0.2">
      <c r="D149" s="10"/>
      <c r="G149" s="192"/>
    </row>
    <row r="150" spans="4:7" x14ac:dyDescent="0.2">
      <c r="D150" s="10"/>
      <c r="G150" s="192"/>
    </row>
    <row r="151" spans="4:7" x14ac:dyDescent="0.2">
      <c r="D151" s="10"/>
      <c r="G151" s="192"/>
    </row>
    <row r="152" spans="4:7" x14ac:dyDescent="0.2">
      <c r="D152" s="10"/>
      <c r="G152" s="192"/>
    </row>
    <row r="153" spans="4:7" x14ac:dyDescent="0.2">
      <c r="D153" s="10"/>
      <c r="G153" s="192"/>
    </row>
    <row r="154" spans="4:7" x14ac:dyDescent="0.2">
      <c r="D154" s="10"/>
      <c r="G154" s="192"/>
    </row>
    <row r="155" spans="4:7" x14ac:dyDescent="0.2">
      <c r="D155" s="10"/>
      <c r="G155" s="192"/>
    </row>
    <row r="156" spans="4:7" x14ac:dyDescent="0.2">
      <c r="D156" s="10"/>
      <c r="G156" s="192"/>
    </row>
    <row r="157" spans="4:7" x14ac:dyDescent="0.2">
      <c r="D157" s="10"/>
      <c r="G157" s="192"/>
    </row>
    <row r="158" spans="4:7" x14ac:dyDescent="0.2">
      <c r="D158" s="10"/>
      <c r="G158" s="192"/>
    </row>
    <row r="159" spans="4:7" x14ac:dyDescent="0.2">
      <c r="D159" s="10"/>
      <c r="G159" s="192"/>
    </row>
    <row r="160" spans="4:7" x14ac:dyDescent="0.2">
      <c r="D160" s="10"/>
      <c r="G160" s="192"/>
    </row>
    <row r="161" spans="4:7" x14ac:dyDescent="0.2">
      <c r="D161" s="10"/>
      <c r="G161" s="192"/>
    </row>
    <row r="162" spans="4:7" x14ac:dyDescent="0.2">
      <c r="D162" s="10"/>
      <c r="G162" s="192"/>
    </row>
    <row r="163" spans="4:7" x14ac:dyDescent="0.2">
      <c r="D163" s="10"/>
      <c r="G163" s="192"/>
    </row>
    <row r="164" spans="4:7" x14ac:dyDescent="0.2">
      <c r="D164" s="10"/>
      <c r="G164" s="192"/>
    </row>
    <row r="165" spans="4:7" x14ac:dyDescent="0.2">
      <c r="D165" s="10"/>
      <c r="G165" s="192"/>
    </row>
    <row r="166" spans="4:7" x14ac:dyDescent="0.2">
      <c r="D166" s="10"/>
      <c r="G166" s="192"/>
    </row>
    <row r="167" spans="4:7" x14ac:dyDescent="0.2">
      <c r="D167" s="10"/>
      <c r="G167" s="192"/>
    </row>
    <row r="168" spans="4:7" x14ac:dyDescent="0.2">
      <c r="D168" s="10"/>
      <c r="G168" s="192"/>
    </row>
    <row r="169" spans="4:7" x14ac:dyDescent="0.2">
      <c r="D169" s="10"/>
      <c r="G169" s="192"/>
    </row>
    <row r="170" spans="4:7" x14ac:dyDescent="0.2">
      <c r="D170" s="10"/>
      <c r="G170" s="192"/>
    </row>
    <row r="171" spans="4:7" x14ac:dyDescent="0.2">
      <c r="D171" s="10"/>
      <c r="G171" s="192"/>
    </row>
    <row r="172" spans="4:7" x14ac:dyDescent="0.2">
      <c r="D172" s="10"/>
      <c r="G172" s="192"/>
    </row>
    <row r="173" spans="4:7" x14ac:dyDescent="0.2">
      <c r="D173" s="10"/>
      <c r="G173" s="192"/>
    </row>
    <row r="174" spans="4:7" x14ac:dyDescent="0.2">
      <c r="D174" s="10"/>
      <c r="G174" s="192"/>
    </row>
    <row r="175" spans="4:7" x14ac:dyDescent="0.2">
      <c r="D175" s="10"/>
      <c r="G175" s="192"/>
    </row>
    <row r="176" spans="4:7" x14ac:dyDescent="0.2">
      <c r="D176" s="10"/>
      <c r="G176" s="192"/>
    </row>
    <row r="177" spans="4:7" x14ac:dyDescent="0.2">
      <c r="D177" s="10"/>
      <c r="G177" s="192"/>
    </row>
    <row r="178" spans="4:7" x14ac:dyDescent="0.2">
      <c r="D178" s="10"/>
      <c r="G178" s="192"/>
    </row>
    <row r="179" spans="4:7" x14ac:dyDescent="0.2">
      <c r="D179" s="10"/>
      <c r="G179" s="192"/>
    </row>
    <row r="180" spans="4:7" x14ac:dyDescent="0.2">
      <c r="D180" s="10"/>
      <c r="G180" s="192"/>
    </row>
    <row r="181" spans="4:7" x14ac:dyDescent="0.2">
      <c r="D181" s="10"/>
      <c r="G181" s="192"/>
    </row>
    <row r="182" spans="4:7" x14ac:dyDescent="0.2">
      <c r="D182" s="10"/>
      <c r="G182" s="192"/>
    </row>
    <row r="183" spans="4:7" x14ac:dyDescent="0.2">
      <c r="D183" s="10"/>
      <c r="G183" s="192"/>
    </row>
    <row r="184" spans="4:7" x14ac:dyDescent="0.2">
      <c r="D184" s="10"/>
      <c r="G184" s="192"/>
    </row>
    <row r="185" spans="4:7" x14ac:dyDescent="0.2">
      <c r="D185" s="10"/>
      <c r="G185" s="192"/>
    </row>
    <row r="186" spans="4:7" x14ac:dyDescent="0.2">
      <c r="D186" s="10"/>
      <c r="G186" s="192"/>
    </row>
    <row r="187" spans="4:7" x14ac:dyDescent="0.2">
      <c r="D187" s="10"/>
      <c r="G187" s="192"/>
    </row>
    <row r="188" spans="4:7" x14ac:dyDescent="0.2">
      <c r="D188" s="10"/>
      <c r="G188" s="192"/>
    </row>
    <row r="189" spans="4:7" x14ac:dyDescent="0.2">
      <c r="D189" s="10"/>
      <c r="G189" s="192"/>
    </row>
    <row r="190" spans="4:7" x14ac:dyDescent="0.2">
      <c r="D190" s="10"/>
      <c r="G190" s="192"/>
    </row>
    <row r="191" spans="4:7" x14ac:dyDescent="0.2">
      <c r="D191" s="10"/>
      <c r="G191" s="192"/>
    </row>
    <row r="192" spans="4:7" x14ac:dyDescent="0.2">
      <c r="D192" s="10"/>
      <c r="G192" s="192"/>
    </row>
    <row r="193" spans="4:7" x14ac:dyDescent="0.2">
      <c r="D193" s="10"/>
      <c r="G193" s="192"/>
    </row>
    <row r="194" spans="4:7" x14ac:dyDescent="0.2">
      <c r="D194" s="10"/>
      <c r="G194" s="192"/>
    </row>
    <row r="195" spans="4:7" x14ac:dyDescent="0.2">
      <c r="D195" s="10"/>
      <c r="G195" s="192"/>
    </row>
    <row r="196" spans="4:7" x14ac:dyDescent="0.2">
      <c r="D196" s="10"/>
      <c r="G196" s="192"/>
    </row>
    <row r="197" spans="4:7" x14ac:dyDescent="0.2">
      <c r="D197" s="10"/>
      <c r="G197" s="192"/>
    </row>
    <row r="198" spans="4:7" x14ac:dyDescent="0.2">
      <c r="D198" s="10"/>
      <c r="G198" s="192"/>
    </row>
    <row r="199" spans="4:7" x14ac:dyDescent="0.2">
      <c r="D199" s="10"/>
      <c r="G199" s="192"/>
    </row>
    <row r="200" spans="4:7" x14ac:dyDescent="0.2">
      <c r="D200" s="10"/>
      <c r="G200" s="192"/>
    </row>
    <row r="201" spans="4:7" x14ac:dyDescent="0.2">
      <c r="D201" s="10"/>
      <c r="G201" s="192"/>
    </row>
    <row r="202" spans="4:7" x14ac:dyDescent="0.2">
      <c r="D202" s="10"/>
      <c r="G202" s="192"/>
    </row>
    <row r="203" spans="4:7" x14ac:dyDescent="0.2">
      <c r="D203" s="10"/>
      <c r="G203" s="192"/>
    </row>
    <row r="204" spans="4:7" x14ac:dyDescent="0.2">
      <c r="D204" s="10"/>
      <c r="G204" s="192"/>
    </row>
    <row r="205" spans="4:7" x14ac:dyDescent="0.2">
      <c r="D205" s="10"/>
      <c r="G205" s="192"/>
    </row>
    <row r="206" spans="4:7" x14ac:dyDescent="0.2">
      <c r="D206" s="10"/>
      <c r="G206" s="192"/>
    </row>
    <row r="207" spans="4:7" x14ac:dyDescent="0.2">
      <c r="D207" s="10"/>
      <c r="G207" s="192"/>
    </row>
    <row r="208" spans="4:7" x14ac:dyDescent="0.2">
      <c r="D208" s="10"/>
      <c r="G208" s="192"/>
    </row>
    <row r="209" spans="4:7" x14ac:dyDescent="0.2">
      <c r="D209" s="10"/>
      <c r="G209" s="192"/>
    </row>
    <row r="210" spans="4:7" x14ac:dyDescent="0.2">
      <c r="D210" s="10"/>
      <c r="G210" s="192"/>
    </row>
    <row r="211" spans="4:7" x14ac:dyDescent="0.2">
      <c r="D211" s="10"/>
      <c r="G211" s="192"/>
    </row>
    <row r="212" spans="4:7" x14ac:dyDescent="0.2">
      <c r="D212" s="10"/>
      <c r="G212" s="192"/>
    </row>
    <row r="213" spans="4:7" x14ac:dyDescent="0.2">
      <c r="D213" s="10"/>
      <c r="G213" s="192"/>
    </row>
    <row r="214" spans="4:7" x14ac:dyDescent="0.2">
      <c r="D214" s="10"/>
      <c r="G214" s="192"/>
    </row>
    <row r="215" spans="4:7" x14ac:dyDescent="0.2">
      <c r="D215" s="10"/>
      <c r="G215" s="192"/>
    </row>
    <row r="216" spans="4:7" x14ac:dyDescent="0.2">
      <c r="D216" s="10"/>
      <c r="G216" s="192"/>
    </row>
    <row r="217" spans="4:7" x14ac:dyDescent="0.2">
      <c r="D217" s="10"/>
      <c r="G217" s="192"/>
    </row>
    <row r="218" spans="4:7" x14ac:dyDescent="0.2">
      <c r="D218" s="10"/>
      <c r="G218" s="192"/>
    </row>
    <row r="219" spans="4:7" x14ac:dyDescent="0.2">
      <c r="D219" s="10"/>
      <c r="G219" s="192"/>
    </row>
    <row r="220" spans="4:7" x14ac:dyDescent="0.2">
      <c r="D220" s="10"/>
      <c r="G220" s="192"/>
    </row>
    <row r="221" spans="4:7" x14ac:dyDescent="0.2">
      <c r="D221" s="10"/>
      <c r="G221" s="192"/>
    </row>
    <row r="222" spans="4:7" x14ac:dyDescent="0.2">
      <c r="D222" s="10"/>
      <c r="G222" s="192"/>
    </row>
    <row r="223" spans="4:7" x14ac:dyDescent="0.2">
      <c r="D223" s="10"/>
      <c r="G223" s="192"/>
    </row>
    <row r="224" spans="4:7" x14ac:dyDescent="0.2">
      <c r="D224" s="10"/>
      <c r="G224" s="192"/>
    </row>
    <row r="225" spans="4:7" x14ac:dyDescent="0.2">
      <c r="D225" s="10"/>
      <c r="G225" s="192"/>
    </row>
    <row r="226" spans="4:7" x14ac:dyDescent="0.2">
      <c r="D226" s="10"/>
      <c r="G226" s="192"/>
    </row>
    <row r="227" spans="4:7" x14ac:dyDescent="0.2">
      <c r="D227" s="10"/>
      <c r="G227" s="192"/>
    </row>
    <row r="228" spans="4:7" x14ac:dyDescent="0.2">
      <c r="D228" s="10"/>
      <c r="G228" s="192"/>
    </row>
    <row r="229" spans="4:7" x14ac:dyDescent="0.2">
      <c r="D229" s="10"/>
      <c r="G229" s="192"/>
    </row>
    <row r="230" spans="4:7" x14ac:dyDescent="0.2">
      <c r="D230" s="10"/>
      <c r="G230" s="192"/>
    </row>
    <row r="231" spans="4:7" x14ac:dyDescent="0.2">
      <c r="D231" s="10"/>
      <c r="G231" s="192"/>
    </row>
    <row r="232" spans="4:7" x14ac:dyDescent="0.2">
      <c r="D232" s="10"/>
      <c r="G232" s="192"/>
    </row>
    <row r="233" spans="4:7" x14ac:dyDescent="0.2">
      <c r="D233" s="10"/>
      <c r="G233" s="192"/>
    </row>
    <row r="234" spans="4:7" x14ac:dyDescent="0.2">
      <c r="D234" s="10"/>
      <c r="G234" s="192"/>
    </row>
    <row r="235" spans="4:7" x14ac:dyDescent="0.2">
      <c r="D235" s="10"/>
      <c r="G235" s="192"/>
    </row>
    <row r="236" spans="4:7" x14ac:dyDescent="0.2">
      <c r="D236" s="10"/>
      <c r="G236" s="192"/>
    </row>
    <row r="237" spans="4:7" x14ac:dyDescent="0.2">
      <c r="D237" s="10"/>
      <c r="G237" s="192"/>
    </row>
    <row r="238" spans="4:7" x14ac:dyDescent="0.2">
      <c r="D238" s="10"/>
      <c r="G238" s="192"/>
    </row>
    <row r="239" spans="4:7" x14ac:dyDescent="0.2">
      <c r="D239" s="10"/>
      <c r="G239" s="192"/>
    </row>
    <row r="240" spans="4:7" x14ac:dyDescent="0.2">
      <c r="D240" s="10"/>
      <c r="G240" s="192"/>
    </row>
    <row r="241" spans="4:7" x14ac:dyDescent="0.2">
      <c r="D241" s="10"/>
      <c r="G241" s="192"/>
    </row>
    <row r="242" spans="4:7" x14ac:dyDescent="0.2">
      <c r="D242" s="10"/>
      <c r="G242" s="192"/>
    </row>
    <row r="243" spans="4:7" x14ac:dyDescent="0.2">
      <c r="D243" s="10"/>
      <c r="G243" s="192"/>
    </row>
    <row r="244" spans="4:7" x14ac:dyDescent="0.2">
      <c r="D244" s="10"/>
      <c r="G244" s="192"/>
    </row>
    <row r="245" spans="4:7" x14ac:dyDescent="0.2">
      <c r="D245" s="10"/>
      <c r="G245" s="192"/>
    </row>
    <row r="246" spans="4:7" x14ac:dyDescent="0.2">
      <c r="D246" s="10"/>
      <c r="G246" s="192"/>
    </row>
    <row r="247" spans="4:7" x14ac:dyDescent="0.2">
      <c r="D247" s="10"/>
      <c r="G247" s="192"/>
    </row>
    <row r="248" spans="4:7" x14ac:dyDescent="0.2">
      <c r="D248" s="10"/>
      <c r="G248" s="192"/>
    </row>
    <row r="249" spans="4:7" x14ac:dyDescent="0.2">
      <c r="D249" s="10"/>
      <c r="G249" s="192"/>
    </row>
    <row r="250" spans="4:7" x14ac:dyDescent="0.2">
      <c r="D250" s="10"/>
      <c r="G250" s="192"/>
    </row>
    <row r="251" spans="4:7" x14ac:dyDescent="0.2">
      <c r="D251" s="10"/>
      <c r="G251" s="192"/>
    </row>
    <row r="252" spans="4:7" x14ac:dyDescent="0.2">
      <c r="D252" s="10"/>
      <c r="G252" s="192"/>
    </row>
    <row r="253" spans="4:7" x14ac:dyDescent="0.2">
      <c r="D253" s="10"/>
      <c r="G253" s="192"/>
    </row>
    <row r="254" spans="4:7" x14ac:dyDescent="0.2">
      <c r="D254" s="10"/>
      <c r="G254" s="192"/>
    </row>
    <row r="255" spans="4:7" x14ac:dyDescent="0.2">
      <c r="D255" s="10"/>
      <c r="G255" s="192"/>
    </row>
    <row r="256" spans="4:7" x14ac:dyDescent="0.2">
      <c r="D256" s="10"/>
      <c r="G256" s="192"/>
    </row>
    <row r="257" spans="4:7" x14ac:dyDescent="0.2">
      <c r="D257" s="10"/>
      <c r="G257" s="192"/>
    </row>
    <row r="258" spans="4:7" x14ac:dyDescent="0.2">
      <c r="D258" s="10"/>
      <c r="G258" s="192"/>
    </row>
    <row r="259" spans="4:7" x14ac:dyDescent="0.2">
      <c r="D259" s="10"/>
      <c r="G259" s="192"/>
    </row>
    <row r="260" spans="4:7" x14ac:dyDescent="0.2">
      <c r="D260" s="10"/>
      <c r="G260" s="192"/>
    </row>
    <row r="261" spans="4:7" x14ac:dyDescent="0.2">
      <c r="D261" s="10"/>
      <c r="G261" s="192"/>
    </row>
    <row r="262" spans="4:7" x14ac:dyDescent="0.2">
      <c r="D262" s="10"/>
      <c r="G262" s="192"/>
    </row>
    <row r="263" spans="4:7" x14ac:dyDescent="0.2">
      <c r="D263" s="10"/>
      <c r="G263" s="192"/>
    </row>
    <row r="264" spans="4:7" x14ac:dyDescent="0.2">
      <c r="D264" s="10"/>
      <c r="G264" s="192"/>
    </row>
    <row r="265" spans="4:7" x14ac:dyDescent="0.2">
      <c r="D265" s="10"/>
      <c r="G265" s="192"/>
    </row>
    <row r="266" spans="4:7" x14ac:dyDescent="0.2">
      <c r="D266" s="10"/>
      <c r="G266" s="192"/>
    </row>
    <row r="267" spans="4:7" x14ac:dyDescent="0.2">
      <c r="D267" s="10"/>
      <c r="G267" s="192"/>
    </row>
    <row r="268" spans="4:7" x14ac:dyDescent="0.2">
      <c r="D268" s="10"/>
      <c r="G268" s="192"/>
    </row>
    <row r="269" spans="4:7" x14ac:dyDescent="0.2">
      <c r="D269" s="10"/>
      <c r="G269" s="192"/>
    </row>
    <row r="270" spans="4:7" x14ac:dyDescent="0.2">
      <c r="D270" s="10"/>
      <c r="G270" s="192"/>
    </row>
    <row r="271" spans="4:7" x14ac:dyDescent="0.2">
      <c r="D271" s="10"/>
      <c r="G271" s="192"/>
    </row>
    <row r="272" spans="4:7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</sheetData>
  <mergeCells count="4">
    <mergeCell ref="A1:G1"/>
    <mergeCell ref="C2:G2"/>
    <mergeCell ref="C3:G3"/>
    <mergeCell ref="C4:G4"/>
  </mergeCells>
  <phoneticPr fontId="18" type="noConversion"/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81F9-22AC-4A88-9F02-12EADAC5F9CE}">
  <sheetPr>
    <outlinePr summaryBelow="0"/>
  </sheetPr>
  <dimension ref="A1:BH5000"/>
  <sheetViews>
    <sheetView workbookViewId="0">
      <pane ySplit="7" topLeftCell="A208" activePane="bottomLeft" state="frozen"/>
      <selection pane="bottomLeft" activeCell="E220" sqref="E220"/>
    </sheetView>
  </sheetViews>
  <sheetFormatPr defaultRowHeight="12.75" outlineLevelRow="2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60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60" ht="24.95" customHeight="1" x14ac:dyDescent="0.2">
      <c r="A3" s="139" t="s">
        <v>8</v>
      </c>
      <c r="B3" s="49" t="s">
        <v>50</v>
      </c>
      <c r="C3" s="284" t="s">
        <v>51</v>
      </c>
      <c r="D3" s="285"/>
      <c r="E3" s="285"/>
      <c r="F3" s="285"/>
      <c r="G3" s="286"/>
      <c r="AC3" s="120" t="s">
        <v>130</v>
      </c>
      <c r="AG3" t="s">
        <v>131</v>
      </c>
    </row>
    <row r="4" spans="1:60" ht="24.95" customHeight="1" x14ac:dyDescent="0.2">
      <c r="A4" s="140" t="s">
        <v>9</v>
      </c>
      <c r="B4" s="141" t="s">
        <v>52</v>
      </c>
      <c r="C4" s="287" t="s">
        <v>51</v>
      </c>
      <c r="D4" s="288"/>
      <c r="E4" s="288"/>
      <c r="F4" s="288"/>
      <c r="G4" s="289"/>
      <c r="AG4" t="s">
        <v>132</v>
      </c>
    </row>
    <row r="5" spans="1:60" x14ac:dyDescent="0.2">
      <c r="D5" s="10"/>
    </row>
    <row r="6" spans="1:60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58" t="s">
        <v>155</v>
      </c>
      <c r="B8" s="159" t="s">
        <v>70</v>
      </c>
      <c r="C8" s="176" t="s">
        <v>71</v>
      </c>
      <c r="D8" s="160"/>
      <c r="E8" s="161"/>
      <c r="F8" s="162"/>
      <c r="G8" s="163"/>
      <c r="H8" s="157"/>
      <c r="I8" s="157">
        <v>6061.28</v>
      </c>
      <c r="J8" s="157"/>
      <c r="K8" s="157">
        <v>118160.62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G8" t="s">
        <v>156</v>
      </c>
    </row>
    <row r="9" spans="1:60" collapsed="1" x14ac:dyDescent="0.2">
      <c r="A9" s="164">
        <v>1</v>
      </c>
      <c r="B9" s="165" t="s">
        <v>157</v>
      </c>
      <c r="C9" s="177" t="s">
        <v>158</v>
      </c>
      <c r="D9" s="166" t="s">
        <v>159</v>
      </c>
      <c r="E9" s="167">
        <v>20</v>
      </c>
      <c r="F9" s="168"/>
      <c r="G9" s="169"/>
      <c r="H9" s="153">
        <v>0</v>
      </c>
      <c r="I9" s="153">
        <v>0</v>
      </c>
      <c r="J9" s="153">
        <v>2725</v>
      </c>
      <c r="K9" s="153">
        <v>54500</v>
      </c>
      <c r="L9" s="153">
        <v>21</v>
      </c>
      <c r="M9" s="153">
        <v>65945</v>
      </c>
      <c r="N9" s="152">
        <v>0</v>
      </c>
      <c r="O9" s="152">
        <v>0</v>
      </c>
      <c r="P9" s="152">
        <v>0</v>
      </c>
      <c r="Q9" s="152">
        <v>0</v>
      </c>
      <c r="R9" s="153"/>
      <c r="S9" s="153" t="s">
        <v>160</v>
      </c>
      <c r="T9" s="153" t="s">
        <v>160</v>
      </c>
      <c r="U9" s="153">
        <v>6.298</v>
      </c>
      <c r="V9" s="153">
        <v>125.96000000000001</v>
      </c>
      <c r="W9" s="153"/>
      <c r="X9" s="153" t="s">
        <v>161</v>
      </c>
      <c r="Y9" s="153" t="s">
        <v>162</v>
      </c>
      <c r="Z9" s="147"/>
      <c r="AA9" s="147"/>
      <c r="AB9" s="147"/>
      <c r="AC9" s="147"/>
      <c r="AD9" s="147"/>
      <c r="AE9" s="147"/>
      <c r="AF9" s="147"/>
      <c r="AG9" s="147" t="s">
        <v>163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idden="1" outlineLevel="1" x14ac:dyDescent="0.2">
      <c r="A10" s="150"/>
      <c r="B10" s="151"/>
      <c r="C10" s="178" t="s">
        <v>164</v>
      </c>
      <c r="D10" s="154"/>
      <c r="E10" s="155">
        <v>20</v>
      </c>
      <c r="F10" s="153"/>
      <c r="G10" s="153"/>
      <c r="H10" s="153"/>
      <c r="I10" s="153"/>
      <c r="J10" s="153"/>
      <c r="K10" s="153"/>
      <c r="L10" s="153"/>
      <c r="M10" s="153"/>
      <c r="N10" s="152"/>
      <c r="O10" s="152"/>
      <c r="P10" s="152"/>
      <c r="Q10" s="152"/>
      <c r="R10" s="153"/>
      <c r="S10" s="153"/>
      <c r="T10" s="153"/>
      <c r="U10" s="153"/>
      <c r="V10" s="153"/>
      <c r="W10" s="153"/>
      <c r="X10" s="153"/>
      <c r="Y10" s="153"/>
      <c r="Z10" s="147"/>
      <c r="AA10" s="147"/>
      <c r="AB10" s="147"/>
      <c r="AC10" s="147"/>
      <c r="AD10" s="147"/>
      <c r="AE10" s="147"/>
      <c r="AF10" s="147"/>
      <c r="AG10" s="147" t="s">
        <v>165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collapsed="1" x14ac:dyDescent="0.2">
      <c r="A11" s="164">
        <v>2</v>
      </c>
      <c r="B11" s="165" t="s">
        <v>166</v>
      </c>
      <c r="C11" s="177" t="s">
        <v>167</v>
      </c>
      <c r="D11" s="166" t="s">
        <v>159</v>
      </c>
      <c r="E11" s="167">
        <v>38.5</v>
      </c>
      <c r="F11" s="168"/>
      <c r="G11" s="169"/>
      <c r="H11" s="153">
        <v>0</v>
      </c>
      <c r="I11" s="153">
        <v>0</v>
      </c>
      <c r="J11" s="153">
        <v>303</v>
      </c>
      <c r="K11" s="153">
        <v>11665.5</v>
      </c>
      <c r="L11" s="153">
        <v>21</v>
      </c>
      <c r="M11" s="153">
        <v>14115.254999999999</v>
      </c>
      <c r="N11" s="152">
        <v>0</v>
      </c>
      <c r="O11" s="152">
        <v>0</v>
      </c>
      <c r="P11" s="152">
        <v>0</v>
      </c>
      <c r="Q11" s="152">
        <v>0</v>
      </c>
      <c r="R11" s="153"/>
      <c r="S11" s="153" t="s">
        <v>160</v>
      </c>
      <c r="T11" s="153" t="s">
        <v>160</v>
      </c>
      <c r="U11" s="153">
        <v>0.66800000000000004</v>
      </c>
      <c r="V11" s="153">
        <v>25.718</v>
      </c>
      <c r="W11" s="153"/>
      <c r="X11" s="153" t="s">
        <v>161</v>
      </c>
      <c r="Y11" s="153" t="s">
        <v>162</v>
      </c>
      <c r="Z11" s="147"/>
      <c r="AA11" s="147"/>
      <c r="AB11" s="147"/>
      <c r="AC11" s="147"/>
      <c r="AD11" s="147"/>
      <c r="AE11" s="147"/>
      <c r="AF11" s="147"/>
      <c r="AG11" s="147" t="s">
        <v>163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idden="1" outlineLevel="1" x14ac:dyDescent="0.2">
      <c r="A12" s="150"/>
      <c r="B12" s="151"/>
      <c r="C12" s="178" t="s">
        <v>168</v>
      </c>
      <c r="D12" s="154"/>
      <c r="E12" s="155">
        <v>3</v>
      </c>
      <c r="F12" s="153"/>
      <c r="G12" s="153"/>
      <c r="H12" s="153"/>
      <c r="I12" s="153"/>
      <c r="J12" s="153"/>
      <c r="K12" s="153"/>
      <c r="L12" s="153"/>
      <c r="M12" s="153"/>
      <c r="N12" s="152"/>
      <c r="O12" s="152"/>
      <c r="P12" s="152"/>
      <c r="Q12" s="152"/>
      <c r="R12" s="153"/>
      <c r="S12" s="153"/>
      <c r="T12" s="153"/>
      <c r="U12" s="153"/>
      <c r="V12" s="153"/>
      <c r="W12" s="153"/>
      <c r="X12" s="153"/>
      <c r="Y12" s="153"/>
      <c r="Z12" s="147"/>
      <c r="AA12" s="147"/>
      <c r="AB12" s="147"/>
      <c r="AC12" s="147"/>
      <c r="AD12" s="147"/>
      <c r="AE12" s="147"/>
      <c r="AF12" s="147"/>
      <c r="AG12" s="147" t="s">
        <v>165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idden="1" outlineLevel="2" x14ac:dyDescent="0.2">
      <c r="A13" s="150"/>
      <c r="B13" s="151"/>
      <c r="C13" s="178" t="s">
        <v>169</v>
      </c>
      <c r="D13" s="154"/>
      <c r="E13" s="155">
        <v>8</v>
      </c>
      <c r="F13" s="153"/>
      <c r="G13" s="153"/>
      <c r="H13" s="153"/>
      <c r="I13" s="153"/>
      <c r="J13" s="153"/>
      <c r="K13" s="153"/>
      <c r="L13" s="153"/>
      <c r="M13" s="153"/>
      <c r="N13" s="152"/>
      <c r="O13" s="152"/>
      <c r="P13" s="152"/>
      <c r="Q13" s="152"/>
      <c r="R13" s="153"/>
      <c r="S13" s="153"/>
      <c r="T13" s="153"/>
      <c r="U13" s="153"/>
      <c r="V13" s="153"/>
      <c r="W13" s="153"/>
      <c r="X13" s="153"/>
      <c r="Y13" s="153"/>
      <c r="Z13" s="147"/>
      <c r="AA13" s="147"/>
      <c r="AB13" s="147"/>
      <c r="AC13" s="147"/>
      <c r="AD13" s="147"/>
      <c r="AE13" s="147"/>
      <c r="AF13" s="147"/>
      <c r="AG13" s="147" t="s">
        <v>165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idden="1" outlineLevel="2" x14ac:dyDescent="0.2">
      <c r="A14" s="150"/>
      <c r="B14" s="151"/>
      <c r="C14" s="178" t="s">
        <v>170</v>
      </c>
      <c r="D14" s="154"/>
      <c r="E14" s="155">
        <v>27.5</v>
      </c>
      <c r="F14" s="153"/>
      <c r="G14" s="153"/>
      <c r="H14" s="153"/>
      <c r="I14" s="153"/>
      <c r="J14" s="153"/>
      <c r="K14" s="153"/>
      <c r="L14" s="153"/>
      <c r="M14" s="153"/>
      <c r="N14" s="152"/>
      <c r="O14" s="152"/>
      <c r="P14" s="152"/>
      <c r="Q14" s="152"/>
      <c r="R14" s="153"/>
      <c r="S14" s="153"/>
      <c r="T14" s="153"/>
      <c r="U14" s="153"/>
      <c r="V14" s="153"/>
      <c r="W14" s="153"/>
      <c r="X14" s="153"/>
      <c r="Y14" s="153"/>
      <c r="Z14" s="147"/>
      <c r="AA14" s="147"/>
      <c r="AB14" s="147"/>
      <c r="AC14" s="147"/>
      <c r="AD14" s="147"/>
      <c r="AE14" s="147"/>
      <c r="AF14" s="147"/>
      <c r="AG14" s="147" t="s">
        <v>165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64">
        <v>3</v>
      </c>
      <c r="B15" s="165" t="s">
        <v>171</v>
      </c>
      <c r="C15" s="177" t="s">
        <v>172</v>
      </c>
      <c r="D15" s="166" t="s">
        <v>159</v>
      </c>
      <c r="E15" s="167">
        <v>115.5</v>
      </c>
      <c r="F15" s="168"/>
      <c r="G15" s="169"/>
      <c r="H15" s="153">
        <v>0</v>
      </c>
      <c r="I15" s="153">
        <v>0</v>
      </c>
      <c r="J15" s="153">
        <v>268</v>
      </c>
      <c r="K15" s="153">
        <v>30954</v>
      </c>
      <c r="L15" s="153">
        <v>21</v>
      </c>
      <c r="M15" s="153">
        <v>37454.339999999997</v>
      </c>
      <c r="N15" s="152">
        <v>0</v>
      </c>
      <c r="O15" s="152">
        <v>0</v>
      </c>
      <c r="P15" s="152">
        <v>0</v>
      </c>
      <c r="Q15" s="152">
        <v>0</v>
      </c>
      <c r="R15" s="153"/>
      <c r="S15" s="153" t="s">
        <v>160</v>
      </c>
      <c r="T15" s="153" t="s">
        <v>160</v>
      </c>
      <c r="U15" s="153">
        <v>0.59099999999999997</v>
      </c>
      <c r="V15" s="153">
        <v>68.260499999999993</v>
      </c>
      <c r="W15" s="153"/>
      <c r="X15" s="153" t="s">
        <v>161</v>
      </c>
      <c r="Y15" s="153" t="s">
        <v>162</v>
      </c>
      <c r="Z15" s="147"/>
      <c r="AA15" s="147"/>
      <c r="AB15" s="147"/>
      <c r="AC15" s="147"/>
      <c r="AD15" s="147"/>
      <c r="AE15" s="147"/>
      <c r="AF15" s="147"/>
      <c r="AG15" s="147" t="s">
        <v>163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50"/>
      <c r="B16" s="151"/>
      <c r="C16" s="178" t="s">
        <v>173</v>
      </c>
      <c r="D16" s="154"/>
      <c r="E16" s="155"/>
      <c r="F16" s="153"/>
      <c r="G16" s="153"/>
      <c r="H16" s="153"/>
      <c r="I16" s="153"/>
      <c r="J16" s="153"/>
      <c r="K16" s="153"/>
      <c r="L16" s="153"/>
      <c r="M16" s="153"/>
      <c r="N16" s="152"/>
      <c r="O16" s="152"/>
      <c r="P16" s="152"/>
      <c r="Q16" s="152"/>
      <c r="R16" s="153"/>
      <c r="S16" s="153"/>
      <c r="T16" s="153"/>
      <c r="U16" s="153"/>
      <c r="V16" s="153"/>
      <c r="W16" s="153"/>
      <c r="X16" s="153"/>
      <c r="Y16" s="153"/>
      <c r="Z16" s="147"/>
      <c r="AA16" s="147"/>
      <c r="AB16" s="147"/>
      <c r="AC16" s="147"/>
      <c r="AD16" s="147"/>
      <c r="AE16" s="147"/>
      <c r="AF16" s="147"/>
      <c r="AG16" s="147" t="s">
        <v>165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2" x14ac:dyDescent="0.2">
      <c r="A17" s="150"/>
      <c r="B17" s="151"/>
      <c r="C17" s="178" t="s">
        <v>174</v>
      </c>
      <c r="D17" s="154"/>
      <c r="E17" s="155">
        <v>115.5</v>
      </c>
      <c r="F17" s="153"/>
      <c r="G17" s="153"/>
      <c r="H17" s="153"/>
      <c r="I17" s="153"/>
      <c r="J17" s="153"/>
      <c r="K17" s="153"/>
      <c r="L17" s="153"/>
      <c r="M17" s="153"/>
      <c r="N17" s="152"/>
      <c r="O17" s="152"/>
      <c r="P17" s="152"/>
      <c r="Q17" s="152"/>
      <c r="R17" s="153"/>
      <c r="S17" s="153"/>
      <c r="T17" s="153"/>
      <c r="U17" s="153"/>
      <c r="V17" s="153"/>
      <c r="W17" s="153"/>
      <c r="X17" s="153"/>
      <c r="Y17" s="153"/>
      <c r="Z17" s="147"/>
      <c r="AA17" s="147"/>
      <c r="AB17" s="147"/>
      <c r="AC17" s="147"/>
      <c r="AD17" s="147"/>
      <c r="AE17" s="147"/>
      <c r="AF17" s="147"/>
      <c r="AG17" s="147" t="s">
        <v>165</v>
      </c>
      <c r="AH17" s="147">
        <v>5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x14ac:dyDescent="0.2">
      <c r="A18" s="164">
        <v>4</v>
      </c>
      <c r="B18" s="165" t="s">
        <v>175</v>
      </c>
      <c r="C18" s="177" t="s">
        <v>176</v>
      </c>
      <c r="D18" s="166" t="s">
        <v>159</v>
      </c>
      <c r="E18" s="167">
        <v>11</v>
      </c>
      <c r="F18" s="168"/>
      <c r="G18" s="169"/>
      <c r="H18" s="153">
        <v>0</v>
      </c>
      <c r="I18" s="153">
        <v>0</v>
      </c>
      <c r="J18" s="153">
        <v>296.5</v>
      </c>
      <c r="K18" s="153">
        <v>3261.5</v>
      </c>
      <c r="L18" s="153">
        <v>21</v>
      </c>
      <c r="M18" s="153">
        <v>3946.415</v>
      </c>
      <c r="N18" s="152">
        <v>0</v>
      </c>
      <c r="O18" s="152">
        <v>0</v>
      </c>
      <c r="P18" s="152">
        <v>0</v>
      </c>
      <c r="Q18" s="152">
        <v>0</v>
      </c>
      <c r="R18" s="153"/>
      <c r="S18" s="153" t="s">
        <v>160</v>
      </c>
      <c r="T18" s="153" t="s">
        <v>160</v>
      </c>
      <c r="U18" s="153">
        <v>1.0999999999999999E-2</v>
      </c>
      <c r="V18" s="153">
        <v>0.121</v>
      </c>
      <c r="W18" s="153"/>
      <c r="X18" s="153" t="s">
        <v>161</v>
      </c>
      <c r="Y18" s="153" t="s">
        <v>162</v>
      </c>
      <c r="Z18" s="147"/>
      <c r="AA18" s="147"/>
      <c r="AB18" s="147"/>
      <c r="AC18" s="147"/>
      <c r="AD18" s="147"/>
      <c r="AE18" s="147"/>
      <c r="AF18" s="147"/>
      <c r="AG18" s="147" t="s">
        <v>163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0"/>
      <c r="B19" s="151"/>
      <c r="C19" s="178" t="s">
        <v>177</v>
      </c>
      <c r="D19" s="154"/>
      <c r="E19" s="155"/>
      <c r="F19" s="153"/>
      <c r="G19" s="153"/>
      <c r="H19" s="153"/>
      <c r="I19" s="153"/>
      <c r="J19" s="153"/>
      <c r="K19" s="153"/>
      <c r="L19" s="153"/>
      <c r="M19" s="153"/>
      <c r="N19" s="152"/>
      <c r="O19" s="152"/>
      <c r="P19" s="152"/>
      <c r="Q19" s="152"/>
      <c r="R19" s="153"/>
      <c r="S19" s="153"/>
      <c r="T19" s="153"/>
      <c r="U19" s="153"/>
      <c r="V19" s="153"/>
      <c r="W19" s="153"/>
      <c r="X19" s="153"/>
      <c r="Y19" s="153"/>
      <c r="Z19" s="147"/>
      <c r="AA19" s="147"/>
      <c r="AB19" s="147"/>
      <c r="AC19" s="147"/>
      <c r="AD19" s="147"/>
      <c r="AE19" s="147"/>
      <c r="AF19" s="147"/>
      <c r="AG19" s="147" t="s">
        <v>165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2" x14ac:dyDescent="0.2">
      <c r="A20" s="150"/>
      <c r="B20" s="151"/>
      <c r="C20" s="178" t="s">
        <v>178</v>
      </c>
      <c r="D20" s="154"/>
      <c r="E20" s="155">
        <v>20</v>
      </c>
      <c r="F20" s="153"/>
      <c r="G20" s="153"/>
      <c r="H20" s="153"/>
      <c r="I20" s="153"/>
      <c r="J20" s="153"/>
      <c r="K20" s="153"/>
      <c r="L20" s="153"/>
      <c r="M20" s="153"/>
      <c r="N20" s="152"/>
      <c r="O20" s="152"/>
      <c r="P20" s="152"/>
      <c r="Q20" s="152"/>
      <c r="R20" s="153"/>
      <c r="S20" s="153"/>
      <c r="T20" s="153"/>
      <c r="U20" s="153"/>
      <c r="V20" s="153"/>
      <c r="W20" s="153"/>
      <c r="X20" s="153"/>
      <c r="Y20" s="153"/>
      <c r="Z20" s="147"/>
      <c r="AA20" s="147"/>
      <c r="AB20" s="147"/>
      <c r="AC20" s="147"/>
      <c r="AD20" s="147"/>
      <c r="AE20" s="147"/>
      <c r="AF20" s="147"/>
      <c r="AG20" s="147" t="s">
        <v>165</v>
      </c>
      <c r="AH20" s="147">
        <v>5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2" x14ac:dyDescent="0.2">
      <c r="A21" s="150"/>
      <c r="B21" s="151"/>
      <c r="C21" s="178" t="s">
        <v>179</v>
      </c>
      <c r="D21" s="154"/>
      <c r="E21" s="155"/>
      <c r="F21" s="153"/>
      <c r="G21" s="153"/>
      <c r="H21" s="153"/>
      <c r="I21" s="153"/>
      <c r="J21" s="153"/>
      <c r="K21" s="153"/>
      <c r="L21" s="153"/>
      <c r="M21" s="153"/>
      <c r="N21" s="152"/>
      <c r="O21" s="152"/>
      <c r="P21" s="152"/>
      <c r="Q21" s="152"/>
      <c r="R21" s="153"/>
      <c r="S21" s="153"/>
      <c r="T21" s="153"/>
      <c r="U21" s="153"/>
      <c r="V21" s="153"/>
      <c r="W21" s="153"/>
      <c r="X21" s="153"/>
      <c r="Y21" s="153"/>
      <c r="Z21" s="147"/>
      <c r="AA21" s="147"/>
      <c r="AB21" s="147"/>
      <c r="AC21" s="147"/>
      <c r="AD21" s="147"/>
      <c r="AE21" s="147"/>
      <c r="AF21" s="147"/>
      <c r="AG21" s="147" t="s">
        <v>165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0"/>
      <c r="B22" s="151"/>
      <c r="C22" s="178" t="s">
        <v>180</v>
      </c>
      <c r="D22" s="154"/>
      <c r="E22" s="155">
        <v>-9</v>
      </c>
      <c r="F22" s="153"/>
      <c r="G22" s="153"/>
      <c r="H22" s="153"/>
      <c r="I22" s="153"/>
      <c r="J22" s="153"/>
      <c r="K22" s="153"/>
      <c r="L22" s="153"/>
      <c r="M22" s="153"/>
      <c r="N22" s="152"/>
      <c r="O22" s="152"/>
      <c r="P22" s="152"/>
      <c r="Q22" s="152"/>
      <c r="R22" s="153"/>
      <c r="S22" s="153"/>
      <c r="T22" s="153"/>
      <c r="U22" s="153"/>
      <c r="V22" s="153"/>
      <c r="W22" s="153"/>
      <c r="X22" s="153"/>
      <c r="Y22" s="153"/>
      <c r="Z22" s="147"/>
      <c r="AA22" s="147"/>
      <c r="AB22" s="147"/>
      <c r="AC22" s="147"/>
      <c r="AD22" s="147"/>
      <c r="AE22" s="147"/>
      <c r="AF22" s="147"/>
      <c r="AG22" s="147" t="s">
        <v>165</v>
      </c>
      <c r="AH22" s="147">
        <v>5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collapsed="1" x14ac:dyDescent="0.2">
      <c r="A23" s="164">
        <v>5</v>
      </c>
      <c r="B23" s="165" t="s">
        <v>181</v>
      </c>
      <c r="C23" s="177" t="s">
        <v>182</v>
      </c>
      <c r="D23" s="166" t="s">
        <v>159</v>
      </c>
      <c r="E23" s="167">
        <v>55</v>
      </c>
      <c r="F23" s="168"/>
      <c r="G23" s="169"/>
      <c r="H23" s="153">
        <v>0</v>
      </c>
      <c r="I23" s="153">
        <v>0</v>
      </c>
      <c r="J23" s="153">
        <v>23.9</v>
      </c>
      <c r="K23" s="153">
        <v>1314.5</v>
      </c>
      <c r="L23" s="153">
        <v>21</v>
      </c>
      <c r="M23" s="153">
        <v>1590.5450000000001</v>
      </c>
      <c r="N23" s="152">
        <v>0</v>
      </c>
      <c r="O23" s="152">
        <v>0</v>
      </c>
      <c r="P23" s="152">
        <v>0</v>
      </c>
      <c r="Q23" s="152">
        <v>0</v>
      </c>
      <c r="R23" s="153"/>
      <c r="S23" s="153" t="s">
        <v>160</v>
      </c>
      <c r="T23" s="153" t="s">
        <v>160</v>
      </c>
      <c r="U23" s="153">
        <v>0</v>
      </c>
      <c r="V23" s="153">
        <v>0</v>
      </c>
      <c r="W23" s="153"/>
      <c r="X23" s="153" t="s">
        <v>161</v>
      </c>
      <c r="Y23" s="153" t="s">
        <v>162</v>
      </c>
      <c r="Z23" s="147"/>
      <c r="AA23" s="147"/>
      <c r="AB23" s="147"/>
      <c r="AC23" s="147"/>
      <c r="AD23" s="147"/>
      <c r="AE23" s="147"/>
      <c r="AF23" s="147"/>
      <c r="AG23" s="147" t="s">
        <v>163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idden="1" outlineLevel="1" x14ac:dyDescent="0.2">
      <c r="A24" s="150"/>
      <c r="B24" s="151"/>
      <c r="C24" s="178" t="s">
        <v>183</v>
      </c>
      <c r="D24" s="154"/>
      <c r="E24" s="155"/>
      <c r="F24" s="153"/>
      <c r="G24" s="153"/>
      <c r="H24" s="153"/>
      <c r="I24" s="153"/>
      <c r="J24" s="153"/>
      <c r="K24" s="153"/>
      <c r="L24" s="153"/>
      <c r="M24" s="153"/>
      <c r="N24" s="152"/>
      <c r="O24" s="152"/>
      <c r="P24" s="152"/>
      <c r="Q24" s="152"/>
      <c r="R24" s="153"/>
      <c r="S24" s="153"/>
      <c r="T24" s="153"/>
      <c r="U24" s="153"/>
      <c r="V24" s="153"/>
      <c r="W24" s="153"/>
      <c r="X24" s="153"/>
      <c r="Y24" s="153"/>
      <c r="Z24" s="147"/>
      <c r="AA24" s="147"/>
      <c r="AB24" s="147"/>
      <c r="AC24" s="147"/>
      <c r="AD24" s="147"/>
      <c r="AE24" s="147"/>
      <c r="AF24" s="147"/>
      <c r="AG24" s="147" t="s">
        <v>165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idden="1" outlineLevel="2" x14ac:dyDescent="0.2">
      <c r="A25" s="150"/>
      <c r="B25" s="151"/>
      <c r="C25" s="178" t="s">
        <v>184</v>
      </c>
      <c r="D25" s="154"/>
      <c r="E25" s="155">
        <v>55</v>
      </c>
      <c r="F25" s="153"/>
      <c r="G25" s="153"/>
      <c r="H25" s="153"/>
      <c r="I25" s="153"/>
      <c r="J25" s="153"/>
      <c r="K25" s="153"/>
      <c r="L25" s="153"/>
      <c r="M25" s="153"/>
      <c r="N25" s="152"/>
      <c r="O25" s="152"/>
      <c r="P25" s="152"/>
      <c r="Q25" s="152"/>
      <c r="R25" s="153"/>
      <c r="S25" s="153"/>
      <c r="T25" s="153"/>
      <c r="U25" s="153"/>
      <c r="V25" s="153"/>
      <c r="W25" s="153"/>
      <c r="X25" s="153"/>
      <c r="Y25" s="153"/>
      <c r="Z25" s="147"/>
      <c r="AA25" s="147"/>
      <c r="AB25" s="147"/>
      <c r="AC25" s="147"/>
      <c r="AD25" s="147"/>
      <c r="AE25" s="147"/>
      <c r="AF25" s="147"/>
      <c r="AG25" s="147" t="s">
        <v>165</v>
      </c>
      <c r="AH25" s="147">
        <v>5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x14ac:dyDescent="0.2">
      <c r="A26" s="170">
        <v>6</v>
      </c>
      <c r="B26" s="171" t="s">
        <v>185</v>
      </c>
      <c r="C26" s="179" t="s">
        <v>186</v>
      </c>
      <c r="D26" s="172" t="s">
        <v>159</v>
      </c>
      <c r="E26" s="173">
        <v>11</v>
      </c>
      <c r="F26" s="174"/>
      <c r="G26" s="175"/>
      <c r="H26" s="153">
        <v>0</v>
      </c>
      <c r="I26" s="153">
        <v>0</v>
      </c>
      <c r="J26" s="153">
        <v>321.5</v>
      </c>
      <c r="K26" s="153">
        <v>3536.5</v>
      </c>
      <c r="L26" s="153">
        <v>21</v>
      </c>
      <c r="M26" s="153">
        <v>4279.165</v>
      </c>
      <c r="N26" s="152">
        <v>0</v>
      </c>
      <c r="O26" s="152">
        <v>0</v>
      </c>
      <c r="P26" s="152">
        <v>0</v>
      </c>
      <c r="Q26" s="152">
        <v>0</v>
      </c>
      <c r="R26" s="153"/>
      <c r="S26" s="153" t="s">
        <v>160</v>
      </c>
      <c r="T26" s="153" t="s">
        <v>160</v>
      </c>
      <c r="U26" s="153">
        <v>0.65200000000000002</v>
      </c>
      <c r="V26" s="153">
        <v>7.1720000000000006</v>
      </c>
      <c r="W26" s="153"/>
      <c r="X26" s="153" t="s">
        <v>161</v>
      </c>
      <c r="Y26" s="153" t="s">
        <v>162</v>
      </c>
      <c r="Z26" s="147"/>
      <c r="AA26" s="147"/>
      <c r="AB26" s="147"/>
      <c r="AC26" s="147"/>
      <c r="AD26" s="147"/>
      <c r="AE26" s="147"/>
      <c r="AF26" s="147"/>
      <c r="AG26" s="147" t="s">
        <v>163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170">
        <v>7</v>
      </c>
      <c r="B27" s="171" t="s">
        <v>187</v>
      </c>
      <c r="C27" s="179" t="s">
        <v>188</v>
      </c>
      <c r="D27" s="172" t="s">
        <v>159</v>
      </c>
      <c r="E27" s="173">
        <v>11</v>
      </c>
      <c r="F27" s="174"/>
      <c r="G27" s="175"/>
      <c r="H27" s="153">
        <v>0</v>
      </c>
      <c r="I27" s="153">
        <v>0</v>
      </c>
      <c r="J27" s="153">
        <v>18.899999999999999</v>
      </c>
      <c r="K27" s="153">
        <v>207.89999999999998</v>
      </c>
      <c r="L27" s="153">
        <v>21</v>
      </c>
      <c r="M27" s="153">
        <v>251.559</v>
      </c>
      <c r="N27" s="152">
        <v>0</v>
      </c>
      <c r="O27" s="152">
        <v>0</v>
      </c>
      <c r="P27" s="152">
        <v>0</v>
      </c>
      <c r="Q27" s="152">
        <v>0</v>
      </c>
      <c r="R27" s="153"/>
      <c r="S27" s="153" t="s">
        <v>160</v>
      </c>
      <c r="T27" s="153" t="s">
        <v>160</v>
      </c>
      <c r="U27" s="153">
        <v>8.9999999999999993E-3</v>
      </c>
      <c r="V27" s="153">
        <v>9.8999999999999991E-2</v>
      </c>
      <c r="W27" s="153"/>
      <c r="X27" s="153" t="s">
        <v>161</v>
      </c>
      <c r="Y27" s="153" t="s">
        <v>162</v>
      </c>
      <c r="Z27" s="147"/>
      <c r="AA27" s="147"/>
      <c r="AB27" s="147"/>
      <c r="AC27" s="147"/>
      <c r="AD27" s="147"/>
      <c r="AE27" s="147"/>
      <c r="AF27" s="147"/>
      <c r="AG27" s="147" t="s">
        <v>163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">
      <c r="A28" s="164">
        <v>8</v>
      </c>
      <c r="B28" s="165" t="s">
        <v>189</v>
      </c>
      <c r="C28" s="177" t="s">
        <v>190</v>
      </c>
      <c r="D28" s="166" t="s">
        <v>159</v>
      </c>
      <c r="E28" s="167">
        <v>9</v>
      </c>
      <c r="F28" s="168"/>
      <c r="G28" s="169"/>
      <c r="H28" s="153">
        <v>0</v>
      </c>
      <c r="I28" s="153">
        <v>0</v>
      </c>
      <c r="J28" s="153">
        <v>147</v>
      </c>
      <c r="K28" s="153">
        <v>1323</v>
      </c>
      <c r="L28" s="153">
        <v>21</v>
      </c>
      <c r="M28" s="153">
        <v>1600.83</v>
      </c>
      <c r="N28" s="152">
        <v>0</v>
      </c>
      <c r="O28" s="152">
        <v>0</v>
      </c>
      <c r="P28" s="152">
        <v>0</v>
      </c>
      <c r="Q28" s="152">
        <v>0</v>
      </c>
      <c r="R28" s="153"/>
      <c r="S28" s="153" t="s">
        <v>160</v>
      </c>
      <c r="T28" s="153" t="s">
        <v>160</v>
      </c>
      <c r="U28" s="153">
        <v>0.80800000000000005</v>
      </c>
      <c r="V28" s="153">
        <v>7.2720000000000002</v>
      </c>
      <c r="W28" s="153"/>
      <c r="X28" s="153" t="s">
        <v>161</v>
      </c>
      <c r="Y28" s="153" t="s">
        <v>162</v>
      </c>
      <c r="Z28" s="147"/>
      <c r="AA28" s="147"/>
      <c r="AB28" s="147"/>
      <c r="AC28" s="147"/>
      <c r="AD28" s="147"/>
      <c r="AE28" s="147"/>
      <c r="AF28" s="147"/>
      <c r="AG28" s="147" t="s">
        <v>163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0"/>
      <c r="B29" s="151"/>
      <c r="C29" s="178" t="s">
        <v>191</v>
      </c>
      <c r="D29" s="154"/>
      <c r="E29" s="155">
        <v>9</v>
      </c>
      <c r="F29" s="153"/>
      <c r="G29" s="153"/>
      <c r="H29" s="153"/>
      <c r="I29" s="153"/>
      <c r="J29" s="153"/>
      <c r="K29" s="153"/>
      <c r="L29" s="153"/>
      <c r="M29" s="153"/>
      <c r="N29" s="152"/>
      <c r="O29" s="152"/>
      <c r="P29" s="152"/>
      <c r="Q29" s="152"/>
      <c r="R29" s="153"/>
      <c r="S29" s="153"/>
      <c r="T29" s="153"/>
      <c r="U29" s="153"/>
      <c r="V29" s="153"/>
      <c r="W29" s="153"/>
      <c r="X29" s="153"/>
      <c r="Y29" s="153"/>
      <c r="Z29" s="147"/>
      <c r="AA29" s="147"/>
      <c r="AB29" s="147"/>
      <c r="AC29" s="147"/>
      <c r="AD29" s="147"/>
      <c r="AE29" s="147"/>
      <c r="AF29" s="147"/>
      <c r="AG29" s="147" t="s">
        <v>165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2.5" x14ac:dyDescent="0.2">
      <c r="A30" s="164">
        <v>9</v>
      </c>
      <c r="B30" s="165" t="s">
        <v>192</v>
      </c>
      <c r="C30" s="177" t="s">
        <v>193</v>
      </c>
      <c r="D30" s="166" t="s">
        <v>159</v>
      </c>
      <c r="E30" s="167">
        <v>8</v>
      </c>
      <c r="F30" s="168"/>
      <c r="G30" s="169"/>
      <c r="H30" s="153">
        <v>757.66</v>
      </c>
      <c r="I30" s="153">
        <v>6061.28</v>
      </c>
      <c r="J30" s="153">
        <v>719.34</v>
      </c>
      <c r="K30" s="153">
        <v>5754.72</v>
      </c>
      <c r="L30" s="153">
        <v>21</v>
      </c>
      <c r="M30" s="153">
        <v>14297.36</v>
      </c>
      <c r="N30" s="152">
        <v>1.7</v>
      </c>
      <c r="O30" s="152">
        <v>13.6</v>
      </c>
      <c r="P30" s="152">
        <v>0</v>
      </c>
      <c r="Q30" s="152">
        <v>0</v>
      </c>
      <c r="R30" s="153"/>
      <c r="S30" s="153" t="s">
        <v>160</v>
      </c>
      <c r="T30" s="153" t="s">
        <v>160</v>
      </c>
      <c r="U30" s="153">
        <v>1.587</v>
      </c>
      <c r="V30" s="153">
        <v>12.696</v>
      </c>
      <c r="W30" s="153"/>
      <c r="X30" s="153" t="s">
        <v>161</v>
      </c>
      <c r="Y30" s="153" t="s">
        <v>162</v>
      </c>
      <c r="Z30" s="147"/>
      <c r="AA30" s="147"/>
      <c r="AB30" s="147"/>
      <c r="AC30" s="147"/>
      <c r="AD30" s="147"/>
      <c r="AE30" s="147"/>
      <c r="AF30" s="147"/>
      <c r="AG30" s="147" t="s">
        <v>163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50"/>
      <c r="B31" s="151"/>
      <c r="C31" s="178" t="s">
        <v>194</v>
      </c>
      <c r="D31" s="154"/>
      <c r="E31" s="155">
        <v>8</v>
      </c>
      <c r="F31" s="153"/>
      <c r="G31" s="153"/>
      <c r="H31" s="153"/>
      <c r="I31" s="153"/>
      <c r="J31" s="153"/>
      <c r="K31" s="153"/>
      <c r="L31" s="153"/>
      <c r="M31" s="153"/>
      <c r="N31" s="152"/>
      <c r="O31" s="152"/>
      <c r="P31" s="152"/>
      <c r="Q31" s="152"/>
      <c r="R31" s="153"/>
      <c r="S31" s="153"/>
      <c r="T31" s="153"/>
      <c r="U31" s="153"/>
      <c r="V31" s="153"/>
      <c r="W31" s="153"/>
      <c r="X31" s="153"/>
      <c r="Y31" s="153"/>
      <c r="Z31" s="147"/>
      <c r="AA31" s="147"/>
      <c r="AB31" s="147"/>
      <c r="AC31" s="147"/>
      <c r="AD31" s="147"/>
      <c r="AE31" s="147"/>
      <c r="AF31" s="147"/>
      <c r="AG31" s="147" t="s">
        <v>165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70">
        <v>10</v>
      </c>
      <c r="B32" s="171" t="s">
        <v>195</v>
      </c>
      <c r="C32" s="179" t="s">
        <v>196</v>
      </c>
      <c r="D32" s="172" t="s">
        <v>159</v>
      </c>
      <c r="E32" s="173">
        <v>11</v>
      </c>
      <c r="F32" s="174"/>
      <c r="G32" s="175"/>
      <c r="H32" s="153">
        <v>0</v>
      </c>
      <c r="I32" s="153">
        <v>0</v>
      </c>
      <c r="J32" s="153">
        <v>513</v>
      </c>
      <c r="K32" s="153">
        <v>5643</v>
      </c>
      <c r="L32" s="153">
        <v>21</v>
      </c>
      <c r="M32" s="153">
        <v>6828.03</v>
      </c>
      <c r="N32" s="152">
        <v>0</v>
      </c>
      <c r="O32" s="152">
        <v>0</v>
      </c>
      <c r="P32" s="152">
        <v>0</v>
      </c>
      <c r="Q32" s="152">
        <v>0</v>
      </c>
      <c r="R32" s="153"/>
      <c r="S32" s="153" t="s">
        <v>160</v>
      </c>
      <c r="T32" s="153" t="s">
        <v>160</v>
      </c>
      <c r="U32" s="153">
        <v>0</v>
      </c>
      <c r="V32" s="153">
        <v>0</v>
      </c>
      <c r="W32" s="153"/>
      <c r="X32" s="153" t="s">
        <v>161</v>
      </c>
      <c r="Y32" s="153" t="s">
        <v>162</v>
      </c>
      <c r="Z32" s="147"/>
      <c r="AA32" s="147"/>
      <c r="AB32" s="147"/>
      <c r="AC32" s="147"/>
      <c r="AD32" s="147"/>
      <c r="AE32" s="147"/>
      <c r="AF32" s="147"/>
      <c r="AG32" s="147" t="s">
        <v>163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58" t="s">
        <v>155</v>
      </c>
      <c r="B33" s="159" t="s">
        <v>72</v>
      </c>
      <c r="C33" s="176" t="s">
        <v>73</v>
      </c>
      <c r="D33" s="160"/>
      <c r="E33" s="161"/>
      <c r="F33" s="162"/>
      <c r="G33" s="163"/>
      <c r="H33" s="157"/>
      <c r="I33" s="157">
        <v>3187.34</v>
      </c>
      <c r="J33" s="157"/>
      <c r="K33" s="157">
        <v>2486.16</v>
      </c>
      <c r="L33" s="157"/>
      <c r="M33" s="157"/>
      <c r="N33" s="156"/>
      <c r="O33" s="156"/>
      <c r="P33" s="156"/>
      <c r="Q33" s="156"/>
      <c r="R33" s="157"/>
      <c r="S33" s="157"/>
      <c r="T33" s="157"/>
      <c r="U33" s="157"/>
      <c r="V33" s="157"/>
      <c r="W33" s="157"/>
      <c r="X33" s="157"/>
      <c r="Y33" s="157"/>
      <c r="AG33" t="s">
        <v>156</v>
      </c>
    </row>
    <row r="34" spans="1:60" x14ac:dyDescent="0.2">
      <c r="A34" s="164">
        <v>11</v>
      </c>
      <c r="B34" s="165" t="s">
        <v>197</v>
      </c>
      <c r="C34" s="177" t="s">
        <v>198</v>
      </c>
      <c r="D34" s="166" t="s">
        <v>199</v>
      </c>
      <c r="E34" s="167">
        <v>5</v>
      </c>
      <c r="F34" s="168"/>
      <c r="G34" s="169"/>
      <c r="H34" s="153">
        <v>0</v>
      </c>
      <c r="I34" s="153">
        <v>0</v>
      </c>
      <c r="J34" s="153">
        <v>212.5</v>
      </c>
      <c r="K34" s="153">
        <v>1062.5</v>
      </c>
      <c r="L34" s="153">
        <v>21</v>
      </c>
      <c r="M34" s="153">
        <v>1285.625</v>
      </c>
      <c r="N34" s="152">
        <v>0</v>
      </c>
      <c r="O34" s="152">
        <v>0</v>
      </c>
      <c r="P34" s="152">
        <v>0</v>
      </c>
      <c r="Q34" s="152">
        <v>0</v>
      </c>
      <c r="R34" s="153"/>
      <c r="S34" s="153" t="s">
        <v>160</v>
      </c>
      <c r="T34" s="153" t="s">
        <v>160</v>
      </c>
      <c r="U34" s="153">
        <v>0.37</v>
      </c>
      <c r="V34" s="153">
        <v>1.85</v>
      </c>
      <c r="W34" s="153"/>
      <c r="X34" s="153" t="s">
        <v>161</v>
      </c>
      <c r="Y34" s="153" t="s">
        <v>162</v>
      </c>
      <c r="Z34" s="147"/>
      <c r="AA34" s="147"/>
      <c r="AB34" s="147"/>
      <c r="AC34" s="147"/>
      <c r="AD34" s="147"/>
      <c r="AE34" s="147"/>
      <c r="AF34" s="147"/>
      <c r="AG34" s="147" t="s">
        <v>163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0"/>
      <c r="B35" s="151"/>
      <c r="C35" s="178" t="s">
        <v>200</v>
      </c>
      <c r="D35" s="154"/>
      <c r="E35" s="155">
        <v>5</v>
      </c>
      <c r="F35" s="153"/>
      <c r="G35" s="153"/>
      <c r="H35" s="153"/>
      <c r="I35" s="153"/>
      <c r="J35" s="153"/>
      <c r="K35" s="153"/>
      <c r="L35" s="153"/>
      <c r="M35" s="153"/>
      <c r="N35" s="152"/>
      <c r="O35" s="152"/>
      <c r="P35" s="152"/>
      <c r="Q35" s="152"/>
      <c r="R35" s="153"/>
      <c r="S35" s="153"/>
      <c r="T35" s="153"/>
      <c r="U35" s="153"/>
      <c r="V35" s="153"/>
      <c r="W35" s="153"/>
      <c r="X35" s="153"/>
      <c r="Y35" s="153"/>
      <c r="Z35" s="147"/>
      <c r="AA35" s="147"/>
      <c r="AB35" s="147"/>
      <c r="AC35" s="147"/>
      <c r="AD35" s="147"/>
      <c r="AE35" s="147"/>
      <c r="AF35" s="147"/>
      <c r="AG35" s="147" t="s">
        <v>165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">
      <c r="A36" s="170">
        <v>12</v>
      </c>
      <c r="B36" s="171" t="s">
        <v>201</v>
      </c>
      <c r="C36" s="179" t="s">
        <v>202</v>
      </c>
      <c r="D36" s="172" t="s">
        <v>199</v>
      </c>
      <c r="E36" s="173">
        <v>2</v>
      </c>
      <c r="F36" s="174"/>
      <c r="G36" s="175"/>
      <c r="H36" s="153">
        <v>10.17</v>
      </c>
      <c r="I36" s="153">
        <v>20.34</v>
      </c>
      <c r="J36" s="153">
        <v>711.83</v>
      </c>
      <c r="K36" s="153">
        <v>1423.66</v>
      </c>
      <c r="L36" s="153">
        <v>21</v>
      </c>
      <c r="M36" s="153">
        <v>1747.24</v>
      </c>
      <c r="N36" s="152">
        <v>1.6000000000000001E-4</v>
      </c>
      <c r="O36" s="152">
        <v>3.2000000000000003E-4</v>
      </c>
      <c r="P36" s="152">
        <v>0</v>
      </c>
      <c r="Q36" s="152">
        <v>0</v>
      </c>
      <c r="R36" s="153"/>
      <c r="S36" s="153" t="s">
        <v>160</v>
      </c>
      <c r="T36" s="153" t="s">
        <v>160</v>
      </c>
      <c r="U36" s="153">
        <v>1.24</v>
      </c>
      <c r="V36" s="153">
        <v>2.48</v>
      </c>
      <c r="W36" s="153"/>
      <c r="X36" s="153" t="s">
        <v>161</v>
      </c>
      <c r="Y36" s="153" t="s">
        <v>162</v>
      </c>
      <c r="Z36" s="147"/>
      <c r="AA36" s="147"/>
      <c r="AB36" s="147"/>
      <c r="AC36" s="147"/>
      <c r="AD36" s="147"/>
      <c r="AE36" s="147"/>
      <c r="AF36" s="147"/>
      <c r="AG36" s="147" t="s">
        <v>163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collapsed="1" x14ac:dyDescent="0.2">
      <c r="A37" s="164">
        <v>13</v>
      </c>
      <c r="B37" s="165" t="s">
        <v>203</v>
      </c>
      <c r="C37" s="177" t="s">
        <v>204</v>
      </c>
      <c r="D37" s="166" t="s">
        <v>199</v>
      </c>
      <c r="E37" s="167">
        <v>4</v>
      </c>
      <c r="F37" s="168"/>
      <c r="G37" s="169"/>
      <c r="H37" s="153">
        <v>179.5</v>
      </c>
      <c r="I37" s="153">
        <v>718</v>
      </c>
      <c r="J37" s="153">
        <v>0</v>
      </c>
      <c r="K37" s="153">
        <v>0</v>
      </c>
      <c r="L37" s="153">
        <v>21</v>
      </c>
      <c r="M37" s="153">
        <v>868.78</v>
      </c>
      <c r="N37" s="152">
        <v>6.9999999999999999E-4</v>
      </c>
      <c r="O37" s="152">
        <v>2.8E-3</v>
      </c>
      <c r="P37" s="152">
        <v>0</v>
      </c>
      <c r="Q37" s="152">
        <v>0</v>
      </c>
      <c r="R37" s="153"/>
      <c r="S37" s="153" t="s">
        <v>205</v>
      </c>
      <c r="T37" s="153" t="s">
        <v>160</v>
      </c>
      <c r="U37" s="153">
        <v>0</v>
      </c>
      <c r="V37" s="153">
        <v>0</v>
      </c>
      <c r="W37" s="153"/>
      <c r="X37" s="153" t="s">
        <v>206</v>
      </c>
      <c r="Y37" s="153" t="s">
        <v>162</v>
      </c>
      <c r="Z37" s="147"/>
      <c r="AA37" s="147"/>
      <c r="AB37" s="147"/>
      <c r="AC37" s="147"/>
      <c r="AD37" s="147"/>
      <c r="AE37" s="147"/>
      <c r="AF37" s="147"/>
      <c r="AG37" s="147" t="s">
        <v>207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idden="1" outlineLevel="1" x14ac:dyDescent="0.2">
      <c r="A38" s="150"/>
      <c r="B38" s="151"/>
      <c r="C38" s="178" t="s">
        <v>208</v>
      </c>
      <c r="D38" s="154"/>
      <c r="E38" s="155">
        <v>4</v>
      </c>
      <c r="F38" s="153"/>
      <c r="G38" s="153"/>
      <c r="H38" s="153"/>
      <c r="I38" s="153"/>
      <c r="J38" s="153"/>
      <c r="K38" s="153"/>
      <c r="L38" s="153"/>
      <c r="M38" s="153"/>
      <c r="N38" s="152"/>
      <c r="O38" s="152"/>
      <c r="P38" s="152"/>
      <c r="Q38" s="152"/>
      <c r="R38" s="153"/>
      <c r="S38" s="153"/>
      <c r="T38" s="153"/>
      <c r="U38" s="153"/>
      <c r="V38" s="153"/>
      <c r="W38" s="153"/>
      <c r="X38" s="153"/>
      <c r="Y38" s="153"/>
      <c r="Z38" s="147"/>
      <c r="AA38" s="147"/>
      <c r="AB38" s="147"/>
      <c r="AC38" s="147"/>
      <c r="AD38" s="147"/>
      <c r="AE38" s="147"/>
      <c r="AF38" s="147"/>
      <c r="AG38" s="147" t="s">
        <v>165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collapsed="1" x14ac:dyDescent="0.2">
      <c r="A39" s="164">
        <v>14</v>
      </c>
      <c r="B39" s="165" t="s">
        <v>209</v>
      </c>
      <c r="C39" s="177" t="s">
        <v>210</v>
      </c>
      <c r="D39" s="166" t="s">
        <v>199</v>
      </c>
      <c r="E39" s="167">
        <v>1</v>
      </c>
      <c r="F39" s="168"/>
      <c r="G39" s="169"/>
      <c r="H39" s="153">
        <v>221</v>
      </c>
      <c r="I39" s="153">
        <v>221</v>
      </c>
      <c r="J39" s="153">
        <v>0</v>
      </c>
      <c r="K39" s="153">
        <v>0</v>
      </c>
      <c r="L39" s="153">
        <v>21</v>
      </c>
      <c r="M39" s="153">
        <v>267.41000000000003</v>
      </c>
      <c r="N39" s="152">
        <v>8.0000000000000004E-4</v>
      </c>
      <c r="O39" s="152">
        <v>8.0000000000000004E-4</v>
      </c>
      <c r="P39" s="152">
        <v>0</v>
      </c>
      <c r="Q39" s="152">
        <v>0</v>
      </c>
      <c r="R39" s="153" t="s">
        <v>211</v>
      </c>
      <c r="S39" s="153" t="s">
        <v>160</v>
      </c>
      <c r="T39" s="153" t="s">
        <v>160</v>
      </c>
      <c r="U39" s="153">
        <v>0</v>
      </c>
      <c r="V39" s="153">
        <v>0</v>
      </c>
      <c r="W39" s="153"/>
      <c r="X39" s="153" t="s">
        <v>206</v>
      </c>
      <c r="Y39" s="153" t="s">
        <v>162</v>
      </c>
      <c r="Z39" s="147"/>
      <c r="AA39" s="147"/>
      <c r="AB39" s="147"/>
      <c r="AC39" s="147"/>
      <c r="AD39" s="147"/>
      <c r="AE39" s="147"/>
      <c r="AF39" s="147"/>
      <c r="AG39" s="147" t="s">
        <v>207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idden="1" outlineLevel="1" x14ac:dyDescent="0.2">
      <c r="A40" s="150"/>
      <c r="B40" s="151"/>
      <c r="C40" s="178" t="s">
        <v>212</v>
      </c>
      <c r="D40" s="154"/>
      <c r="E40" s="155">
        <v>1</v>
      </c>
      <c r="F40" s="153"/>
      <c r="G40" s="153"/>
      <c r="H40" s="153"/>
      <c r="I40" s="153"/>
      <c r="J40" s="153"/>
      <c r="K40" s="153"/>
      <c r="L40" s="153"/>
      <c r="M40" s="153"/>
      <c r="N40" s="152"/>
      <c r="O40" s="152"/>
      <c r="P40" s="152"/>
      <c r="Q40" s="152"/>
      <c r="R40" s="153"/>
      <c r="S40" s="153"/>
      <c r="T40" s="153"/>
      <c r="U40" s="153"/>
      <c r="V40" s="153"/>
      <c r="W40" s="153"/>
      <c r="X40" s="153"/>
      <c r="Y40" s="153"/>
      <c r="Z40" s="147"/>
      <c r="AA40" s="147"/>
      <c r="AB40" s="147"/>
      <c r="AC40" s="147"/>
      <c r="AD40" s="147"/>
      <c r="AE40" s="147"/>
      <c r="AF40" s="147"/>
      <c r="AG40" s="147" t="s">
        <v>165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x14ac:dyDescent="0.2">
      <c r="A41" s="164">
        <v>15</v>
      </c>
      <c r="B41" s="165" t="s">
        <v>213</v>
      </c>
      <c r="C41" s="177" t="s">
        <v>214</v>
      </c>
      <c r="D41" s="166" t="s">
        <v>199</v>
      </c>
      <c r="E41" s="167">
        <v>2</v>
      </c>
      <c r="F41" s="168"/>
      <c r="G41" s="169"/>
      <c r="H41" s="153">
        <v>1114</v>
      </c>
      <c r="I41" s="153">
        <v>2228</v>
      </c>
      <c r="J41" s="153">
        <v>0</v>
      </c>
      <c r="K41" s="153">
        <v>0</v>
      </c>
      <c r="L41" s="153">
        <v>21</v>
      </c>
      <c r="M41" s="153">
        <v>2695.88</v>
      </c>
      <c r="N41" s="152">
        <v>2E-3</v>
      </c>
      <c r="O41" s="152">
        <v>4.0000000000000001E-3</v>
      </c>
      <c r="P41" s="152">
        <v>0</v>
      </c>
      <c r="Q41" s="152">
        <v>0</v>
      </c>
      <c r="R41" s="153"/>
      <c r="S41" s="153" t="s">
        <v>205</v>
      </c>
      <c r="T41" s="153" t="s">
        <v>160</v>
      </c>
      <c r="U41" s="153">
        <v>0</v>
      </c>
      <c r="V41" s="153">
        <v>0</v>
      </c>
      <c r="W41" s="153"/>
      <c r="X41" s="153" t="s">
        <v>206</v>
      </c>
      <c r="Y41" s="153" t="s">
        <v>162</v>
      </c>
      <c r="Z41" s="147"/>
      <c r="AA41" s="147"/>
      <c r="AB41" s="147"/>
      <c r="AC41" s="147"/>
      <c r="AD41" s="147"/>
      <c r="AE41" s="147"/>
      <c r="AF41" s="147"/>
      <c r="AG41" s="147" t="s">
        <v>207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0"/>
      <c r="B42" s="151"/>
      <c r="C42" s="178" t="s">
        <v>215</v>
      </c>
      <c r="D42" s="154"/>
      <c r="E42" s="155">
        <v>2</v>
      </c>
      <c r="F42" s="153"/>
      <c r="G42" s="153"/>
      <c r="H42" s="153"/>
      <c r="I42" s="153"/>
      <c r="J42" s="153"/>
      <c r="K42" s="153"/>
      <c r="L42" s="153"/>
      <c r="M42" s="153"/>
      <c r="N42" s="152"/>
      <c r="O42" s="152"/>
      <c r="P42" s="152"/>
      <c r="Q42" s="152"/>
      <c r="R42" s="153"/>
      <c r="S42" s="153"/>
      <c r="T42" s="153"/>
      <c r="U42" s="153"/>
      <c r="V42" s="153"/>
      <c r="W42" s="153"/>
      <c r="X42" s="153"/>
      <c r="Y42" s="153"/>
      <c r="Z42" s="147"/>
      <c r="AA42" s="147"/>
      <c r="AB42" s="147"/>
      <c r="AC42" s="147"/>
      <c r="AD42" s="147"/>
      <c r="AE42" s="147"/>
      <c r="AF42" s="147"/>
      <c r="AG42" s="147" t="s">
        <v>165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58" t="s">
        <v>155</v>
      </c>
      <c r="B43" s="159" t="s">
        <v>74</v>
      </c>
      <c r="C43" s="176" t="s">
        <v>75</v>
      </c>
      <c r="D43" s="160"/>
      <c r="E43" s="161"/>
      <c r="F43" s="162"/>
      <c r="G43" s="163"/>
      <c r="H43" s="157"/>
      <c r="I43" s="157">
        <v>2159.13</v>
      </c>
      <c r="J43" s="157"/>
      <c r="K43" s="157">
        <v>2304.87</v>
      </c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AG43" t="s">
        <v>156</v>
      </c>
    </row>
    <row r="44" spans="1:60" x14ac:dyDescent="0.2">
      <c r="A44" s="164">
        <v>16</v>
      </c>
      <c r="B44" s="165" t="s">
        <v>216</v>
      </c>
      <c r="C44" s="177" t="s">
        <v>217</v>
      </c>
      <c r="D44" s="166" t="s">
        <v>159</v>
      </c>
      <c r="E44" s="167">
        <v>3</v>
      </c>
      <c r="F44" s="168"/>
      <c r="G44" s="169"/>
      <c r="H44" s="153">
        <v>719.71</v>
      </c>
      <c r="I44" s="153">
        <v>2159.13</v>
      </c>
      <c r="J44" s="153">
        <v>768.29</v>
      </c>
      <c r="K44" s="153">
        <v>2304.87</v>
      </c>
      <c r="L44" s="153">
        <v>21</v>
      </c>
      <c r="M44" s="153">
        <v>5401.44</v>
      </c>
      <c r="N44" s="152">
        <v>1.8907700000000001</v>
      </c>
      <c r="O44" s="152">
        <v>5.6723100000000004</v>
      </c>
      <c r="P44" s="152">
        <v>0</v>
      </c>
      <c r="Q44" s="152">
        <v>0</v>
      </c>
      <c r="R44" s="153"/>
      <c r="S44" s="153" t="s">
        <v>160</v>
      </c>
      <c r="T44" s="153" t="s">
        <v>160</v>
      </c>
      <c r="U44" s="153">
        <v>1.6950000000000001</v>
      </c>
      <c r="V44" s="153">
        <v>5.085</v>
      </c>
      <c r="W44" s="153"/>
      <c r="X44" s="153" t="s">
        <v>161</v>
      </c>
      <c r="Y44" s="153" t="s">
        <v>162</v>
      </c>
      <c r="Z44" s="147"/>
      <c r="AA44" s="147"/>
      <c r="AB44" s="147"/>
      <c r="AC44" s="147"/>
      <c r="AD44" s="147"/>
      <c r="AE44" s="147"/>
      <c r="AF44" s="147"/>
      <c r="AG44" s="147" t="s">
        <v>163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50"/>
      <c r="B45" s="151"/>
      <c r="C45" s="178" t="s">
        <v>218</v>
      </c>
      <c r="D45" s="154"/>
      <c r="E45" s="155">
        <v>3</v>
      </c>
      <c r="F45" s="153"/>
      <c r="G45" s="153"/>
      <c r="H45" s="153"/>
      <c r="I45" s="153"/>
      <c r="J45" s="153"/>
      <c r="K45" s="153"/>
      <c r="L45" s="153"/>
      <c r="M45" s="153"/>
      <c r="N45" s="152"/>
      <c r="O45" s="152"/>
      <c r="P45" s="152"/>
      <c r="Q45" s="152"/>
      <c r="R45" s="153"/>
      <c r="S45" s="153"/>
      <c r="T45" s="153"/>
      <c r="U45" s="153"/>
      <c r="V45" s="153"/>
      <c r="W45" s="153"/>
      <c r="X45" s="153"/>
      <c r="Y45" s="153"/>
      <c r="Z45" s="147"/>
      <c r="AA45" s="147"/>
      <c r="AB45" s="147"/>
      <c r="AC45" s="147"/>
      <c r="AD45" s="147"/>
      <c r="AE45" s="147"/>
      <c r="AF45" s="147"/>
      <c r="AG45" s="147" t="s">
        <v>165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x14ac:dyDescent="0.2">
      <c r="A46" s="158" t="s">
        <v>155</v>
      </c>
      <c r="B46" s="159" t="s">
        <v>76</v>
      </c>
      <c r="C46" s="176" t="s">
        <v>77</v>
      </c>
      <c r="D46" s="160"/>
      <c r="E46" s="161"/>
      <c r="F46" s="162"/>
      <c r="G46" s="163"/>
      <c r="H46" s="157"/>
      <c r="I46" s="157">
        <v>1363.16</v>
      </c>
      <c r="J46" s="157"/>
      <c r="K46" s="157">
        <v>1187.74</v>
      </c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AG46" t="s">
        <v>156</v>
      </c>
    </row>
    <row r="47" spans="1:60" ht="22.5" collapsed="1" x14ac:dyDescent="0.2">
      <c r="A47" s="164">
        <v>17</v>
      </c>
      <c r="B47" s="165" t="s">
        <v>219</v>
      </c>
      <c r="C47" s="177" t="s">
        <v>220</v>
      </c>
      <c r="D47" s="166" t="s">
        <v>221</v>
      </c>
      <c r="E47" s="167">
        <v>3.3</v>
      </c>
      <c r="F47" s="168"/>
      <c r="G47" s="169"/>
      <c r="H47" s="153">
        <v>413.08</v>
      </c>
      <c r="I47" s="153">
        <v>1363.164</v>
      </c>
      <c r="J47" s="153">
        <v>359.92</v>
      </c>
      <c r="K47" s="153">
        <v>1187.7359999999999</v>
      </c>
      <c r="L47" s="153">
        <v>21</v>
      </c>
      <c r="M47" s="153">
        <v>3086.5889999999999</v>
      </c>
      <c r="N47" s="152">
        <v>6.8000000000000005E-2</v>
      </c>
      <c r="O47" s="152">
        <v>0.22440000000000002</v>
      </c>
      <c r="P47" s="152">
        <v>0</v>
      </c>
      <c r="Q47" s="152">
        <v>0</v>
      </c>
      <c r="R47" s="153"/>
      <c r="S47" s="153" t="s">
        <v>160</v>
      </c>
      <c r="T47" s="153" t="s">
        <v>160</v>
      </c>
      <c r="U47" s="153">
        <v>0.71397999999999995</v>
      </c>
      <c r="V47" s="153">
        <v>2.3561339999999995</v>
      </c>
      <c r="W47" s="153"/>
      <c r="X47" s="153" t="s">
        <v>161</v>
      </c>
      <c r="Y47" s="153" t="s">
        <v>162</v>
      </c>
      <c r="Z47" s="147"/>
      <c r="AA47" s="147"/>
      <c r="AB47" s="147"/>
      <c r="AC47" s="147"/>
      <c r="AD47" s="147"/>
      <c r="AE47" s="147"/>
      <c r="AF47" s="147"/>
      <c r="AG47" s="147" t="s">
        <v>163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idden="1" outlineLevel="1" x14ac:dyDescent="0.2">
      <c r="A48" s="150"/>
      <c r="B48" s="151"/>
      <c r="C48" s="178" t="s">
        <v>222</v>
      </c>
      <c r="D48" s="154"/>
      <c r="E48" s="155"/>
      <c r="F48" s="153"/>
      <c r="G48" s="153"/>
      <c r="H48" s="153"/>
      <c r="I48" s="153"/>
      <c r="J48" s="153"/>
      <c r="K48" s="153"/>
      <c r="L48" s="153"/>
      <c r="M48" s="153"/>
      <c r="N48" s="152"/>
      <c r="O48" s="152"/>
      <c r="P48" s="152"/>
      <c r="Q48" s="152"/>
      <c r="R48" s="153"/>
      <c r="S48" s="153"/>
      <c r="T48" s="153"/>
      <c r="U48" s="153"/>
      <c r="V48" s="153"/>
      <c r="W48" s="153"/>
      <c r="X48" s="153"/>
      <c r="Y48" s="153"/>
      <c r="Z48" s="147"/>
      <c r="AA48" s="147"/>
      <c r="AB48" s="147"/>
      <c r="AC48" s="147"/>
      <c r="AD48" s="147"/>
      <c r="AE48" s="147"/>
      <c r="AF48" s="147"/>
      <c r="AG48" s="147" t="s">
        <v>165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idden="1" outlineLevel="2" x14ac:dyDescent="0.2">
      <c r="A49" s="150"/>
      <c r="B49" s="151"/>
      <c r="C49" s="178" t="s">
        <v>223</v>
      </c>
      <c r="D49" s="154"/>
      <c r="E49" s="155">
        <v>3.3</v>
      </c>
      <c r="F49" s="153"/>
      <c r="G49" s="153"/>
      <c r="H49" s="153"/>
      <c r="I49" s="153"/>
      <c r="J49" s="153"/>
      <c r="K49" s="153"/>
      <c r="L49" s="153"/>
      <c r="M49" s="153"/>
      <c r="N49" s="152"/>
      <c r="O49" s="152"/>
      <c r="P49" s="152"/>
      <c r="Q49" s="152"/>
      <c r="R49" s="153"/>
      <c r="S49" s="153"/>
      <c r="T49" s="153"/>
      <c r="U49" s="153"/>
      <c r="V49" s="153"/>
      <c r="W49" s="153"/>
      <c r="X49" s="153"/>
      <c r="Y49" s="153"/>
      <c r="Z49" s="147"/>
      <c r="AA49" s="147"/>
      <c r="AB49" s="147"/>
      <c r="AC49" s="147"/>
      <c r="AD49" s="147"/>
      <c r="AE49" s="147"/>
      <c r="AF49" s="147"/>
      <c r="AG49" s="147" t="s">
        <v>165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">
      <c r="A50" s="158" t="s">
        <v>155</v>
      </c>
      <c r="B50" s="159" t="s">
        <v>78</v>
      </c>
      <c r="C50" s="176" t="s">
        <v>79</v>
      </c>
      <c r="D50" s="160"/>
      <c r="E50" s="161"/>
      <c r="F50" s="162"/>
      <c r="G50" s="163"/>
      <c r="H50" s="157"/>
      <c r="I50" s="157">
        <v>34042.120000000003</v>
      </c>
      <c r="J50" s="157"/>
      <c r="K50" s="157">
        <v>70117.88</v>
      </c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AG50" t="s">
        <v>156</v>
      </c>
    </row>
    <row r="51" spans="1:60" ht="22.5" x14ac:dyDescent="0.2">
      <c r="A51" s="164">
        <v>18</v>
      </c>
      <c r="B51" s="165" t="s">
        <v>224</v>
      </c>
      <c r="C51" s="177" t="s">
        <v>225</v>
      </c>
      <c r="D51" s="166" t="s">
        <v>221</v>
      </c>
      <c r="E51" s="167">
        <v>28</v>
      </c>
      <c r="F51" s="168"/>
      <c r="G51" s="169"/>
      <c r="H51" s="153">
        <v>1215.79</v>
      </c>
      <c r="I51" s="153">
        <v>34042.119999999995</v>
      </c>
      <c r="J51" s="153">
        <v>2504.21</v>
      </c>
      <c r="K51" s="153">
        <v>70117.88</v>
      </c>
      <c r="L51" s="153">
        <v>21</v>
      </c>
      <c r="M51" s="153">
        <v>126033.60000000001</v>
      </c>
      <c r="N51" s="152">
        <v>0.28025</v>
      </c>
      <c r="O51" s="152">
        <v>7.8469999999999995</v>
      </c>
      <c r="P51" s="152">
        <v>0.41699999999999998</v>
      </c>
      <c r="Q51" s="152">
        <v>11.676</v>
      </c>
      <c r="R51" s="153"/>
      <c r="S51" s="153" t="s">
        <v>160</v>
      </c>
      <c r="T51" s="153" t="s">
        <v>160</v>
      </c>
      <c r="U51" s="153">
        <v>4.7230499999999997</v>
      </c>
      <c r="V51" s="153">
        <v>132.24539999999999</v>
      </c>
      <c r="W51" s="153"/>
      <c r="X51" s="153" t="s">
        <v>226</v>
      </c>
      <c r="Y51" s="153" t="s">
        <v>162</v>
      </c>
      <c r="Z51" s="147"/>
      <c r="AA51" s="147"/>
      <c r="AB51" s="147"/>
      <c r="AC51" s="147"/>
      <c r="AD51" s="147"/>
      <c r="AE51" s="147"/>
      <c r="AF51" s="147"/>
      <c r="AG51" s="147" t="s">
        <v>227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0"/>
      <c r="B52" s="151"/>
      <c r="C52" s="178" t="s">
        <v>228</v>
      </c>
      <c r="D52" s="154"/>
      <c r="E52" s="155">
        <v>28</v>
      </c>
      <c r="F52" s="153"/>
      <c r="G52" s="153"/>
      <c r="H52" s="153"/>
      <c r="I52" s="153"/>
      <c r="J52" s="153"/>
      <c r="K52" s="153"/>
      <c r="L52" s="153"/>
      <c r="M52" s="153"/>
      <c r="N52" s="152"/>
      <c r="O52" s="152"/>
      <c r="P52" s="152"/>
      <c r="Q52" s="152"/>
      <c r="R52" s="153"/>
      <c r="S52" s="153"/>
      <c r="T52" s="153"/>
      <c r="U52" s="153"/>
      <c r="V52" s="153"/>
      <c r="W52" s="153"/>
      <c r="X52" s="153"/>
      <c r="Y52" s="153"/>
      <c r="Z52" s="147"/>
      <c r="AA52" s="147"/>
      <c r="AB52" s="147"/>
      <c r="AC52" s="147"/>
      <c r="AD52" s="147"/>
      <c r="AE52" s="147"/>
      <c r="AF52" s="147"/>
      <c r="AG52" s="147" t="s">
        <v>165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58" t="s">
        <v>155</v>
      </c>
      <c r="B53" s="159" t="s">
        <v>80</v>
      </c>
      <c r="C53" s="176" t="s">
        <v>81</v>
      </c>
      <c r="D53" s="160"/>
      <c r="E53" s="161"/>
      <c r="F53" s="162"/>
      <c r="G53" s="163"/>
      <c r="H53" s="157"/>
      <c r="I53" s="157">
        <v>434.94</v>
      </c>
      <c r="J53" s="157"/>
      <c r="K53" s="157">
        <v>40311.06</v>
      </c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AG53" t="s">
        <v>156</v>
      </c>
    </row>
    <row r="54" spans="1:60" x14ac:dyDescent="0.2">
      <c r="A54" s="170">
        <v>19</v>
      </c>
      <c r="B54" s="171" t="s">
        <v>229</v>
      </c>
      <c r="C54" s="179" t="s">
        <v>230</v>
      </c>
      <c r="D54" s="172" t="s">
        <v>231</v>
      </c>
      <c r="E54" s="173">
        <v>30</v>
      </c>
      <c r="F54" s="174"/>
      <c r="G54" s="175"/>
      <c r="H54" s="153">
        <v>14.35</v>
      </c>
      <c r="I54" s="153">
        <v>430.5</v>
      </c>
      <c r="J54" s="153">
        <v>173.15</v>
      </c>
      <c r="K54" s="153">
        <v>5194.5</v>
      </c>
      <c r="L54" s="153">
        <v>21</v>
      </c>
      <c r="M54" s="153">
        <v>6806.25</v>
      </c>
      <c r="N54" s="152">
        <v>4.8999999999999998E-4</v>
      </c>
      <c r="O54" s="152">
        <v>1.47E-2</v>
      </c>
      <c r="P54" s="152">
        <v>1.7999999999999999E-2</v>
      </c>
      <c r="Q54" s="152">
        <v>0.53999999999999992</v>
      </c>
      <c r="R54" s="153"/>
      <c r="S54" s="153" t="s">
        <v>160</v>
      </c>
      <c r="T54" s="153" t="s">
        <v>160</v>
      </c>
      <c r="U54" s="153">
        <v>0.39212999999999998</v>
      </c>
      <c r="V54" s="153">
        <v>11.7639</v>
      </c>
      <c r="W54" s="153"/>
      <c r="X54" s="153" t="s">
        <v>226</v>
      </c>
      <c r="Y54" s="153" t="s">
        <v>162</v>
      </c>
      <c r="Z54" s="147"/>
      <c r="AA54" s="147"/>
      <c r="AB54" s="147"/>
      <c r="AC54" s="147"/>
      <c r="AD54" s="147"/>
      <c r="AE54" s="147"/>
      <c r="AF54" s="147"/>
      <c r="AG54" s="147" t="s">
        <v>227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x14ac:dyDescent="0.2">
      <c r="A55" s="164">
        <v>20</v>
      </c>
      <c r="B55" s="165" t="s">
        <v>232</v>
      </c>
      <c r="C55" s="177" t="s">
        <v>233</v>
      </c>
      <c r="D55" s="166" t="s">
        <v>199</v>
      </c>
      <c r="E55" s="167">
        <v>3</v>
      </c>
      <c r="F55" s="168"/>
      <c r="G55" s="169"/>
      <c r="H55" s="153">
        <v>1.48</v>
      </c>
      <c r="I55" s="153">
        <v>4.4399999999999995</v>
      </c>
      <c r="J55" s="153">
        <v>478.52</v>
      </c>
      <c r="K55" s="153">
        <v>1435.56</v>
      </c>
      <c r="L55" s="153">
        <v>21</v>
      </c>
      <c r="M55" s="153">
        <v>1742.4</v>
      </c>
      <c r="N55" s="152">
        <v>5.5000000000000003E-4</v>
      </c>
      <c r="O55" s="152">
        <v>1.65E-3</v>
      </c>
      <c r="P55" s="152">
        <v>4.8000000000000001E-2</v>
      </c>
      <c r="Q55" s="152">
        <v>0.14400000000000002</v>
      </c>
      <c r="R55" s="153"/>
      <c r="S55" s="153" t="s">
        <v>205</v>
      </c>
      <c r="T55" s="153" t="s">
        <v>234</v>
      </c>
      <c r="U55" s="153">
        <v>10.202999999999999</v>
      </c>
      <c r="V55" s="153">
        <v>30.608999999999998</v>
      </c>
      <c r="W55" s="153"/>
      <c r="X55" s="153" t="s">
        <v>226</v>
      </c>
      <c r="Y55" s="153" t="s">
        <v>162</v>
      </c>
      <c r="Z55" s="147"/>
      <c r="AA55" s="147"/>
      <c r="AB55" s="147"/>
      <c r="AC55" s="147"/>
      <c r="AD55" s="147"/>
      <c r="AE55" s="147"/>
      <c r="AF55" s="147"/>
      <c r="AG55" s="147" t="s">
        <v>227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0"/>
      <c r="B56" s="151"/>
      <c r="C56" s="178" t="s">
        <v>235</v>
      </c>
      <c r="D56" s="154"/>
      <c r="E56" s="155">
        <v>1</v>
      </c>
      <c r="F56" s="153"/>
      <c r="G56" s="153"/>
      <c r="H56" s="153"/>
      <c r="I56" s="153"/>
      <c r="J56" s="153"/>
      <c r="K56" s="153"/>
      <c r="L56" s="153"/>
      <c r="M56" s="153"/>
      <c r="N56" s="152"/>
      <c r="O56" s="152"/>
      <c r="P56" s="152"/>
      <c r="Q56" s="152"/>
      <c r="R56" s="153"/>
      <c r="S56" s="153"/>
      <c r="T56" s="153"/>
      <c r="U56" s="153"/>
      <c r="V56" s="153"/>
      <c r="W56" s="153"/>
      <c r="X56" s="153"/>
      <c r="Y56" s="153"/>
      <c r="Z56" s="147"/>
      <c r="AA56" s="147"/>
      <c r="AB56" s="147"/>
      <c r="AC56" s="147"/>
      <c r="AD56" s="147"/>
      <c r="AE56" s="147"/>
      <c r="AF56" s="147"/>
      <c r="AG56" s="147" t="s">
        <v>165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2" x14ac:dyDescent="0.2">
      <c r="A57" s="150"/>
      <c r="B57" s="151"/>
      <c r="C57" s="178" t="s">
        <v>215</v>
      </c>
      <c r="D57" s="154"/>
      <c r="E57" s="155">
        <v>2</v>
      </c>
      <c r="F57" s="153"/>
      <c r="G57" s="153"/>
      <c r="H57" s="153"/>
      <c r="I57" s="153"/>
      <c r="J57" s="153"/>
      <c r="K57" s="153"/>
      <c r="L57" s="153"/>
      <c r="M57" s="153"/>
      <c r="N57" s="152"/>
      <c r="O57" s="152"/>
      <c r="P57" s="152"/>
      <c r="Q57" s="152"/>
      <c r="R57" s="153"/>
      <c r="S57" s="153"/>
      <c r="T57" s="153"/>
      <c r="U57" s="153"/>
      <c r="V57" s="153"/>
      <c r="W57" s="153"/>
      <c r="X57" s="153"/>
      <c r="Y57" s="153"/>
      <c r="Z57" s="147"/>
      <c r="AA57" s="147"/>
      <c r="AB57" s="147"/>
      <c r="AC57" s="147"/>
      <c r="AD57" s="147"/>
      <c r="AE57" s="147"/>
      <c r="AF57" s="147"/>
      <c r="AG57" s="147" t="s">
        <v>165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2.5" x14ac:dyDescent="0.2">
      <c r="A58" s="170">
        <v>21</v>
      </c>
      <c r="B58" s="171" t="s">
        <v>236</v>
      </c>
      <c r="C58" s="179" t="s">
        <v>237</v>
      </c>
      <c r="D58" s="172" t="s">
        <v>238</v>
      </c>
      <c r="E58" s="173">
        <v>12.36</v>
      </c>
      <c r="F58" s="174"/>
      <c r="G58" s="175"/>
      <c r="H58" s="153">
        <v>0</v>
      </c>
      <c r="I58" s="153">
        <v>0</v>
      </c>
      <c r="J58" s="153">
        <v>2725</v>
      </c>
      <c r="K58" s="153">
        <v>33681</v>
      </c>
      <c r="L58" s="153">
        <v>21</v>
      </c>
      <c r="M58" s="153">
        <v>40754.01</v>
      </c>
      <c r="N58" s="152">
        <v>0</v>
      </c>
      <c r="O58" s="152">
        <v>0</v>
      </c>
      <c r="P58" s="152">
        <v>0</v>
      </c>
      <c r="Q58" s="152">
        <v>0</v>
      </c>
      <c r="R58" s="153"/>
      <c r="S58" s="153" t="s">
        <v>205</v>
      </c>
      <c r="T58" s="153" t="s">
        <v>160</v>
      </c>
      <c r="U58" s="153">
        <v>0</v>
      </c>
      <c r="V58" s="153">
        <v>0</v>
      </c>
      <c r="W58" s="153"/>
      <c r="X58" s="153" t="s">
        <v>239</v>
      </c>
      <c r="Y58" s="153" t="s">
        <v>162</v>
      </c>
      <c r="Z58" s="147"/>
      <c r="AA58" s="147"/>
      <c r="AB58" s="147"/>
      <c r="AC58" s="147"/>
      <c r="AD58" s="147"/>
      <c r="AE58" s="147"/>
      <c r="AF58" s="147"/>
      <c r="AG58" s="147" t="s">
        <v>240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">
      <c r="A59" s="158" t="s">
        <v>155</v>
      </c>
      <c r="B59" s="159" t="s">
        <v>82</v>
      </c>
      <c r="C59" s="176" t="s">
        <v>83</v>
      </c>
      <c r="D59" s="160"/>
      <c r="E59" s="161"/>
      <c r="F59" s="162"/>
      <c r="G59" s="163"/>
      <c r="H59" s="157"/>
      <c r="I59" s="157">
        <v>0</v>
      </c>
      <c r="J59" s="157"/>
      <c r="K59" s="157">
        <v>8260.2099999999991</v>
      </c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AG59" t="s">
        <v>156</v>
      </c>
    </row>
    <row r="60" spans="1:60" x14ac:dyDescent="0.2">
      <c r="A60" s="170">
        <v>22</v>
      </c>
      <c r="B60" s="171" t="s">
        <v>241</v>
      </c>
      <c r="C60" s="179" t="s">
        <v>242</v>
      </c>
      <c r="D60" s="172" t="s">
        <v>238</v>
      </c>
      <c r="E60" s="173">
        <v>19.504629999999999</v>
      </c>
      <c r="F60" s="174"/>
      <c r="G60" s="175"/>
      <c r="H60" s="153">
        <v>0</v>
      </c>
      <c r="I60" s="153">
        <v>0</v>
      </c>
      <c r="J60" s="153">
        <v>423.5</v>
      </c>
      <c r="K60" s="153">
        <v>8260.2108049999988</v>
      </c>
      <c r="L60" s="153">
        <v>21</v>
      </c>
      <c r="M60" s="153">
        <v>9994.8540999999987</v>
      </c>
      <c r="N60" s="152">
        <v>0</v>
      </c>
      <c r="O60" s="152">
        <v>0</v>
      </c>
      <c r="P60" s="152">
        <v>0</v>
      </c>
      <c r="Q60" s="152">
        <v>0</v>
      </c>
      <c r="R60" s="153"/>
      <c r="S60" s="153" t="s">
        <v>160</v>
      </c>
      <c r="T60" s="153" t="s">
        <v>160</v>
      </c>
      <c r="U60" s="153">
        <v>0.85199999999999998</v>
      </c>
      <c r="V60" s="153">
        <v>16.61794476</v>
      </c>
      <c r="W60" s="153"/>
      <c r="X60" s="153" t="s">
        <v>243</v>
      </c>
      <c r="Y60" s="153" t="s">
        <v>162</v>
      </c>
      <c r="Z60" s="147"/>
      <c r="AA60" s="147"/>
      <c r="AB60" s="147"/>
      <c r="AC60" s="147"/>
      <c r="AD60" s="147"/>
      <c r="AE60" s="147"/>
      <c r="AF60" s="147"/>
      <c r="AG60" s="147" t="s">
        <v>244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x14ac:dyDescent="0.2">
      <c r="A61" s="158" t="s">
        <v>155</v>
      </c>
      <c r="B61" s="159" t="s">
        <v>86</v>
      </c>
      <c r="C61" s="176" t="s">
        <v>87</v>
      </c>
      <c r="D61" s="160"/>
      <c r="E61" s="161"/>
      <c r="F61" s="162"/>
      <c r="G61" s="163"/>
      <c r="H61" s="157"/>
      <c r="I61" s="157">
        <v>0</v>
      </c>
      <c r="J61" s="157"/>
      <c r="K61" s="157">
        <v>16356.38</v>
      </c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AG61" t="s">
        <v>156</v>
      </c>
    </row>
    <row r="62" spans="1:60" x14ac:dyDescent="0.2">
      <c r="A62" s="170">
        <v>23</v>
      </c>
      <c r="B62" s="171" t="s">
        <v>245</v>
      </c>
      <c r="C62" s="179" t="s">
        <v>246</v>
      </c>
      <c r="D62" s="172" t="s">
        <v>231</v>
      </c>
      <c r="E62" s="173">
        <v>55</v>
      </c>
      <c r="F62" s="174"/>
      <c r="G62" s="175"/>
      <c r="H62" s="153">
        <v>0</v>
      </c>
      <c r="I62" s="153">
        <v>0</v>
      </c>
      <c r="J62" s="153">
        <v>14.1</v>
      </c>
      <c r="K62" s="153">
        <v>775.5</v>
      </c>
      <c r="L62" s="153">
        <v>21</v>
      </c>
      <c r="M62" s="153">
        <v>938.35500000000002</v>
      </c>
      <c r="N62" s="152">
        <v>0</v>
      </c>
      <c r="O62" s="152">
        <v>0</v>
      </c>
      <c r="P62" s="152">
        <v>2.0999999999999999E-3</v>
      </c>
      <c r="Q62" s="152">
        <v>0.11549999999999999</v>
      </c>
      <c r="R62" s="153"/>
      <c r="S62" s="153" t="s">
        <v>160</v>
      </c>
      <c r="T62" s="153" t="s">
        <v>160</v>
      </c>
      <c r="U62" s="153">
        <v>3.1E-2</v>
      </c>
      <c r="V62" s="153">
        <v>1.7050000000000001</v>
      </c>
      <c r="W62" s="153"/>
      <c r="X62" s="153" t="s">
        <v>161</v>
      </c>
      <c r="Y62" s="153" t="s">
        <v>162</v>
      </c>
      <c r="Z62" s="147"/>
      <c r="AA62" s="147"/>
      <c r="AB62" s="147"/>
      <c r="AC62" s="147"/>
      <c r="AD62" s="147"/>
      <c r="AE62" s="147"/>
      <c r="AF62" s="147"/>
      <c r="AG62" s="147" t="s">
        <v>163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x14ac:dyDescent="0.2">
      <c r="A63" s="170">
        <v>24</v>
      </c>
      <c r="B63" s="171" t="s">
        <v>247</v>
      </c>
      <c r="C63" s="179" t="s">
        <v>248</v>
      </c>
      <c r="D63" s="172" t="s">
        <v>231</v>
      </c>
      <c r="E63" s="173">
        <v>25</v>
      </c>
      <c r="F63" s="174"/>
      <c r="G63" s="175"/>
      <c r="H63" s="153">
        <v>0</v>
      </c>
      <c r="I63" s="153">
        <v>0</v>
      </c>
      <c r="J63" s="153">
        <v>37.700000000000003</v>
      </c>
      <c r="K63" s="153">
        <v>942.50000000000011</v>
      </c>
      <c r="L63" s="153">
        <v>21</v>
      </c>
      <c r="M63" s="153">
        <v>1140.425</v>
      </c>
      <c r="N63" s="152">
        <v>0</v>
      </c>
      <c r="O63" s="152">
        <v>0</v>
      </c>
      <c r="P63" s="152">
        <v>1.98E-3</v>
      </c>
      <c r="Q63" s="152">
        <v>4.9500000000000002E-2</v>
      </c>
      <c r="R63" s="153"/>
      <c r="S63" s="153" t="s">
        <v>160</v>
      </c>
      <c r="T63" s="153" t="s">
        <v>160</v>
      </c>
      <c r="U63" s="153">
        <v>8.3000000000000004E-2</v>
      </c>
      <c r="V63" s="153">
        <v>2.0750000000000002</v>
      </c>
      <c r="W63" s="153"/>
      <c r="X63" s="153" t="s">
        <v>161</v>
      </c>
      <c r="Y63" s="153" t="s">
        <v>162</v>
      </c>
      <c r="Z63" s="147"/>
      <c r="AA63" s="147"/>
      <c r="AB63" s="147"/>
      <c r="AC63" s="147"/>
      <c r="AD63" s="147"/>
      <c r="AE63" s="147"/>
      <c r="AF63" s="147"/>
      <c r="AG63" s="147" t="s">
        <v>163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22.5" x14ac:dyDescent="0.2">
      <c r="A64" s="170">
        <v>25</v>
      </c>
      <c r="B64" s="171" t="s">
        <v>249</v>
      </c>
      <c r="C64" s="179" t="s">
        <v>250</v>
      </c>
      <c r="D64" s="172" t="s">
        <v>238</v>
      </c>
      <c r="E64" s="173">
        <v>0.16500000000000001</v>
      </c>
      <c r="F64" s="174"/>
      <c r="G64" s="175"/>
      <c r="H64" s="153">
        <v>0</v>
      </c>
      <c r="I64" s="153">
        <v>0</v>
      </c>
      <c r="J64" s="153">
        <v>2085</v>
      </c>
      <c r="K64" s="153">
        <v>344.02500000000003</v>
      </c>
      <c r="L64" s="153">
        <v>21</v>
      </c>
      <c r="M64" s="153">
        <v>416.27629999999999</v>
      </c>
      <c r="N64" s="152">
        <v>0</v>
      </c>
      <c r="O64" s="152">
        <v>0</v>
      </c>
      <c r="P64" s="152">
        <v>0</v>
      </c>
      <c r="Q64" s="152">
        <v>0</v>
      </c>
      <c r="R64" s="153"/>
      <c r="S64" s="153" t="s">
        <v>160</v>
      </c>
      <c r="T64" s="153" t="s">
        <v>160</v>
      </c>
      <c r="U64" s="153">
        <v>3.379</v>
      </c>
      <c r="V64" s="153">
        <v>0.557535</v>
      </c>
      <c r="W64" s="153"/>
      <c r="X64" s="153" t="s">
        <v>161</v>
      </c>
      <c r="Y64" s="153" t="s">
        <v>162</v>
      </c>
      <c r="Z64" s="147"/>
      <c r="AA64" s="147"/>
      <c r="AB64" s="147"/>
      <c r="AC64" s="147"/>
      <c r="AD64" s="147"/>
      <c r="AE64" s="147"/>
      <c r="AF64" s="147"/>
      <c r="AG64" s="147" t="s">
        <v>163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x14ac:dyDescent="0.2">
      <c r="A65" s="170">
        <v>26</v>
      </c>
      <c r="B65" s="171" t="s">
        <v>251</v>
      </c>
      <c r="C65" s="179" t="s">
        <v>252</v>
      </c>
      <c r="D65" s="172" t="s">
        <v>231</v>
      </c>
      <c r="E65" s="173">
        <v>140</v>
      </c>
      <c r="F65" s="174"/>
      <c r="G65" s="175"/>
      <c r="H65" s="153">
        <v>0</v>
      </c>
      <c r="I65" s="153">
        <v>0</v>
      </c>
      <c r="J65" s="153">
        <v>23.6</v>
      </c>
      <c r="K65" s="153">
        <v>3304</v>
      </c>
      <c r="L65" s="153">
        <v>21</v>
      </c>
      <c r="M65" s="153">
        <v>3997.84</v>
      </c>
      <c r="N65" s="152">
        <v>0</v>
      </c>
      <c r="O65" s="152">
        <v>0</v>
      </c>
      <c r="P65" s="152">
        <v>2.7999999999999998E-4</v>
      </c>
      <c r="Q65" s="152">
        <v>3.9199999999999999E-2</v>
      </c>
      <c r="R65" s="153"/>
      <c r="S65" s="153" t="s">
        <v>160</v>
      </c>
      <c r="T65" s="153" t="s">
        <v>160</v>
      </c>
      <c r="U65" s="153">
        <v>5.1999999999999998E-2</v>
      </c>
      <c r="V65" s="153">
        <v>7.2799999999999994</v>
      </c>
      <c r="W65" s="153"/>
      <c r="X65" s="153" t="s">
        <v>161</v>
      </c>
      <c r="Y65" s="153" t="s">
        <v>162</v>
      </c>
      <c r="Z65" s="147"/>
      <c r="AA65" s="147"/>
      <c r="AB65" s="147"/>
      <c r="AC65" s="147"/>
      <c r="AD65" s="147"/>
      <c r="AE65" s="147"/>
      <c r="AF65" s="147"/>
      <c r="AG65" s="147" t="s">
        <v>163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x14ac:dyDescent="0.2">
      <c r="A66" s="170">
        <v>27</v>
      </c>
      <c r="B66" s="171" t="s">
        <v>253</v>
      </c>
      <c r="C66" s="179" t="s">
        <v>254</v>
      </c>
      <c r="D66" s="172" t="s">
        <v>231</v>
      </c>
      <c r="E66" s="173">
        <v>5</v>
      </c>
      <c r="F66" s="174"/>
      <c r="G66" s="175"/>
      <c r="H66" s="153">
        <v>0</v>
      </c>
      <c r="I66" s="153">
        <v>0</v>
      </c>
      <c r="J66" s="153">
        <v>37.700000000000003</v>
      </c>
      <c r="K66" s="153">
        <v>188.5</v>
      </c>
      <c r="L66" s="153">
        <v>21</v>
      </c>
      <c r="M66" s="153">
        <v>228.08500000000001</v>
      </c>
      <c r="N66" s="152">
        <v>0</v>
      </c>
      <c r="O66" s="152">
        <v>0</v>
      </c>
      <c r="P66" s="152">
        <v>2.9E-4</v>
      </c>
      <c r="Q66" s="152">
        <v>1.4499999999999999E-3</v>
      </c>
      <c r="R66" s="153"/>
      <c r="S66" s="153" t="s">
        <v>160</v>
      </c>
      <c r="T66" s="153" t="s">
        <v>160</v>
      </c>
      <c r="U66" s="153">
        <v>8.3000000000000004E-2</v>
      </c>
      <c r="V66" s="153">
        <v>0.41500000000000004</v>
      </c>
      <c r="W66" s="153"/>
      <c r="X66" s="153" t="s">
        <v>161</v>
      </c>
      <c r="Y66" s="153" t="s">
        <v>162</v>
      </c>
      <c r="Z66" s="147"/>
      <c r="AA66" s="147"/>
      <c r="AB66" s="147"/>
      <c r="AC66" s="147"/>
      <c r="AD66" s="147"/>
      <c r="AE66" s="147"/>
      <c r="AF66" s="147"/>
      <c r="AG66" s="147" t="s">
        <v>163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x14ac:dyDescent="0.2">
      <c r="A67" s="170">
        <v>28</v>
      </c>
      <c r="B67" s="171" t="s">
        <v>255</v>
      </c>
      <c r="C67" s="179" t="s">
        <v>256</v>
      </c>
      <c r="D67" s="172" t="s">
        <v>231</v>
      </c>
      <c r="E67" s="173">
        <v>145</v>
      </c>
      <c r="F67" s="174"/>
      <c r="G67" s="175"/>
      <c r="H67" s="153">
        <v>0</v>
      </c>
      <c r="I67" s="153">
        <v>0</v>
      </c>
      <c r="J67" s="153">
        <v>32.700000000000003</v>
      </c>
      <c r="K67" s="153">
        <v>4741.5</v>
      </c>
      <c r="L67" s="153">
        <v>21</v>
      </c>
      <c r="M67" s="153">
        <v>5737.2150000000001</v>
      </c>
      <c r="N67" s="152">
        <v>0</v>
      </c>
      <c r="O67" s="152">
        <v>0</v>
      </c>
      <c r="P67" s="152">
        <v>2.3000000000000001E-4</v>
      </c>
      <c r="Q67" s="152">
        <v>3.3349999999999998E-2</v>
      </c>
      <c r="R67" s="153"/>
      <c r="S67" s="153" t="s">
        <v>160</v>
      </c>
      <c r="T67" s="153" t="s">
        <v>160</v>
      </c>
      <c r="U67" s="153">
        <v>7.1999999999999995E-2</v>
      </c>
      <c r="V67" s="153">
        <v>10.44</v>
      </c>
      <c r="W67" s="153"/>
      <c r="X67" s="153" t="s">
        <v>161</v>
      </c>
      <c r="Y67" s="153" t="s">
        <v>162</v>
      </c>
      <c r="Z67" s="147"/>
      <c r="AA67" s="147"/>
      <c r="AB67" s="147"/>
      <c r="AC67" s="147"/>
      <c r="AD67" s="147"/>
      <c r="AE67" s="147"/>
      <c r="AF67" s="147"/>
      <c r="AG67" s="147" t="s">
        <v>163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">
      <c r="A68" s="170">
        <v>29</v>
      </c>
      <c r="B68" s="171" t="s">
        <v>257</v>
      </c>
      <c r="C68" s="179" t="s">
        <v>258</v>
      </c>
      <c r="D68" s="172" t="s">
        <v>238</v>
      </c>
      <c r="E68" s="173">
        <v>7.3999999999999996E-2</v>
      </c>
      <c r="F68" s="174"/>
      <c r="G68" s="175"/>
      <c r="H68" s="153">
        <v>0</v>
      </c>
      <c r="I68" s="153">
        <v>0</v>
      </c>
      <c r="J68" s="153">
        <v>2085</v>
      </c>
      <c r="K68" s="153">
        <v>154.29</v>
      </c>
      <c r="L68" s="153">
        <v>21</v>
      </c>
      <c r="M68" s="153">
        <v>186.6909</v>
      </c>
      <c r="N68" s="152">
        <v>0</v>
      </c>
      <c r="O68" s="152">
        <v>0</v>
      </c>
      <c r="P68" s="152">
        <v>0</v>
      </c>
      <c r="Q68" s="152">
        <v>0</v>
      </c>
      <c r="R68" s="153"/>
      <c r="S68" s="153" t="s">
        <v>160</v>
      </c>
      <c r="T68" s="153" t="s">
        <v>160</v>
      </c>
      <c r="U68" s="153">
        <v>3.379</v>
      </c>
      <c r="V68" s="153">
        <v>0.25004599999999999</v>
      </c>
      <c r="W68" s="153"/>
      <c r="X68" s="153" t="s">
        <v>161</v>
      </c>
      <c r="Y68" s="153" t="s">
        <v>162</v>
      </c>
      <c r="Z68" s="147"/>
      <c r="AA68" s="147"/>
      <c r="AB68" s="147"/>
      <c r="AC68" s="147"/>
      <c r="AD68" s="147"/>
      <c r="AE68" s="147"/>
      <c r="AF68" s="147"/>
      <c r="AG68" s="147" t="s">
        <v>163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x14ac:dyDescent="0.2">
      <c r="A69" s="170">
        <v>30</v>
      </c>
      <c r="B69" s="171" t="s">
        <v>259</v>
      </c>
      <c r="C69" s="179" t="s">
        <v>260</v>
      </c>
      <c r="D69" s="172" t="s">
        <v>261</v>
      </c>
      <c r="E69" s="173">
        <v>3</v>
      </c>
      <c r="F69" s="174"/>
      <c r="G69" s="175"/>
      <c r="H69" s="153">
        <v>0</v>
      </c>
      <c r="I69" s="153">
        <v>0</v>
      </c>
      <c r="J69" s="153">
        <v>267.5</v>
      </c>
      <c r="K69" s="153">
        <v>802.5</v>
      </c>
      <c r="L69" s="153">
        <v>21</v>
      </c>
      <c r="M69" s="153">
        <v>971.02499999999998</v>
      </c>
      <c r="N69" s="152">
        <v>0</v>
      </c>
      <c r="O69" s="152">
        <v>0</v>
      </c>
      <c r="P69" s="152">
        <v>1.933E-2</v>
      </c>
      <c r="Q69" s="152">
        <v>5.799E-2</v>
      </c>
      <c r="R69" s="153"/>
      <c r="S69" s="153" t="s">
        <v>160</v>
      </c>
      <c r="T69" s="153" t="s">
        <v>160</v>
      </c>
      <c r="U69" s="153">
        <v>0.59</v>
      </c>
      <c r="V69" s="153">
        <v>1.77</v>
      </c>
      <c r="W69" s="153"/>
      <c r="X69" s="153" t="s">
        <v>161</v>
      </c>
      <c r="Y69" s="153" t="s">
        <v>162</v>
      </c>
      <c r="Z69" s="147"/>
      <c r="AA69" s="147"/>
      <c r="AB69" s="147"/>
      <c r="AC69" s="147"/>
      <c r="AD69" s="147"/>
      <c r="AE69" s="147"/>
      <c r="AF69" s="147"/>
      <c r="AG69" s="147" t="s">
        <v>163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">
      <c r="A70" s="170">
        <v>31</v>
      </c>
      <c r="B70" s="171" t="s">
        <v>262</v>
      </c>
      <c r="C70" s="179" t="s">
        <v>263</v>
      </c>
      <c r="D70" s="172" t="s">
        <v>261</v>
      </c>
      <c r="E70" s="173">
        <v>8</v>
      </c>
      <c r="F70" s="174"/>
      <c r="G70" s="175"/>
      <c r="H70" s="153">
        <v>0</v>
      </c>
      <c r="I70" s="153">
        <v>0</v>
      </c>
      <c r="J70" s="153">
        <v>173.5</v>
      </c>
      <c r="K70" s="153">
        <v>1388</v>
      </c>
      <c r="L70" s="153">
        <v>21</v>
      </c>
      <c r="M70" s="153">
        <v>1679.48</v>
      </c>
      <c r="N70" s="152">
        <v>0</v>
      </c>
      <c r="O70" s="152">
        <v>0</v>
      </c>
      <c r="P70" s="152">
        <v>1.9460000000000002E-2</v>
      </c>
      <c r="Q70" s="152">
        <v>0.15568000000000001</v>
      </c>
      <c r="R70" s="153"/>
      <c r="S70" s="153" t="s">
        <v>160</v>
      </c>
      <c r="T70" s="153" t="s">
        <v>160</v>
      </c>
      <c r="U70" s="153">
        <v>0.38200000000000001</v>
      </c>
      <c r="V70" s="153">
        <v>3.056</v>
      </c>
      <c r="W70" s="153"/>
      <c r="X70" s="153" t="s">
        <v>161</v>
      </c>
      <c r="Y70" s="153" t="s">
        <v>162</v>
      </c>
      <c r="Z70" s="147"/>
      <c r="AA70" s="147"/>
      <c r="AB70" s="147"/>
      <c r="AC70" s="147"/>
      <c r="AD70" s="147"/>
      <c r="AE70" s="147"/>
      <c r="AF70" s="147"/>
      <c r="AG70" s="147" t="s">
        <v>163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">
      <c r="A71" s="170">
        <v>32</v>
      </c>
      <c r="B71" s="171" t="s">
        <v>264</v>
      </c>
      <c r="C71" s="179" t="s">
        <v>265</v>
      </c>
      <c r="D71" s="172" t="s">
        <v>261</v>
      </c>
      <c r="E71" s="173">
        <v>4</v>
      </c>
      <c r="F71" s="174"/>
      <c r="G71" s="175"/>
      <c r="H71" s="153">
        <v>0</v>
      </c>
      <c r="I71" s="153">
        <v>0</v>
      </c>
      <c r="J71" s="153">
        <v>164.5</v>
      </c>
      <c r="K71" s="153">
        <v>658</v>
      </c>
      <c r="L71" s="153">
        <v>21</v>
      </c>
      <c r="M71" s="153">
        <v>796.18</v>
      </c>
      <c r="N71" s="152">
        <v>0</v>
      </c>
      <c r="O71" s="152">
        <v>0</v>
      </c>
      <c r="P71" s="152">
        <v>1.7069999999999998E-2</v>
      </c>
      <c r="Q71" s="152">
        <v>6.8279999999999993E-2</v>
      </c>
      <c r="R71" s="153"/>
      <c r="S71" s="153" t="s">
        <v>160</v>
      </c>
      <c r="T71" s="153" t="s">
        <v>160</v>
      </c>
      <c r="U71" s="153">
        <v>0.36199999999999999</v>
      </c>
      <c r="V71" s="153">
        <v>1.448</v>
      </c>
      <c r="W71" s="153"/>
      <c r="X71" s="153" t="s">
        <v>161</v>
      </c>
      <c r="Y71" s="153" t="s">
        <v>162</v>
      </c>
      <c r="Z71" s="147"/>
      <c r="AA71" s="147"/>
      <c r="AB71" s="147"/>
      <c r="AC71" s="147"/>
      <c r="AD71" s="147"/>
      <c r="AE71" s="147"/>
      <c r="AF71" s="147"/>
      <c r="AG71" s="147" t="s">
        <v>163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x14ac:dyDescent="0.2">
      <c r="A72" s="170">
        <v>33</v>
      </c>
      <c r="B72" s="171" t="s">
        <v>266</v>
      </c>
      <c r="C72" s="179" t="s">
        <v>267</v>
      </c>
      <c r="D72" s="172" t="s">
        <v>261</v>
      </c>
      <c r="E72" s="173">
        <v>2</v>
      </c>
      <c r="F72" s="174"/>
      <c r="G72" s="175"/>
      <c r="H72" s="153">
        <v>0</v>
      </c>
      <c r="I72" s="153">
        <v>0</v>
      </c>
      <c r="J72" s="153">
        <v>98.4</v>
      </c>
      <c r="K72" s="153">
        <v>196.8</v>
      </c>
      <c r="L72" s="153">
        <v>21</v>
      </c>
      <c r="M72" s="153">
        <v>238.12800000000001</v>
      </c>
      <c r="N72" s="152">
        <v>0</v>
      </c>
      <c r="O72" s="152">
        <v>0</v>
      </c>
      <c r="P72" s="152">
        <v>1.56E-3</v>
      </c>
      <c r="Q72" s="152">
        <v>3.1199999999999999E-3</v>
      </c>
      <c r="R72" s="153"/>
      <c r="S72" s="153" t="s">
        <v>160</v>
      </c>
      <c r="T72" s="153" t="s">
        <v>160</v>
      </c>
      <c r="U72" s="153">
        <v>0.217</v>
      </c>
      <c r="V72" s="153">
        <v>0.434</v>
      </c>
      <c r="W72" s="153"/>
      <c r="X72" s="153" t="s">
        <v>161</v>
      </c>
      <c r="Y72" s="153" t="s">
        <v>162</v>
      </c>
      <c r="Z72" s="147"/>
      <c r="AA72" s="147"/>
      <c r="AB72" s="147"/>
      <c r="AC72" s="147"/>
      <c r="AD72" s="147"/>
      <c r="AE72" s="147"/>
      <c r="AF72" s="147"/>
      <c r="AG72" s="147" t="s">
        <v>163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x14ac:dyDescent="0.2">
      <c r="A73" s="170">
        <v>34</v>
      </c>
      <c r="B73" s="171" t="s">
        <v>268</v>
      </c>
      <c r="C73" s="179" t="s">
        <v>269</v>
      </c>
      <c r="D73" s="172" t="s">
        <v>261</v>
      </c>
      <c r="E73" s="173">
        <v>12</v>
      </c>
      <c r="F73" s="174"/>
      <c r="G73" s="175"/>
      <c r="H73" s="153">
        <v>0</v>
      </c>
      <c r="I73" s="153">
        <v>0</v>
      </c>
      <c r="J73" s="153">
        <v>101</v>
      </c>
      <c r="K73" s="153">
        <v>1212</v>
      </c>
      <c r="L73" s="153">
        <v>21</v>
      </c>
      <c r="M73" s="153">
        <v>1466.52</v>
      </c>
      <c r="N73" s="152">
        <v>0</v>
      </c>
      <c r="O73" s="152">
        <v>0</v>
      </c>
      <c r="P73" s="152">
        <v>8.5999999999999998E-4</v>
      </c>
      <c r="Q73" s="152">
        <v>1.0319999999999999E-2</v>
      </c>
      <c r="R73" s="153"/>
      <c r="S73" s="153" t="s">
        <v>160</v>
      </c>
      <c r="T73" s="153" t="s">
        <v>160</v>
      </c>
      <c r="U73" s="153">
        <v>0.222</v>
      </c>
      <c r="V73" s="153">
        <v>2.6640000000000001</v>
      </c>
      <c r="W73" s="153"/>
      <c r="X73" s="153" t="s">
        <v>161</v>
      </c>
      <c r="Y73" s="153" t="s">
        <v>162</v>
      </c>
      <c r="Z73" s="147"/>
      <c r="AA73" s="147"/>
      <c r="AB73" s="147"/>
      <c r="AC73" s="147"/>
      <c r="AD73" s="147"/>
      <c r="AE73" s="147"/>
      <c r="AF73" s="147"/>
      <c r="AG73" s="147" t="s">
        <v>163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70">
        <v>35</v>
      </c>
      <c r="B74" s="171" t="s">
        <v>270</v>
      </c>
      <c r="C74" s="179" t="s">
        <v>271</v>
      </c>
      <c r="D74" s="172" t="s">
        <v>199</v>
      </c>
      <c r="E74" s="173">
        <v>2</v>
      </c>
      <c r="F74" s="174"/>
      <c r="G74" s="175"/>
      <c r="H74" s="153">
        <v>0</v>
      </c>
      <c r="I74" s="153">
        <v>0</v>
      </c>
      <c r="J74" s="153">
        <v>9.6</v>
      </c>
      <c r="K74" s="153">
        <v>19.2</v>
      </c>
      <c r="L74" s="153">
        <v>21</v>
      </c>
      <c r="M74" s="153">
        <v>23.231999999999999</v>
      </c>
      <c r="N74" s="152">
        <v>0</v>
      </c>
      <c r="O74" s="152">
        <v>0</v>
      </c>
      <c r="P74" s="152">
        <v>5.1999999999999995E-4</v>
      </c>
      <c r="Q74" s="152">
        <v>1.0399999999999999E-3</v>
      </c>
      <c r="R74" s="153"/>
      <c r="S74" s="153" t="s">
        <v>160</v>
      </c>
      <c r="T74" s="153" t="s">
        <v>160</v>
      </c>
      <c r="U74" s="153">
        <v>2.1000000000000001E-2</v>
      </c>
      <c r="V74" s="153">
        <v>4.2000000000000003E-2</v>
      </c>
      <c r="W74" s="153"/>
      <c r="X74" s="153" t="s">
        <v>161</v>
      </c>
      <c r="Y74" s="153" t="s">
        <v>162</v>
      </c>
      <c r="Z74" s="147"/>
      <c r="AA74" s="147"/>
      <c r="AB74" s="147"/>
      <c r="AC74" s="147"/>
      <c r="AD74" s="147"/>
      <c r="AE74" s="147"/>
      <c r="AF74" s="147"/>
      <c r="AG74" s="147" t="s">
        <v>163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x14ac:dyDescent="0.2">
      <c r="A75" s="170">
        <v>36</v>
      </c>
      <c r="B75" s="171" t="s">
        <v>272</v>
      </c>
      <c r="C75" s="179" t="s">
        <v>273</v>
      </c>
      <c r="D75" s="172" t="s">
        <v>199</v>
      </c>
      <c r="E75" s="173">
        <v>12</v>
      </c>
      <c r="F75" s="174"/>
      <c r="G75" s="175"/>
      <c r="H75" s="153">
        <v>0</v>
      </c>
      <c r="I75" s="153">
        <v>0</v>
      </c>
      <c r="J75" s="153">
        <v>17.3</v>
      </c>
      <c r="K75" s="153">
        <v>207.60000000000002</v>
      </c>
      <c r="L75" s="153">
        <v>21</v>
      </c>
      <c r="M75" s="153">
        <v>251.196</v>
      </c>
      <c r="N75" s="152">
        <v>0</v>
      </c>
      <c r="O75" s="152">
        <v>0</v>
      </c>
      <c r="P75" s="152">
        <v>8.4999999999999995E-4</v>
      </c>
      <c r="Q75" s="152">
        <v>1.0199999999999999E-2</v>
      </c>
      <c r="R75" s="153"/>
      <c r="S75" s="153" t="s">
        <v>160</v>
      </c>
      <c r="T75" s="153" t="s">
        <v>160</v>
      </c>
      <c r="U75" s="153">
        <v>3.7999999999999999E-2</v>
      </c>
      <c r="V75" s="153">
        <v>0.45599999999999996</v>
      </c>
      <c r="W75" s="153"/>
      <c r="X75" s="153" t="s">
        <v>161</v>
      </c>
      <c r="Y75" s="153" t="s">
        <v>162</v>
      </c>
      <c r="Z75" s="147"/>
      <c r="AA75" s="147"/>
      <c r="AB75" s="147"/>
      <c r="AC75" s="147"/>
      <c r="AD75" s="147"/>
      <c r="AE75" s="147"/>
      <c r="AF75" s="147"/>
      <c r="AG75" s="147" t="s">
        <v>163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2.5" x14ac:dyDescent="0.2">
      <c r="A76" s="170">
        <v>37</v>
      </c>
      <c r="B76" s="171" t="s">
        <v>274</v>
      </c>
      <c r="C76" s="179" t="s">
        <v>275</v>
      </c>
      <c r="D76" s="172" t="s">
        <v>238</v>
      </c>
      <c r="E76" s="173">
        <v>0.30663000000000001</v>
      </c>
      <c r="F76" s="174"/>
      <c r="G76" s="175"/>
      <c r="H76" s="153">
        <v>0</v>
      </c>
      <c r="I76" s="153">
        <v>0</v>
      </c>
      <c r="J76" s="153">
        <v>1849</v>
      </c>
      <c r="K76" s="153">
        <v>566.95887000000005</v>
      </c>
      <c r="L76" s="153">
        <v>21</v>
      </c>
      <c r="M76" s="153">
        <v>686.02160000000003</v>
      </c>
      <c r="N76" s="152">
        <v>0</v>
      </c>
      <c r="O76" s="152">
        <v>0</v>
      </c>
      <c r="P76" s="152">
        <v>0</v>
      </c>
      <c r="Q76" s="152">
        <v>0</v>
      </c>
      <c r="R76" s="153"/>
      <c r="S76" s="153" t="s">
        <v>160</v>
      </c>
      <c r="T76" s="153" t="s">
        <v>160</v>
      </c>
      <c r="U76" s="153">
        <v>3.169</v>
      </c>
      <c r="V76" s="153">
        <v>0.9717104700000001</v>
      </c>
      <c r="W76" s="153"/>
      <c r="X76" s="153" t="s">
        <v>161</v>
      </c>
      <c r="Y76" s="153" t="s">
        <v>162</v>
      </c>
      <c r="Z76" s="147"/>
      <c r="AA76" s="147"/>
      <c r="AB76" s="147"/>
      <c r="AC76" s="147"/>
      <c r="AD76" s="147"/>
      <c r="AE76" s="147"/>
      <c r="AF76" s="147"/>
      <c r="AG76" s="147" t="s">
        <v>163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2.5" x14ac:dyDescent="0.2">
      <c r="A77" s="170">
        <v>38</v>
      </c>
      <c r="B77" s="171" t="s">
        <v>276</v>
      </c>
      <c r="C77" s="179" t="s">
        <v>277</v>
      </c>
      <c r="D77" s="172" t="s">
        <v>238</v>
      </c>
      <c r="E77" s="173">
        <v>0.54562999999999995</v>
      </c>
      <c r="F77" s="174"/>
      <c r="G77" s="175"/>
      <c r="H77" s="153">
        <v>0</v>
      </c>
      <c r="I77" s="153">
        <v>0</v>
      </c>
      <c r="J77" s="153">
        <v>1567</v>
      </c>
      <c r="K77" s="153">
        <v>855.00220999999988</v>
      </c>
      <c r="L77" s="153">
        <v>21</v>
      </c>
      <c r="M77" s="153">
        <v>1034.55</v>
      </c>
      <c r="N77" s="152">
        <v>0</v>
      </c>
      <c r="O77" s="152">
        <v>0</v>
      </c>
      <c r="P77" s="152">
        <v>0</v>
      </c>
      <c r="Q77" s="152">
        <v>0</v>
      </c>
      <c r="R77" s="153"/>
      <c r="S77" s="153" t="s">
        <v>160</v>
      </c>
      <c r="T77" s="153" t="s">
        <v>234</v>
      </c>
      <c r="U77" s="153">
        <v>0</v>
      </c>
      <c r="V77" s="153">
        <v>0</v>
      </c>
      <c r="W77" s="153"/>
      <c r="X77" s="153" t="s">
        <v>278</v>
      </c>
      <c r="Y77" s="153" t="s">
        <v>162</v>
      </c>
      <c r="Z77" s="147"/>
      <c r="AA77" s="147"/>
      <c r="AB77" s="147"/>
      <c r="AC77" s="147"/>
      <c r="AD77" s="147"/>
      <c r="AE77" s="147"/>
      <c r="AF77" s="147"/>
      <c r="AG77" s="147" t="s">
        <v>279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">
      <c r="A78" s="158" t="s">
        <v>155</v>
      </c>
      <c r="B78" s="159" t="s">
        <v>88</v>
      </c>
      <c r="C78" s="176" t="s">
        <v>89</v>
      </c>
      <c r="D78" s="160"/>
      <c r="E78" s="161"/>
      <c r="F78" s="162"/>
      <c r="G78" s="163"/>
      <c r="H78" s="157"/>
      <c r="I78" s="157">
        <v>14509.9</v>
      </c>
      <c r="J78" s="157"/>
      <c r="K78" s="157">
        <v>10504.6</v>
      </c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AG78" t="s">
        <v>156</v>
      </c>
    </row>
    <row r="79" spans="1:60" ht="33.75" collapsed="1" x14ac:dyDescent="0.2">
      <c r="A79" s="164">
        <v>39</v>
      </c>
      <c r="B79" s="165" t="s">
        <v>280</v>
      </c>
      <c r="C79" s="177" t="s">
        <v>281</v>
      </c>
      <c r="D79" s="166" t="s">
        <v>231</v>
      </c>
      <c r="E79" s="167">
        <v>65</v>
      </c>
      <c r="F79" s="168"/>
      <c r="G79" s="169"/>
      <c r="H79" s="153">
        <v>0</v>
      </c>
      <c r="I79" s="153">
        <v>0</v>
      </c>
      <c r="J79" s="153">
        <v>55.4</v>
      </c>
      <c r="K79" s="153">
        <v>3601</v>
      </c>
      <c r="L79" s="153">
        <v>21</v>
      </c>
      <c r="M79" s="153">
        <v>4357.21</v>
      </c>
      <c r="N79" s="152">
        <v>0</v>
      </c>
      <c r="O79" s="152">
        <v>0</v>
      </c>
      <c r="P79" s="152">
        <v>0</v>
      </c>
      <c r="Q79" s="152">
        <v>0</v>
      </c>
      <c r="R79" s="153"/>
      <c r="S79" s="153" t="s">
        <v>160</v>
      </c>
      <c r="T79" s="153" t="s">
        <v>160</v>
      </c>
      <c r="U79" s="153">
        <v>0.105</v>
      </c>
      <c r="V79" s="153">
        <v>6.8250000000000002</v>
      </c>
      <c r="W79" s="153"/>
      <c r="X79" s="153" t="s">
        <v>161</v>
      </c>
      <c r="Y79" s="153" t="s">
        <v>162</v>
      </c>
      <c r="Z79" s="147"/>
      <c r="AA79" s="147"/>
      <c r="AB79" s="147"/>
      <c r="AC79" s="147"/>
      <c r="AD79" s="147"/>
      <c r="AE79" s="147"/>
      <c r="AF79" s="147"/>
      <c r="AG79" s="147" t="s">
        <v>163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idden="1" outlineLevel="1" x14ac:dyDescent="0.2">
      <c r="A80" s="150"/>
      <c r="B80" s="151"/>
      <c r="C80" s="178" t="s">
        <v>282</v>
      </c>
      <c r="D80" s="154"/>
      <c r="E80" s="155">
        <v>65</v>
      </c>
      <c r="F80" s="153"/>
      <c r="G80" s="153"/>
      <c r="H80" s="153"/>
      <c r="I80" s="153"/>
      <c r="J80" s="153"/>
      <c r="K80" s="153"/>
      <c r="L80" s="153"/>
      <c r="M80" s="153"/>
      <c r="N80" s="152"/>
      <c r="O80" s="152"/>
      <c r="P80" s="152"/>
      <c r="Q80" s="152"/>
      <c r="R80" s="153"/>
      <c r="S80" s="153"/>
      <c r="T80" s="153"/>
      <c r="U80" s="153"/>
      <c r="V80" s="153"/>
      <c r="W80" s="153"/>
      <c r="X80" s="153"/>
      <c r="Y80" s="153"/>
      <c r="Z80" s="147"/>
      <c r="AA80" s="147"/>
      <c r="AB80" s="147"/>
      <c r="AC80" s="147"/>
      <c r="AD80" s="147"/>
      <c r="AE80" s="147"/>
      <c r="AF80" s="147"/>
      <c r="AG80" s="147" t="s">
        <v>165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33.75" collapsed="1" x14ac:dyDescent="0.2">
      <c r="A81" s="164">
        <v>40</v>
      </c>
      <c r="B81" s="165" t="s">
        <v>283</v>
      </c>
      <c r="C81" s="177" t="s">
        <v>284</v>
      </c>
      <c r="D81" s="166" t="s">
        <v>231</v>
      </c>
      <c r="E81" s="167">
        <v>8</v>
      </c>
      <c r="F81" s="168"/>
      <c r="G81" s="169"/>
      <c r="H81" s="153">
        <v>0</v>
      </c>
      <c r="I81" s="153">
        <v>0</v>
      </c>
      <c r="J81" s="153">
        <v>71.3</v>
      </c>
      <c r="K81" s="153">
        <v>570.4</v>
      </c>
      <c r="L81" s="153">
        <v>21</v>
      </c>
      <c r="M81" s="153">
        <v>690.18399999999997</v>
      </c>
      <c r="N81" s="152">
        <v>0</v>
      </c>
      <c r="O81" s="152">
        <v>0</v>
      </c>
      <c r="P81" s="152">
        <v>0</v>
      </c>
      <c r="Q81" s="152">
        <v>0</v>
      </c>
      <c r="R81" s="153"/>
      <c r="S81" s="153" t="s">
        <v>160</v>
      </c>
      <c r="T81" s="153" t="s">
        <v>160</v>
      </c>
      <c r="U81" s="153">
        <v>0.13500000000000001</v>
      </c>
      <c r="V81" s="153">
        <v>1.08</v>
      </c>
      <c r="W81" s="153"/>
      <c r="X81" s="153" t="s">
        <v>161</v>
      </c>
      <c r="Y81" s="153" t="s">
        <v>162</v>
      </c>
      <c r="Z81" s="147"/>
      <c r="AA81" s="147"/>
      <c r="AB81" s="147"/>
      <c r="AC81" s="147"/>
      <c r="AD81" s="147"/>
      <c r="AE81" s="147"/>
      <c r="AF81" s="147"/>
      <c r="AG81" s="147" t="s">
        <v>163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idden="1" outlineLevel="1" x14ac:dyDescent="0.2">
      <c r="A82" s="150"/>
      <c r="B82" s="151"/>
      <c r="C82" s="178" t="s">
        <v>285</v>
      </c>
      <c r="D82" s="154"/>
      <c r="E82" s="155">
        <v>8</v>
      </c>
      <c r="F82" s="153"/>
      <c r="G82" s="153"/>
      <c r="H82" s="153"/>
      <c r="I82" s="153"/>
      <c r="J82" s="153"/>
      <c r="K82" s="153"/>
      <c r="L82" s="153"/>
      <c r="M82" s="153"/>
      <c r="N82" s="152"/>
      <c r="O82" s="152"/>
      <c r="P82" s="152"/>
      <c r="Q82" s="152"/>
      <c r="R82" s="153"/>
      <c r="S82" s="153"/>
      <c r="T82" s="153"/>
      <c r="U82" s="153"/>
      <c r="V82" s="153"/>
      <c r="W82" s="153"/>
      <c r="X82" s="153"/>
      <c r="Y82" s="153"/>
      <c r="Z82" s="147"/>
      <c r="AA82" s="147"/>
      <c r="AB82" s="147"/>
      <c r="AC82" s="147"/>
      <c r="AD82" s="147"/>
      <c r="AE82" s="147"/>
      <c r="AF82" s="147"/>
      <c r="AG82" s="147" t="s">
        <v>165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t="33.75" collapsed="1" x14ac:dyDescent="0.2">
      <c r="A83" s="164">
        <v>41</v>
      </c>
      <c r="B83" s="165" t="s">
        <v>286</v>
      </c>
      <c r="C83" s="177" t="s">
        <v>287</v>
      </c>
      <c r="D83" s="166" t="s">
        <v>231</v>
      </c>
      <c r="E83" s="167">
        <v>60</v>
      </c>
      <c r="F83" s="168"/>
      <c r="G83" s="169"/>
      <c r="H83" s="153">
        <v>0</v>
      </c>
      <c r="I83" s="153">
        <v>0</v>
      </c>
      <c r="J83" s="153">
        <v>56.5</v>
      </c>
      <c r="K83" s="153">
        <v>3390</v>
      </c>
      <c r="L83" s="153">
        <v>21</v>
      </c>
      <c r="M83" s="153">
        <v>4101.8999999999996</v>
      </c>
      <c r="N83" s="152">
        <v>0</v>
      </c>
      <c r="O83" s="152">
        <v>0</v>
      </c>
      <c r="P83" s="152">
        <v>0</v>
      </c>
      <c r="Q83" s="152">
        <v>0</v>
      </c>
      <c r="R83" s="153"/>
      <c r="S83" s="153" t="s">
        <v>160</v>
      </c>
      <c r="T83" s="153" t="s">
        <v>160</v>
      </c>
      <c r="U83" s="153">
        <v>0.107</v>
      </c>
      <c r="V83" s="153">
        <v>6.42</v>
      </c>
      <c r="W83" s="153"/>
      <c r="X83" s="153" t="s">
        <v>161</v>
      </c>
      <c r="Y83" s="153" t="s">
        <v>162</v>
      </c>
      <c r="Z83" s="147"/>
      <c r="AA83" s="147"/>
      <c r="AB83" s="147"/>
      <c r="AC83" s="147"/>
      <c r="AD83" s="147"/>
      <c r="AE83" s="147"/>
      <c r="AF83" s="147"/>
      <c r="AG83" s="147" t="s">
        <v>163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idden="1" outlineLevel="1" x14ac:dyDescent="0.2">
      <c r="A84" s="150"/>
      <c r="B84" s="151"/>
      <c r="C84" s="178" t="s">
        <v>288</v>
      </c>
      <c r="D84" s="154"/>
      <c r="E84" s="155">
        <v>60</v>
      </c>
      <c r="F84" s="153"/>
      <c r="G84" s="153"/>
      <c r="H84" s="153"/>
      <c r="I84" s="153"/>
      <c r="J84" s="153"/>
      <c r="K84" s="153"/>
      <c r="L84" s="153"/>
      <c r="M84" s="153"/>
      <c r="N84" s="152"/>
      <c r="O84" s="152"/>
      <c r="P84" s="152"/>
      <c r="Q84" s="152"/>
      <c r="R84" s="153"/>
      <c r="S84" s="153"/>
      <c r="T84" s="153"/>
      <c r="U84" s="153"/>
      <c r="V84" s="153"/>
      <c r="W84" s="153"/>
      <c r="X84" s="153"/>
      <c r="Y84" s="153"/>
      <c r="Z84" s="147"/>
      <c r="AA84" s="147"/>
      <c r="AB84" s="147"/>
      <c r="AC84" s="147"/>
      <c r="AD84" s="147"/>
      <c r="AE84" s="147"/>
      <c r="AF84" s="147"/>
      <c r="AG84" s="147" t="s">
        <v>165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33.75" collapsed="1" x14ac:dyDescent="0.2">
      <c r="A85" s="164">
        <v>42</v>
      </c>
      <c r="B85" s="165" t="s">
        <v>289</v>
      </c>
      <c r="C85" s="177" t="s">
        <v>290</v>
      </c>
      <c r="D85" s="166" t="s">
        <v>231</v>
      </c>
      <c r="E85" s="167">
        <v>12</v>
      </c>
      <c r="F85" s="168"/>
      <c r="G85" s="169"/>
      <c r="H85" s="153">
        <v>0</v>
      </c>
      <c r="I85" s="153">
        <v>0</v>
      </c>
      <c r="J85" s="153">
        <v>73.400000000000006</v>
      </c>
      <c r="K85" s="153">
        <v>880.80000000000007</v>
      </c>
      <c r="L85" s="153">
        <v>21</v>
      </c>
      <c r="M85" s="153">
        <v>1065.768</v>
      </c>
      <c r="N85" s="152">
        <v>0</v>
      </c>
      <c r="O85" s="152">
        <v>0</v>
      </c>
      <c r="P85" s="152">
        <v>0</v>
      </c>
      <c r="Q85" s="152">
        <v>0</v>
      </c>
      <c r="R85" s="153"/>
      <c r="S85" s="153" t="s">
        <v>160</v>
      </c>
      <c r="T85" s="153" t="s">
        <v>160</v>
      </c>
      <c r="U85" s="153">
        <v>0.13900000000000001</v>
      </c>
      <c r="V85" s="153">
        <v>1.6680000000000001</v>
      </c>
      <c r="W85" s="153"/>
      <c r="X85" s="153" t="s">
        <v>161</v>
      </c>
      <c r="Y85" s="153" t="s">
        <v>162</v>
      </c>
      <c r="Z85" s="147"/>
      <c r="AA85" s="147"/>
      <c r="AB85" s="147"/>
      <c r="AC85" s="147"/>
      <c r="AD85" s="147"/>
      <c r="AE85" s="147"/>
      <c r="AF85" s="147"/>
      <c r="AG85" s="147" t="s">
        <v>163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idden="1" outlineLevel="1" x14ac:dyDescent="0.2">
      <c r="A86" s="150"/>
      <c r="B86" s="151"/>
      <c r="C86" s="178" t="s">
        <v>291</v>
      </c>
      <c r="D86" s="154"/>
      <c r="E86" s="155">
        <v>12</v>
      </c>
      <c r="F86" s="153"/>
      <c r="G86" s="153"/>
      <c r="H86" s="153"/>
      <c r="I86" s="153"/>
      <c r="J86" s="153"/>
      <c r="K86" s="153"/>
      <c r="L86" s="153"/>
      <c r="M86" s="153"/>
      <c r="N86" s="152"/>
      <c r="O86" s="152"/>
      <c r="P86" s="152"/>
      <c r="Q86" s="152"/>
      <c r="R86" s="153"/>
      <c r="S86" s="153"/>
      <c r="T86" s="153"/>
      <c r="U86" s="153"/>
      <c r="V86" s="153"/>
      <c r="W86" s="153"/>
      <c r="X86" s="153"/>
      <c r="Y86" s="153"/>
      <c r="Z86" s="147"/>
      <c r="AA86" s="147"/>
      <c r="AB86" s="147"/>
      <c r="AC86" s="147"/>
      <c r="AD86" s="147"/>
      <c r="AE86" s="147"/>
      <c r="AF86" s="147"/>
      <c r="AG86" s="147" t="s">
        <v>165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170">
        <v>43</v>
      </c>
      <c r="B87" s="171" t="s">
        <v>292</v>
      </c>
      <c r="C87" s="179" t="s">
        <v>293</v>
      </c>
      <c r="D87" s="172" t="s">
        <v>199</v>
      </c>
      <c r="E87" s="173">
        <v>1</v>
      </c>
      <c r="F87" s="174"/>
      <c r="G87" s="175"/>
      <c r="H87" s="153">
        <v>0</v>
      </c>
      <c r="I87" s="153">
        <v>0</v>
      </c>
      <c r="J87" s="153">
        <v>1500</v>
      </c>
      <c r="K87" s="153">
        <v>1500</v>
      </c>
      <c r="L87" s="153">
        <v>21</v>
      </c>
      <c r="M87" s="153">
        <v>1815</v>
      </c>
      <c r="N87" s="152">
        <v>0</v>
      </c>
      <c r="O87" s="152">
        <v>0</v>
      </c>
      <c r="P87" s="152">
        <v>0</v>
      </c>
      <c r="Q87" s="152">
        <v>0</v>
      </c>
      <c r="R87" s="153"/>
      <c r="S87" s="153" t="s">
        <v>205</v>
      </c>
      <c r="T87" s="153" t="s">
        <v>234</v>
      </c>
      <c r="U87" s="153">
        <v>0.14000000000000001</v>
      </c>
      <c r="V87" s="153">
        <v>0.14000000000000001</v>
      </c>
      <c r="W87" s="153"/>
      <c r="X87" s="153" t="s">
        <v>161</v>
      </c>
      <c r="Y87" s="153" t="s">
        <v>162</v>
      </c>
      <c r="Z87" s="147"/>
      <c r="AA87" s="147"/>
      <c r="AB87" s="147"/>
      <c r="AC87" s="147"/>
      <c r="AD87" s="147"/>
      <c r="AE87" s="147"/>
      <c r="AF87" s="147"/>
      <c r="AG87" s="147" t="s">
        <v>163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x14ac:dyDescent="0.2">
      <c r="A88" s="170">
        <v>44</v>
      </c>
      <c r="B88" s="171" t="s">
        <v>294</v>
      </c>
      <c r="C88" s="179" t="s">
        <v>295</v>
      </c>
      <c r="D88" s="172" t="s">
        <v>231</v>
      </c>
      <c r="E88" s="173">
        <v>40</v>
      </c>
      <c r="F88" s="174"/>
      <c r="G88" s="175"/>
      <c r="H88" s="153">
        <v>19</v>
      </c>
      <c r="I88" s="153">
        <v>760</v>
      </c>
      <c r="J88" s="153">
        <v>0</v>
      </c>
      <c r="K88" s="153">
        <v>0</v>
      </c>
      <c r="L88" s="153">
        <v>21</v>
      </c>
      <c r="M88" s="153">
        <v>919.6</v>
      </c>
      <c r="N88" s="152">
        <v>3.0000000000000001E-5</v>
      </c>
      <c r="O88" s="152">
        <v>1.2000000000000001E-3</v>
      </c>
      <c r="P88" s="152">
        <v>0</v>
      </c>
      <c r="Q88" s="152">
        <v>0</v>
      </c>
      <c r="R88" s="153" t="s">
        <v>211</v>
      </c>
      <c r="S88" s="153" t="s">
        <v>160</v>
      </c>
      <c r="T88" s="153" t="s">
        <v>160</v>
      </c>
      <c r="U88" s="153">
        <v>0</v>
      </c>
      <c r="V88" s="153">
        <v>0</v>
      </c>
      <c r="W88" s="153"/>
      <c r="X88" s="153" t="s">
        <v>206</v>
      </c>
      <c r="Y88" s="153" t="s">
        <v>162</v>
      </c>
      <c r="Z88" s="147"/>
      <c r="AA88" s="147"/>
      <c r="AB88" s="147"/>
      <c r="AC88" s="147"/>
      <c r="AD88" s="147"/>
      <c r="AE88" s="147"/>
      <c r="AF88" s="147"/>
      <c r="AG88" s="147" t="s">
        <v>207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">
      <c r="A89" s="170">
        <v>45</v>
      </c>
      <c r="B89" s="171" t="s">
        <v>296</v>
      </c>
      <c r="C89" s="179" t="s">
        <v>297</v>
      </c>
      <c r="D89" s="172" t="s">
        <v>231</v>
      </c>
      <c r="E89" s="173">
        <v>25</v>
      </c>
      <c r="F89" s="174"/>
      <c r="G89" s="175"/>
      <c r="H89" s="153">
        <v>22</v>
      </c>
      <c r="I89" s="153">
        <v>550</v>
      </c>
      <c r="J89" s="153">
        <v>0</v>
      </c>
      <c r="K89" s="153">
        <v>0</v>
      </c>
      <c r="L89" s="153">
        <v>21</v>
      </c>
      <c r="M89" s="153">
        <v>665.5</v>
      </c>
      <c r="N89" s="152">
        <v>6.0000000000000002E-5</v>
      </c>
      <c r="O89" s="152">
        <v>1.5E-3</v>
      </c>
      <c r="P89" s="152">
        <v>0</v>
      </c>
      <c r="Q89" s="152">
        <v>0</v>
      </c>
      <c r="R89" s="153" t="s">
        <v>211</v>
      </c>
      <c r="S89" s="153" t="s">
        <v>160</v>
      </c>
      <c r="T89" s="153" t="s">
        <v>160</v>
      </c>
      <c r="U89" s="153">
        <v>0</v>
      </c>
      <c r="V89" s="153">
        <v>0</v>
      </c>
      <c r="W89" s="153"/>
      <c r="X89" s="153" t="s">
        <v>206</v>
      </c>
      <c r="Y89" s="153" t="s">
        <v>162</v>
      </c>
      <c r="Z89" s="147"/>
      <c r="AA89" s="147"/>
      <c r="AB89" s="147"/>
      <c r="AC89" s="147"/>
      <c r="AD89" s="147"/>
      <c r="AE89" s="147"/>
      <c r="AF89" s="147"/>
      <c r="AG89" s="147" t="s">
        <v>207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70">
        <v>46</v>
      </c>
      <c r="B90" s="171" t="s">
        <v>298</v>
      </c>
      <c r="C90" s="179" t="s">
        <v>299</v>
      </c>
      <c r="D90" s="172" t="s">
        <v>231</v>
      </c>
      <c r="E90" s="173">
        <v>6</v>
      </c>
      <c r="F90" s="174"/>
      <c r="G90" s="175"/>
      <c r="H90" s="153">
        <v>28.3</v>
      </c>
      <c r="I90" s="153">
        <v>169.8</v>
      </c>
      <c r="J90" s="153">
        <v>0</v>
      </c>
      <c r="K90" s="153">
        <v>0</v>
      </c>
      <c r="L90" s="153">
        <v>21</v>
      </c>
      <c r="M90" s="153">
        <v>205.45800000000003</v>
      </c>
      <c r="N90" s="152">
        <v>6.0000000000000002E-5</v>
      </c>
      <c r="O90" s="152">
        <v>3.6000000000000002E-4</v>
      </c>
      <c r="P90" s="152">
        <v>0</v>
      </c>
      <c r="Q90" s="152">
        <v>0</v>
      </c>
      <c r="R90" s="153" t="s">
        <v>211</v>
      </c>
      <c r="S90" s="153" t="s">
        <v>160</v>
      </c>
      <c r="T90" s="153" t="s">
        <v>160</v>
      </c>
      <c r="U90" s="153">
        <v>0</v>
      </c>
      <c r="V90" s="153">
        <v>0</v>
      </c>
      <c r="W90" s="153"/>
      <c r="X90" s="153" t="s">
        <v>206</v>
      </c>
      <c r="Y90" s="153" t="s">
        <v>162</v>
      </c>
      <c r="Z90" s="147"/>
      <c r="AA90" s="147"/>
      <c r="AB90" s="147"/>
      <c r="AC90" s="147"/>
      <c r="AD90" s="147"/>
      <c r="AE90" s="147"/>
      <c r="AF90" s="147"/>
      <c r="AG90" s="147" t="s">
        <v>207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x14ac:dyDescent="0.2">
      <c r="A91" s="170">
        <v>47</v>
      </c>
      <c r="B91" s="171" t="s">
        <v>300</v>
      </c>
      <c r="C91" s="179" t="s">
        <v>301</v>
      </c>
      <c r="D91" s="172" t="s">
        <v>231</v>
      </c>
      <c r="E91" s="173">
        <v>2</v>
      </c>
      <c r="F91" s="174"/>
      <c r="G91" s="175"/>
      <c r="H91" s="153">
        <v>35.1</v>
      </c>
      <c r="I91" s="153">
        <v>70.2</v>
      </c>
      <c r="J91" s="153">
        <v>0</v>
      </c>
      <c r="K91" s="153">
        <v>0</v>
      </c>
      <c r="L91" s="153">
        <v>21</v>
      </c>
      <c r="M91" s="153">
        <v>84.942000000000007</v>
      </c>
      <c r="N91" s="152">
        <v>1.1E-4</v>
      </c>
      <c r="O91" s="152">
        <v>2.2000000000000001E-4</v>
      </c>
      <c r="P91" s="152">
        <v>0</v>
      </c>
      <c r="Q91" s="152">
        <v>0</v>
      </c>
      <c r="R91" s="153" t="s">
        <v>211</v>
      </c>
      <c r="S91" s="153" t="s">
        <v>160</v>
      </c>
      <c r="T91" s="153" t="s">
        <v>160</v>
      </c>
      <c r="U91" s="153">
        <v>0</v>
      </c>
      <c r="V91" s="153">
        <v>0</v>
      </c>
      <c r="W91" s="153"/>
      <c r="X91" s="153" t="s">
        <v>206</v>
      </c>
      <c r="Y91" s="153" t="s">
        <v>162</v>
      </c>
      <c r="Z91" s="147"/>
      <c r="AA91" s="147"/>
      <c r="AB91" s="147"/>
      <c r="AC91" s="147"/>
      <c r="AD91" s="147"/>
      <c r="AE91" s="147"/>
      <c r="AF91" s="147"/>
      <c r="AG91" s="147" t="s">
        <v>207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x14ac:dyDescent="0.2">
      <c r="A92" s="170">
        <v>48</v>
      </c>
      <c r="B92" s="171" t="s">
        <v>302</v>
      </c>
      <c r="C92" s="179" t="s">
        <v>303</v>
      </c>
      <c r="D92" s="172" t="s">
        <v>199</v>
      </c>
      <c r="E92" s="173">
        <v>300</v>
      </c>
      <c r="F92" s="174"/>
      <c r="G92" s="175"/>
      <c r="H92" s="153">
        <v>0.53</v>
      </c>
      <c r="I92" s="153">
        <v>159</v>
      </c>
      <c r="J92" s="153">
        <v>0</v>
      </c>
      <c r="K92" s="153">
        <v>0</v>
      </c>
      <c r="L92" s="153">
        <v>21</v>
      </c>
      <c r="M92" s="153">
        <v>192.39</v>
      </c>
      <c r="N92" s="152">
        <v>0</v>
      </c>
      <c r="O92" s="152">
        <v>0</v>
      </c>
      <c r="P92" s="152">
        <v>0</v>
      </c>
      <c r="Q92" s="152">
        <v>0</v>
      </c>
      <c r="R92" s="153" t="s">
        <v>211</v>
      </c>
      <c r="S92" s="153" t="s">
        <v>160</v>
      </c>
      <c r="T92" s="153" t="s">
        <v>160</v>
      </c>
      <c r="U92" s="153">
        <v>0</v>
      </c>
      <c r="V92" s="153">
        <v>0</v>
      </c>
      <c r="W92" s="153"/>
      <c r="X92" s="153" t="s">
        <v>206</v>
      </c>
      <c r="Y92" s="153" t="s">
        <v>162</v>
      </c>
      <c r="Z92" s="147"/>
      <c r="AA92" s="147"/>
      <c r="AB92" s="147"/>
      <c r="AC92" s="147"/>
      <c r="AD92" s="147"/>
      <c r="AE92" s="147"/>
      <c r="AF92" s="147"/>
      <c r="AG92" s="147" t="s">
        <v>207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22.5" x14ac:dyDescent="0.2">
      <c r="A93" s="170">
        <v>49</v>
      </c>
      <c r="B93" s="171" t="s">
        <v>304</v>
      </c>
      <c r="C93" s="179" t="s">
        <v>305</v>
      </c>
      <c r="D93" s="172" t="s">
        <v>199</v>
      </c>
      <c r="E93" s="173">
        <v>1</v>
      </c>
      <c r="F93" s="174"/>
      <c r="G93" s="175"/>
      <c r="H93" s="153">
        <v>72.400000000000006</v>
      </c>
      <c r="I93" s="153">
        <v>72.400000000000006</v>
      </c>
      <c r="J93" s="153">
        <v>0</v>
      </c>
      <c r="K93" s="153">
        <v>0</v>
      </c>
      <c r="L93" s="153">
        <v>21</v>
      </c>
      <c r="M93" s="153">
        <v>87.604000000000013</v>
      </c>
      <c r="N93" s="152">
        <v>0</v>
      </c>
      <c r="O93" s="152">
        <v>0</v>
      </c>
      <c r="P93" s="152">
        <v>0</v>
      </c>
      <c r="Q93" s="152">
        <v>0</v>
      </c>
      <c r="R93" s="153" t="s">
        <v>211</v>
      </c>
      <c r="S93" s="153" t="s">
        <v>160</v>
      </c>
      <c r="T93" s="153" t="s">
        <v>160</v>
      </c>
      <c r="U93" s="153">
        <v>0</v>
      </c>
      <c r="V93" s="153">
        <v>0</v>
      </c>
      <c r="W93" s="153"/>
      <c r="X93" s="153" t="s">
        <v>206</v>
      </c>
      <c r="Y93" s="153" t="s">
        <v>162</v>
      </c>
      <c r="Z93" s="147"/>
      <c r="AA93" s="147"/>
      <c r="AB93" s="147"/>
      <c r="AC93" s="147"/>
      <c r="AD93" s="147"/>
      <c r="AE93" s="147"/>
      <c r="AF93" s="147"/>
      <c r="AG93" s="147" t="s">
        <v>207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2.5" x14ac:dyDescent="0.2">
      <c r="A94" s="170">
        <v>50</v>
      </c>
      <c r="B94" s="171" t="s">
        <v>306</v>
      </c>
      <c r="C94" s="179" t="s">
        <v>307</v>
      </c>
      <c r="D94" s="172" t="s">
        <v>231</v>
      </c>
      <c r="E94" s="173">
        <v>45</v>
      </c>
      <c r="F94" s="174"/>
      <c r="G94" s="175"/>
      <c r="H94" s="153">
        <v>164</v>
      </c>
      <c r="I94" s="153">
        <v>7380</v>
      </c>
      <c r="J94" s="153">
        <v>0</v>
      </c>
      <c r="K94" s="153">
        <v>0</v>
      </c>
      <c r="L94" s="153">
        <v>21</v>
      </c>
      <c r="M94" s="153">
        <v>8929.7999999999993</v>
      </c>
      <c r="N94" s="152">
        <v>2.9E-4</v>
      </c>
      <c r="O94" s="152">
        <v>1.3050000000000001E-2</v>
      </c>
      <c r="P94" s="152">
        <v>0</v>
      </c>
      <c r="Q94" s="152">
        <v>0</v>
      </c>
      <c r="R94" s="153" t="s">
        <v>211</v>
      </c>
      <c r="S94" s="153" t="s">
        <v>160</v>
      </c>
      <c r="T94" s="153" t="s">
        <v>160</v>
      </c>
      <c r="U94" s="153">
        <v>0</v>
      </c>
      <c r="V94" s="153">
        <v>0</v>
      </c>
      <c r="W94" s="153"/>
      <c r="X94" s="153" t="s">
        <v>206</v>
      </c>
      <c r="Y94" s="153" t="s">
        <v>162</v>
      </c>
      <c r="Z94" s="147"/>
      <c r="AA94" s="147"/>
      <c r="AB94" s="147"/>
      <c r="AC94" s="147"/>
      <c r="AD94" s="147"/>
      <c r="AE94" s="147"/>
      <c r="AF94" s="147"/>
      <c r="AG94" s="147" t="s">
        <v>207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2.5" x14ac:dyDescent="0.2">
      <c r="A95" s="170">
        <v>51</v>
      </c>
      <c r="B95" s="171" t="s">
        <v>308</v>
      </c>
      <c r="C95" s="179" t="s">
        <v>309</v>
      </c>
      <c r="D95" s="172" t="s">
        <v>231</v>
      </c>
      <c r="E95" s="173">
        <v>15</v>
      </c>
      <c r="F95" s="174"/>
      <c r="G95" s="175"/>
      <c r="H95" s="153">
        <v>175</v>
      </c>
      <c r="I95" s="153">
        <v>2625</v>
      </c>
      <c r="J95" s="153">
        <v>0</v>
      </c>
      <c r="K95" s="153">
        <v>0</v>
      </c>
      <c r="L95" s="153">
        <v>21</v>
      </c>
      <c r="M95" s="153">
        <v>3176.25</v>
      </c>
      <c r="N95" s="152">
        <v>3.1E-4</v>
      </c>
      <c r="O95" s="152">
        <v>4.6499999999999996E-3</v>
      </c>
      <c r="P95" s="152">
        <v>0</v>
      </c>
      <c r="Q95" s="152">
        <v>0</v>
      </c>
      <c r="R95" s="153" t="s">
        <v>211</v>
      </c>
      <c r="S95" s="153" t="s">
        <v>160</v>
      </c>
      <c r="T95" s="153" t="s">
        <v>160</v>
      </c>
      <c r="U95" s="153">
        <v>0</v>
      </c>
      <c r="V95" s="153">
        <v>0</v>
      </c>
      <c r="W95" s="153"/>
      <c r="X95" s="153" t="s">
        <v>206</v>
      </c>
      <c r="Y95" s="153" t="s">
        <v>162</v>
      </c>
      <c r="Z95" s="147"/>
      <c r="AA95" s="147"/>
      <c r="AB95" s="147"/>
      <c r="AC95" s="147"/>
      <c r="AD95" s="147"/>
      <c r="AE95" s="147"/>
      <c r="AF95" s="147"/>
      <c r="AG95" s="147" t="s">
        <v>207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ht="22.5" x14ac:dyDescent="0.2">
      <c r="A96" s="170">
        <v>52</v>
      </c>
      <c r="B96" s="171" t="s">
        <v>310</v>
      </c>
      <c r="C96" s="179" t="s">
        <v>311</v>
      </c>
      <c r="D96" s="172" t="s">
        <v>231</v>
      </c>
      <c r="E96" s="173">
        <v>10</v>
      </c>
      <c r="F96" s="174"/>
      <c r="G96" s="175"/>
      <c r="H96" s="153">
        <v>187</v>
      </c>
      <c r="I96" s="153">
        <v>1870</v>
      </c>
      <c r="J96" s="153">
        <v>0</v>
      </c>
      <c r="K96" s="153">
        <v>0</v>
      </c>
      <c r="L96" s="153">
        <v>21</v>
      </c>
      <c r="M96" s="153">
        <v>2262.6999999999998</v>
      </c>
      <c r="N96" s="152">
        <v>3.4000000000000002E-4</v>
      </c>
      <c r="O96" s="152">
        <v>3.4000000000000002E-3</v>
      </c>
      <c r="P96" s="152">
        <v>0</v>
      </c>
      <c r="Q96" s="152">
        <v>0</v>
      </c>
      <c r="R96" s="153" t="s">
        <v>211</v>
      </c>
      <c r="S96" s="153" t="s">
        <v>160</v>
      </c>
      <c r="T96" s="153" t="s">
        <v>160</v>
      </c>
      <c r="U96" s="153">
        <v>0</v>
      </c>
      <c r="V96" s="153">
        <v>0</v>
      </c>
      <c r="W96" s="153"/>
      <c r="X96" s="153" t="s">
        <v>206</v>
      </c>
      <c r="Y96" s="153" t="s">
        <v>162</v>
      </c>
      <c r="Z96" s="147"/>
      <c r="AA96" s="147"/>
      <c r="AB96" s="147"/>
      <c r="AC96" s="147"/>
      <c r="AD96" s="147"/>
      <c r="AE96" s="147"/>
      <c r="AF96" s="147"/>
      <c r="AG96" s="147" t="s">
        <v>207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2.5" x14ac:dyDescent="0.2">
      <c r="A97" s="170">
        <v>53</v>
      </c>
      <c r="B97" s="171" t="s">
        <v>312</v>
      </c>
      <c r="C97" s="179" t="s">
        <v>313</v>
      </c>
      <c r="D97" s="172" t="s">
        <v>231</v>
      </c>
      <c r="E97" s="173">
        <v>2</v>
      </c>
      <c r="F97" s="174"/>
      <c r="G97" s="175"/>
      <c r="H97" s="153">
        <v>244.5</v>
      </c>
      <c r="I97" s="153">
        <v>489</v>
      </c>
      <c r="J97" s="153">
        <v>0</v>
      </c>
      <c r="K97" s="153">
        <v>0</v>
      </c>
      <c r="L97" s="153">
        <v>21</v>
      </c>
      <c r="M97" s="153">
        <v>591.69000000000005</v>
      </c>
      <c r="N97" s="152">
        <v>7.3999999999999999E-4</v>
      </c>
      <c r="O97" s="152">
        <v>1.48E-3</v>
      </c>
      <c r="P97" s="152">
        <v>0</v>
      </c>
      <c r="Q97" s="152">
        <v>0</v>
      </c>
      <c r="R97" s="153" t="s">
        <v>211</v>
      </c>
      <c r="S97" s="153" t="s">
        <v>160</v>
      </c>
      <c r="T97" s="153" t="s">
        <v>160</v>
      </c>
      <c r="U97" s="153">
        <v>0</v>
      </c>
      <c r="V97" s="153">
        <v>0</v>
      </c>
      <c r="W97" s="153"/>
      <c r="X97" s="153" t="s">
        <v>206</v>
      </c>
      <c r="Y97" s="153" t="s">
        <v>162</v>
      </c>
      <c r="Z97" s="147"/>
      <c r="AA97" s="147"/>
      <c r="AB97" s="147"/>
      <c r="AC97" s="147"/>
      <c r="AD97" s="147"/>
      <c r="AE97" s="147"/>
      <c r="AF97" s="147"/>
      <c r="AG97" s="147" t="s">
        <v>207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x14ac:dyDescent="0.2">
      <c r="A98" s="170">
        <v>54</v>
      </c>
      <c r="B98" s="171" t="s">
        <v>314</v>
      </c>
      <c r="C98" s="179" t="s">
        <v>315</v>
      </c>
      <c r="D98" s="172" t="s">
        <v>199</v>
      </c>
      <c r="E98" s="173">
        <v>1</v>
      </c>
      <c r="F98" s="174"/>
      <c r="G98" s="175"/>
      <c r="H98" s="153">
        <v>364.5</v>
      </c>
      <c r="I98" s="153">
        <v>364.5</v>
      </c>
      <c r="J98" s="153">
        <v>0</v>
      </c>
      <c r="K98" s="153">
        <v>0</v>
      </c>
      <c r="L98" s="153">
        <v>21</v>
      </c>
      <c r="M98" s="153">
        <v>441.04500000000002</v>
      </c>
      <c r="N98" s="152">
        <v>0</v>
      </c>
      <c r="O98" s="152">
        <v>0</v>
      </c>
      <c r="P98" s="152">
        <v>0</v>
      </c>
      <c r="Q98" s="152">
        <v>0</v>
      </c>
      <c r="R98" s="153" t="s">
        <v>211</v>
      </c>
      <c r="S98" s="153" t="s">
        <v>160</v>
      </c>
      <c r="T98" s="153" t="s">
        <v>160</v>
      </c>
      <c r="U98" s="153">
        <v>0</v>
      </c>
      <c r="V98" s="153">
        <v>0</v>
      </c>
      <c r="W98" s="153"/>
      <c r="X98" s="153" t="s">
        <v>206</v>
      </c>
      <c r="Y98" s="153" t="s">
        <v>162</v>
      </c>
      <c r="Z98" s="147"/>
      <c r="AA98" s="147"/>
      <c r="AB98" s="147"/>
      <c r="AC98" s="147"/>
      <c r="AD98" s="147"/>
      <c r="AE98" s="147"/>
      <c r="AF98" s="147"/>
      <c r="AG98" s="147" t="s">
        <v>207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x14ac:dyDescent="0.2">
      <c r="A99" s="170">
        <v>55</v>
      </c>
      <c r="B99" s="171" t="s">
        <v>316</v>
      </c>
      <c r="C99" s="179" t="s">
        <v>317</v>
      </c>
      <c r="D99" s="172" t="s">
        <v>0</v>
      </c>
      <c r="E99" s="173">
        <v>244.52099999999999</v>
      </c>
      <c r="F99" s="174"/>
      <c r="G99" s="175"/>
      <c r="H99" s="153">
        <v>0</v>
      </c>
      <c r="I99" s="153">
        <v>0</v>
      </c>
      <c r="J99" s="153">
        <v>2.2999999999999998</v>
      </c>
      <c r="K99" s="153">
        <v>562.39829999999995</v>
      </c>
      <c r="L99" s="153">
        <v>21</v>
      </c>
      <c r="M99" s="153">
        <v>680.50400000000002</v>
      </c>
      <c r="N99" s="152">
        <v>0</v>
      </c>
      <c r="O99" s="152">
        <v>0</v>
      </c>
      <c r="P99" s="152">
        <v>0</v>
      </c>
      <c r="Q99" s="152">
        <v>0</v>
      </c>
      <c r="R99" s="153"/>
      <c r="S99" s="153" t="s">
        <v>160</v>
      </c>
      <c r="T99" s="153" t="s">
        <v>160</v>
      </c>
      <c r="U99" s="153">
        <v>0</v>
      </c>
      <c r="V99" s="153">
        <v>0</v>
      </c>
      <c r="W99" s="153"/>
      <c r="X99" s="153" t="s">
        <v>243</v>
      </c>
      <c r="Y99" s="153" t="s">
        <v>162</v>
      </c>
      <c r="Z99" s="147"/>
      <c r="AA99" s="147"/>
      <c r="AB99" s="147"/>
      <c r="AC99" s="147"/>
      <c r="AD99" s="147"/>
      <c r="AE99" s="147"/>
      <c r="AF99" s="147"/>
      <c r="AG99" s="147" t="s">
        <v>244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x14ac:dyDescent="0.2">
      <c r="A100" s="158" t="s">
        <v>155</v>
      </c>
      <c r="B100" s="159" t="s">
        <v>90</v>
      </c>
      <c r="C100" s="176" t="s">
        <v>91</v>
      </c>
      <c r="D100" s="160"/>
      <c r="E100" s="161"/>
      <c r="F100" s="162"/>
      <c r="G100" s="163"/>
      <c r="H100" s="157"/>
      <c r="I100" s="157">
        <v>38313.4</v>
      </c>
      <c r="J100" s="157"/>
      <c r="K100" s="157">
        <v>59836.18</v>
      </c>
      <c r="L100" s="157"/>
      <c r="M100" s="157"/>
      <c r="N100" s="156"/>
      <c r="O100" s="156"/>
      <c r="P100" s="156"/>
      <c r="Q100" s="156"/>
      <c r="R100" s="157"/>
      <c r="S100" s="157"/>
      <c r="T100" s="157"/>
      <c r="U100" s="157"/>
      <c r="V100" s="157"/>
      <c r="W100" s="157"/>
      <c r="X100" s="157"/>
      <c r="Y100" s="157"/>
      <c r="AG100" t="s">
        <v>156</v>
      </c>
    </row>
    <row r="101" spans="1:60" ht="22.5" collapsed="1" x14ac:dyDescent="0.2">
      <c r="A101" s="164">
        <v>56</v>
      </c>
      <c r="B101" s="165" t="s">
        <v>318</v>
      </c>
      <c r="C101" s="177" t="s">
        <v>319</v>
      </c>
      <c r="D101" s="166" t="s">
        <v>199</v>
      </c>
      <c r="E101" s="167">
        <v>2</v>
      </c>
      <c r="F101" s="168"/>
      <c r="G101" s="169"/>
      <c r="H101" s="153">
        <v>89.73</v>
      </c>
      <c r="I101" s="153">
        <v>179.46</v>
      </c>
      <c r="J101" s="153">
        <v>270.27</v>
      </c>
      <c r="K101" s="153">
        <v>540.54</v>
      </c>
      <c r="L101" s="153">
        <v>21</v>
      </c>
      <c r="M101" s="153">
        <v>871.2</v>
      </c>
      <c r="N101" s="152">
        <v>1.265E-2</v>
      </c>
      <c r="O101" s="152">
        <v>2.53E-2</v>
      </c>
      <c r="P101" s="152">
        <v>0</v>
      </c>
      <c r="Q101" s="152">
        <v>0</v>
      </c>
      <c r="R101" s="153"/>
      <c r="S101" s="153" t="s">
        <v>160</v>
      </c>
      <c r="T101" s="153" t="s">
        <v>160</v>
      </c>
      <c r="U101" s="153">
        <v>0.50600000000000001</v>
      </c>
      <c r="V101" s="153">
        <v>1.012</v>
      </c>
      <c r="W101" s="153"/>
      <c r="X101" s="153" t="s">
        <v>161</v>
      </c>
      <c r="Y101" s="153" t="s">
        <v>162</v>
      </c>
      <c r="Z101" s="147"/>
      <c r="AA101" s="147"/>
      <c r="AB101" s="147"/>
      <c r="AC101" s="147"/>
      <c r="AD101" s="147"/>
      <c r="AE101" s="147"/>
      <c r="AF101" s="147"/>
      <c r="AG101" s="147" t="s">
        <v>163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idden="1" outlineLevel="1" x14ac:dyDescent="0.2">
      <c r="A102" s="150"/>
      <c r="B102" s="151"/>
      <c r="C102" s="178" t="s">
        <v>320</v>
      </c>
      <c r="D102" s="154"/>
      <c r="E102" s="155">
        <v>2</v>
      </c>
      <c r="F102" s="153"/>
      <c r="G102" s="153"/>
      <c r="H102" s="153"/>
      <c r="I102" s="153"/>
      <c r="J102" s="153"/>
      <c r="K102" s="153"/>
      <c r="L102" s="153"/>
      <c r="M102" s="153"/>
      <c r="N102" s="152"/>
      <c r="O102" s="152"/>
      <c r="P102" s="152"/>
      <c r="Q102" s="152"/>
      <c r="R102" s="153"/>
      <c r="S102" s="153"/>
      <c r="T102" s="153"/>
      <c r="U102" s="153"/>
      <c r="V102" s="153"/>
      <c r="W102" s="153"/>
      <c r="X102" s="153"/>
      <c r="Y102" s="153"/>
      <c r="Z102" s="147"/>
      <c r="AA102" s="147"/>
      <c r="AB102" s="147"/>
      <c r="AC102" s="147"/>
      <c r="AD102" s="147"/>
      <c r="AE102" s="147"/>
      <c r="AF102" s="147"/>
      <c r="AG102" s="147" t="s">
        <v>165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22.5" x14ac:dyDescent="0.2">
      <c r="A103" s="170">
        <v>57</v>
      </c>
      <c r="B103" s="171" t="s">
        <v>321</v>
      </c>
      <c r="C103" s="179" t="s">
        <v>322</v>
      </c>
      <c r="D103" s="172" t="s">
        <v>199</v>
      </c>
      <c r="E103" s="173">
        <v>2</v>
      </c>
      <c r="F103" s="174"/>
      <c r="G103" s="175"/>
      <c r="H103" s="153">
        <v>93.3</v>
      </c>
      <c r="I103" s="153">
        <v>186.6</v>
      </c>
      <c r="J103" s="153">
        <v>308.2</v>
      </c>
      <c r="K103" s="153">
        <v>616.4</v>
      </c>
      <c r="L103" s="153">
        <v>21</v>
      </c>
      <c r="M103" s="153">
        <v>971.63</v>
      </c>
      <c r="N103" s="152">
        <v>6.62E-3</v>
      </c>
      <c r="O103" s="152">
        <v>1.324E-2</v>
      </c>
      <c r="P103" s="152">
        <v>0</v>
      </c>
      <c r="Q103" s="152">
        <v>0</v>
      </c>
      <c r="R103" s="153"/>
      <c r="S103" s="153" t="s">
        <v>160</v>
      </c>
      <c r="T103" s="153" t="s">
        <v>160</v>
      </c>
      <c r="U103" s="153">
        <v>0.57299999999999995</v>
      </c>
      <c r="V103" s="153">
        <v>1.1459999999999999</v>
      </c>
      <c r="W103" s="153"/>
      <c r="X103" s="153" t="s">
        <v>161</v>
      </c>
      <c r="Y103" s="153" t="s">
        <v>162</v>
      </c>
      <c r="Z103" s="147"/>
      <c r="AA103" s="147"/>
      <c r="AB103" s="147"/>
      <c r="AC103" s="147"/>
      <c r="AD103" s="147"/>
      <c r="AE103" s="147"/>
      <c r="AF103" s="147"/>
      <c r="AG103" s="147" t="s">
        <v>163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2.5" x14ac:dyDescent="0.2">
      <c r="A104" s="170">
        <v>58</v>
      </c>
      <c r="B104" s="171" t="s">
        <v>323</v>
      </c>
      <c r="C104" s="179" t="s">
        <v>324</v>
      </c>
      <c r="D104" s="172" t="s">
        <v>199</v>
      </c>
      <c r="E104" s="173">
        <v>1</v>
      </c>
      <c r="F104" s="174"/>
      <c r="G104" s="175"/>
      <c r="H104" s="153">
        <v>112.13</v>
      </c>
      <c r="I104" s="153">
        <v>112.13</v>
      </c>
      <c r="J104" s="153">
        <v>385.87</v>
      </c>
      <c r="K104" s="153">
        <v>385.87</v>
      </c>
      <c r="L104" s="153">
        <v>21</v>
      </c>
      <c r="M104" s="153">
        <v>602.58000000000004</v>
      </c>
      <c r="N104" s="152">
        <v>6.7400000000000003E-3</v>
      </c>
      <c r="O104" s="152">
        <v>6.7400000000000003E-3</v>
      </c>
      <c r="P104" s="152">
        <v>0</v>
      </c>
      <c r="Q104" s="152">
        <v>0</v>
      </c>
      <c r="R104" s="153"/>
      <c r="S104" s="153" t="s">
        <v>160</v>
      </c>
      <c r="T104" s="153" t="s">
        <v>160</v>
      </c>
      <c r="U104" s="153">
        <v>0.70899999999999996</v>
      </c>
      <c r="V104" s="153">
        <v>0.70899999999999996</v>
      </c>
      <c r="W104" s="153"/>
      <c r="X104" s="153" t="s">
        <v>161</v>
      </c>
      <c r="Y104" s="153" t="s">
        <v>162</v>
      </c>
      <c r="Z104" s="147"/>
      <c r="AA104" s="147"/>
      <c r="AB104" s="147"/>
      <c r="AC104" s="147"/>
      <c r="AD104" s="147"/>
      <c r="AE104" s="147"/>
      <c r="AF104" s="147"/>
      <c r="AG104" s="147" t="s">
        <v>163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ht="22.5" collapsed="1" x14ac:dyDescent="0.2">
      <c r="A105" s="164">
        <v>59</v>
      </c>
      <c r="B105" s="165" t="s">
        <v>325</v>
      </c>
      <c r="C105" s="177" t="s">
        <v>326</v>
      </c>
      <c r="D105" s="166" t="s">
        <v>199</v>
      </c>
      <c r="E105" s="167">
        <v>6</v>
      </c>
      <c r="F105" s="168"/>
      <c r="G105" s="169"/>
      <c r="H105" s="153">
        <v>132.36000000000001</v>
      </c>
      <c r="I105" s="153">
        <v>794.16000000000008</v>
      </c>
      <c r="J105" s="153">
        <v>402.64</v>
      </c>
      <c r="K105" s="153">
        <v>2415.84</v>
      </c>
      <c r="L105" s="153">
        <v>21</v>
      </c>
      <c r="M105" s="153">
        <v>3884.1</v>
      </c>
      <c r="N105" s="152">
        <v>6.8300000000000001E-3</v>
      </c>
      <c r="O105" s="152">
        <v>4.0980000000000003E-2</v>
      </c>
      <c r="P105" s="152">
        <v>0</v>
      </c>
      <c r="Q105" s="152">
        <v>0</v>
      </c>
      <c r="R105" s="153"/>
      <c r="S105" s="153" t="s">
        <v>160</v>
      </c>
      <c r="T105" s="153" t="s">
        <v>160</v>
      </c>
      <c r="U105" s="153">
        <v>0.73699999999999999</v>
      </c>
      <c r="V105" s="153">
        <v>4.4219999999999997</v>
      </c>
      <c r="W105" s="153"/>
      <c r="X105" s="153" t="s">
        <v>161</v>
      </c>
      <c r="Y105" s="153" t="s">
        <v>162</v>
      </c>
      <c r="Z105" s="147"/>
      <c r="AA105" s="147"/>
      <c r="AB105" s="147"/>
      <c r="AC105" s="147"/>
      <c r="AD105" s="147"/>
      <c r="AE105" s="147"/>
      <c r="AF105" s="147"/>
      <c r="AG105" s="147" t="s">
        <v>163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idden="1" outlineLevel="1" x14ac:dyDescent="0.2">
      <c r="A106" s="150"/>
      <c r="B106" s="151"/>
      <c r="C106" s="178" t="s">
        <v>327</v>
      </c>
      <c r="D106" s="154"/>
      <c r="E106" s="155">
        <v>6</v>
      </c>
      <c r="F106" s="153"/>
      <c r="G106" s="153"/>
      <c r="H106" s="153"/>
      <c r="I106" s="153"/>
      <c r="J106" s="153"/>
      <c r="K106" s="153"/>
      <c r="L106" s="153"/>
      <c r="M106" s="153"/>
      <c r="N106" s="152"/>
      <c r="O106" s="152"/>
      <c r="P106" s="152"/>
      <c r="Q106" s="152"/>
      <c r="R106" s="153"/>
      <c r="S106" s="153"/>
      <c r="T106" s="153"/>
      <c r="U106" s="153"/>
      <c r="V106" s="153"/>
      <c r="W106" s="153"/>
      <c r="X106" s="153"/>
      <c r="Y106" s="153"/>
      <c r="Z106" s="147"/>
      <c r="AA106" s="147"/>
      <c r="AB106" s="147"/>
      <c r="AC106" s="147"/>
      <c r="AD106" s="147"/>
      <c r="AE106" s="147"/>
      <c r="AF106" s="147"/>
      <c r="AG106" s="147" t="s">
        <v>165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x14ac:dyDescent="0.2">
      <c r="A107" s="170">
        <v>60</v>
      </c>
      <c r="B107" s="171" t="s">
        <v>328</v>
      </c>
      <c r="C107" s="179" t="s">
        <v>329</v>
      </c>
      <c r="D107" s="172" t="s">
        <v>231</v>
      </c>
      <c r="E107" s="173">
        <v>2</v>
      </c>
      <c r="F107" s="174"/>
      <c r="G107" s="175"/>
      <c r="H107" s="153">
        <v>117.32</v>
      </c>
      <c r="I107" s="153">
        <v>234.64</v>
      </c>
      <c r="J107" s="153">
        <v>183.68</v>
      </c>
      <c r="K107" s="153">
        <v>367.36</v>
      </c>
      <c r="L107" s="153">
        <v>21</v>
      </c>
      <c r="M107" s="153">
        <v>728.42</v>
      </c>
      <c r="N107" s="152">
        <v>3.4000000000000002E-4</v>
      </c>
      <c r="O107" s="152">
        <v>6.8000000000000005E-4</v>
      </c>
      <c r="P107" s="152">
        <v>0</v>
      </c>
      <c r="Q107" s="152">
        <v>0</v>
      </c>
      <c r="R107" s="153"/>
      <c r="S107" s="153" t="s">
        <v>160</v>
      </c>
      <c r="T107" s="153" t="s">
        <v>160</v>
      </c>
      <c r="U107" s="153">
        <v>0.32</v>
      </c>
      <c r="V107" s="153">
        <v>0.64</v>
      </c>
      <c r="W107" s="153"/>
      <c r="X107" s="153" t="s">
        <v>161</v>
      </c>
      <c r="Y107" s="153" t="s">
        <v>162</v>
      </c>
      <c r="Z107" s="147"/>
      <c r="AA107" s="147"/>
      <c r="AB107" s="147"/>
      <c r="AC107" s="147"/>
      <c r="AD107" s="147"/>
      <c r="AE107" s="147"/>
      <c r="AF107" s="147"/>
      <c r="AG107" s="147" t="s">
        <v>163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x14ac:dyDescent="0.2">
      <c r="A108" s="170">
        <v>61</v>
      </c>
      <c r="B108" s="171" t="s">
        <v>330</v>
      </c>
      <c r="C108" s="179" t="s">
        <v>331</v>
      </c>
      <c r="D108" s="172" t="s">
        <v>231</v>
      </c>
      <c r="E108" s="173">
        <v>15</v>
      </c>
      <c r="F108" s="174"/>
      <c r="G108" s="175"/>
      <c r="H108" s="153">
        <v>92.82</v>
      </c>
      <c r="I108" s="153">
        <v>1392.3</v>
      </c>
      <c r="J108" s="153">
        <v>183.68</v>
      </c>
      <c r="K108" s="153">
        <v>2755.2000000000003</v>
      </c>
      <c r="L108" s="153">
        <v>21</v>
      </c>
      <c r="M108" s="153">
        <v>5018.4750000000004</v>
      </c>
      <c r="N108" s="152">
        <v>3.8000000000000002E-4</v>
      </c>
      <c r="O108" s="152">
        <v>5.7000000000000002E-3</v>
      </c>
      <c r="P108" s="152">
        <v>0</v>
      </c>
      <c r="Q108" s="152">
        <v>0</v>
      </c>
      <c r="R108" s="153"/>
      <c r="S108" s="153" t="s">
        <v>160</v>
      </c>
      <c r="T108" s="153" t="s">
        <v>160</v>
      </c>
      <c r="U108" s="153">
        <v>0.32</v>
      </c>
      <c r="V108" s="153">
        <v>4.8</v>
      </c>
      <c r="W108" s="153"/>
      <c r="X108" s="153" t="s">
        <v>161</v>
      </c>
      <c r="Y108" s="153" t="s">
        <v>162</v>
      </c>
      <c r="Z108" s="147"/>
      <c r="AA108" s="147"/>
      <c r="AB108" s="147"/>
      <c r="AC108" s="147"/>
      <c r="AD108" s="147"/>
      <c r="AE108" s="147"/>
      <c r="AF108" s="147"/>
      <c r="AG108" s="147" t="s">
        <v>163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x14ac:dyDescent="0.2">
      <c r="A109" s="170">
        <v>62</v>
      </c>
      <c r="B109" s="171" t="s">
        <v>332</v>
      </c>
      <c r="C109" s="179" t="s">
        <v>333</v>
      </c>
      <c r="D109" s="172" t="s">
        <v>231</v>
      </c>
      <c r="E109" s="173">
        <v>10</v>
      </c>
      <c r="F109" s="174"/>
      <c r="G109" s="175"/>
      <c r="H109" s="153">
        <v>106.43</v>
      </c>
      <c r="I109" s="153">
        <v>1064.3000000000002</v>
      </c>
      <c r="J109" s="153">
        <v>206.07</v>
      </c>
      <c r="K109" s="153">
        <v>2060.6999999999998</v>
      </c>
      <c r="L109" s="153">
        <v>21</v>
      </c>
      <c r="M109" s="153">
        <v>3781.25</v>
      </c>
      <c r="N109" s="152">
        <v>4.6999999999999999E-4</v>
      </c>
      <c r="O109" s="152">
        <v>4.7000000000000002E-3</v>
      </c>
      <c r="P109" s="152">
        <v>0</v>
      </c>
      <c r="Q109" s="152">
        <v>0</v>
      </c>
      <c r="R109" s="153"/>
      <c r="S109" s="153" t="s">
        <v>160</v>
      </c>
      <c r="T109" s="153" t="s">
        <v>160</v>
      </c>
      <c r="U109" s="153">
        <v>0.35899999999999999</v>
      </c>
      <c r="V109" s="153">
        <v>3.59</v>
      </c>
      <c r="W109" s="153"/>
      <c r="X109" s="153" t="s">
        <v>161</v>
      </c>
      <c r="Y109" s="153" t="s">
        <v>162</v>
      </c>
      <c r="Z109" s="147"/>
      <c r="AA109" s="147"/>
      <c r="AB109" s="147"/>
      <c r="AC109" s="147"/>
      <c r="AD109" s="147"/>
      <c r="AE109" s="147"/>
      <c r="AF109" s="147"/>
      <c r="AG109" s="147" t="s">
        <v>163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x14ac:dyDescent="0.2">
      <c r="A110" s="170">
        <v>63</v>
      </c>
      <c r="B110" s="171" t="s">
        <v>334</v>
      </c>
      <c r="C110" s="179" t="s">
        <v>335</v>
      </c>
      <c r="D110" s="172" t="s">
        <v>231</v>
      </c>
      <c r="E110" s="173">
        <v>10</v>
      </c>
      <c r="F110" s="174"/>
      <c r="G110" s="175"/>
      <c r="H110" s="153">
        <v>148.56</v>
      </c>
      <c r="I110" s="153">
        <v>1485.6</v>
      </c>
      <c r="J110" s="153">
        <v>259.44</v>
      </c>
      <c r="K110" s="153">
        <v>2594.4</v>
      </c>
      <c r="L110" s="153">
        <v>21</v>
      </c>
      <c r="M110" s="153">
        <v>4936.8</v>
      </c>
      <c r="N110" s="152">
        <v>6.9999999999999999E-4</v>
      </c>
      <c r="O110" s="152">
        <v>7.0000000000000001E-3</v>
      </c>
      <c r="P110" s="152">
        <v>0</v>
      </c>
      <c r="Q110" s="152">
        <v>0</v>
      </c>
      <c r="R110" s="153"/>
      <c r="S110" s="153" t="s">
        <v>160</v>
      </c>
      <c r="T110" s="153" t="s">
        <v>160</v>
      </c>
      <c r="U110" s="153">
        <v>0.45200000000000001</v>
      </c>
      <c r="V110" s="153">
        <v>4.5200000000000005</v>
      </c>
      <c r="W110" s="153"/>
      <c r="X110" s="153" t="s">
        <v>161</v>
      </c>
      <c r="Y110" s="153" t="s">
        <v>162</v>
      </c>
      <c r="Z110" s="147"/>
      <c r="AA110" s="147"/>
      <c r="AB110" s="147"/>
      <c r="AC110" s="147"/>
      <c r="AD110" s="147"/>
      <c r="AE110" s="147"/>
      <c r="AF110" s="147"/>
      <c r="AG110" s="147" t="s">
        <v>163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x14ac:dyDescent="0.2">
      <c r="A111" s="170">
        <v>64</v>
      </c>
      <c r="B111" s="171" t="s">
        <v>336</v>
      </c>
      <c r="C111" s="179" t="s">
        <v>337</v>
      </c>
      <c r="D111" s="172" t="s">
        <v>231</v>
      </c>
      <c r="E111" s="173">
        <v>10</v>
      </c>
      <c r="F111" s="174"/>
      <c r="G111" s="175"/>
      <c r="H111" s="153">
        <v>313.31</v>
      </c>
      <c r="I111" s="153">
        <v>3133.1</v>
      </c>
      <c r="J111" s="153">
        <v>673.69</v>
      </c>
      <c r="K111" s="153">
        <v>6736.9000000000005</v>
      </c>
      <c r="L111" s="153">
        <v>21</v>
      </c>
      <c r="M111" s="153">
        <v>11942.7</v>
      </c>
      <c r="N111" s="152">
        <v>1.5200000000000001E-3</v>
      </c>
      <c r="O111" s="152">
        <v>1.5200000000000002E-2</v>
      </c>
      <c r="P111" s="152">
        <v>0</v>
      </c>
      <c r="Q111" s="152">
        <v>0</v>
      </c>
      <c r="R111" s="153"/>
      <c r="S111" s="153" t="s">
        <v>160</v>
      </c>
      <c r="T111" s="153" t="s">
        <v>160</v>
      </c>
      <c r="U111" s="153">
        <v>1.173</v>
      </c>
      <c r="V111" s="153">
        <v>11.73</v>
      </c>
      <c r="W111" s="153"/>
      <c r="X111" s="153" t="s">
        <v>161</v>
      </c>
      <c r="Y111" s="153" t="s">
        <v>162</v>
      </c>
      <c r="Z111" s="147"/>
      <c r="AA111" s="147"/>
      <c r="AB111" s="147"/>
      <c r="AC111" s="147"/>
      <c r="AD111" s="147"/>
      <c r="AE111" s="147"/>
      <c r="AF111" s="147"/>
      <c r="AG111" s="147" t="s">
        <v>163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x14ac:dyDescent="0.2">
      <c r="A112" s="170">
        <v>65</v>
      </c>
      <c r="B112" s="171" t="s">
        <v>338</v>
      </c>
      <c r="C112" s="179" t="s">
        <v>339</v>
      </c>
      <c r="D112" s="172" t="s">
        <v>231</v>
      </c>
      <c r="E112" s="173">
        <v>20</v>
      </c>
      <c r="F112" s="174"/>
      <c r="G112" s="175"/>
      <c r="H112" s="153">
        <v>253.53</v>
      </c>
      <c r="I112" s="153">
        <v>5070.6000000000004</v>
      </c>
      <c r="J112" s="153">
        <v>469.47</v>
      </c>
      <c r="K112" s="153">
        <v>9389.4000000000015</v>
      </c>
      <c r="L112" s="153">
        <v>21</v>
      </c>
      <c r="M112" s="153">
        <v>17496.599999999999</v>
      </c>
      <c r="N112" s="152">
        <v>7.7999999999999999E-4</v>
      </c>
      <c r="O112" s="152">
        <v>1.5599999999999999E-2</v>
      </c>
      <c r="P112" s="152">
        <v>0</v>
      </c>
      <c r="Q112" s="152">
        <v>0</v>
      </c>
      <c r="R112" s="153"/>
      <c r="S112" s="153" t="s">
        <v>160</v>
      </c>
      <c r="T112" s="153" t="s">
        <v>160</v>
      </c>
      <c r="U112" s="153">
        <v>0.81899999999999995</v>
      </c>
      <c r="V112" s="153">
        <v>16.38</v>
      </c>
      <c r="W112" s="153"/>
      <c r="X112" s="153" t="s">
        <v>161</v>
      </c>
      <c r="Y112" s="153" t="s">
        <v>162</v>
      </c>
      <c r="Z112" s="147"/>
      <c r="AA112" s="147"/>
      <c r="AB112" s="147"/>
      <c r="AC112" s="147"/>
      <c r="AD112" s="147"/>
      <c r="AE112" s="147"/>
      <c r="AF112" s="147"/>
      <c r="AG112" s="147" t="s">
        <v>163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x14ac:dyDescent="0.2">
      <c r="A113" s="170">
        <v>66</v>
      </c>
      <c r="B113" s="171" t="s">
        <v>340</v>
      </c>
      <c r="C113" s="179" t="s">
        <v>341</v>
      </c>
      <c r="D113" s="172" t="s">
        <v>231</v>
      </c>
      <c r="E113" s="173">
        <v>15</v>
      </c>
      <c r="F113" s="174"/>
      <c r="G113" s="175"/>
      <c r="H113" s="153">
        <v>347.15</v>
      </c>
      <c r="I113" s="153">
        <v>5207.25</v>
      </c>
      <c r="J113" s="153">
        <v>456.85</v>
      </c>
      <c r="K113" s="153">
        <v>6852.75</v>
      </c>
      <c r="L113" s="153">
        <v>21</v>
      </c>
      <c r="M113" s="153">
        <v>14592.6</v>
      </c>
      <c r="N113" s="152">
        <v>1.31E-3</v>
      </c>
      <c r="O113" s="152">
        <v>1.9650000000000001E-2</v>
      </c>
      <c r="P113" s="152">
        <v>0</v>
      </c>
      <c r="Q113" s="152">
        <v>0</v>
      </c>
      <c r="R113" s="153"/>
      <c r="S113" s="153" t="s">
        <v>160</v>
      </c>
      <c r="T113" s="153" t="s">
        <v>160</v>
      </c>
      <c r="U113" s="153">
        <v>0.79700000000000004</v>
      </c>
      <c r="V113" s="153">
        <v>11.955</v>
      </c>
      <c r="W113" s="153"/>
      <c r="X113" s="153" t="s">
        <v>161</v>
      </c>
      <c r="Y113" s="153" t="s">
        <v>162</v>
      </c>
      <c r="Z113" s="147"/>
      <c r="AA113" s="147"/>
      <c r="AB113" s="147"/>
      <c r="AC113" s="147"/>
      <c r="AD113" s="147"/>
      <c r="AE113" s="147"/>
      <c r="AF113" s="147"/>
      <c r="AG113" s="147" t="s">
        <v>163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x14ac:dyDescent="0.2">
      <c r="A114" s="170">
        <v>67</v>
      </c>
      <c r="B114" s="171" t="s">
        <v>342</v>
      </c>
      <c r="C114" s="179" t="s">
        <v>343</v>
      </c>
      <c r="D114" s="172" t="s">
        <v>231</v>
      </c>
      <c r="E114" s="173">
        <v>40</v>
      </c>
      <c r="F114" s="174"/>
      <c r="G114" s="175"/>
      <c r="H114" s="153">
        <v>483.8</v>
      </c>
      <c r="I114" s="153">
        <v>19352</v>
      </c>
      <c r="J114" s="153">
        <v>459.2</v>
      </c>
      <c r="K114" s="153">
        <v>18368</v>
      </c>
      <c r="L114" s="153">
        <v>21</v>
      </c>
      <c r="M114" s="153">
        <v>45641.2</v>
      </c>
      <c r="N114" s="152">
        <v>2.5200000000000001E-3</v>
      </c>
      <c r="O114" s="152">
        <v>0.1008</v>
      </c>
      <c r="P114" s="152">
        <v>0</v>
      </c>
      <c r="Q114" s="152">
        <v>0</v>
      </c>
      <c r="R114" s="153"/>
      <c r="S114" s="153" t="s">
        <v>160</v>
      </c>
      <c r="T114" s="153" t="s">
        <v>160</v>
      </c>
      <c r="U114" s="153">
        <v>0.8</v>
      </c>
      <c r="V114" s="153">
        <v>32</v>
      </c>
      <c r="W114" s="153"/>
      <c r="X114" s="153" t="s">
        <v>161</v>
      </c>
      <c r="Y114" s="153" t="s">
        <v>162</v>
      </c>
      <c r="Z114" s="147"/>
      <c r="AA114" s="147"/>
      <c r="AB114" s="147"/>
      <c r="AC114" s="147"/>
      <c r="AD114" s="147"/>
      <c r="AE114" s="147"/>
      <c r="AF114" s="147"/>
      <c r="AG114" s="147" t="s">
        <v>163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x14ac:dyDescent="0.2">
      <c r="A115" s="170">
        <v>68</v>
      </c>
      <c r="B115" s="171" t="s">
        <v>344</v>
      </c>
      <c r="C115" s="179" t="s">
        <v>345</v>
      </c>
      <c r="D115" s="172" t="s">
        <v>199</v>
      </c>
      <c r="E115" s="173">
        <v>1</v>
      </c>
      <c r="F115" s="174"/>
      <c r="G115" s="175"/>
      <c r="H115" s="153">
        <v>0</v>
      </c>
      <c r="I115" s="153">
        <v>0</v>
      </c>
      <c r="J115" s="153">
        <v>85</v>
      </c>
      <c r="K115" s="153">
        <v>85</v>
      </c>
      <c r="L115" s="153">
        <v>21</v>
      </c>
      <c r="M115" s="153">
        <v>102.85</v>
      </c>
      <c r="N115" s="152">
        <v>0</v>
      </c>
      <c r="O115" s="152">
        <v>0</v>
      </c>
      <c r="P115" s="152">
        <v>0</v>
      </c>
      <c r="Q115" s="152">
        <v>0</v>
      </c>
      <c r="R115" s="153"/>
      <c r="S115" s="153" t="s">
        <v>160</v>
      </c>
      <c r="T115" s="153" t="s">
        <v>160</v>
      </c>
      <c r="U115" s="153">
        <v>0.14799999999999999</v>
      </c>
      <c r="V115" s="153">
        <v>0.14799999999999999</v>
      </c>
      <c r="W115" s="153"/>
      <c r="X115" s="153" t="s">
        <v>161</v>
      </c>
      <c r="Y115" s="153" t="s">
        <v>162</v>
      </c>
      <c r="Z115" s="147"/>
      <c r="AA115" s="147"/>
      <c r="AB115" s="147"/>
      <c r="AC115" s="147"/>
      <c r="AD115" s="147"/>
      <c r="AE115" s="147"/>
      <c r="AF115" s="147"/>
      <c r="AG115" s="147" t="s">
        <v>163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x14ac:dyDescent="0.2">
      <c r="A116" s="170">
        <v>69</v>
      </c>
      <c r="B116" s="171" t="s">
        <v>346</v>
      </c>
      <c r="C116" s="179" t="s">
        <v>347</v>
      </c>
      <c r="D116" s="172" t="s">
        <v>199</v>
      </c>
      <c r="E116" s="173">
        <v>19</v>
      </c>
      <c r="F116" s="174"/>
      <c r="G116" s="175"/>
      <c r="H116" s="153">
        <v>0</v>
      </c>
      <c r="I116" s="153">
        <v>0</v>
      </c>
      <c r="J116" s="153">
        <v>99.9</v>
      </c>
      <c r="K116" s="153">
        <v>1898.1000000000001</v>
      </c>
      <c r="L116" s="153">
        <v>21</v>
      </c>
      <c r="M116" s="153">
        <v>2296.701</v>
      </c>
      <c r="N116" s="152">
        <v>0</v>
      </c>
      <c r="O116" s="152">
        <v>0</v>
      </c>
      <c r="P116" s="152">
        <v>0</v>
      </c>
      <c r="Q116" s="152">
        <v>0</v>
      </c>
      <c r="R116" s="153"/>
      <c r="S116" s="153" t="s">
        <v>160</v>
      </c>
      <c r="T116" s="153" t="s">
        <v>160</v>
      </c>
      <c r="U116" s="153">
        <v>0.17399999999999999</v>
      </c>
      <c r="V116" s="153">
        <v>3.3059999999999996</v>
      </c>
      <c r="W116" s="153"/>
      <c r="X116" s="153" t="s">
        <v>161</v>
      </c>
      <c r="Y116" s="153" t="s">
        <v>162</v>
      </c>
      <c r="Z116" s="147"/>
      <c r="AA116" s="147"/>
      <c r="AB116" s="147"/>
      <c r="AC116" s="147"/>
      <c r="AD116" s="147"/>
      <c r="AE116" s="147"/>
      <c r="AF116" s="147"/>
      <c r="AG116" s="147" t="s">
        <v>163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x14ac:dyDescent="0.2">
      <c r="A117" s="170">
        <v>70</v>
      </c>
      <c r="B117" s="171" t="s">
        <v>348</v>
      </c>
      <c r="C117" s="179" t="s">
        <v>349</v>
      </c>
      <c r="D117" s="172" t="s">
        <v>199</v>
      </c>
      <c r="E117" s="173">
        <v>8</v>
      </c>
      <c r="F117" s="174"/>
      <c r="G117" s="175"/>
      <c r="H117" s="153">
        <v>0</v>
      </c>
      <c r="I117" s="153">
        <v>0</v>
      </c>
      <c r="J117" s="153">
        <v>149</v>
      </c>
      <c r="K117" s="153">
        <v>1192</v>
      </c>
      <c r="L117" s="153">
        <v>21</v>
      </c>
      <c r="M117" s="153">
        <v>1442.32</v>
      </c>
      <c r="N117" s="152">
        <v>0</v>
      </c>
      <c r="O117" s="152">
        <v>0</v>
      </c>
      <c r="P117" s="152">
        <v>0</v>
      </c>
      <c r="Q117" s="152">
        <v>0</v>
      </c>
      <c r="R117" s="153"/>
      <c r="S117" s="153" t="s">
        <v>160</v>
      </c>
      <c r="T117" s="153" t="s">
        <v>160</v>
      </c>
      <c r="U117" s="153">
        <v>0.25900000000000001</v>
      </c>
      <c r="V117" s="153">
        <v>2.0720000000000001</v>
      </c>
      <c r="W117" s="153"/>
      <c r="X117" s="153" t="s">
        <v>161</v>
      </c>
      <c r="Y117" s="153" t="s">
        <v>162</v>
      </c>
      <c r="Z117" s="147"/>
      <c r="AA117" s="147"/>
      <c r="AB117" s="147"/>
      <c r="AC117" s="147"/>
      <c r="AD117" s="147"/>
      <c r="AE117" s="147"/>
      <c r="AF117" s="147"/>
      <c r="AG117" s="147" t="s">
        <v>163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collapsed="1" x14ac:dyDescent="0.2">
      <c r="A118" s="164">
        <v>71</v>
      </c>
      <c r="B118" s="165" t="s">
        <v>350</v>
      </c>
      <c r="C118" s="177" t="s">
        <v>351</v>
      </c>
      <c r="D118" s="166" t="s">
        <v>231</v>
      </c>
      <c r="E118" s="167">
        <v>122</v>
      </c>
      <c r="F118" s="168"/>
      <c r="G118" s="169"/>
      <c r="H118" s="153">
        <v>0.83</v>
      </c>
      <c r="I118" s="153">
        <v>101.25999999999999</v>
      </c>
      <c r="J118" s="153">
        <v>27.57</v>
      </c>
      <c r="K118" s="153">
        <v>3363.54</v>
      </c>
      <c r="L118" s="153">
        <v>21</v>
      </c>
      <c r="M118" s="153">
        <v>4192.4080000000004</v>
      </c>
      <c r="N118" s="152">
        <v>0</v>
      </c>
      <c r="O118" s="152">
        <v>0</v>
      </c>
      <c r="P118" s="152">
        <v>0</v>
      </c>
      <c r="Q118" s="152">
        <v>0</v>
      </c>
      <c r="R118" s="153"/>
      <c r="S118" s="153" t="s">
        <v>160</v>
      </c>
      <c r="T118" s="153" t="s">
        <v>160</v>
      </c>
      <c r="U118" s="153">
        <v>4.8000000000000001E-2</v>
      </c>
      <c r="V118" s="153">
        <v>5.8559999999999999</v>
      </c>
      <c r="W118" s="153"/>
      <c r="X118" s="153" t="s">
        <v>161</v>
      </c>
      <c r="Y118" s="153" t="s">
        <v>162</v>
      </c>
      <c r="Z118" s="147"/>
      <c r="AA118" s="147"/>
      <c r="AB118" s="147"/>
      <c r="AC118" s="147"/>
      <c r="AD118" s="147"/>
      <c r="AE118" s="147"/>
      <c r="AF118" s="147"/>
      <c r="AG118" s="147" t="s">
        <v>163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hidden="1" outlineLevel="1" x14ac:dyDescent="0.2">
      <c r="A119" s="150"/>
      <c r="B119" s="151"/>
      <c r="C119" s="178" t="s">
        <v>352</v>
      </c>
      <c r="D119" s="154"/>
      <c r="E119" s="155">
        <v>122</v>
      </c>
      <c r="F119" s="153"/>
      <c r="G119" s="153"/>
      <c r="H119" s="153"/>
      <c r="I119" s="153"/>
      <c r="J119" s="153"/>
      <c r="K119" s="153"/>
      <c r="L119" s="153"/>
      <c r="M119" s="153"/>
      <c r="N119" s="152"/>
      <c r="O119" s="152"/>
      <c r="P119" s="152"/>
      <c r="Q119" s="152"/>
      <c r="R119" s="153"/>
      <c r="S119" s="153"/>
      <c r="T119" s="153"/>
      <c r="U119" s="153"/>
      <c r="V119" s="153"/>
      <c r="W119" s="153"/>
      <c r="X119" s="153"/>
      <c r="Y119" s="153"/>
      <c r="Z119" s="147"/>
      <c r="AA119" s="147"/>
      <c r="AB119" s="147"/>
      <c r="AC119" s="147"/>
      <c r="AD119" s="147"/>
      <c r="AE119" s="147"/>
      <c r="AF119" s="147"/>
      <c r="AG119" s="147" t="s">
        <v>165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x14ac:dyDescent="0.2">
      <c r="A120" s="170">
        <v>72</v>
      </c>
      <c r="B120" s="171" t="s">
        <v>353</v>
      </c>
      <c r="C120" s="179" t="s">
        <v>354</v>
      </c>
      <c r="D120" s="172" t="s">
        <v>238</v>
      </c>
      <c r="E120" s="173">
        <v>0.25558999999999998</v>
      </c>
      <c r="F120" s="174"/>
      <c r="G120" s="175"/>
      <c r="H120" s="153">
        <v>0</v>
      </c>
      <c r="I120" s="153">
        <v>0</v>
      </c>
      <c r="J120" s="153">
        <v>838</v>
      </c>
      <c r="K120" s="153">
        <v>214.18441999999999</v>
      </c>
      <c r="L120" s="153">
        <v>21</v>
      </c>
      <c r="M120" s="153">
        <v>259.15780000000001</v>
      </c>
      <c r="N120" s="152">
        <v>0</v>
      </c>
      <c r="O120" s="152">
        <v>0</v>
      </c>
      <c r="P120" s="152">
        <v>0</v>
      </c>
      <c r="Q120" s="152">
        <v>0</v>
      </c>
      <c r="R120" s="153"/>
      <c r="S120" s="153" t="s">
        <v>160</v>
      </c>
      <c r="T120" s="153" t="s">
        <v>160</v>
      </c>
      <c r="U120" s="153">
        <v>1.47</v>
      </c>
      <c r="V120" s="153">
        <v>0.37571729999999998</v>
      </c>
      <c r="W120" s="153"/>
      <c r="X120" s="153" t="s">
        <v>243</v>
      </c>
      <c r="Y120" s="153" t="s">
        <v>162</v>
      </c>
      <c r="Z120" s="147"/>
      <c r="AA120" s="147"/>
      <c r="AB120" s="147"/>
      <c r="AC120" s="147"/>
      <c r="AD120" s="147"/>
      <c r="AE120" s="147"/>
      <c r="AF120" s="147"/>
      <c r="AG120" s="147" t="s">
        <v>244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x14ac:dyDescent="0.2">
      <c r="A121" s="158" t="s">
        <v>155</v>
      </c>
      <c r="B121" s="159" t="s">
        <v>92</v>
      </c>
      <c r="C121" s="176" t="s">
        <v>93</v>
      </c>
      <c r="D121" s="160"/>
      <c r="E121" s="161"/>
      <c r="F121" s="162"/>
      <c r="G121" s="163"/>
      <c r="H121" s="157"/>
      <c r="I121" s="157">
        <v>32942.879999999997</v>
      </c>
      <c r="J121" s="157"/>
      <c r="K121" s="157">
        <v>45686.76</v>
      </c>
      <c r="L121" s="157"/>
      <c r="M121" s="157"/>
      <c r="N121" s="156"/>
      <c r="O121" s="156"/>
      <c r="P121" s="156"/>
      <c r="Q121" s="156"/>
      <c r="R121" s="157"/>
      <c r="S121" s="157"/>
      <c r="T121" s="157"/>
      <c r="U121" s="157"/>
      <c r="V121" s="157"/>
      <c r="W121" s="157"/>
      <c r="X121" s="157"/>
      <c r="Y121" s="157"/>
      <c r="AG121" t="s">
        <v>156</v>
      </c>
    </row>
    <row r="122" spans="1:60" ht="22.5" x14ac:dyDescent="0.2">
      <c r="A122" s="170">
        <v>73</v>
      </c>
      <c r="B122" s="171" t="s">
        <v>355</v>
      </c>
      <c r="C122" s="179" t="s">
        <v>356</v>
      </c>
      <c r="D122" s="172" t="s">
        <v>199</v>
      </c>
      <c r="E122" s="173">
        <v>2</v>
      </c>
      <c r="F122" s="174"/>
      <c r="G122" s="175"/>
      <c r="H122" s="153">
        <v>0</v>
      </c>
      <c r="I122" s="153">
        <v>0</v>
      </c>
      <c r="J122" s="153">
        <v>101</v>
      </c>
      <c r="K122" s="153">
        <v>202</v>
      </c>
      <c r="L122" s="153">
        <v>21</v>
      </c>
      <c r="M122" s="153">
        <v>244.42</v>
      </c>
      <c r="N122" s="152">
        <v>0</v>
      </c>
      <c r="O122" s="152">
        <v>0</v>
      </c>
      <c r="P122" s="152">
        <v>0</v>
      </c>
      <c r="Q122" s="152">
        <v>0</v>
      </c>
      <c r="R122" s="153"/>
      <c r="S122" s="153" t="s">
        <v>160</v>
      </c>
      <c r="T122" s="153" t="s">
        <v>160</v>
      </c>
      <c r="U122" s="153">
        <v>0.16145000000000001</v>
      </c>
      <c r="V122" s="153">
        <v>0.32290000000000002</v>
      </c>
      <c r="W122" s="153"/>
      <c r="X122" s="153" t="s">
        <v>161</v>
      </c>
      <c r="Y122" s="153" t="s">
        <v>162</v>
      </c>
      <c r="Z122" s="147"/>
      <c r="AA122" s="147"/>
      <c r="AB122" s="147"/>
      <c r="AC122" s="147"/>
      <c r="AD122" s="147"/>
      <c r="AE122" s="147"/>
      <c r="AF122" s="147"/>
      <c r="AG122" s="147" t="s">
        <v>163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2.5" x14ac:dyDescent="0.2">
      <c r="A123" s="170">
        <v>74</v>
      </c>
      <c r="B123" s="171" t="s">
        <v>357</v>
      </c>
      <c r="C123" s="179" t="s">
        <v>358</v>
      </c>
      <c r="D123" s="172" t="s">
        <v>199</v>
      </c>
      <c r="E123" s="173">
        <v>2</v>
      </c>
      <c r="F123" s="174"/>
      <c r="G123" s="175"/>
      <c r="H123" s="153">
        <v>0</v>
      </c>
      <c r="I123" s="153">
        <v>0</v>
      </c>
      <c r="J123" s="153">
        <v>110.5</v>
      </c>
      <c r="K123" s="153">
        <v>221</v>
      </c>
      <c r="L123" s="153">
        <v>21</v>
      </c>
      <c r="M123" s="153">
        <v>267.41000000000003</v>
      </c>
      <c r="N123" s="152">
        <v>0</v>
      </c>
      <c r="O123" s="152">
        <v>0</v>
      </c>
      <c r="P123" s="152">
        <v>0</v>
      </c>
      <c r="Q123" s="152">
        <v>0</v>
      </c>
      <c r="R123" s="153"/>
      <c r="S123" s="153" t="s">
        <v>160</v>
      </c>
      <c r="T123" s="153" t="s">
        <v>160</v>
      </c>
      <c r="U123" s="153">
        <v>0.17696999999999999</v>
      </c>
      <c r="V123" s="153">
        <v>0.35393999999999998</v>
      </c>
      <c r="W123" s="153"/>
      <c r="X123" s="153" t="s">
        <v>161</v>
      </c>
      <c r="Y123" s="153" t="s">
        <v>162</v>
      </c>
      <c r="Z123" s="147"/>
      <c r="AA123" s="147"/>
      <c r="AB123" s="147"/>
      <c r="AC123" s="147"/>
      <c r="AD123" s="147"/>
      <c r="AE123" s="147"/>
      <c r="AF123" s="147"/>
      <c r="AG123" s="147" t="s">
        <v>163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ht="22.5" x14ac:dyDescent="0.2">
      <c r="A124" s="170">
        <v>75</v>
      </c>
      <c r="B124" s="171" t="s">
        <v>359</v>
      </c>
      <c r="C124" s="179" t="s">
        <v>360</v>
      </c>
      <c r="D124" s="172" t="s">
        <v>199</v>
      </c>
      <c r="E124" s="173">
        <v>8</v>
      </c>
      <c r="F124" s="174"/>
      <c r="G124" s="175"/>
      <c r="H124" s="153">
        <v>0</v>
      </c>
      <c r="I124" s="153">
        <v>0</v>
      </c>
      <c r="J124" s="153">
        <v>134.5</v>
      </c>
      <c r="K124" s="153">
        <v>1076</v>
      </c>
      <c r="L124" s="153">
        <v>21</v>
      </c>
      <c r="M124" s="153">
        <v>1301.96</v>
      </c>
      <c r="N124" s="152">
        <v>0</v>
      </c>
      <c r="O124" s="152">
        <v>0</v>
      </c>
      <c r="P124" s="152">
        <v>0</v>
      </c>
      <c r="Q124" s="152">
        <v>0</v>
      </c>
      <c r="R124" s="153"/>
      <c r="S124" s="153" t="s">
        <v>160</v>
      </c>
      <c r="T124" s="153" t="s">
        <v>160</v>
      </c>
      <c r="U124" s="153">
        <v>0.21593999999999999</v>
      </c>
      <c r="V124" s="153">
        <v>1.7275199999999999</v>
      </c>
      <c r="W124" s="153"/>
      <c r="X124" s="153" t="s">
        <v>161</v>
      </c>
      <c r="Y124" s="153" t="s">
        <v>162</v>
      </c>
      <c r="Z124" s="147"/>
      <c r="AA124" s="147"/>
      <c r="AB124" s="147"/>
      <c r="AC124" s="147"/>
      <c r="AD124" s="147"/>
      <c r="AE124" s="147"/>
      <c r="AF124" s="147"/>
      <c r="AG124" s="147" t="s">
        <v>163</v>
      </c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2.5" collapsed="1" x14ac:dyDescent="0.2">
      <c r="A125" s="164">
        <v>76</v>
      </c>
      <c r="B125" s="165" t="s">
        <v>361</v>
      </c>
      <c r="C125" s="177" t="s">
        <v>362</v>
      </c>
      <c r="D125" s="166" t="s">
        <v>231</v>
      </c>
      <c r="E125" s="167">
        <v>85</v>
      </c>
      <c r="F125" s="168"/>
      <c r="G125" s="169"/>
      <c r="H125" s="153">
        <v>109.14</v>
      </c>
      <c r="I125" s="153">
        <v>9276.9</v>
      </c>
      <c r="J125" s="153">
        <v>159.36000000000001</v>
      </c>
      <c r="K125" s="153">
        <v>13545.6</v>
      </c>
      <c r="L125" s="153">
        <v>21</v>
      </c>
      <c r="M125" s="153">
        <v>27615.224999999999</v>
      </c>
      <c r="N125" s="152">
        <v>4.4000000000000002E-4</v>
      </c>
      <c r="O125" s="152">
        <v>3.7400000000000003E-2</v>
      </c>
      <c r="P125" s="152">
        <v>0</v>
      </c>
      <c r="Q125" s="152">
        <v>0</v>
      </c>
      <c r="R125" s="153"/>
      <c r="S125" s="153" t="s">
        <v>160</v>
      </c>
      <c r="T125" s="153" t="s">
        <v>160</v>
      </c>
      <c r="U125" s="153">
        <v>0.25800000000000001</v>
      </c>
      <c r="V125" s="153">
        <v>21.93</v>
      </c>
      <c r="W125" s="153"/>
      <c r="X125" s="153" t="s">
        <v>161</v>
      </c>
      <c r="Y125" s="153" t="s">
        <v>162</v>
      </c>
      <c r="Z125" s="147"/>
      <c r="AA125" s="147"/>
      <c r="AB125" s="147"/>
      <c r="AC125" s="147"/>
      <c r="AD125" s="147"/>
      <c r="AE125" s="147"/>
      <c r="AF125" s="147"/>
      <c r="AG125" s="147" t="s">
        <v>163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hidden="1" outlineLevel="1" x14ac:dyDescent="0.2">
      <c r="A126" s="150"/>
      <c r="B126" s="151"/>
      <c r="C126" s="178" t="s">
        <v>363</v>
      </c>
      <c r="D126" s="154"/>
      <c r="E126" s="155">
        <v>40</v>
      </c>
      <c r="F126" s="153"/>
      <c r="G126" s="153"/>
      <c r="H126" s="153"/>
      <c r="I126" s="153"/>
      <c r="J126" s="153"/>
      <c r="K126" s="153"/>
      <c r="L126" s="153"/>
      <c r="M126" s="153"/>
      <c r="N126" s="152"/>
      <c r="O126" s="152"/>
      <c r="P126" s="152"/>
      <c r="Q126" s="152"/>
      <c r="R126" s="153"/>
      <c r="S126" s="153"/>
      <c r="T126" s="153"/>
      <c r="U126" s="153"/>
      <c r="V126" s="153"/>
      <c r="W126" s="153"/>
      <c r="X126" s="153"/>
      <c r="Y126" s="153"/>
      <c r="Z126" s="147"/>
      <c r="AA126" s="147"/>
      <c r="AB126" s="147"/>
      <c r="AC126" s="147"/>
      <c r="AD126" s="147"/>
      <c r="AE126" s="147"/>
      <c r="AF126" s="147"/>
      <c r="AG126" s="147" t="s">
        <v>165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hidden="1" outlineLevel="2" x14ac:dyDescent="0.2">
      <c r="A127" s="150"/>
      <c r="B127" s="151"/>
      <c r="C127" s="178" t="s">
        <v>364</v>
      </c>
      <c r="D127" s="154"/>
      <c r="E127" s="155">
        <v>45</v>
      </c>
      <c r="F127" s="153"/>
      <c r="G127" s="153"/>
      <c r="H127" s="153"/>
      <c r="I127" s="153"/>
      <c r="J127" s="153"/>
      <c r="K127" s="153"/>
      <c r="L127" s="153"/>
      <c r="M127" s="153"/>
      <c r="N127" s="152"/>
      <c r="O127" s="152"/>
      <c r="P127" s="152"/>
      <c r="Q127" s="152"/>
      <c r="R127" s="153"/>
      <c r="S127" s="153"/>
      <c r="T127" s="153"/>
      <c r="U127" s="153"/>
      <c r="V127" s="153"/>
      <c r="W127" s="153"/>
      <c r="X127" s="153"/>
      <c r="Y127" s="153"/>
      <c r="Z127" s="147"/>
      <c r="AA127" s="147"/>
      <c r="AB127" s="147"/>
      <c r="AC127" s="147"/>
      <c r="AD127" s="147"/>
      <c r="AE127" s="147"/>
      <c r="AF127" s="147"/>
      <c r="AG127" s="147" t="s">
        <v>165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ht="22.5" collapsed="1" x14ac:dyDescent="0.2">
      <c r="A128" s="164">
        <v>77</v>
      </c>
      <c r="B128" s="165" t="s">
        <v>365</v>
      </c>
      <c r="C128" s="177" t="s">
        <v>366</v>
      </c>
      <c r="D128" s="166" t="s">
        <v>231</v>
      </c>
      <c r="E128" s="167">
        <v>40</v>
      </c>
      <c r="F128" s="168"/>
      <c r="G128" s="169"/>
      <c r="H128" s="153">
        <v>164.63</v>
      </c>
      <c r="I128" s="153">
        <v>6585.2</v>
      </c>
      <c r="J128" s="153">
        <v>172.37</v>
      </c>
      <c r="K128" s="153">
        <v>6894.8</v>
      </c>
      <c r="L128" s="153">
        <v>21</v>
      </c>
      <c r="M128" s="153">
        <v>16310.8</v>
      </c>
      <c r="N128" s="152">
        <v>5.5999999999999995E-4</v>
      </c>
      <c r="O128" s="152">
        <v>2.2399999999999996E-2</v>
      </c>
      <c r="P128" s="152">
        <v>0</v>
      </c>
      <c r="Q128" s="152">
        <v>0</v>
      </c>
      <c r="R128" s="153"/>
      <c r="S128" s="153" t="s">
        <v>160</v>
      </c>
      <c r="T128" s="153" t="s">
        <v>160</v>
      </c>
      <c r="U128" s="153">
        <v>0.27889999999999998</v>
      </c>
      <c r="V128" s="153">
        <v>11.155999999999999</v>
      </c>
      <c r="W128" s="153"/>
      <c r="X128" s="153" t="s">
        <v>161</v>
      </c>
      <c r="Y128" s="153" t="s">
        <v>162</v>
      </c>
      <c r="Z128" s="147"/>
      <c r="AA128" s="147"/>
      <c r="AB128" s="147"/>
      <c r="AC128" s="147"/>
      <c r="AD128" s="147"/>
      <c r="AE128" s="147"/>
      <c r="AF128" s="147"/>
      <c r="AG128" s="147" t="s">
        <v>163</v>
      </c>
      <c r="AH128" s="147"/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hidden="1" outlineLevel="1" x14ac:dyDescent="0.2">
      <c r="A129" s="150"/>
      <c r="B129" s="151"/>
      <c r="C129" s="178" t="s">
        <v>367</v>
      </c>
      <c r="D129" s="154"/>
      <c r="E129" s="155">
        <v>25</v>
      </c>
      <c r="F129" s="153"/>
      <c r="G129" s="153"/>
      <c r="H129" s="153"/>
      <c r="I129" s="153"/>
      <c r="J129" s="153"/>
      <c r="K129" s="153"/>
      <c r="L129" s="153"/>
      <c r="M129" s="153"/>
      <c r="N129" s="152"/>
      <c r="O129" s="152"/>
      <c r="P129" s="152"/>
      <c r="Q129" s="152"/>
      <c r="R129" s="153"/>
      <c r="S129" s="153"/>
      <c r="T129" s="153"/>
      <c r="U129" s="153"/>
      <c r="V129" s="153"/>
      <c r="W129" s="153"/>
      <c r="X129" s="153"/>
      <c r="Y129" s="153"/>
      <c r="Z129" s="147"/>
      <c r="AA129" s="147"/>
      <c r="AB129" s="147"/>
      <c r="AC129" s="147"/>
      <c r="AD129" s="147"/>
      <c r="AE129" s="147"/>
      <c r="AF129" s="147"/>
      <c r="AG129" s="147" t="s">
        <v>165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hidden="1" outlineLevel="2" x14ac:dyDescent="0.2">
      <c r="A130" s="150"/>
      <c r="B130" s="151"/>
      <c r="C130" s="178" t="s">
        <v>368</v>
      </c>
      <c r="D130" s="154"/>
      <c r="E130" s="155">
        <v>15</v>
      </c>
      <c r="F130" s="153"/>
      <c r="G130" s="153"/>
      <c r="H130" s="153"/>
      <c r="I130" s="153"/>
      <c r="J130" s="153"/>
      <c r="K130" s="153"/>
      <c r="L130" s="153"/>
      <c r="M130" s="153"/>
      <c r="N130" s="152"/>
      <c r="O130" s="152"/>
      <c r="P130" s="152"/>
      <c r="Q130" s="152"/>
      <c r="R130" s="153"/>
      <c r="S130" s="153"/>
      <c r="T130" s="153"/>
      <c r="U130" s="153"/>
      <c r="V130" s="153"/>
      <c r="W130" s="153"/>
      <c r="X130" s="153"/>
      <c r="Y130" s="153"/>
      <c r="Z130" s="147"/>
      <c r="AA130" s="147"/>
      <c r="AB130" s="147"/>
      <c r="AC130" s="147"/>
      <c r="AD130" s="147"/>
      <c r="AE130" s="147"/>
      <c r="AF130" s="147"/>
      <c r="AG130" s="147" t="s">
        <v>165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ht="22.5" collapsed="1" x14ac:dyDescent="0.2">
      <c r="A131" s="164">
        <v>78</v>
      </c>
      <c r="B131" s="165" t="s">
        <v>369</v>
      </c>
      <c r="C131" s="177" t="s">
        <v>370</v>
      </c>
      <c r="D131" s="166" t="s">
        <v>231</v>
      </c>
      <c r="E131" s="167">
        <v>16</v>
      </c>
      <c r="F131" s="168"/>
      <c r="G131" s="169"/>
      <c r="H131" s="153">
        <v>242.41</v>
      </c>
      <c r="I131" s="153">
        <v>3878.56</v>
      </c>
      <c r="J131" s="153">
        <v>205.09</v>
      </c>
      <c r="K131" s="153">
        <v>3281.44</v>
      </c>
      <c r="L131" s="153">
        <v>21</v>
      </c>
      <c r="M131" s="153">
        <v>8663.6</v>
      </c>
      <c r="N131" s="152">
        <v>7.7999999999999999E-4</v>
      </c>
      <c r="O131" s="152">
        <v>1.248E-2</v>
      </c>
      <c r="P131" s="152">
        <v>0</v>
      </c>
      <c r="Q131" s="152">
        <v>0</v>
      </c>
      <c r="R131" s="153"/>
      <c r="S131" s="153" t="s">
        <v>160</v>
      </c>
      <c r="T131" s="153" t="s">
        <v>160</v>
      </c>
      <c r="U131" s="153">
        <v>0.33279999999999998</v>
      </c>
      <c r="V131" s="153">
        <v>5.3247999999999998</v>
      </c>
      <c r="W131" s="153"/>
      <c r="X131" s="153" t="s">
        <v>161</v>
      </c>
      <c r="Y131" s="153" t="s">
        <v>162</v>
      </c>
      <c r="Z131" s="147"/>
      <c r="AA131" s="147"/>
      <c r="AB131" s="147"/>
      <c r="AC131" s="147"/>
      <c r="AD131" s="147"/>
      <c r="AE131" s="147"/>
      <c r="AF131" s="147"/>
      <c r="AG131" s="147" t="s">
        <v>163</v>
      </c>
      <c r="AH131" s="147"/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hidden="1" outlineLevel="1" x14ac:dyDescent="0.2">
      <c r="A132" s="150"/>
      <c r="B132" s="151"/>
      <c r="C132" s="178" t="s">
        <v>371</v>
      </c>
      <c r="D132" s="154"/>
      <c r="E132" s="155">
        <v>6</v>
      </c>
      <c r="F132" s="153"/>
      <c r="G132" s="153"/>
      <c r="H132" s="153"/>
      <c r="I132" s="153"/>
      <c r="J132" s="153"/>
      <c r="K132" s="153"/>
      <c r="L132" s="153"/>
      <c r="M132" s="153"/>
      <c r="N132" s="152"/>
      <c r="O132" s="152"/>
      <c r="P132" s="152"/>
      <c r="Q132" s="152"/>
      <c r="R132" s="153"/>
      <c r="S132" s="153"/>
      <c r="T132" s="153"/>
      <c r="U132" s="153"/>
      <c r="V132" s="153"/>
      <c r="W132" s="153"/>
      <c r="X132" s="153"/>
      <c r="Y132" s="153"/>
      <c r="Z132" s="147"/>
      <c r="AA132" s="147"/>
      <c r="AB132" s="147"/>
      <c r="AC132" s="147"/>
      <c r="AD132" s="147"/>
      <c r="AE132" s="147"/>
      <c r="AF132" s="147"/>
      <c r="AG132" s="147" t="s">
        <v>165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hidden="1" outlineLevel="2" x14ac:dyDescent="0.2">
      <c r="A133" s="150"/>
      <c r="B133" s="151"/>
      <c r="C133" s="178" t="s">
        <v>372</v>
      </c>
      <c r="D133" s="154"/>
      <c r="E133" s="155">
        <v>10</v>
      </c>
      <c r="F133" s="153"/>
      <c r="G133" s="153"/>
      <c r="H133" s="153"/>
      <c r="I133" s="153"/>
      <c r="J133" s="153"/>
      <c r="K133" s="153"/>
      <c r="L133" s="153"/>
      <c r="M133" s="153"/>
      <c r="N133" s="152"/>
      <c r="O133" s="152"/>
      <c r="P133" s="152"/>
      <c r="Q133" s="152"/>
      <c r="R133" s="153"/>
      <c r="S133" s="153"/>
      <c r="T133" s="153"/>
      <c r="U133" s="153"/>
      <c r="V133" s="153"/>
      <c r="W133" s="153"/>
      <c r="X133" s="153"/>
      <c r="Y133" s="153"/>
      <c r="Z133" s="147"/>
      <c r="AA133" s="147"/>
      <c r="AB133" s="147"/>
      <c r="AC133" s="147"/>
      <c r="AD133" s="147"/>
      <c r="AE133" s="147"/>
      <c r="AF133" s="147"/>
      <c r="AG133" s="147" t="s">
        <v>165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ht="22.5" collapsed="1" x14ac:dyDescent="0.2">
      <c r="A134" s="164">
        <v>79</v>
      </c>
      <c r="B134" s="165" t="s">
        <v>373</v>
      </c>
      <c r="C134" s="177" t="s">
        <v>374</v>
      </c>
      <c r="D134" s="166" t="s">
        <v>231</v>
      </c>
      <c r="E134" s="167">
        <v>4</v>
      </c>
      <c r="F134" s="168"/>
      <c r="G134" s="169"/>
      <c r="H134" s="153">
        <v>383.59</v>
      </c>
      <c r="I134" s="153">
        <v>1534.36</v>
      </c>
      <c r="J134" s="153">
        <v>237.41</v>
      </c>
      <c r="K134" s="153">
        <v>949.64</v>
      </c>
      <c r="L134" s="153">
        <v>21</v>
      </c>
      <c r="M134" s="153">
        <v>3005.64</v>
      </c>
      <c r="N134" s="152">
        <v>1.1299999999999999E-3</v>
      </c>
      <c r="O134" s="152">
        <v>4.5199999999999997E-3</v>
      </c>
      <c r="P134" s="152">
        <v>0</v>
      </c>
      <c r="Q134" s="152">
        <v>0</v>
      </c>
      <c r="R134" s="153"/>
      <c r="S134" s="153" t="s">
        <v>160</v>
      </c>
      <c r="T134" s="153" t="s">
        <v>160</v>
      </c>
      <c r="U134" s="153">
        <v>0.38469999999999999</v>
      </c>
      <c r="V134" s="153">
        <v>1.5387999999999999</v>
      </c>
      <c r="W134" s="153"/>
      <c r="X134" s="153" t="s">
        <v>161</v>
      </c>
      <c r="Y134" s="153" t="s">
        <v>162</v>
      </c>
      <c r="Z134" s="147"/>
      <c r="AA134" s="147"/>
      <c r="AB134" s="147"/>
      <c r="AC134" s="147"/>
      <c r="AD134" s="147"/>
      <c r="AE134" s="147"/>
      <c r="AF134" s="147"/>
      <c r="AG134" s="147" t="s">
        <v>163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hidden="1" outlineLevel="1" x14ac:dyDescent="0.2">
      <c r="A135" s="150"/>
      <c r="B135" s="151"/>
      <c r="C135" s="178" t="s">
        <v>375</v>
      </c>
      <c r="D135" s="154"/>
      <c r="E135" s="155">
        <v>2</v>
      </c>
      <c r="F135" s="153"/>
      <c r="G135" s="153"/>
      <c r="H135" s="153"/>
      <c r="I135" s="153"/>
      <c r="J135" s="153"/>
      <c r="K135" s="153"/>
      <c r="L135" s="153"/>
      <c r="M135" s="153"/>
      <c r="N135" s="152"/>
      <c r="O135" s="152"/>
      <c r="P135" s="152"/>
      <c r="Q135" s="152"/>
      <c r="R135" s="153"/>
      <c r="S135" s="153"/>
      <c r="T135" s="153"/>
      <c r="U135" s="153"/>
      <c r="V135" s="153"/>
      <c r="W135" s="153"/>
      <c r="X135" s="153"/>
      <c r="Y135" s="153"/>
      <c r="Z135" s="147"/>
      <c r="AA135" s="147"/>
      <c r="AB135" s="147"/>
      <c r="AC135" s="147"/>
      <c r="AD135" s="147"/>
      <c r="AE135" s="147"/>
      <c r="AF135" s="147"/>
      <c r="AG135" s="147" t="s">
        <v>165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hidden="1" outlineLevel="2" x14ac:dyDescent="0.2">
      <c r="A136" s="150"/>
      <c r="B136" s="151"/>
      <c r="C136" s="178" t="s">
        <v>376</v>
      </c>
      <c r="D136" s="154"/>
      <c r="E136" s="155">
        <v>2</v>
      </c>
      <c r="F136" s="153"/>
      <c r="G136" s="153"/>
      <c r="H136" s="153"/>
      <c r="I136" s="153"/>
      <c r="J136" s="153"/>
      <c r="K136" s="153"/>
      <c r="L136" s="153"/>
      <c r="M136" s="153"/>
      <c r="N136" s="152"/>
      <c r="O136" s="152"/>
      <c r="P136" s="152"/>
      <c r="Q136" s="152"/>
      <c r="R136" s="153"/>
      <c r="S136" s="153"/>
      <c r="T136" s="153"/>
      <c r="U136" s="153"/>
      <c r="V136" s="153"/>
      <c r="W136" s="153"/>
      <c r="X136" s="153"/>
      <c r="Y136" s="153"/>
      <c r="Z136" s="147"/>
      <c r="AA136" s="147"/>
      <c r="AB136" s="147"/>
      <c r="AC136" s="147"/>
      <c r="AD136" s="147"/>
      <c r="AE136" s="147"/>
      <c r="AF136" s="147"/>
      <c r="AG136" s="147" t="s">
        <v>165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x14ac:dyDescent="0.2">
      <c r="A137" s="170">
        <v>80</v>
      </c>
      <c r="B137" s="171" t="s">
        <v>377</v>
      </c>
      <c r="C137" s="179" t="s">
        <v>378</v>
      </c>
      <c r="D137" s="172" t="s">
        <v>199</v>
      </c>
      <c r="E137" s="173">
        <v>38</v>
      </c>
      <c r="F137" s="174"/>
      <c r="G137" s="175"/>
      <c r="H137" s="153">
        <v>0</v>
      </c>
      <c r="I137" s="153">
        <v>0</v>
      </c>
      <c r="J137" s="153">
        <v>260.5</v>
      </c>
      <c r="K137" s="153">
        <v>9899</v>
      </c>
      <c r="L137" s="153">
        <v>21</v>
      </c>
      <c r="M137" s="153">
        <v>11977.79</v>
      </c>
      <c r="N137" s="152">
        <v>0</v>
      </c>
      <c r="O137" s="152">
        <v>0</v>
      </c>
      <c r="P137" s="152">
        <v>0</v>
      </c>
      <c r="Q137" s="152">
        <v>0</v>
      </c>
      <c r="R137" s="153"/>
      <c r="S137" s="153" t="s">
        <v>160</v>
      </c>
      <c r="T137" s="153" t="s">
        <v>160</v>
      </c>
      <c r="U137" s="153">
        <v>0.42499999999999999</v>
      </c>
      <c r="V137" s="153">
        <v>16.149999999999999</v>
      </c>
      <c r="W137" s="153"/>
      <c r="X137" s="153" t="s">
        <v>161</v>
      </c>
      <c r="Y137" s="153" t="s">
        <v>162</v>
      </c>
      <c r="Z137" s="147"/>
      <c r="AA137" s="147"/>
      <c r="AB137" s="147"/>
      <c r="AC137" s="147"/>
      <c r="AD137" s="147"/>
      <c r="AE137" s="147"/>
      <c r="AF137" s="147"/>
      <c r="AG137" s="147" t="s">
        <v>163</v>
      </c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x14ac:dyDescent="0.2">
      <c r="A138" s="170">
        <v>81</v>
      </c>
      <c r="B138" s="171" t="s">
        <v>379</v>
      </c>
      <c r="C138" s="179" t="s">
        <v>380</v>
      </c>
      <c r="D138" s="172" t="s">
        <v>199</v>
      </c>
      <c r="E138" s="173">
        <v>2</v>
      </c>
      <c r="F138" s="174"/>
      <c r="G138" s="175"/>
      <c r="H138" s="153">
        <v>0</v>
      </c>
      <c r="I138" s="153">
        <v>0</v>
      </c>
      <c r="J138" s="153">
        <v>94.8</v>
      </c>
      <c r="K138" s="153">
        <v>189.6</v>
      </c>
      <c r="L138" s="153">
        <v>21</v>
      </c>
      <c r="M138" s="153">
        <v>229.416</v>
      </c>
      <c r="N138" s="152">
        <v>0</v>
      </c>
      <c r="O138" s="152">
        <v>0</v>
      </c>
      <c r="P138" s="152">
        <v>0</v>
      </c>
      <c r="Q138" s="152">
        <v>0</v>
      </c>
      <c r="R138" s="153"/>
      <c r="S138" s="153" t="s">
        <v>160</v>
      </c>
      <c r="T138" s="153" t="s">
        <v>160</v>
      </c>
      <c r="U138" s="153">
        <v>0.16500000000000001</v>
      </c>
      <c r="V138" s="153">
        <v>0.33</v>
      </c>
      <c r="W138" s="153"/>
      <c r="X138" s="153" t="s">
        <v>161</v>
      </c>
      <c r="Y138" s="153" t="s">
        <v>162</v>
      </c>
      <c r="Z138" s="147"/>
      <c r="AA138" s="147"/>
      <c r="AB138" s="147"/>
      <c r="AC138" s="147"/>
      <c r="AD138" s="147"/>
      <c r="AE138" s="147"/>
      <c r="AF138" s="147"/>
      <c r="AG138" s="147" t="s">
        <v>163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ht="22.5" x14ac:dyDescent="0.2">
      <c r="A139" s="170">
        <v>82</v>
      </c>
      <c r="B139" s="171" t="s">
        <v>381</v>
      </c>
      <c r="C139" s="179" t="s">
        <v>382</v>
      </c>
      <c r="D139" s="172" t="s">
        <v>199</v>
      </c>
      <c r="E139" s="173">
        <v>5</v>
      </c>
      <c r="F139" s="174"/>
      <c r="G139" s="175"/>
      <c r="H139" s="153">
        <v>237.78</v>
      </c>
      <c r="I139" s="153">
        <v>1188.9000000000001</v>
      </c>
      <c r="J139" s="153">
        <v>94.72</v>
      </c>
      <c r="K139" s="153">
        <v>473.6</v>
      </c>
      <c r="L139" s="153">
        <v>21</v>
      </c>
      <c r="M139" s="153">
        <v>2011.625</v>
      </c>
      <c r="N139" s="152">
        <v>1.8000000000000001E-4</v>
      </c>
      <c r="O139" s="152">
        <v>9.0000000000000008E-4</v>
      </c>
      <c r="P139" s="152">
        <v>0</v>
      </c>
      <c r="Q139" s="152">
        <v>0</v>
      </c>
      <c r="R139" s="153"/>
      <c r="S139" s="153" t="s">
        <v>160</v>
      </c>
      <c r="T139" s="153" t="s">
        <v>160</v>
      </c>
      <c r="U139" s="153">
        <v>0.16500000000000001</v>
      </c>
      <c r="V139" s="153">
        <v>0.82500000000000007</v>
      </c>
      <c r="W139" s="153"/>
      <c r="X139" s="153" t="s">
        <v>161</v>
      </c>
      <c r="Y139" s="153" t="s">
        <v>162</v>
      </c>
      <c r="Z139" s="147"/>
      <c r="AA139" s="147"/>
      <c r="AB139" s="147"/>
      <c r="AC139" s="147"/>
      <c r="AD139" s="147"/>
      <c r="AE139" s="147"/>
      <c r="AF139" s="147"/>
      <c r="AG139" s="147" t="s">
        <v>163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ht="22.5" x14ac:dyDescent="0.2">
      <c r="A140" s="170">
        <v>83</v>
      </c>
      <c r="B140" s="171" t="s">
        <v>383</v>
      </c>
      <c r="C140" s="179" t="s">
        <v>384</v>
      </c>
      <c r="D140" s="172" t="s">
        <v>199</v>
      </c>
      <c r="E140" s="173">
        <v>3</v>
      </c>
      <c r="F140" s="174"/>
      <c r="G140" s="175"/>
      <c r="H140" s="153">
        <v>368.68</v>
      </c>
      <c r="I140" s="153">
        <v>1106.04</v>
      </c>
      <c r="J140" s="153">
        <v>118.82</v>
      </c>
      <c r="K140" s="153">
        <v>356.46</v>
      </c>
      <c r="L140" s="153">
        <v>21</v>
      </c>
      <c r="M140" s="153">
        <v>1769.625</v>
      </c>
      <c r="N140" s="152">
        <v>3.1E-4</v>
      </c>
      <c r="O140" s="152">
        <v>9.3000000000000005E-4</v>
      </c>
      <c r="P140" s="152">
        <v>0</v>
      </c>
      <c r="Q140" s="152">
        <v>0</v>
      </c>
      <c r="R140" s="153"/>
      <c r="S140" s="153" t="s">
        <v>160</v>
      </c>
      <c r="T140" s="153" t="s">
        <v>160</v>
      </c>
      <c r="U140" s="153">
        <v>0.20699999999999999</v>
      </c>
      <c r="V140" s="153">
        <v>0.621</v>
      </c>
      <c r="W140" s="153"/>
      <c r="X140" s="153" t="s">
        <v>161</v>
      </c>
      <c r="Y140" s="153" t="s">
        <v>162</v>
      </c>
      <c r="Z140" s="147"/>
      <c r="AA140" s="147"/>
      <c r="AB140" s="147"/>
      <c r="AC140" s="147"/>
      <c r="AD140" s="147"/>
      <c r="AE140" s="147"/>
      <c r="AF140" s="147"/>
      <c r="AG140" s="147" t="s">
        <v>163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ht="22.5" x14ac:dyDescent="0.2">
      <c r="A141" s="170">
        <v>84</v>
      </c>
      <c r="B141" s="171" t="s">
        <v>385</v>
      </c>
      <c r="C141" s="179" t="s">
        <v>386</v>
      </c>
      <c r="D141" s="172" t="s">
        <v>199</v>
      </c>
      <c r="E141" s="173">
        <v>4</v>
      </c>
      <c r="F141" s="174"/>
      <c r="G141" s="175"/>
      <c r="H141" s="153">
        <v>575.70000000000005</v>
      </c>
      <c r="I141" s="153">
        <v>2302.8000000000002</v>
      </c>
      <c r="J141" s="153">
        <v>130.30000000000001</v>
      </c>
      <c r="K141" s="153">
        <v>521.20000000000005</v>
      </c>
      <c r="L141" s="153">
        <v>21</v>
      </c>
      <c r="M141" s="153">
        <v>3417.04</v>
      </c>
      <c r="N141" s="152">
        <v>4.8000000000000001E-4</v>
      </c>
      <c r="O141" s="152">
        <v>1.92E-3</v>
      </c>
      <c r="P141" s="152">
        <v>0</v>
      </c>
      <c r="Q141" s="152">
        <v>0</v>
      </c>
      <c r="R141" s="153"/>
      <c r="S141" s="153" t="s">
        <v>160</v>
      </c>
      <c r="T141" s="153" t="s">
        <v>160</v>
      </c>
      <c r="U141" s="153">
        <v>0.22700000000000001</v>
      </c>
      <c r="V141" s="153">
        <v>0.90800000000000003</v>
      </c>
      <c r="W141" s="153"/>
      <c r="X141" s="153" t="s">
        <v>161</v>
      </c>
      <c r="Y141" s="153" t="s">
        <v>162</v>
      </c>
      <c r="Z141" s="147"/>
      <c r="AA141" s="147"/>
      <c r="AB141" s="147"/>
      <c r="AC141" s="147"/>
      <c r="AD141" s="147"/>
      <c r="AE141" s="147"/>
      <c r="AF141" s="147"/>
      <c r="AG141" s="147" t="s">
        <v>163</v>
      </c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collapsed="1" x14ac:dyDescent="0.2">
      <c r="A142" s="164">
        <v>85</v>
      </c>
      <c r="B142" s="165" t="s">
        <v>387</v>
      </c>
      <c r="C142" s="177" t="s">
        <v>388</v>
      </c>
      <c r="D142" s="166" t="s">
        <v>231</v>
      </c>
      <c r="E142" s="167">
        <v>141</v>
      </c>
      <c r="F142" s="168"/>
      <c r="G142" s="169"/>
      <c r="H142" s="153">
        <v>0.26</v>
      </c>
      <c r="I142" s="153">
        <v>36.660000000000004</v>
      </c>
      <c r="J142" s="153">
        <v>16.739999999999998</v>
      </c>
      <c r="K142" s="153">
        <v>2360.3399999999997</v>
      </c>
      <c r="L142" s="153">
        <v>21</v>
      </c>
      <c r="M142" s="153">
        <v>2900.37</v>
      </c>
      <c r="N142" s="152">
        <v>0</v>
      </c>
      <c r="O142" s="152">
        <v>0</v>
      </c>
      <c r="P142" s="152">
        <v>0</v>
      </c>
      <c r="Q142" s="152">
        <v>0</v>
      </c>
      <c r="R142" s="153"/>
      <c r="S142" s="153" t="s">
        <v>160</v>
      </c>
      <c r="T142" s="153" t="s">
        <v>160</v>
      </c>
      <c r="U142" s="153">
        <v>2.9000000000000001E-2</v>
      </c>
      <c r="V142" s="153">
        <v>4.0890000000000004</v>
      </c>
      <c r="W142" s="153"/>
      <c r="X142" s="153" t="s">
        <v>161</v>
      </c>
      <c r="Y142" s="153" t="s">
        <v>162</v>
      </c>
      <c r="Z142" s="147"/>
      <c r="AA142" s="147"/>
      <c r="AB142" s="147"/>
      <c r="AC142" s="147"/>
      <c r="AD142" s="147"/>
      <c r="AE142" s="147"/>
      <c r="AF142" s="147"/>
      <c r="AG142" s="147" t="s">
        <v>163</v>
      </c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hidden="1" outlineLevel="1" x14ac:dyDescent="0.2">
      <c r="A143" s="150"/>
      <c r="B143" s="151"/>
      <c r="C143" s="178" t="s">
        <v>389</v>
      </c>
      <c r="D143" s="154"/>
      <c r="E143" s="155">
        <v>141</v>
      </c>
      <c r="F143" s="153"/>
      <c r="G143" s="153"/>
      <c r="H143" s="153"/>
      <c r="I143" s="153"/>
      <c r="J143" s="153"/>
      <c r="K143" s="153"/>
      <c r="L143" s="153"/>
      <c r="M143" s="153"/>
      <c r="N143" s="152"/>
      <c r="O143" s="152"/>
      <c r="P143" s="152"/>
      <c r="Q143" s="152"/>
      <c r="R143" s="153"/>
      <c r="S143" s="153"/>
      <c r="T143" s="153"/>
      <c r="U143" s="153"/>
      <c r="V143" s="153"/>
      <c r="W143" s="153"/>
      <c r="X143" s="153"/>
      <c r="Y143" s="153"/>
      <c r="Z143" s="147"/>
      <c r="AA143" s="147"/>
      <c r="AB143" s="147"/>
      <c r="AC143" s="147"/>
      <c r="AD143" s="147"/>
      <c r="AE143" s="147"/>
      <c r="AF143" s="147"/>
      <c r="AG143" s="147" t="s">
        <v>165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x14ac:dyDescent="0.2">
      <c r="A144" s="170">
        <v>86</v>
      </c>
      <c r="B144" s="171" t="s">
        <v>390</v>
      </c>
      <c r="C144" s="179" t="s">
        <v>391</v>
      </c>
      <c r="D144" s="172" t="s">
        <v>231</v>
      </c>
      <c r="E144" s="173">
        <v>4</v>
      </c>
      <c r="F144" s="174"/>
      <c r="G144" s="175"/>
      <c r="H144" s="153">
        <v>0.32</v>
      </c>
      <c r="I144" s="153">
        <v>1.28</v>
      </c>
      <c r="J144" s="153">
        <v>17.88</v>
      </c>
      <c r="K144" s="153">
        <v>71.52</v>
      </c>
      <c r="L144" s="153">
        <v>21</v>
      </c>
      <c r="M144" s="153">
        <v>88.087999999999994</v>
      </c>
      <c r="N144" s="152">
        <v>0</v>
      </c>
      <c r="O144" s="152">
        <v>0</v>
      </c>
      <c r="P144" s="152">
        <v>0</v>
      </c>
      <c r="Q144" s="152">
        <v>0</v>
      </c>
      <c r="R144" s="153"/>
      <c r="S144" s="153" t="s">
        <v>160</v>
      </c>
      <c r="T144" s="153" t="s">
        <v>160</v>
      </c>
      <c r="U144" s="153">
        <v>3.1E-2</v>
      </c>
      <c r="V144" s="153">
        <v>0.124</v>
      </c>
      <c r="W144" s="153"/>
      <c r="X144" s="153" t="s">
        <v>161</v>
      </c>
      <c r="Y144" s="153" t="s">
        <v>162</v>
      </c>
      <c r="Z144" s="147"/>
      <c r="AA144" s="147"/>
      <c r="AB144" s="147"/>
      <c r="AC144" s="147"/>
      <c r="AD144" s="147"/>
      <c r="AE144" s="147"/>
      <c r="AF144" s="147"/>
      <c r="AG144" s="147" t="s">
        <v>163</v>
      </c>
      <c r="AH144" s="147"/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ht="22.5" collapsed="1" x14ac:dyDescent="0.2">
      <c r="A145" s="164">
        <v>87</v>
      </c>
      <c r="B145" s="165" t="s">
        <v>392</v>
      </c>
      <c r="C145" s="177" t="s">
        <v>393</v>
      </c>
      <c r="D145" s="166" t="s">
        <v>231</v>
      </c>
      <c r="E145" s="167">
        <v>145</v>
      </c>
      <c r="F145" s="168"/>
      <c r="G145" s="169"/>
      <c r="H145" s="153">
        <v>2.06</v>
      </c>
      <c r="I145" s="153">
        <v>298.7</v>
      </c>
      <c r="J145" s="153">
        <v>35.64</v>
      </c>
      <c r="K145" s="153">
        <v>5167.8</v>
      </c>
      <c r="L145" s="153">
        <v>21</v>
      </c>
      <c r="M145" s="153">
        <v>6614.4650000000001</v>
      </c>
      <c r="N145" s="152">
        <v>1.0000000000000001E-5</v>
      </c>
      <c r="O145" s="152">
        <v>1.4500000000000001E-3</v>
      </c>
      <c r="P145" s="152">
        <v>0</v>
      </c>
      <c r="Q145" s="152">
        <v>0</v>
      </c>
      <c r="R145" s="153"/>
      <c r="S145" s="153" t="s">
        <v>160</v>
      </c>
      <c r="T145" s="153" t="s">
        <v>160</v>
      </c>
      <c r="U145" s="153">
        <v>6.2E-2</v>
      </c>
      <c r="V145" s="153">
        <v>8.99</v>
      </c>
      <c r="W145" s="153"/>
      <c r="X145" s="153" t="s">
        <v>161</v>
      </c>
      <c r="Y145" s="153" t="s">
        <v>162</v>
      </c>
      <c r="Z145" s="147"/>
      <c r="AA145" s="147"/>
      <c r="AB145" s="147"/>
      <c r="AC145" s="147"/>
      <c r="AD145" s="147"/>
      <c r="AE145" s="147"/>
      <c r="AF145" s="147"/>
      <c r="AG145" s="147" t="s">
        <v>163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hidden="1" outlineLevel="1" x14ac:dyDescent="0.2">
      <c r="A146" s="150"/>
      <c r="B146" s="151"/>
      <c r="C146" s="178" t="s">
        <v>394</v>
      </c>
      <c r="D146" s="154"/>
      <c r="E146" s="155">
        <v>145</v>
      </c>
      <c r="F146" s="153"/>
      <c r="G146" s="153"/>
      <c r="H146" s="153"/>
      <c r="I146" s="153"/>
      <c r="J146" s="153"/>
      <c r="K146" s="153"/>
      <c r="L146" s="153"/>
      <c r="M146" s="153"/>
      <c r="N146" s="152"/>
      <c r="O146" s="152"/>
      <c r="P146" s="152"/>
      <c r="Q146" s="152"/>
      <c r="R146" s="153"/>
      <c r="S146" s="153"/>
      <c r="T146" s="153"/>
      <c r="U146" s="153"/>
      <c r="V146" s="153"/>
      <c r="W146" s="153"/>
      <c r="X146" s="153"/>
      <c r="Y146" s="153"/>
      <c r="Z146" s="147"/>
      <c r="AA146" s="147"/>
      <c r="AB146" s="147"/>
      <c r="AC146" s="147"/>
      <c r="AD146" s="147"/>
      <c r="AE146" s="147"/>
      <c r="AF146" s="147"/>
      <c r="AG146" s="147" t="s">
        <v>165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collapsed="1" x14ac:dyDescent="0.2">
      <c r="A147" s="164">
        <v>88</v>
      </c>
      <c r="B147" s="165" t="s">
        <v>395</v>
      </c>
      <c r="C147" s="177" t="s">
        <v>396</v>
      </c>
      <c r="D147" s="166" t="s">
        <v>199</v>
      </c>
      <c r="E147" s="167">
        <v>2</v>
      </c>
      <c r="F147" s="168"/>
      <c r="G147" s="169"/>
      <c r="H147" s="153">
        <v>5.87</v>
      </c>
      <c r="I147" s="153">
        <v>11.74</v>
      </c>
      <c r="J147" s="153">
        <v>124.13</v>
      </c>
      <c r="K147" s="153">
        <v>248.26</v>
      </c>
      <c r="L147" s="153">
        <v>21</v>
      </c>
      <c r="M147" s="153">
        <v>314.60000000000002</v>
      </c>
      <c r="N147" s="152">
        <v>0</v>
      </c>
      <c r="O147" s="152">
        <v>0</v>
      </c>
      <c r="P147" s="152">
        <v>0</v>
      </c>
      <c r="Q147" s="152">
        <v>0</v>
      </c>
      <c r="R147" s="153"/>
      <c r="S147" s="153" t="s">
        <v>160</v>
      </c>
      <c r="T147" s="153" t="s">
        <v>160</v>
      </c>
      <c r="U147" s="153">
        <v>0.216</v>
      </c>
      <c r="V147" s="153">
        <v>0.432</v>
      </c>
      <c r="W147" s="153"/>
      <c r="X147" s="153" t="s">
        <v>161</v>
      </c>
      <c r="Y147" s="153" t="s">
        <v>162</v>
      </c>
      <c r="Z147" s="147"/>
      <c r="AA147" s="147"/>
      <c r="AB147" s="147"/>
      <c r="AC147" s="147"/>
      <c r="AD147" s="147"/>
      <c r="AE147" s="147"/>
      <c r="AF147" s="147"/>
      <c r="AG147" s="147" t="s">
        <v>163</v>
      </c>
      <c r="AH147" s="147"/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hidden="1" outlineLevel="1" x14ac:dyDescent="0.2">
      <c r="A148" s="150"/>
      <c r="B148" s="151"/>
      <c r="C148" s="178" t="s">
        <v>397</v>
      </c>
      <c r="D148" s="154"/>
      <c r="E148" s="155">
        <v>2</v>
      </c>
      <c r="F148" s="153"/>
      <c r="G148" s="153"/>
      <c r="H148" s="153"/>
      <c r="I148" s="153"/>
      <c r="J148" s="153"/>
      <c r="K148" s="153"/>
      <c r="L148" s="153"/>
      <c r="M148" s="153"/>
      <c r="N148" s="152"/>
      <c r="O148" s="152"/>
      <c r="P148" s="152"/>
      <c r="Q148" s="152"/>
      <c r="R148" s="153"/>
      <c r="S148" s="153"/>
      <c r="T148" s="153"/>
      <c r="U148" s="153"/>
      <c r="V148" s="153"/>
      <c r="W148" s="153"/>
      <c r="X148" s="153"/>
      <c r="Y148" s="153"/>
      <c r="Z148" s="147"/>
      <c r="AA148" s="147"/>
      <c r="AB148" s="147"/>
      <c r="AC148" s="147"/>
      <c r="AD148" s="147"/>
      <c r="AE148" s="147"/>
      <c r="AF148" s="147"/>
      <c r="AG148" s="147" t="s">
        <v>165</v>
      </c>
      <c r="AH148" s="147">
        <v>5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collapsed="1" x14ac:dyDescent="0.2">
      <c r="A149" s="164">
        <v>89</v>
      </c>
      <c r="B149" s="165" t="s">
        <v>398</v>
      </c>
      <c r="C149" s="177" t="s">
        <v>399</v>
      </c>
      <c r="D149" s="166" t="s">
        <v>199</v>
      </c>
      <c r="E149" s="167">
        <v>1</v>
      </c>
      <c r="F149" s="168"/>
      <c r="G149" s="169"/>
      <c r="H149" s="153">
        <v>11.74</v>
      </c>
      <c r="I149" s="153">
        <v>11.74</v>
      </c>
      <c r="J149" s="153">
        <v>165.76</v>
      </c>
      <c r="K149" s="153">
        <v>165.76</v>
      </c>
      <c r="L149" s="153">
        <v>21</v>
      </c>
      <c r="M149" s="153">
        <v>214.77500000000001</v>
      </c>
      <c r="N149" s="152">
        <v>0</v>
      </c>
      <c r="O149" s="152">
        <v>0</v>
      </c>
      <c r="P149" s="152">
        <v>0</v>
      </c>
      <c r="Q149" s="152">
        <v>0</v>
      </c>
      <c r="R149" s="153"/>
      <c r="S149" s="153" t="s">
        <v>160</v>
      </c>
      <c r="T149" s="153" t="s">
        <v>160</v>
      </c>
      <c r="U149" s="153">
        <v>0.28799999999999998</v>
      </c>
      <c r="V149" s="153">
        <v>0.28799999999999998</v>
      </c>
      <c r="W149" s="153"/>
      <c r="X149" s="153" t="s">
        <v>161</v>
      </c>
      <c r="Y149" s="153" t="s">
        <v>162</v>
      </c>
      <c r="Z149" s="147"/>
      <c r="AA149" s="147"/>
      <c r="AB149" s="147"/>
      <c r="AC149" s="147"/>
      <c r="AD149" s="147"/>
      <c r="AE149" s="147"/>
      <c r="AF149" s="147"/>
      <c r="AG149" s="147" t="s">
        <v>163</v>
      </c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hidden="1" outlineLevel="1" x14ac:dyDescent="0.2">
      <c r="A150" s="150"/>
      <c r="B150" s="151"/>
      <c r="C150" s="178" t="s">
        <v>400</v>
      </c>
      <c r="D150" s="154"/>
      <c r="E150" s="155">
        <v>1</v>
      </c>
      <c r="F150" s="153"/>
      <c r="G150" s="153"/>
      <c r="H150" s="153"/>
      <c r="I150" s="153"/>
      <c r="J150" s="153"/>
      <c r="K150" s="153"/>
      <c r="L150" s="153"/>
      <c r="M150" s="153"/>
      <c r="N150" s="152"/>
      <c r="O150" s="152"/>
      <c r="P150" s="152"/>
      <c r="Q150" s="152"/>
      <c r="R150" s="153"/>
      <c r="S150" s="153"/>
      <c r="T150" s="153"/>
      <c r="U150" s="153"/>
      <c r="V150" s="153"/>
      <c r="W150" s="153"/>
      <c r="X150" s="153"/>
      <c r="Y150" s="153"/>
      <c r="Z150" s="147"/>
      <c r="AA150" s="147"/>
      <c r="AB150" s="147"/>
      <c r="AC150" s="147"/>
      <c r="AD150" s="147"/>
      <c r="AE150" s="147"/>
      <c r="AF150" s="147"/>
      <c r="AG150" s="147" t="s">
        <v>165</v>
      </c>
      <c r="AH150" s="147">
        <v>5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x14ac:dyDescent="0.2">
      <c r="A151" s="170">
        <v>90</v>
      </c>
      <c r="B151" s="171" t="s">
        <v>401</v>
      </c>
      <c r="C151" s="179" t="s">
        <v>402</v>
      </c>
      <c r="D151" s="172" t="s">
        <v>199</v>
      </c>
      <c r="E151" s="173">
        <v>2</v>
      </c>
      <c r="F151" s="174"/>
      <c r="G151" s="175"/>
      <c r="H151" s="153">
        <v>2170</v>
      </c>
      <c r="I151" s="153">
        <v>4340</v>
      </c>
      <c r="J151" s="153">
        <v>0</v>
      </c>
      <c r="K151" s="153">
        <v>0</v>
      </c>
      <c r="L151" s="153">
        <v>21</v>
      </c>
      <c r="M151" s="153">
        <v>5251.4</v>
      </c>
      <c r="N151" s="152">
        <v>6.9999999999999999E-4</v>
      </c>
      <c r="O151" s="152">
        <v>1.4E-3</v>
      </c>
      <c r="P151" s="152">
        <v>0</v>
      </c>
      <c r="Q151" s="152">
        <v>0</v>
      </c>
      <c r="R151" s="153"/>
      <c r="S151" s="153" t="s">
        <v>205</v>
      </c>
      <c r="T151" s="153" t="s">
        <v>234</v>
      </c>
      <c r="U151" s="153">
        <v>0</v>
      </c>
      <c r="V151" s="153">
        <v>0</v>
      </c>
      <c r="W151" s="153"/>
      <c r="X151" s="153" t="s">
        <v>206</v>
      </c>
      <c r="Y151" s="153" t="s">
        <v>162</v>
      </c>
      <c r="Z151" s="147"/>
      <c r="AA151" s="147"/>
      <c r="AB151" s="147"/>
      <c r="AC151" s="147"/>
      <c r="AD151" s="147"/>
      <c r="AE151" s="147"/>
      <c r="AF151" s="147"/>
      <c r="AG151" s="147" t="s">
        <v>207</v>
      </c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x14ac:dyDescent="0.2">
      <c r="A152" s="170">
        <v>91</v>
      </c>
      <c r="B152" s="171" t="s">
        <v>403</v>
      </c>
      <c r="C152" s="179" t="s">
        <v>404</v>
      </c>
      <c r="D152" s="172" t="s">
        <v>199</v>
      </c>
      <c r="E152" s="173">
        <v>1</v>
      </c>
      <c r="F152" s="174"/>
      <c r="G152" s="175"/>
      <c r="H152" s="153">
        <v>2370</v>
      </c>
      <c r="I152" s="153">
        <v>2370</v>
      </c>
      <c r="J152" s="153">
        <v>0</v>
      </c>
      <c r="K152" s="153">
        <v>0</v>
      </c>
      <c r="L152" s="153">
        <v>21</v>
      </c>
      <c r="M152" s="153">
        <v>2867.7</v>
      </c>
      <c r="N152" s="152">
        <v>6.9999999999999999E-4</v>
      </c>
      <c r="O152" s="152">
        <v>6.9999999999999999E-4</v>
      </c>
      <c r="P152" s="152">
        <v>0</v>
      </c>
      <c r="Q152" s="152">
        <v>0</v>
      </c>
      <c r="R152" s="153"/>
      <c r="S152" s="153" t="s">
        <v>205</v>
      </c>
      <c r="T152" s="153" t="s">
        <v>234</v>
      </c>
      <c r="U152" s="153">
        <v>0</v>
      </c>
      <c r="V152" s="153">
        <v>0</v>
      </c>
      <c r="W152" s="153"/>
      <c r="X152" s="153" t="s">
        <v>206</v>
      </c>
      <c r="Y152" s="153" t="s">
        <v>162</v>
      </c>
      <c r="Z152" s="147"/>
      <c r="AA152" s="147"/>
      <c r="AB152" s="147"/>
      <c r="AC152" s="147"/>
      <c r="AD152" s="147"/>
      <c r="AE152" s="147"/>
      <c r="AF152" s="147"/>
      <c r="AG152" s="147" t="s">
        <v>207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x14ac:dyDescent="0.2">
      <c r="A153" s="170">
        <v>92</v>
      </c>
      <c r="B153" s="171" t="s">
        <v>405</v>
      </c>
      <c r="C153" s="179" t="s">
        <v>406</v>
      </c>
      <c r="D153" s="172" t="s">
        <v>238</v>
      </c>
      <c r="E153" s="173">
        <v>8.4099999999999994E-2</v>
      </c>
      <c r="F153" s="174"/>
      <c r="G153" s="175"/>
      <c r="H153" s="153">
        <v>0</v>
      </c>
      <c r="I153" s="153">
        <v>0</v>
      </c>
      <c r="J153" s="153">
        <v>746</v>
      </c>
      <c r="K153" s="153">
        <v>62.738599999999998</v>
      </c>
      <c r="L153" s="153">
        <v>21</v>
      </c>
      <c r="M153" s="153">
        <v>75.915400000000005</v>
      </c>
      <c r="N153" s="152">
        <v>0</v>
      </c>
      <c r="O153" s="152">
        <v>0</v>
      </c>
      <c r="P153" s="152">
        <v>0</v>
      </c>
      <c r="Q153" s="152">
        <v>0</v>
      </c>
      <c r="R153" s="153"/>
      <c r="S153" s="153" t="s">
        <v>160</v>
      </c>
      <c r="T153" s="153" t="s">
        <v>160</v>
      </c>
      <c r="U153" s="153">
        <v>1.327</v>
      </c>
      <c r="V153" s="153">
        <v>0.11160069999999998</v>
      </c>
      <c r="W153" s="153"/>
      <c r="X153" s="153" t="s">
        <v>243</v>
      </c>
      <c r="Y153" s="153" t="s">
        <v>162</v>
      </c>
      <c r="Z153" s="147"/>
      <c r="AA153" s="147"/>
      <c r="AB153" s="147"/>
      <c r="AC153" s="147"/>
      <c r="AD153" s="147"/>
      <c r="AE153" s="147"/>
      <c r="AF153" s="147"/>
      <c r="AG153" s="147" t="s">
        <v>244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x14ac:dyDescent="0.2">
      <c r="A154" s="158" t="s">
        <v>155</v>
      </c>
      <c r="B154" s="159" t="s">
        <v>94</v>
      </c>
      <c r="C154" s="176" t="s">
        <v>95</v>
      </c>
      <c r="D154" s="160"/>
      <c r="E154" s="161"/>
      <c r="F154" s="162"/>
      <c r="G154" s="163"/>
      <c r="H154" s="157"/>
      <c r="I154" s="157">
        <v>100004.27</v>
      </c>
      <c r="J154" s="157"/>
      <c r="K154" s="157">
        <v>23540.1</v>
      </c>
      <c r="L154" s="157"/>
      <c r="M154" s="157"/>
      <c r="N154" s="156"/>
      <c r="O154" s="156"/>
      <c r="P154" s="156"/>
      <c r="Q154" s="156"/>
      <c r="R154" s="157"/>
      <c r="S154" s="157"/>
      <c r="T154" s="157"/>
      <c r="U154" s="157"/>
      <c r="V154" s="157"/>
      <c r="W154" s="157"/>
      <c r="X154" s="157"/>
      <c r="Y154" s="157"/>
      <c r="AG154" t="s">
        <v>156</v>
      </c>
    </row>
    <row r="155" spans="1:60" x14ac:dyDescent="0.2">
      <c r="A155" s="170">
        <v>93</v>
      </c>
      <c r="B155" s="171" t="s">
        <v>407</v>
      </c>
      <c r="C155" s="179" t="s">
        <v>408</v>
      </c>
      <c r="D155" s="172" t="s">
        <v>261</v>
      </c>
      <c r="E155" s="173">
        <v>10</v>
      </c>
      <c r="F155" s="174"/>
      <c r="G155" s="175"/>
      <c r="H155" s="153">
        <v>179.33</v>
      </c>
      <c r="I155" s="153">
        <v>1793.3000000000002</v>
      </c>
      <c r="J155" s="153">
        <v>71.17</v>
      </c>
      <c r="K155" s="153">
        <v>711.7</v>
      </c>
      <c r="L155" s="153">
        <v>21</v>
      </c>
      <c r="M155" s="153">
        <v>3031.05</v>
      </c>
      <c r="N155" s="152">
        <v>2.4000000000000001E-4</v>
      </c>
      <c r="O155" s="152">
        <v>2.4000000000000002E-3</v>
      </c>
      <c r="P155" s="152">
        <v>0</v>
      </c>
      <c r="Q155" s="152">
        <v>0</v>
      </c>
      <c r="R155" s="153"/>
      <c r="S155" s="153" t="s">
        <v>160</v>
      </c>
      <c r="T155" s="153" t="s">
        <v>160</v>
      </c>
      <c r="U155" s="153">
        <v>0.124</v>
      </c>
      <c r="V155" s="153">
        <v>1.24</v>
      </c>
      <c r="W155" s="153"/>
      <c r="X155" s="153" t="s">
        <v>161</v>
      </c>
      <c r="Y155" s="153" t="s">
        <v>162</v>
      </c>
      <c r="Z155" s="147"/>
      <c r="AA155" s="147"/>
      <c r="AB155" s="147"/>
      <c r="AC155" s="147"/>
      <c r="AD155" s="147"/>
      <c r="AE155" s="147"/>
      <c r="AF155" s="147"/>
      <c r="AG155" s="147" t="s">
        <v>163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ht="22.5" x14ac:dyDescent="0.2">
      <c r="A156" s="170">
        <v>94</v>
      </c>
      <c r="B156" s="171" t="s">
        <v>409</v>
      </c>
      <c r="C156" s="179" t="s">
        <v>410</v>
      </c>
      <c r="D156" s="172" t="s">
        <v>261</v>
      </c>
      <c r="E156" s="173">
        <v>5</v>
      </c>
      <c r="F156" s="174"/>
      <c r="G156" s="175"/>
      <c r="H156" s="153">
        <v>229.33</v>
      </c>
      <c r="I156" s="153">
        <v>1146.6500000000001</v>
      </c>
      <c r="J156" s="153">
        <v>71.17</v>
      </c>
      <c r="K156" s="153">
        <v>355.85</v>
      </c>
      <c r="L156" s="153">
        <v>21</v>
      </c>
      <c r="M156" s="153">
        <v>1818.0250000000001</v>
      </c>
      <c r="N156" s="152">
        <v>2.4000000000000001E-4</v>
      </c>
      <c r="O156" s="152">
        <v>1.2000000000000001E-3</v>
      </c>
      <c r="P156" s="152">
        <v>0</v>
      </c>
      <c r="Q156" s="152">
        <v>0</v>
      </c>
      <c r="R156" s="153"/>
      <c r="S156" s="153" t="s">
        <v>160</v>
      </c>
      <c r="T156" s="153" t="s">
        <v>160</v>
      </c>
      <c r="U156" s="153">
        <v>0.124</v>
      </c>
      <c r="V156" s="153">
        <v>0.62</v>
      </c>
      <c r="W156" s="153"/>
      <c r="X156" s="153" t="s">
        <v>161</v>
      </c>
      <c r="Y156" s="153" t="s">
        <v>162</v>
      </c>
      <c r="Z156" s="147"/>
      <c r="AA156" s="147"/>
      <c r="AB156" s="147"/>
      <c r="AC156" s="147"/>
      <c r="AD156" s="147"/>
      <c r="AE156" s="147"/>
      <c r="AF156" s="147"/>
      <c r="AG156" s="147" t="s">
        <v>163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x14ac:dyDescent="0.2">
      <c r="A157" s="170">
        <v>95</v>
      </c>
      <c r="B157" s="171" t="s">
        <v>411</v>
      </c>
      <c r="C157" s="179" t="s">
        <v>412</v>
      </c>
      <c r="D157" s="172" t="s">
        <v>199</v>
      </c>
      <c r="E157" s="173">
        <v>1</v>
      </c>
      <c r="F157" s="174"/>
      <c r="G157" s="175"/>
      <c r="H157" s="153">
        <v>906.79</v>
      </c>
      <c r="I157" s="153">
        <v>906.79</v>
      </c>
      <c r="J157" s="153">
        <v>141.21</v>
      </c>
      <c r="K157" s="153">
        <v>141.21</v>
      </c>
      <c r="L157" s="153">
        <v>21</v>
      </c>
      <c r="M157" s="153">
        <v>1268.08</v>
      </c>
      <c r="N157" s="152">
        <v>2.7999999999999998E-4</v>
      </c>
      <c r="O157" s="152">
        <v>2.7999999999999998E-4</v>
      </c>
      <c r="P157" s="152">
        <v>0</v>
      </c>
      <c r="Q157" s="152">
        <v>0</v>
      </c>
      <c r="R157" s="153"/>
      <c r="S157" s="153" t="s">
        <v>160</v>
      </c>
      <c r="T157" s="153" t="s">
        <v>160</v>
      </c>
      <c r="U157" s="153">
        <v>0.246</v>
      </c>
      <c r="V157" s="153">
        <v>0.246</v>
      </c>
      <c r="W157" s="153"/>
      <c r="X157" s="153" t="s">
        <v>161</v>
      </c>
      <c r="Y157" s="153" t="s">
        <v>162</v>
      </c>
      <c r="Z157" s="147"/>
      <c r="AA157" s="147"/>
      <c r="AB157" s="147"/>
      <c r="AC157" s="147"/>
      <c r="AD157" s="147"/>
      <c r="AE157" s="147"/>
      <c r="AF157" s="147"/>
      <c r="AG157" s="147" t="s">
        <v>163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x14ac:dyDescent="0.2">
      <c r="A158" s="170">
        <v>96</v>
      </c>
      <c r="B158" s="171" t="s">
        <v>413</v>
      </c>
      <c r="C158" s="179" t="s">
        <v>414</v>
      </c>
      <c r="D158" s="172" t="s">
        <v>199</v>
      </c>
      <c r="E158" s="173">
        <v>1</v>
      </c>
      <c r="F158" s="174"/>
      <c r="G158" s="175"/>
      <c r="H158" s="153">
        <v>1068.79</v>
      </c>
      <c r="I158" s="153">
        <v>1068.79</v>
      </c>
      <c r="J158" s="153">
        <v>179.21</v>
      </c>
      <c r="K158" s="153">
        <v>179.21</v>
      </c>
      <c r="L158" s="153">
        <v>21</v>
      </c>
      <c r="M158" s="153">
        <v>1510.08</v>
      </c>
      <c r="N158" s="152">
        <v>2.7999999999999998E-4</v>
      </c>
      <c r="O158" s="152">
        <v>2.7999999999999998E-4</v>
      </c>
      <c r="P158" s="152">
        <v>0</v>
      </c>
      <c r="Q158" s="152">
        <v>0</v>
      </c>
      <c r="R158" s="153"/>
      <c r="S158" s="153" t="s">
        <v>205</v>
      </c>
      <c r="T158" s="153" t="s">
        <v>234</v>
      </c>
      <c r="U158" s="153">
        <v>0.246</v>
      </c>
      <c r="V158" s="153">
        <v>0.246</v>
      </c>
      <c r="W158" s="153"/>
      <c r="X158" s="153" t="s">
        <v>161</v>
      </c>
      <c r="Y158" s="153" t="s">
        <v>162</v>
      </c>
      <c r="Z158" s="147"/>
      <c r="AA158" s="147"/>
      <c r="AB158" s="147"/>
      <c r="AC158" s="147"/>
      <c r="AD158" s="147"/>
      <c r="AE158" s="147"/>
      <c r="AF158" s="147"/>
      <c r="AG158" s="147" t="s">
        <v>163</v>
      </c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ht="22.5" x14ac:dyDescent="0.2">
      <c r="A159" s="170">
        <v>97</v>
      </c>
      <c r="B159" s="171" t="s">
        <v>415</v>
      </c>
      <c r="C159" s="179" t="s">
        <v>416</v>
      </c>
      <c r="D159" s="172" t="s">
        <v>199</v>
      </c>
      <c r="E159" s="173">
        <v>1</v>
      </c>
      <c r="F159" s="174"/>
      <c r="G159" s="175"/>
      <c r="H159" s="153">
        <v>1129.96</v>
      </c>
      <c r="I159" s="153">
        <v>1129.96</v>
      </c>
      <c r="J159" s="153">
        <v>136.04</v>
      </c>
      <c r="K159" s="153">
        <v>136.04</v>
      </c>
      <c r="L159" s="153">
        <v>21</v>
      </c>
      <c r="M159" s="153">
        <v>1531.86</v>
      </c>
      <c r="N159" s="152">
        <v>2.3000000000000001E-4</v>
      </c>
      <c r="O159" s="152">
        <v>2.3000000000000001E-4</v>
      </c>
      <c r="P159" s="152">
        <v>0</v>
      </c>
      <c r="Q159" s="152">
        <v>0</v>
      </c>
      <c r="R159" s="153"/>
      <c r="S159" s="153" t="s">
        <v>160</v>
      </c>
      <c r="T159" s="153" t="s">
        <v>160</v>
      </c>
      <c r="U159" s="153">
        <v>0.23699999999999999</v>
      </c>
      <c r="V159" s="153">
        <v>0.23699999999999999</v>
      </c>
      <c r="W159" s="153"/>
      <c r="X159" s="153" t="s">
        <v>161</v>
      </c>
      <c r="Y159" s="153" t="s">
        <v>162</v>
      </c>
      <c r="Z159" s="147"/>
      <c r="AA159" s="147"/>
      <c r="AB159" s="147"/>
      <c r="AC159" s="147"/>
      <c r="AD159" s="147"/>
      <c r="AE159" s="147"/>
      <c r="AF159" s="147"/>
      <c r="AG159" s="147" t="s">
        <v>163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x14ac:dyDescent="0.2">
      <c r="A160" s="170">
        <v>98</v>
      </c>
      <c r="B160" s="171" t="s">
        <v>417</v>
      </c>
      <c r="C160" s="179" t="s">
        <v>418</v>
      </c>
      <c r="D160" s="172" t="s">
        <v>261</v>
      </c>
      <c r="E160" s="173">
        <v>2</v>
      </c>
      <c r="F160" s="174"/>
      <c r="G160" s="175"/>
      <c r="H160" s="153">
        <v>698.94</v>
      </c>
      <c r="I160" s="153">
        <v>1397.88</v>
      </c>
      <c r="J160" s="153">
        <v>1496.06</v>
      </c>
      <c r="K160" s="153">
        <v>2992.12</v>
      </c>
      <c r="L160" s="153">
        <v>21</v>
      </c>
      <c r="M160" s="153">
        <v>5311.9</v>
      </c>
      <c r="N160" s="152">
        <v>6.2E-4</v>
      </c>
      <c r="O160" s="152">
        <v>1.24E-3</v>
      </c>
      <c r="P160" s="152">
        <v>0</v>
      </c>
      <c r="Q160" s="152">
        <v>0</v>
      </c>
      <c r="R160" s="153"/>
      <c r="S160" s="153" t="s">
        <v>160</v>
      </c>
      <c r="T160" s="153" t="s">
        <v>160</v>
      </c>
      <c r="U160" s="153">
        <v>2.6</v>
      </c>
      <c r="V160" s="153">
        <v>5.2</v>
      </c>
      <c r="W160" s="153"/>
      <c r="X160" s="153" t="s">
        <v>161</v>
      </c>
      <c r="Y160" s="153" t="s">
        <v>162</v>
      </c>
      <c r="Z160" s="147"/>
      <c r="AA160" s="147"/>
      <c r="AB160" s="147"/>
      <c r="AC160" s="147"/>
      <c r="AD160" s="147"/>
      <c r="AE160" s="147"/>
      <c r="AF160" s="147"/>
      <c r="AG160" s="147" t="s">
        <v>163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x14ac:dyDescent="0.2">
      <c r="A161" s="170">
        <v>99</v>
      </c>
      <c r="B161" s="171" t="s">
        <v>419</v>
      </c>
      <c r="C161" s="179" t="s">
        <v>420</v>
      </c>
      <c r="D161" s="172" t="s">
        <v>199</v>
      </c>
      <c r="E161" s="173">
        <v>2</v>
      </c>
      <c r="F161" s="174"/>
      <c r="G161" s="175"/>
      <c r="H161" s="153">
        <v>98.66</v>
      </c>
      <c r="I161" s="153">
        <v>197.32</v>
      </c>
      <c r="J161" s="153">
        <v>374.34</v>
      </c>
      <c r="K161" s="153">
        <v>748.68</v>
      </c>
      <c r="L161" s="153">
        <v>21</v>
      </c>
      <c r="M161" s="153">
        <v>1144.6600000000001</v>
      </c>
      <c r="N161" s="152">
        <v>1.2999999999999999E-4</v>
      </c>
      <c r="O161" s="152">
        <v>2.5999999999999998E-4</v>
      </c>
      <c r="P161" s="152">
        <v>0</v>
      </c>
      <c r="Q161" s="152">
        <v>0</v>
      </c>
      <c r="R161" s="153"/>
      <c r="S161" s="153" t="s">
        <v>160</v>
      </c>
      <c r="T161" s="153" t="s">
        <v>160</v>
      </c>
      <c r="U161" s="153">
        <v>0.65500000000000003</v>
      </c>
      <c r="V161" s="153">
        <v>1.31</v>
      </c>
      <c r="W161" s="153"/>
      <c r="X161" s="153" t="s">
        <v>161</v>
      </c>
      <c r="Y161" s="153" t="s">
        <v>162</v>
      </c>
      <c r="Z161" s="147"/>
      <c r="AA161" s="147"/>
      <c r="AB161" s="147"/>
      <c r="AC161" s="147"/>
      <c r="AD161" s="147"/>
      <c r="AE161" s="147"/>
      <c r="AF161" s="147"/>
      <c r="AG161" s="147" t="s">
        <v>163</v>
      </c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x14ac:dyDescent="0.2">
      <c r="A162" s="170">
        <v>100</v>
      </c>
      <c r="B162" s="171" t="s">
        <v>421</v>
      </c>
      <c r="C162" s="179" t="s">
        <v>422</v>
      </c>
      <c r="D162" s="172" t="s">
        <v>199</v>
      </c>
      <c r="E162" s="173">
        <v>2</v>
      </c>
      <c r="F162" s="174"/>
      <c r="G162" s="175"/>
      <c r="H162" s="153">
        <v>29.55</v>
      </c>
      <c r="I162" s="153">
        <v>59.1</v>
      </c>
      <c r="J162" s="153">
        <v>88.95</v>
      </c>
      <c r="K162" s="153">
        <v>177.9</v>
      </c>
      <c r="L162" s="153">
        <v>21</v>
      </c>
      <c r="M162" s="153">
        <v>286.77</v>
      </c>
      <c r="N162" s="152">
        <v>2.0000000000000002E-5</v>
      </c>
      <c r="O162" s="152">
        <v>4.0000000000000003E-5</v>
      </c>
      <c r="P162" s="152">
        <v>0</v>
      </c>
      <c r="Q162" s="152">
        <v>0</v>
      </c>
      <c r="R162" s="153"/>
      <c r="S162" s="153" t="s">
        <v>160</v>
      </c>
      <c r="T162" s="153" t="s">
        <v>160</v>
      </c>
      <c r="U162" s="153">
        <v>0.16800000000000001</v>
      </c>
      <c r="V162" s="153">
        <v>0.33600000000000002</v>
      </c>
      <c r="W162" s="153"/>
      <c r="X162" s="153" t="s">
        <v>161</v>
      </c>
      <c r="Y162" s="153" t="s">
        <v>162</v>
      </c>
      <c r="Z162" s="147"/>
      <c r="AA162" s="147"/>
      <c r="AB162" s="147"/>
      <c r="AC162" s="147"/>
      <c r="AD162" s="147"/>
      <c r="AE162" s="147"/>
      <c r="AF162" s="147"/>
      <c r="AG162" s="147" t="s">
        <v>163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x14ac:dyDescent="0.2">
      <c r="A163" s="170">
        <v>101</v>
      </c>
      <c r="B163" s="171" t="s">
        <v>423</v>
      </c>
      <c r="C163" s="179" t="s">
        <v>424</v>
      </c>
      <c r="D163" s="172" t="s">
        <v>261</v>
      </c>
      <c r="E163" s="173">
        <v>2</v>
      </c>
      <c r="F163" s="174"/>
      <c r="G163" s="175"/>
      <c r="H163" s="153">
        <v>100.78</v>
      </c>
      <c r="I163" s="153">
        <v>201.56</v>
      </c>
      <c r="J163" s="153">
        <v>1665.22</v>
      </c>
      <c r="K163" s="153">
        <v>3330.44</v>
      </c>
      <c r="L163" s="153">
        <v>21</v>
      </c>
      <c r="M163" s="153">
        <v>4273.72</v>
      </c>
      <c r="N163" s="152">
        <v>1.7000000000000001E-4</v>
      </c>
      <c r="O163" s="152">
        <v>3.4000000000000002E-4</v>
      </c>
      <c r="P163" s="152">
        <v>0</v>
      </c>
      <c r="Q163" s="152">
        <v>0</v>
      </c>
      <c r="R163" s="153"/>
      <c r="S163" s="153" t="s">
        <v>160</v>
      </c>
      <c r="T163" s="153" t="s">
        <v>160</v>
      </c>
      <c r="U163" s="153">
        <v>2.9</v>
      </c>
      <c r="V163" s="153">
        <v>5.8</v>
      </c>
      <c r="W163" s="153"/>
      <c r="X163" s="153" t="s">
        <v>161</v>
      </c>
      <c r="Y163" s="153" t="s">
        <v>162</v>
      </c>
      <c r="Z163" s="147"/>
      <c r="AA163" s="147"/>
      <c r="AB163" s="147"/>
      <c r="AC163" s="147"/>
      <c r="AD163" s="147"/>
      <c r="AE163" s="147"/>
      <c r="AF163" s="147"/>
      <c r="AG163" s="147" t="s">
        <v>163</v>
      </c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collapsed="1" x14ac:dyDescent="0.2">
      <c r="A164" s="164">
        <v>102</v>
      </c>
      <c r="B164" s="165" t="s">
        <v>425</v>
      </c>
      <c r="C164" s="177" t="s">
        <v>426</v>
      </c>
      <c r="D164" s="166" t="s">
        <v>261</v>
      </c>
      <c r="E164" s="167">
        <v>7</v>
      </c>
      <c r="F164" s="168"/>
      <c r="G164" s="169"/>
      <c r="H164" s="153">
        <v>210.67</v>
      </c>
      <c r="I164" s="153">
        <v>1474.6899999999998</v>
      </c>
      <c r="J164" s="153">
        <v>698.33</v>
      </c>
      <c r="K164" s="153">
        <v>4888.3100000000004</v>
      </c>
      <c r="L164" s="153">
        <v>21</v>
      </c>
      <c r="M164" s="153">
        <v>7699.23</v>
      </c>
      <c r="N164" s="152">
        <v>8.7000000000000001E-4</v>
      </c>
      <c r="O164" s="152">
        <v>6.0899999999999999E-3</v>
      </c>
      <c r="P164" s="152">
        <v>0</v>
      </c>
      <c r="Q164" s="152">
        <v>0</v>
      </c>
      <c r="R164" s="153"/>
      <c r="S164" s="153" t="s">
        <v>160</v>
      </c>
      <c r="T164" s="153" t="s">
        <v>160</v>
      </c>
      <c r="U164" s="153">
        <v>1.1200000000000001</v>
      </c>
      <c r="V164" s="153">
        <v>7.8400000000000007</v>
      </c>
      <c r="W164" s="153"/>
      <c r="X164" s="153" t="s">
        <v>161</v>
      </c>
      <c r="Y164" s="153" t="s">
        <v>162</v>
      </c>
      <c r="Z164" s="147"/>
      <c r="AA164" s="147"/>
      <c r="AB164" s="147"/>
      <c r="AC164" s="147"/>
      <c r="AD164" s="147"/>
      <c r="AE164" s="147"/>
      <c r="AF164" s="147"/>
      <c r="AG164" s="147" t="s">
        <v>163</v>
      </c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hidden="1" outlineLevel="1" x14ac:dyDescent="0.2">
      <c r="A165" s="150"/>
      <c r="B165" s="151"/>
      <c r="C165" s="178" t="s">
        <v>427</v>
      </c>
      <c r="D165" s="154"/>
      <c r="E165" s="155">
        <v>7</v>
      </c>
      <c r="F165" s="153"/>
      <c r="G165" s="153"/>
      <c r="H165" s="153"/>
      <c r="I165" s="153"/>
      <c r="J165" s="153"/>
      <c r="K165" s="153"/>
      <c r="L165" s="153"/>
      <c r="M165" s="153"/>
      <c r="N165" s="152"/>
      <c r="O165" s="152"/>
      <c r="P165" s="152"/>
      <c r="Q165" s="152"/>
      <c r="R165" s="153"/>
      <c r="S165" s="153"/>
      <c r="T165" s="153"/>
      <c r="U165" s="153"/>
      <c r="V165" s="153"/>
      <c r="W165" s="153"/>
      <c r="X165" s="153"/>
      <c r="Y165" s="153"/>
      <c r="Z165" s="147"/>
      <c r="AA165" s="147"/>
      <c r="AB165" s="147"/>
      <c r="AC165" s="147"/>
      <c r="AD165" s="147"/>
      <c r="AE165" s="147"/>
      <c r="AF165" s="147"/>
      <c r="AG165" s="147" t="s">
        <v>165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collapsed="1" x14ac:dyDescent="0.2">
      <c r="A166" s="164">
        <v>103</v>
      </c>
      <c r="B166" s="165" t="s">
        <v>428</v>
      </c>
      <c r="C166" s="177" t="s">
        <v>429</v>
      </c>
      <c r="D166" s="166" t="s">
        <v>261</v>
      </c>
      <c r="E166" s="167">
        <v>8</v>
      </c>
      <c r="F166" s="168"/>
      <c r="G166" s="169"/>
      <c r="H166" s="153">
        <v>158.59</v>
      </c>
      <c r="I166" s="153">
        <v>1268.72</v>
      </c>
      <c r="J166" s="153">
        <v>865.41</v>
      </c>
      <c r="K166" s="153">
        <v>6923.28</v>
      </c>
      <c r="L166" s="153">
        <v>21</v>
      </c>
      <c r="M166" s="153">
        <v>9912.32</v>
      </c>
      <c r="N166" s="152">
        <v>1.41E-3</v>
      </c>
      <c r="O166" s="152">
        <v>1.128E-2</v>
      </c>
      <c r="P166" s="152">
        <v>0</v>
      </c>
      <c r="Q166" s="152">
        <v>0</v>
      </c>
      <c r="R166" s="153"/>
      <c r="S166" s="153" t="s">
        <v>160</v>
      </c>
      <c r="T166" s="153" t="s">
        <v>160</v>
      </c>
      <c r="U166" s="153">
        <v>1.575</v>
      </c>
      <c r="V166" s="153">
        <v>12.6</v>
      </c>
      <c r="W166" s="153"/>
      <c r="X166" s="153" t="s">
        <v>161</v>
      </c>
      <c r="Y166" s="153" t="s">
        <v>162</v>
      </c>
      <c r="Z166" s="147"/>
      <c r="AA166" s="147"/>
      <c r="AB166" s="147"/>
      <c r="AC166" s="147"/>
      <c r="AD166" s="147"/>
      <c r="AE166" s="147"/>
      <c r="AF166" s="147"/>
      <c r="AG166" s="147" t="s">
        <v>163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hidden="1" outlineLevel="1" x14ac:dyDescent="0.2">
      <c r="A167" s="150"/>
      <c r="B167" s="151"/>
      <c r="C167" s="178" t="s">
        <v>430</v>
      </c>
      <c r="D167" s="154"/>
      <c r="E167" s="155">
        <v>8</v>
      </c>
      <c r="F167" s="153"/>
      <c r="G167" s="153"/>
      <c r="H167" s="153"/>
      <c r="I167" s="153"/>
      <c r="J167" s="153"/>
      <c r="K167" s="153"/>
      <c r="L167" s="153"/>
      <c r="M167" s="153"/>
      <c r="N167" s="152"/>
      <c r="O167" s="152"/>
      <c r="P167" s="152"/>
      <c r="Q167" s="152"/>
      <c r="R167" s="153"/>
      <c r="S167" s="153"/>
      <c r="T167" s="153"/>
      <c r="U167" s="153"/>
      <c r="V167" s="153"/>
      <c r="W167" s="153"/>
      <c r="X167" s="153"/>
      <c r="Y167" s="153"/>
      <c r="Z167" s="147"/>
      <c r="AA167" s="147"/>
      <c r="AB167" s="147"/>
      <c r="AC167" s="147"/>
      <c r="AD167" s="147"/>
      <c r="AE167" s="147"/>
      <c r="AF167" s="147"/>
      <c r="AG167" s="147" t="s">
        <v>165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x14ac:dyDescent="0.2">
      <c r="A168" s="170">
        <v>104</v>
      </c>
      <c r="B168" s="171" t="s">
        <v>431</v>
      </c>
      <c r="C168" s="179" t="s">
        <v>432</v>
      </c>
      <c r="D168" s="172" t="s">
        <v>199</v>
      </c>
      <c r="E168" s="173">
        <v>1</v>
      </c>
      <c r="F168" s="174"/>
      <c r="G168" s="175"/>
      <c r="H168" s="153">
        <v>360.5</v>
      </c>
      <c r="I168" s="153">
        <v>360.5</v>
      </c>
      <c r="J168" s="153">
        <v>717.5</v>
      </c>
      <c r="K168" s="153">
        <v>717.5</v>
      </c>
      <c r="L168" s="153">
        <v>21</v>
      </c>
      <c r="M168" s="153">
        <v>1304.3800000000001</v>
      </c>
      <c r="N168" s="152">
        <v>3.0699999999999998E-3</v>
      </c>
      <c r="O168" s="152">
        <v>3.0699999999999998E-3</v>
      </c>
      <c r="P168" s="152">
        <v>0</v>
      </c>
      <c r="Q168" s="152">
        <v>0</v>
      </c>
      <c r="R168" s="153"/>
      <c r="S168" s="153" t="s">
        <v>160</v>
      </c>
      <c r="T168" s="153" t="s">
        <v>160</v>
      </c>
      <c r="U168" s="153">
        <v>1.25</v>
      </c>
      <c r="V168" s="153">
        <v>1.25</v>
      </c>
      <c r="W168" s="153"/>
      <c r="X168" s="153" t="s">
        <v>161</v>
      </c>
      <c r="Y168" s="153" t="s">
        <v>162</v>
      </c>
      <c r="Z168" s="147"/>
      <c r="AA168" s="147"/>
      <c r="AB168" s="147"/>
      <c r="AC168" s="147"/>
      <c r="AD168" s="147"/>
      <c r="AE168" s="147"/>
      <c r="AF168" s="147"/>
      <c r="AG168" s="147" t="s">
        <v>163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x14ac:dyDescent="0.2">
      <c r="A169" s="170">
        <v>105</v>
      </c>
      <c r="B169" s="171" t="s">
        <v>433</v>
      </c>
      <c r="C169" s="179" t="s">
        <v>434</v>
      </c>
      <c r="D169" s="172" t="s">
        <v>199</v>
      </c>
      <c r="E169" s="173">
        <v>1</v>
      </c>
      <c r="F169" s="174"/>
      <c r="G169" s="175"/>
      <c r="H169" s="153">
        <v>317.27999999999997</v>
      </c>
      <c r="I169" s="153">
        <v>317.27999999999997</v>
      </c>
      <c r="J169" s="153">
        <v>620.72</v>
      </c>
      <c r="K169" s="153">
        <v>620.72</v>
      </c>
      <c r="L169" s="153">
        <v>21</v>
      </c>
      <c r="M169" s="153">
        <v>1134.98</v>
      </c>
      <c r="N169" s="152">
        <v>8.9999999999999998E-4</v>
      </c>
      <c r="O169" s="152">
        <v>8.9999999999999998E-4</v>
      </c>
      <c r="P169" s="152">
        <v>0</v>
      </c>
      <c r="Q169" s="152">
        <v>0</v>
      </c>
      <c r="R169" s="153"/>
      <c r="S169" s="153" t="s">
        <v>160</v>
      </c>
      <c r="T169" s="153" t="s">
        <v>160</v>
      </c>
      <c r="U169" s="153">
        <v>1.091</v>
      </c>
      <c r="V169" s="153">
        <v>1.091</v>
      </c>
      <c r="W169" s="153"/>
      <c r="X169" s="153" t="s">
        <v>161</v>
      </c>
      <c r="Y169" s="153" t="s">
        <v>162</v>
      </c>
      <c r="Z169" s="147"/>
      <c r="AA169" s="147"/>
      <c r="AB169" s="147"/>
      <c r="AC169" s="147"/>
      <c r="AD169" s="147"/>
      <c r="AE169" s="147"/>
      <c r="AF169" s="147"/>
      <c r="AG169" s="147" t="s">
        <v>163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x14ac:dyDescent="0.2">
      <c r="A170" s="170">
        <v>106</v>
      </c>
      <c r="B170" s="171" t="s">
        <v>435</v>
      </c>
      <c r="C170" s="179" t="s">
        <v>436</v>
      </c>
      <c r="D170" s="172" t="s">
        <v>199</v>
      </c>
      <c r="E170" s="173">
        <v>2</v>
      </c>
      <c r="F170" s="174"/>
      <c r="G170" s="175"/>
      <c r="H170" s="153">
        <v>8.82</v>
      </c>
      <c r="I170" s="153">
        <v>17.64</v>
      </c>
      <c r="J170" s="153">
        <v>255.68</v>
      </c>
      <c r="K170" s="153">
        <v>511.36</v>
      </c>
      <c r="L170" s="153">
        <v>21</v>
      </c>
      <c r="M170" s="153">
        <v>640.09</v>
      </c>
      <c r="N170" s="152">
        <v>4.0000000000000003E-5</v>
      </c>
      <c r="O170" s="152">
        <v>8.0000000000000007E-5</v>
      </c>
      <c r="P170" s="152">
        <v>0</v>
      </c>
      <c r="Q170" s="152">
        <v>0</v>
      </c>
      <c r="R170" s="153"/>
      <c r="S170" s="153" t="s">
        <v>160</v>
      </c>
      <c r="T170" s="153" t="s">
        <v>160</v>
      </c>
      <c r="U170" s="153">
        <v>0.44500000000000001</v>
      </c>
      <c r="V170" s="153">
        <v>0.89</v>
      </c>
      <c r="W170" s="153"/>
      <c r="X170" s="153" t="s">
        <v>161</v>
      </c>
      <c r="Y170" s="153" t="s">
        <v>162</v>
      </c>
      <c r="Z170" s="147"/>
      <c r="AA170" s="147"/>
      <c r="AB170" s="147"/>
      <c r="AC170" s="147"/>
      <c r="AD170" s="147"/>
      <c r="AE170" s="147"/>
      <c r="AF170" s="147"/>
      <c r="AG170" s="147" t="s">
        <v>163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collapsed="1" x14ac:dyDescent="0.2">
      <c r="A171" s="164">
        <v>107</v>
      </c>
      <c r="B171" s="165" t="s">
        <v>437</v>
      </c>
      <c r="C171" s="177" t="s">
        <v>438</v>
      </c>
      <c r="D171" s="166" t="s">
        <v>199</v>
      </c>
      <c r="E171" s="167">
        <v>1</v>
      </c>
      <c r="F171" s="168"/>
      <c r="G171" s="169"/>
      <c r="H171" s="153">
        <v>159.27000000000001</v>
      </c>
      <c r="I171" s="153">
        <v>159.27000000000001</v>
      </c>
      <c r="J171" s="153">
        <v>273.23</v>
      </c>
      <c r="K171" s="153">
        <v>273.23</v>
      </c>
      <c r="L171" s="153">
        <v>21</v>
      </c>
      <c r="M171" s="153">
        <v>523.32500000000005</v>
      </c>
      <c r="N171" s="152">
        <v>1.8000000000000001E-4</v>
      </c>
      <c r="O171" s="152">
        <v>1.8000000000000001E-4</v>
      </c>
      <c r="P171" s="152">
        <v>0</v>
      </c>
      <c r="Q171" s="152">
        <v>0</v>
      </c>
      <c r="R171" s="153"/>
      <c r="S171" s="153" t="s">
        <v>160</v>
      </c>
      <c r="T171" s="153" t="s">
        <v>160</v>
      </c>
      <c r="U171" s="153">
        <v>0.47599999999999998</v>
      </c>
      <c r="V171" s="153">
        <v>0.47599999999999998</v>
      </c>
      <c r="W171" s="153"/>
      <c r="X171" s="153" t="s">
        <v>161</v>
      </c>
      <c r="Y171" s="153" t="s">
        <v>162</v>
      </c>
      <c r="Z171" s="147"/>
      <c r="AA171" s="147"/>
      <c r="AB171" s="147"/>
      <c r="AC171" s="147"/>
      <c r="AD171" s="147"/>
      <c r="AE171" s="147"/>
      <c r="AF171" s="147"/>
      <c r="AG171" s="147" t="s">
        <v>163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hidden="1" outlineLevel="1" x14ac:dyDescent="0.2">
      <c r="A172" s="150"/>
      <c r="B172" s="151"/>
      <c r="C172" s="178" t="s">
        <v>439</v>
      </c>
      <c r="D172" s="154"/>
      <c r="E172" s="155">
        <v>1</v>
      </c>
      <c r="F172" s="153"/>
      <c r="G172" s="153"/>
      <c r="H172" s="153"/>
      <c r="I172" s="153"/>
      <c r="J172" s="153"/>
      <c r="K172" s="153"/>
      <c r="L172" s="153"/>
      <c r="M172" s="153"/>
      <c r="N172" s="152"/>
      <c r="O172" s="152"/>
      <c r="P172" s="152"/>
      <c r="Q172" s="152"/>
      <c r="R172" s="153"/>
      <c r="S172" s="153"/>
      <c r="T172" s="153"/>
      <c r="U172" s="153"/>
      <c r="V172" s="153"/>
      <c r="W172" s="153"/>
      <c r="X172" s="153"/>
      <c r="Y172" s="153"/>
      <c r="Z172" s="147"/>
      <c r="AA172" s="147"/>
      <c r="AB172" s="147"/>
      <c r="AC172" s="147"/>
      <c r="AD172" s="147"/>
      <c r="AE172" s="147"/>
      <c r="AF172" s="147"/>
      <c r="AG172" s="147" t="s">
        <v>165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x14ac:dyDescent="0.2">
      <c r="A173" s="170">
        <v>108</v>
      </c>
      <c r="B173" s="171" t="s">
        <v>440</v>
      </c>
      <c r="C173" s="179" t="s">
        <v>441</v>
      </c>
      <c r="D173" s="172" t="s">
        <v>261</v>
      </c>
      <c r="E173" s="173">
        <v>6</v>
      </c>
      <c r="F173" s="174"/>
      <c r="G173" s="175"/>
      <c r="H173" s="153">
        <v>52.97</v>
      </c>
      <c r="I173" s="153">
        <v>317.82</v>
      </c>
      <c r="J173" s="153">
        <v>101.03</v>
      </c>
      <c r="K173" s="153">
        <v>606.18000000000006</v>
      </c>
      <c r="L173" s="153">
        <v>21</v>
      </c>
      <c r="M173" s="153">
        <v>1118.04</v>
      </c>
      <c r="N173" s="152">
        <v>8.0000000000000007E-5</v>
      </c>
      <c r="O173" s="152">
        <v>4.8000000000000007E-4</v>
      </c>
      <c r="P173" s="152">
        <v>0</v>
      </c>
      <c r="Q173" s="152">
        <v>0</v>
      </c>
      <c r="R173" s="153"/>
      <c r="S173" s="153" t="s">
        <v>160</v>
      </c>
      <c r="T173" s="153" t="s">
        <v>160</v>
      </c>
      <c r="U173" s="153">
        <v>0.17599999999999999</v>
      </c>
      <c r="V173" s="153">
        <v>1.056</v>
      </c>
      <c r="W173" s="153"/>
      <c r="X173" s="153" t="s">
        <v>161</v>
      </c>
      <c r="Y173" s="153" t="s">
        <v>162</v>
      </c>
      <c r="Z173" s="147"/>
      <c r="AA173" s="147"/>
      <c r="AB173" s="147"/>
      <c r="AC173" s="147"/>
      <c r="AD173" s="147"/>
      <c r="AE173" s="147"/>
      <c r="AF173" s="147"/>
      <c r="AG173" s="147" t="s">
        <v>163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x14ac:dyDescent="0.2">
      <c r="A174" s="170">
        <v>109</v>
      </c>
      <c r="B174" s="171" t="s">
        <v>442</v>
      </c>
      <c r="C174" s="179" t="s">
        <v>443</v>
      </c>
      <c r="D174" s="172" t="s">
        <v>199</v>
      </c>
      <c r="E174" s="173">
        <v>2</v>
      </c>
      <c r="F174" s="174"/>
      <c r="G174" s="175"/>
      <c r="H174" s="153">
        <v>4265</v>
      </c>
      <c r="I174" s="153">
        <v>8530</v>
      </c>
      <c r="J174" s="153">
        <v>0</v>
      </c>
      <c r="K174" s="153">
        <v>0</v>
      </c>
      <c r="L174" s="153">
        <v>21</v>
      </c>
      <c r="M174" s="153">
        <v>10321.299999999999</v>
      </c>
      <c r="N174" s="152">
        <v>1.0999999999999999E-2</v>
      </c>
      <c r="O174" s="152">
        <v>2.1999999999999999E-2</v>
      </c>
      <c r="P174" s="152">
        <v>0</v>
      </c>
      <c r="Q174" s="152">
        <v>0</v>
      </c>
      <c r="R174" s="153" t="s">
        <v>211</v>
      </c>
      <c r="S174" s="153" t="s">
        <v>160</v>
      </c>
      <c r="T174" s="153" t="s">
        <v>160</v>
      </c>
      <c r="U174" s="153">
        <v>0</v>
      </c>
      <c r="V174" s="153">
        <v>0</v>
      </c>
      <c r="W174" s="153"/>
      <c r="X174" s="153" t="s">
        <v>206</v>
      </c>
      <c r="Y174" s="153" t="s">
        <v>162</v>
      </c>
      <c r="Z174" s="147"/>
      <c r="AA174" s="147"/>
      <c r="AB174" s="147"/>
      <c r="AC174" s="147"/>
      <c r="AD174" s="147"/>
      <c r="AE174" s="147"/>
      <c r="AF174" s="147"/>
      <c r="AG174" s="147" t="s">
        <v>207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x14ac:dyDescent="0.2">
      <c r="A175" s="170">
        <v>110</v>
      </c>
      <c r="B175" s="171" t="s">
        <v>444</v>
      </c>
      <c r="C175" s="179" t="s">
        <v>445</v>
      </c>
      <c r="D175" s="172" t="s">
        <v>199</v>
      </c>
      <c r="E175" s="173">
        <v>2</v>
      </c>
      <c r="F175" s="174"/>
      <c r="G175" s="175"/>
      <c r="H175" s="153">
        <v>1344</v>
      </c>
      <c r="I175" s="153">
        <v>2688</v>
      </c>
      <c r="J175" s="153">
        <v>0</v>
      </c>
      <c r="K175" s="153">
        <v>0</v>
      </c>
      <c r="L175" s="153">
        <v>21</v>
      </c>
      <c r="M175" s="153">
        <v>3252.48</v>
      </c>
      <c r="N175" s="152">
        <v>1.2999999999999999E-3</v>
      </c>
      <c r="O175" s="152">
        <v>2.5999999999999999E-3</v>
      </c>
      <c r="P175" s="152">
        <v>0</v>
      </c>
      <c r="Q175" s="152">
        <v>0</v>
      </c>
      <c r="R175" s="153" t="s">
        <v>211</v>
      </c>
      <c r="S175" s="153" t="s">
        <v>160</v>
      </c>
      <c r="T175" s="153" t="s">
        <v>160</v>
      </c>
      <c r="U175" s="153">
        <v>0</v>
      </c>
      <c r="V175" s="153">
        <v>0</v>
      </c>
      <c r="W175" s="153"/>
      <c r="X175" s="153" t="s">
        <v>206</v>
      </c>
      <c r="Y175" s="153" t="s">
        <v>162</v>
      </c>
      <c r="Z175" s="147"/>
      <c r="AA175" s="147"/>
      <c r="AB175" s="147"/>
      <c r="AC175" s="147"/>
      <c r="AD175" s="147"/>
      <c r="AE175" s="147"/>
      <c r="AF175" s="147"/>
      <c r="AG175" s="147" t="s">
        <v>207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x14ac:dyDescent="0.2">
      <c r="A176" s="170">
        <v>111</v>
      </c>
      <c r="B176" s="171" t="s">
        <v>446</v>
      </c>
      <c r="C176" s="179" t="s">
        <v>447</v>
      </c>
      <c r="D176" s="172" t="s">
        <v>199</v>
      </c>
      <c r="E176" s="173">
        <v>2</v>
      </c>
      <c r="F176" s="174"/>
      <c r="G176" s="175"/>
      <c r="H176" s="153">
        <v>455.5</v>
      </c>
      <c r="I176" s="153">
        <v>911</v>
      </c>
      <c r="J176" s="153">
        <v>0</v>
      </c>
      <c r="K176" s="153">
        <v>0</v>
      </c>
      <c r="L176" s="153">
        <v>21</v>
      </c>
      <c r="M176" s="153">
        <v>1102.31</v>
      </c>
      <c r="N176" s="152">
        <v>0</v>
      </c>
      <c r="O176" s="152">
        <v>0</v>
      </c>
      <c r="P176" s="152">
        <v>0</v>
      </c>
      <c r="Q176" s="152">
        <v>0</v>
      </c>
      <c r="R176" s="153" t="s">
        <v>211</v>
      </c>
      <c r="S176" s="153" t="s">
        <v>160</v>
      </c>
      <c r="T176" s="153" t="s">
        <v>160</v>
      </c>
      <c r="U176" s="153">
        <v>0</v>
      </c>
      <c r="V176" s="153">
        <v>0</v>
      </c>
      <c r="W176" s="153"/>
      <c r="X176" s="153" t="s">
        <v>206</v>
      </c>
      <c r="Y176" s="153" t="s">
        <v>162</v>
      </c>
      <c r="Z176" s="147"/>
      <c r="AA176" s="147"/>
      <c r="AB176" s="147"/>
      <c r="AC176" s="147"/>
      <c r="AD176" s="147"/>
      <c r="AE176" s="147"/>
      <c r="AF176" s="147"/>
      <c r="AG176" s="147" t="s">
        <v>207</v>
      </c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x14ac:dyDescent="0.2">
      <c r="A177" s="170">
        <v>112</v>
      </c>
      <c r="B177" s="171" t="s">
        <v>448</v>
      </c>
      <c r="C177" s="179" t="s">
        <v>449</v>
      </c>
      <c r="D177" s="172" t="s">
        <v>199</v>
      </c>
      <c r="E177" s="173">
        <v>2</v>
      </c>
      <c r="F177" s="174"/>
      <c r="G177" s="175"/>
      <c r="H177" s="153">
        <v>6985</v>
      </c>
      <c r="I177" s="153">
        <v>13970</v>
      </c>
      <c r="J177" s="153">
        <v>0</v>
      </c>
      <c r="K177" s="153">
        <v>0</v>
      </c>
      <c r="L177" s="153">
        <v>21</v>
      </c>
      <c r="M177" s="153">
        <v>16903.7</v>
      </c>
      <c r="N177" s="152">
        <v>0.01</v>
      </c>
      <c r="O177" s="152">
        <v>0.02</v>
      </c>
      <c r="P177" s="152">
        <v>0</v>
      </c>
      <c r="Q177" s="152">
        <v>0</v>
      </c>
      <c r="R177" s="153" t="s">
        <v>211</v>
      </c>
      <c r="S177" s="153" t="s">
        <v>160</v>
      </c>
      <c r="T177" s="153" t="s">
        <v>160</v>
      </c>
      <c r="U177" s="153">
        <v>0</v>
      </c>
      <c r="V177" s="153">
        <v>0</v>
      </c>
      <c r="W177" s="153"/>
      <c r="X177" s="153" t="s">
        <v>206</v>
      </c>
      <c r="Y177" s="153" t="s">
        <v>162</v>
      </c>
      <c r="Z177" s="147"/>
      <c r="AA177" s="147"/>
      <c r="AB177" s="147"/>
      <c r="AC177" s="147"/>
      <c r="AD177" s="147"/>
      <c r="AE177" s="147"/>
      <c r="AF177" s="147"/>
      <c r="AG177" s="147" t="s">
        <v>207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x14ac:dyDescent="0.2">
      <c r="A178" s="170">
        <v>113</v>
      </c>
      <c r="B178" s="171" t="s">
        <v>450</v>
      </c>
      <c r="C178" s="179" t="s">
        <v>451</v>
      </c>
      <c r="D178" s="172" t="s">
        <v>199</v>
      </c>
      <c r="E178" s="173">
        <v>2</v>
      </c>
      <c r="F178" s="174"/>
      <c r="G178" s="175"/>
      <c r="H178" s="153">
        <v>2555</v>
      </c>
      <c r="I178" s="153">
        <v>5110</v>
      </c>
      <c r="J178" s="153">
        <v>0</v>
      </c>
      <c r="K178" s="153">
        <v>0</v>
      </c>
      <c r="L178" s="153">
        <v>21</v>
      </c>
      <c r="M178" s="153">
        <v>6183.1</v>
      </c>
      <c r="N178" s="152">
        <v>1.55E-2</v>
      </c>
      <c r="O178" s="152">
        <v>3.1E-2</v>
      </c>
      <c r="P178" s="152">
        <v>0</v>
      </c>
      <c r="Q178" s="152">
        <v>0</v>
      </c>
      <c r="R178" s="153" t="s">
        <v>211</v>
      </c>
      <c r="S178" s="153" t="s">
        <v>160</v>
      </c>
      <c r="T178" s="153" t="s">
        <v>160</v>
      </c>
      <c r="U178" s="153">
        <v>0</v>
      </c>
      <c r="V178" s="153">
        <v>0</v>
      </c>
      <c r="W178" s="153"/>
      <c r="X178" s="153" t="s">
        <v>206</v>
      </c>
      <c r="Y178" s="153" t="s">
        <v>162</v>
      </c>
      <c r="Z178" s="147"/>
      <c r="AA178" s="147"/>
      <c r="AB178" s="147"/>
      <c r="AC178" s="147"/>
      <c r="AD178" s="147"/>
      <c r="AE178" s="147"/>
      <c r="AF178" s="147"/>
      <c r="AG178" s="147" t="s">
        <v>207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x14ac:dyDescent="0.2">
      <c r="A179" s="170">
        <v>114</v>
      </c>
      <c r="B179" s="171" t="s">
        <v>452</v>
      </c>
      <c r="C179" s="179" t="s">
        <v>453</v>
      </c>
      <c r="D179" s="172" t="s">
        <v>199</v>
      </c>
      <c r="E179" s="173">
        <v>2</v>
      </c>
      <c r="F179" s="174"/>
      <c r="G179" s="175"/>
      <c r="H179" s="153">
        <v>1907</v>
      </c>
      <c r="I179" s="153">
        <v>3814</v>
      </c>
      <c r="J179" s="153">
        <v>0</v>
      </c>
      <c r="K179" s="153">
        <v>0</v>
      </c>
      <c r="L179" s="153">
        <v>21</v>
      </c>
      <c r="M179" s="153">
        <v>4614.9399999999996</v>
      </c>
      <c r="N179" s="152">
        <v>2.5000000000000001E-3</v>
      </c>
      <c r="O179" s="152">
        <v>5.0000000000000001E-3</v>
      </c>
      <c r="P179" s="152">
        <v>0</v>
      </c>
      <c r="Q179" s="152">
        <v>0</v>
      </c>
      <c r="R179" s="153" t="s">
        <v>211</v>
      </c>
      <c r="S179" s="153" t="s">
        <v>160</v>
      </c>
      <c r="T179" s="153" t="s">
        <v>160</v>
      </c>
      <c r="U179" s="153">
        <v>0</v>
      </c>
      <c r="V179" s="153">
        <v>0</v>
      </c>
      <c r="W179" s="153"/>
      <c r="X179" s="153" t="s">
        <v>206</v>
      </c>
      <c r="Y179" s="153" t="s">
        <v>162</v>
      </c>
      <c r="Z179" s="147"/>
      <c r="AA179" s="147"/>
      <c r="AB179" s="147"/>
      <c r="AC179" s="147"/>
      <c r="AD179" s="147"/>
      <c r="AE179" s="147"/>
      <c r="AF179" s="147"/>
      <c r="AG179" s="147" t="s">
        <v>207</v>
      </c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x14ac:dyDescent="0.2">
      <c r="A180" s="170">
        <v>115</v>
      </c>
      <c r="B180" s="171" t="s">
        <v>454</v>
      </c>
      <c r="C180" s="179" t="s">
        <v>455</v>
      </c>
      <c r="D180" s="172" t="s">
        <v>199</v>
      </c>
      <c r="E180" s="173">
        <v>5</v>
      </c>
      <c r="F180" s="174"/>
      <c r="G180" s="175"/>
      <c r="H180" s="153">
        <v>5020</v>
      </c>
      <c r="I180" s="153">
        <v>25100</v>
      </c>
      <c r="J180" s="153">
        <v>0</v>
      </c>
      <c r="K180" s="153">
        <v>0</v>
      </c>
      <c r="L180" s="153">
        <v>21</v>
      </c>
      <c r="M180" s="153">
        <v>30371</v>
      </c>
      <c r="N180" s="152">
        <v>8.5000000000000006E-3</v>
      </c>
      <c r="O180" s="152">
        <v>4.2500000000000003E-2</v>
      </c>
      <c r="P180" s="152">
        <v>0</v>
      </c>
      <c r="Q180" s="152">
        <v>0</v>
      </c>
      <c r="R180" s="153"/>
      <c r="S180" s="153" t="s">
        <v>205</v>
      </c>
      <c r="T180" s="153" t="s">
        <v>234</v>
      </c>
      <c r="U180" s="153">
        <v>0</v>
      </c>
      <c r="V180" s="153">
        <v>0</v>
      </c>
      <c r="W180" s="153"/>
      <c r="X180" s="153" t="s">
        <v>206</v>
      </c>
      <c r="Y180" s="153" t="s">
        <v>162</v>
      </c>
      <c r="Z180" s="147"/>
      <c r="AA180" s="147"/>
      <c r="AB180" s="147"/>
      <c r="AC180" s="147"/>
      <c r="AD180" s="147"/>
      <c r="AE180" s="147"/>
      <c r="AF180" s="147"/>
      <c r="AG180" s="147" t="s">
        <v>207</v>
      </c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x14ac:dyDescent="0.2">
      <c r="A181" s="170">
        <v>116</v>
      </c>
      <c r="B181" s="171" t="s">
        <v>456</v>
      </c>
      <c r="C181" s="179" t="s">
        <v>457</v>
      </c>
      <c r="D181" s="172" t="s">
        <v>199</v>
      </c>
      <c r="E181" s="173">
        <v>5</v>
      </c>
      <c r="F181" s="174"/>
      <c r="G181" s="175"/>
      <c r="H181" s="153">
        <v>995</v>
      </c>
      <c r="I181" s="153">
        <v>4975</v>
      </c>
      <c r="J181" s="153">
        <v>0</v>
      </c>
      <c r="K181" s="153">
        <v>0</v>
      </c>
      <c r="L181" s="153">
        <v>21</v>
      </c>
      <c r="M181" s="153">
        <v>6019.75</v>
      </c>
      <c r="N181" s="152">
        <v>1.33E-3</v>
      </c>
      <c r="O181" s="152">
        <v>6.6499999999999997E-3</v>
      </c>
      <c r="P181" s="152">
        <v>0</v>
      </c>
      <c r="Q181" s="152">
        <v>0</v>
      </c>
      <c r="R181" s="153" t="s">
        <v>211</v>
      </c>
      <c r="S181" s="153" t="s">
        <v>160</v>
      </c>
      <c r="T181" s="153" t="s">
        <v>160</v>
      </c>
      <c r="U181" s="153">
        <v>0</v>
      </c>
      <c r="V181" s="153">
        <v>0</v>
      </c>
      <c r="W181" s="153"/>
      <c r="X181" s="153" t="s">
        <v>206</v>
      </c>
      <c r="Y181" s="153" t="s">
        <v>162</v>
      </c>
      <c r="Z181" s="147"/>
      <c r="AA181" s="147"/>
      <c r="AB181" s="147"/>
      <c r="AC181" s="147"/>
      <c r="AD181" s="147"/>
      <c r="AE181" s="147"/>
      <c r="AF181" s="147"/>
      <c r="AG181" s="147" t="s">
        <v>207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ht="22.5" x14ac:dyDescent="0.2">
      <c r="A182" s="170">
        <v>117</v>
      </c>
      <c r="B182" s="171" t="s">
        <v>458</v>
      </c>
      <c r="C182" s="179" t="s">
        <v>459</v>
      </c>
      <c r="D182" s="172" t="s">
        <v>199</v>
      </c>
      <c r="E182" s="173">
        <v>1</v>
      </c>
      <c r="F182" s="174"/>
      <c r="G182" s="175"/>
      <c r="H182" s="153">
        <v>1433</v>
      </c>
      <c r="I182" s="153">
        <v>1433</v>
      </c>
      <c r="J182" s="153">
        <v>0</v>
      </c>
      <c r="K182" s="153">
        <v>0</v>
      </c>
      <c r="L182" s="153">
        <v>21</v>
      </c>
      <c r="M182" s="153">
        <v>1733.93</v>
      </c>
      <c r="N182" s="152">
        <v>1.55E-2</v>
      </c>
      <c r="O182" s="152">
        <v>1.55E-2</v>
      </c>
      <c r="P182" s="152">
        <v>0</v>
      </c>
      <c r="Q182" s="152">
        <v>0</v>
      </c>
      <c r="R182" s="153" t="s">
        <v>211</v>
      </c>
      <c r="S182" s="153" t="s">
        <v>160</v>
      </c>
      <c r="T182" s="153" t="s">
        <v>160</v>
      </c>
      <c r="U182" s="153">
        <v>0</v>
      </c>
      <c r="V182" s="153">
        <v>0</v>
      </c>
      <c r="W182" s="153"/>
      <c r="X182" s="153" t="s">
        <v>206</v>
      </c>
      <c r="Y182" s="153" t="s">
        <v>162</v>
      </c>
      <c r="Z182" s="147"/>
      <c r="AA182" s="147"/>
      <c r="AB182" s="147"/>
      <c r="AC182" s="147"/>
      <c r="AD182" s="147"/>
      <c r="AE182" s="147"/>
      <c r="AF182" s="147"/>
      <c r="AG182" s="147" t="s">
        <v>207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ht="22.5" collapsed="1" x14ac:dyDescent="0.2">
      <c r="A183" s="164">
        <v>118</v>
      </c>
      <c r="B183" s="165" t="s">
        <v>460</v>
      </c>
      <c r="C183" s="177" t="s">
        <v>461</v>
      </c>
      <c r="D183" s="166" t="s">
        <v>199</v>
      </c>
      <c r="E183" s="167">
        <v>5</v>
      </c>
      <c r="F183" s="168"/>
      <c r="G183" s="169"/>
      <c r="H183" s="153">
        <v>1024</v>
      </c>
      <c r="I183" s="153">
        <v>5120</v>
      </c>
      <c r="J183" s="153">
        <v>0</v>
      </c>
      <c r="K183" s="153">
        <v>0</v>
      </c>
      <c r="L183" s="153">
        <v>21</v>
      </c>
      <c r="M183" s="153">
        <v>6195.2</v>
      </c>
      <c r="N183" s="152">
        <v>8.9999999999999993E-3</v>
      </c>
      <c r="O183" s="152">
        <v>4.4999999999999998E-2</v>
      </c>
      <c r="P183" s="152">
        <v>0</v>
      </c>
      <c r="Q183" s="152">
        <v>0</v>
      </c>
      <c r="R183" s="153" t="s">
        <v>211</v>
      </c>
      <c r="S183" s="153" t="s">
        <v>160</v>
      </c>
      <c r="T183" s="153" t="s">
        <v>160</v>
      </c>
      <c r="U183" s="153">
        <v>0</v>
      </c>
      <c r="V183" s="153">
        <v>0</v>
      </c>
      <c r="W183" s="153"/>
      <c r="X183" s="153" t="s">
        <v>206</v>
      </c>
      <c r="Y183" s="153" t="s">
        <v>162</v>
      </c>
      <c r="Z183" s="147"/>
      <c r="AA183" s="147"/>
      <c r="AB183" s="147"/>
      <c r="AC183" s="147"/>
      <c r="AD183" s="147"/>
      <c r="AE183" s="147"/>
      <c r="AF183" s="147"/>
      <c r="AG183" s="147" t="s">
        <v>207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hidden="1" outlineLevel="1" x14ac:dyDescent="0.2">
      <c r="A184" s="150"/>
      <c r="B184" s="151"/>
      <c r="C184" s="178" t="s">
        <v>462</v>
      </c>
      <c r="D184" s="154"/>
      <c r="E184" s="155">
        <v>5</v>
      </c>
      <c r="F184" s="153"/>
      <c r="G184" s="153"/>
      <c r="H184" s="153"/>
      <c r="I184" s="153"/>
      <c r="J184" s="153"/>
      <c r="K184" s="153"/>
      <c r="L184" s="153"/>
      <c r="M184" s="153"/>
      <c r="N184" s="152"/>
      <c r="O184" s="152"/>
      <c r="P184" s="152"/>
      <c r="Q184" s="152"/>
      <c r="R184" s="153"/>
      <c r="S184" s="153"/>
      <c r="T184" s="153"/>
      <c r="U184" s="153"/>
      <c r="V184" s="153"/>
      <c r="W184" s="153"/>
      <c r="X184" s="153"/>
      <c r="Y184" s="153"/>
      <c r="Z184" s="147"/>
      <c r="AA184" s="147"/>
      <c r="AB184" s="147"/>
      <c r="AC184" s="147"/>
      <c r="AD184" s="147"/>
      <c r="AE184" s="147"/>
      <c r="AF184" s="147"/>
      <c r="AG184" s="147" t="s">
        <v>165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ht="22.5" x14ac:dyDescent="0.2">
      <c r="A185" s="170">
        <v>119</v>
      </c>
      <c r="B185" s="171" t="s">
        <v>463</v>
      </c>
      <c r="C185" s="179" t="s">
        <v>464</v>
      </c>
      <c r="D185" s="172" t="s">
        <v>199</v>
      </c>
      <c r="E185" s="173">
        <v>1</v>
      </c>
      <c r="F185" s="174"/>
      <c r="G185" s="175"/>
      <c r="H185" s="153">
        <v>1241</v>
      </c>
      <c r="I185" s="153">
        <v>1241</v>
      </c>
      <c r="J185" s="153">
        <v>0</v>
      </c>
      <c r="K185" s="153">
        <v>0</v>
      </c>
      <c r="L185" s="153">
        <v>21</v>
      </c>
      <c r="M185" s="153">
        <v>1501.61</v>
      </c>
      <c r="N185" s="152">
        <v>8.8000000000000005E-3</v>
      </c>
      <c r="O185" s="152">
        <v>8.8000000000000005E-3</v>
      </c>
      <c r="P185" s="152">
        <v>0</v>
      </c>
      <c r="Q185" s="152">
        <v>0</v>
      </c>
      <c r="R185" s="153" t="s">
        <v>211</v>
      </c>
      <c r="S185" s="153" t="s">
        <v>160</v>
      </c>
      <c r="T185" s="153" t="s">
        <v>160</v>
      </c>
      <c r="U185" s="153">
        <v>0</v>
      </c>
      <c r="V185" s="153">
        <v>0</v>
      </c>
      <c r="W185" s="153"/>
      <c r="X185" s="153" t="s">
        <v>206</v>
      </c>
      <c r="Y185" s="153" t="s">
        <v>162</v>
      </c>
      <c r="Z185" s="147"/>
      <c r="AA185" s="147"/>
      <c r="AB185" s="147"/>
      <c r="AC185" s="147"/>
      <c r="AD185" s="147"/>
      <c r="AE185" s="147"/>
      <c r="AF185" s="147"/>
      <c r="AG185" s="147" t="s">
        <v>207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ht="22.5" collapsed="1" x14ac:dyDescent="0.2">
      <c r="A186" s="164">
        <v>120</v>
      </c>
      <c r="B186" s="165" t="s">
        <v>465</v>
      </c>
      <c r="C186" s="177" t="s">
        <v>466</v>
      </c>
      <c r="D186" s="166" t="s">
        <v>199</v>
      </c>
      <c r="E186" s="167">
        <v>1</v>
      </c>
      <c r="F186" s="168"/>
      <c r="G186" s="169"/>
      <c r="H186" s="153">
        <v>1002</v>
      </c>
      <c r="I186" s="153">
        <v>1002</v>
      </c>
      <c r="J186" s="153">
        <v>0</v>
      </c>
      <c r="K186" s="153">
        <v>0</v>
      </c>
      <c r="L186" s="153">
        <v>21</v>
      </c>
      <c r="M186" s="153">
        <v>1212.42</v>
      </c>
      <c r="N186" s="152">
        <v>7.0000000000000001E-3</v>
      </c>
      <c r="O186" s="152">
        <v>7.0000000000000001E-3</v>
      </c>
      <c r="P186" s="152">
        <v>0</v>
      </c>
      <c r="Q186" s="152">
        <v>0</v>
      </c>
      <c r="R186" s="153" t="s">
        <v>211</v>
      </c>
      <c r="S186" s="153" t="s">
        <v>160</v>
      </c>
      <c r="T186" s="153" t="s">
        <v>160</v>
      </c>
      <c r="U186" s="153">
        <v>0</v>
      </c>
      <c r="V186" s="153">
        <v>0</v>
      </c>
      <c r="W186" s="153"/>
      <c r="X186" s="153" t="s">
        <v>206</v>
      </c>
      <c r="Y186" s="153" t="s">
        <v>162</v>
      </c>
      <c r="Z186" s="147"/>
      <c r="AA186" s="147"/>
      <c r="AB186" s="147"/>
      <c r="AC186" s="147"/>
      <c r="AD186" s="147"/>
      <c r="AE186" s="147"/>
      <c r="AF186" s="147"/>
      <c r="AG186" s="147" t="s">
        <v>207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hidden="1" outlineLevel="1" x14ac:dyDescent="0.2">
      <c r="A187" s="150"/>
      <c r="B187" s="151"/>
      <c r="C187" s="178" t="s">
        <v>467</v>
      </c>
      <c r="D187" s="154"/>
      <c r="E187" s="155">
        <v>1</v>
      </c>
      <c r="F187" s="153"/>
      <c r="G187" s="153"/>
      <c r="H187" s="153"/>
      <c r="I187" s="153"/>
      <c r="J187" s="153"/>
      <c r="K187" s="153"/>
      <c r="L187" s="153"/>
      <c r="M187" s="153"/>
      <c r="N187" s="152"/>
      <c r="O187" s="152"/>
      <c r="P187" s="152"/>
      <c r="Q187" s="152"/>
      <c r="R187" s="153"/>
      <c r="S187" s="153"/>
      <c r="T187" s="153"/>
      <c r="U187" s="153"/>
      <c r="V187" s="153"/>
      <c r="W187" s="153"/>
      <c r="X187" s="153"/>
      <c r="Y187" s="153"/>
      <c r="Z187" s="147"/>
      <c r="AA187" s="147"/>
      <c r="AB187" s="147"/>
      <c r="AC187" s="147"/>
      <c r="AD187" s="147"/>
      <c r="AE187" s="147"/>
      <c r="AF187" s="147"/>
      <c r="AG187" s="147" t="s">
        <v>165</v>
      </c>
      <c r="AH187" s="147">
        <v>0</v>
      </c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ht="22.5" x14ac:dyDescent="0.2">
      <c r="A188" s="170">
        <v>121</v>
      </c>
      <c r="B188" s="171" t="s">
        <v>468</v>
      </c>
      <c r="C188" s="179" t="s">
        <v>469</v>
      </c>
      <c r="D188" s="172" t="s">
        <v>199</v>
      </c>
      <c r="E188" s="173">
        <v>1</v>
      </c>
      <c r="F188" s="174"/>
      <c r="G188" s="175"/>
      <c r="H188" s="153">
        <v>6300</v>
      </c>
      <c r="I188" s="153">
        <v>6300</v>
      </c>
      <c r="J188" s="153">
        <v>0</v>
      </c>
      <c r="K188" s="153">
        <v>0</v>
      </c>
      <c r="L188" s="153">
        <v>21</v>
      </c>
      <c r="M188" s="153">
        <v>7623</v>
      </c>
      <c r="N188" s="152">
        <v>1.4E-2</v>
      </c>
      <c r="O188" s="152">
        <v>1.4E-2</v>
      </c>
      <c r="P188" s="152">
        <v>0</v>
      </c>
      <c r="Q188" s="152">
        <v>0</v>
      </c>
      <c r="R188" s="153" t="s">
        <v>211</v>
      </c>
      <c r="S188" s="153" t="s">
        <v>160</v>
      </c>
      <c r="T188" s="153" t="s">
        <v>160</v>
      </c>
      <c r="U188" s="153">
        <v>0</v>
      </c>
      <c r="V188" s="153">
        <v>0</v>
      </c>
      <c r="W188" s="153"/>
      <c r="X188" s="153" t="s">
        <v>206</v>
      </c>
      <c r="Y188" s="153" t="s">
        <v>162</v>
      </c>
      <c r="Z188" s="147"/>
      <c r="AA188" s="147"/>
      <c r="AB188" s="147"/>
      <c r="AC188" s="147"/>
      <c r="AD188" s="147"/>
      <c r="AE188" s="147"/>
      <c r="AF188" s="147"/>
      <c r="AG188" s="147" t="s">
        <v>207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x14ac:dyDescent="0.2">
      <c r="A189" s="170">
        <v>122</v>
      </c>
      <c r="B189" s="171" t="s">
        <v>470</v>
      </c>
      <c r="C189" s="179" t="s">
        <v>471</v>
      </c>
      <c r="D189" s="172" t="s">
        <v>199</v>
      </c>
      <c r="E189" s="173">
        <v>1</v>
      </c>
      <c r="F189" s="174"/>
      <c r="G189" s="175"/>
      <c r="H189" s="153">
        <v>1188</v>
      </c>
      <c r="I189" s="153">
        <v>1188</v>
      </c>
      <c r="J189" s="153">
        <v>0</v>
      </c>
      <c r="K189" s="153">
        <v>0</v>
      </c>
      <c r="L189" s="153">
        <v>21</v>
      </c>
      <c r="M189" s="153">
        <v>1437.48</v>
      </c>
      <c r="N189" s="152">
        <v>2.8E-3</v>
      </c>
      <c r="O189" s="152">
        <v>2.8E-3</v>
      </c>
      <c r="P189" s="152">
        <v>0</v>
      </c>
      <c r="Q189" s="152">
        <v>0</v>
      </c>
      <c r="R189" s="153" t="s">
        <v>211</v>
      </c>
      <c r="S189" s="153" t="s">
        <v>160</v>
      </c>
      <c r="T189" s="153" t="s">
        <v>160</v>
      </c>
      <c r="U189" s="153">
        <v>0</v>
      </c>
      <c r="V189" s="153">
        <v>0</v>
      </c>
      <c r="W189" s="153"/>
      <c r="X189" s="153" t="s">
        <v>206</v>
      </c>
      <c r="Y189" s="153" t="s">
        <v>162</v>
      </c>
      <c r="Z189" s="147"/>
      <c r="AA189" s="147"/>
      <c r="AB189" s="147"/>
      <c r="AC189" s="147"/>
      <c r="AD189" s="147"/>
      <c r="AE189" s="147"/>
      <c r="AF189" s="147"/>
      <c r="AG189" s="147" t="s">
        <v>207</v>
      </c>
      <c r="AH189" s="147"/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x14ac:dyDescent="0.2">
      <c r="A190" s="170">
        <v>123</v>
      </c>
      <c r="B190" s="171" t="s">
        <v>472</v>
      </c>
      <c r="C190" s="179" t="s">
        <v>473</v>
      </c>
      <c r="D190" s="172" t="s">
        <v>199</v>
      </c>
      <c r="E190" s="173">
        <v>1</v>
      </c>
      <c r="F190" s="174"/>
      <c r="G190" s="175"/>
      <c r="H190" s="153">
        <v>175</v>
      </c>
      <c r="I190" s="153">
        <v>175</v>
      </c>
      <c r="J190" s="153">
        <v>0</v>
      </c>
      <c r="K190" s="153">
        <v>0</v>
      </c>
      <c r="L190" s="153">
        <v>21</v>
      </c>
      <c r="M190" s="153">
        <v>211.75</v>
      </c>
      <c r="N190" s="152">
        <v>5.1999999999999995E-4</v>
      </c>
      <c r="O190" s="152">
        <v>5.1999999999999995E-4</v>
      </c>
      <c r="P190" s="152">
        <v>0</v>
      </c>
      <c r="Q190" s="152">
        <v>0</v>
      </c>
      <c r="R190" s="153" t="s">
        <v>211</v>
      </c>
      <c r="S190" s="153" t="s">
        <v>160</v>
      </c>
      <c r="T190" s="153" t="s">
        <v>160</v>
      </c>
      <c r="U190" s="153">
        <v>0</v>
      </c>
      <c r="V190" s="153">
        <v>0</v>
      </c>
      <c r="W190" s="153"/>
      <c r="X190" s="153" t="s">
        <v>206</v>
      </c>
      <c r="Y190" s="153" t="s">
        <v>162</v>
      </c>
      <c r="Z190" s="147"/>
      <c r="AA190" s="147"/>
      <c r="AB190" s="147"/>
      <c r="AC190" s="147"/>
      <c r="AD190" s="147"/>
      <c r="AE190" s="147"/>
      <c r="AF190" s="147"/>
      <c r="AG190" s="147" t="s">
        <v>207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ht="22.5" x14ac:dyDescent="0.2">
      <c r="A191" s="170">
        <v>124</v>
      </c>
      <c r="B191" s="171" t="s">
        <v>474</v>
      </c>
      <c r="C191" s="179" t="s">
        <v>475</v>
      </c>
      <c r="D191" s="172" t="s">
        <v>199</v>
      </c>
      <c r="E191" s="173">
        <v>2</v>
      </c>
      <c r="F191" s="174"/>
      <c r="G191" s="175"/>
      <c r="H191" s="153">
        <v>1098</v>
      </c>
      <c r="I191" s="153">
        <v>2196</v>
      </c>
      <c r="J191" s="153">
        <v>0</v>
      </c>
      <c r="K191" s="153">
        <v>0</v>
      </c>
      <c r="L191" s="153">
        <v>21</v>
      </c>
      <c r="M191" s="153">
        <v>2657.16</v>
      </c>
      <c r="N191" s="152">
        <v>1E-3</v>
      </c>
      <c r="O191" s="152">
        <v>2E-3</v>
      </c>
      <c r="P191" s="152">
        <v>0</v>
      </c>
      <c r="Q191" s="152">
        <v>0</v>
      </c>
      <c r="R191" s="153" t="s">
        <v>211</v>
      </c>
      <c r="S191" s="153" t="s">
        <v>160</v>
      </c>
      <c r="T191" s="153" t="s">
        <v>160</v>
      </c>
      <c r="U191" s="153">
        <v>0</v>
      </c>
      <c r="V191" s="153">
        <v>0</v>
      </c>
      <c r="W191" s="153"/>
      <c r="X191" s="153" t="s">
        <v>206</v>
      </c>
      <c r="Y191" s="153" t="s">
        <v>162</v>
      </c>
      <c r="Z191" s="147"/>
      <c r="AA191" s="147"/>
      <c r="AB191" s="147"/>
      <c r="AC191" s="147"/>
      <c r="AD191" s="147"/>
      <c r="AE191" s="147"/>
      <c r="AF191" s="147"/>
      <c r="AG191" s="147" t="s">
        <v>207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ht="22.5" collapsed="1" x14ac:dyDescent="0.2">
      <c r="A192" s="164">
        <v>125</v>
      </c>
      <c r="B192" s="165" t="s">
        <v>476</v>
      </c>
      <c r="C192" s="177" t="s">
        <v>477</v>
      </c>
      <c r="D192" s="166" t="s">
        <v>199</v>
      </c>
      <c r="E192" s="167">
        <v>1</v>
      </c>
      <c r="F192" s="168"/>
      <c r="G192" s="169"/>
      <c r="H192" s="153">
        <v>1857</v>
      </c>
      <c r="I192" s="153">
        <v>1857</v>
      </c>
      <c r="J192" s="153">
        <v>0</v>
      </c>
      <c r="K192" s="153">
        <v>0</v>
      </c>
      <c r="L192" s="153">
        <v>21</v>
      </c>
      <c r="M192" s="153">
        <v>2246.9699999999998</v>
      </c>
      <c r="N192" s="152">
        <v>1.1000000000000001E-3</v>
      </c>
      <c r="O192" s="152">
        <v>1.1000000000000001E-3</v>
      </c>
      <c r="P192" s="152">
        <v>0</v>
      </c>
      <c r="Q192" s="152">
        <v>0</v>
      </c>
      <c r="R192" s="153" t="s">
        <v>211</v>
      </c>
      <c r="S192" s="153" t="s">
        <v>160</v>
      </c>
      <c r="T192" s="153" t="s">
        <v>160</v>
      </c>
      <c r="U192" s="153">
        <v>0</v>
      </c>
      <c r="V192" s="153">
        <v>0</v>
      </c>
      <c r="W192" s="153"/>
      <c r="X192" s="153" t="s">
        <v>206</v>
      </c>
      <c r="Y192" s="153" t="s">
        <v>162</v>
      </c>
      <c r="Z192" s="147"/>
      <c r="AA192" s="147"/>
      <c r="AB192" s="147"/>
      <c r="AC192" s="147"/>
      <c r="AD192" s="147"/>
      <c r="AE192" s="147"/>
      <c r="AF192" s="147"/>
      <c r="AG192" s="147" t="s">
        <v>207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hidden="1" outlineLevel="1" x14ac:dyDescent="0.2">
      <c r="A193" s="150"/>
      <c r="B193" s="151"/>
      <c r="C193" s="178" t="s">
        <v>439</v>
      </c>
      <c r="D193" s="154"/>
      <c r="E193" s="155">
        <v>1</v>
      </c>
      <c r="F193" s="153"/>
      <c r="G193" s="153"/>
      <c r="H193" s="153"/>
      <c r="I193" s="153"/>
      <c r="J193" s="153"/>
      <c r="K193" s="153"/>
      <c r="L193" s="153"/>
      <c r="M193" s="153"/>
      <c r="N193" s="152"/>
      <c r="O193" s="152"/>
      <c r="P193" s="152"/>
      <c r="Q193" s="152"/>
      <c r="R193" s="153"/>
      <c r="S193" s="153"/>
      <c r="T193" s="153"/>
      <c r="U193" s="153"/>
      <c r="V193" s="153"/>
      <c r="W193" s="153"/>
      <c r="X193" s="153"/>
      <c r="Y193" s="153"/>
      <c r="Z193" s="147"/>
      <c r="AA193" s="147"/>
      <c r="AB193" s="147"/>
      <c r="AC193" s="147"/>
      <c r="AD193" s="147"/>
      <c r="AE193" s="147"/>
      <c r="AF193" s="147"/>
      <c r="AG193" s="147" t="s">
        <v>165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ht="22.5" x14ac:dyDescent="0.2">
      <c r="A194" s="170">
        <v>126</v>
      </c>
      <c r="B194" s="171" t="s">
        <v>478</v>
      </c>
      <c r="C194" s="179" t="s">
        <v>479</v>
      </c>
      <c r="D194" s="172" t="s">
        <v>199</v>
      </c>
      <c r="E194" s="173">
        <v>6</v>
      </c>
      <c r="F194" s="174"/>
      <c r="G194" s="175"/>
      <c r="H194" s="153">
        <v>429.5</v>
      </c>
      <c r="I194" s="153">
        <v>2577</v>
      </c>
      <c r="J194" s="153">
        <v>0</v>
      </c>
      <c r="K194" s="153">
        <v>0</v>
      </c>
      <c r="L194" s="153">
        <v>21</v>
      </c>
      <c r="M194" s="153">
        <v>3118.17</v>
      </c>
      <c r="N194" s="152">
        <v>5.0000000000000001E-4</v>
      </c>
      <c r="O194" s="152">
        <v>3.0000000000000001E-3</v>
      </c>
      <c r="P194" s="152">
        <v>0</v>
      </c>
      <c r="Q194" s="152">
        <v>0</v>
      </c>
      <c r="R194" s="153" t="s">
        <v>211</v>
      </c>
      <c r="S194" s="153" t="s">
        <v>160</v>
      </c>
      <c r="T194" s="153" t="s">
        <v>160</v>
      </c>
      <c r="U194" s="153">
        <v>0</v>
      </c>
      <c r="V194" s="153">
        <v>0</v>
      </c>
      <c r="W194" s="153"/>
      <c r="X194" s="153" t="s">
        <v>206</v>
      </c>
      <c r="Y194" s="153" t="s">
        <v>162</v>
      </c>
      <c r="Z194" s="147"/>
      <c r="AA194" s="147"/>
      <c r="AB194" s="147"/>
      <c r="AC194" s="147"/>
      <c r="AD194" s="147"/>
      <c r="AE194" s="147"/>
      <c r="AF194" s="147"/>
      <c r="AG194" s="147" t="s">
        <v>207</v>
      </c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x14ac:dyDescent="0.2">
      <c r="A195" s="170">
        <v>127</v>
      </c>
      <c r="B195" s="171" t="s">
        <v>480</v>
      </c>
      <c r="C195" s="179" t="s">
        <v>481</v>
      </c>
      <c r="D195" s="172" t="s">
        <v>238</v>
      </c>
      <c r="E195" s="173">
        <v>0.25781999999999999</v>
      </c>
      <c r="F195" s="174"/>
      <c r="G195" s="175"/>
      <c r="H195" s="153">
        <v>0</v>
      </c>
      <c r="I195" s="153">
        <v>0</v>
      </c>
      <c r="J195" s="153">
        <v>878</v>
      </c>
      <c r="K195" s="153">
        <v>226.36596</v>
      </c>
      <c r="L195" s="153">
        <v>21</v>
      </c>
      <c r="M195" s="153">
        <v>273.90769999999998</v>
      </c>
      <c r="N195" s="152">
        <v>0</v>
      </c>
      <c r="O195" s="152">
        <v>0</v>
      </c>
      <c r="P195" s="152">
        <v>0</v>
      </c>
      <c r="Q195" s="152">
        <v>0</v>
      </c>
      <c r="R195" s="153"/>
      <c r="S195" s="153" t="s">
        <v>160</v>
      </c>
      <c r="T195" s="153" t="s">
        <v>160</v>
      </c>
      <c r="U195" s="153">
        <v>1.5169999999999999</v>
      </c>
      <c r="V195" s="153">
        <v>0.39111293999999996</v>
      </c>
      <c r="W195" s="153"/>
      <c r="X195" s="153" t="s">
        <v>243</v>
      </c>
      <c r="Y195" s="153" t="s">
        <v>162</v>
      </c>
      <c r="Z195" s="147"/>
      <c r="AA195" s="147"/>
      <c r="AB195" s="147"/>
      <c r="AC195" s="147"/>
      <c r="AD195" s="147"/>
      <c r="AE195" s="147"/>
      <c r="AF195" s="147"/>
      <c r="AG195" s="147" t="s">
        <v>244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x14ac:dyDescent="0.2">
      <c r="A196" s="158" t="s">
        <v>155</v>
      </c>
      <c r="B196" s="159" t="s">
        <v>96</v>
      </c>
      <c r="C196" s="176" t="s">
        <v>97</v>
      </c>
      <c r="D196" s="160"/>
      <c r="E196" s="161"/>
      <c r="F196" s="162"/>
      <c r="G196" s="163"/>
      <c r="H196" s="157"/>
      <c r="I196" s="157">
        <v>65707.600000000006</v>
      </c>
      <c r="J196" s="157"/>
      <c r="K196" s="157">
        <v>7778.76</v>
      </c>
      <c r="L196" s="157"/>
      <c r="M196" s="157"/>
      <c r="N196" s="156"/>
      <c r="O196" s="156"/>
      <c r="P196" s="156"/>
      <c r="Q196" s="156"/>
      <c r="R196" s="157"/>
      <c r="S196" s="157"/>
      <c r="T196" s="157"/>
      <c r="U196" s="157"/>
      <c r="V196" s="157"/>
      <c r="W196" s="157"/>
      <c r="X196" s="157"/>
      <c r="Y196" s="157"/>
      <c r="AG196" t="s">
        <v>156</v>
      </c>
    </row>
    <row r="197" spans="1:60" collapsed="1" x14ac:dyDescent="0.2">
      <c r="A197" s="164">
        <v>128</v>
      </c>
      <c r="B197" s="165" t="s">
        <v>482</v>
      </c>
      <c r="C197" s="177" t="s">
        <v>483</v>
      </c>
      <c r="D197" s="166" t="s">
        <v>261</v>
      </c>
      <c r="E197" s="167">
        <v>7</v>
      </c>
      <c r="F197" s="168"/>
      <c r="G197" s="169"/>
      <c r="H197" s="153">
        <v>8117.8</v>
      </c>
      <c r="I197" s="153">
        <v>56824.6</v>
      </c>
      <c r="J197" s="153">
        <v>1102.2</v>
      </c>
      <c r="K197" s="153">
        <v>7715.4000000000005</v>
      </c>
      <c r="L197" s="153">
        <v>21</v>
      </c>
      <c r="M197" s="153">
        <v>78093.399999999994</v>
      </c>
      <c r="N197" s="152">
        <v>8.9999999999999993E-3</v>
      </c>
      <c r="O197" s="152">
        <v>6.3E-2</v>
      </c>
      <c r="P197" s="152">
        <v>0</v>
      </c>
      <c r="Q197" s="152">
        <v>0</v>
      </c>
      <c r="R197" s="153"/>
      <c r="S197" s="153" t="s">
        <v>160</v>
      </c>
      <c r="T197" s="153" t="s">
        <v>160</v>
      </c>
      <c r="U197" s="153">
        <v>1.77</v>
      </c>
      <c r="V197" s="153">
        <v>12.39</v>
      </c>
      <c r="W197" s="153"/>
      <c r="X197" s="153" t="s">
        <v>161</v>
      </c>
      <c r="Y197" s="153" t="s">
        <v>162</v>
      </c>
      <c r="Z197" s="147"/>
      <c r="AA197" s="147"/>
      <c r="AB197" s="147"/>
      <c r="AC197" s="147"/>
      <c r="AD197" s="147"/>
      <c r="AE197" s="147"/>
      <c r="AF197" s="147"/>
      <c r="AG197" s="147" t="s">
        <v>163</v>
      </c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hidden="1" outlineLevel="1" x14ac:dyDescent="0.2">
      <c r="A198" s="150"/>
      <c r="B198" s="151"/>
      <c r="C198" s="178" t="s">
        <v>484</v>
      </c>
      <c r="D198" s="154"/>
      <c r="E198" s="155">
        <v>2</v>
      </c>
      <c r="F198" s="153"/>
      <c r="G198" s="153"/>
      <c r="H198" s="153"/>
      <c r="I198" s="153"/>
      <c r="J198" s="153"/>
      <c r="K198" s="153"/>
      <c r="L198" s="153"/>
      <c r="M198" s="153"/>
      <c r="N198" s="152"/>
      <c r="O198" s="152"/>
      <c r="P198" s="152"/>
      <c r="Q198" s="152"/>
      <c r="R198" s="153"/>
      <c r="S198" s="153"/>
      <c r="T198" s="153"/>
      <c r="U198" s="153"/>
      <c r="V198" s="153"/>
      <c r="W198" s="153"/>
      <c r="X198" s="153"/>
      <c r="Y198" s="153"/>
      <c r="Z198" s="147"/>
      <c r="AA198" s="147"/>
      <c r="AB198" s="147"/>
      <c r="AC198" s="147"/>
      <c r="AD198" s="147"/>
      <c r="AE198" s="147"/>
      <c r="AF198" s="147"/>
      <c r="AG198" s="147" t="s">
        <v>165</v>
      </c>
      <c r="AH198" s="147">
        <v>0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hidden="1" outlineLevel="2" x14ac:dyDescent="0.2">
      <c r="A199" s="150"/>
      <c r="B199" s="151"/>
      <c r="C199" s="178" t="s">
        <v>485</v>
      </c>
      <c r="D199" s="154"/>
      <c r="E199" s="155">
        <v>5</v>
      </c>
      <c r="F199" s="153"/>
      <c r="G199" s="153"/>
      <c r="H199" s="153"/>
      <c r="I199" s="153"/>
      <c r="J199" s="153"/>
      <c r="K199" s="153"/>
      <c r="L199" s="153"/>
      <c r="M199" s="153"/>
      <c r="N199" s="152"/>
      <c r="O199" s="152"/>
      <c r="P199" s="152"/>
      <c r="Q199" s="152"/>
      <c r="R199" s="153"/>
      <c r="S199" s="153"/>
      <c r="T199" s="153"/>
      <c r="U199" s="153"/>
      <c r="V199" s="153"/>
      <c r="W199" s="153"/>
      <c r="X199" s="153"/>
      <c r="Y199" s="153"/>
      <c r="Z199" s="147"/>
      <c r="AA199" s="147"/>
      <c r="AB199" s="147"/>
      <c r="AC199" s="147"/>
      <c r="AD199" s="147"/>
      <c r="AE199" s="147"/>
      <c r="AF199" s="147"/>
      <c r="AG199" s="147" t="s">
        <v>165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x14ac:dyDescent="0.2">
      <c r="A200" s="170">
        <v>129</v>
      </c>
      <c r="B200" s="171" t="s">
        <v>486</v>
      </c>
      <c r="C200" s="179" t="s">
        <v>487</v>
      </c>
      <c r="D200" s="172" t="s">
        <v>199</v>
      </c>
      <c r="E200" s="173">
        <v>7</v>
      </c>
      <c r="F200" s="174"/>
      <c r="G200" s="175"/>
      <c r="H200" s="153">
        <v>1269</v>
      </c>
      <c r="I200" s="153">
        <v>8883</v>
      </c>
      <c r="J200" s="153">
        <v>0</v>
      </c>
      <c r="K200" s="153">
        <v>0</v>
      </c>
      <c r="L200" s="153">
        <v>21</v>
      </c>
      <c r="M200" s="153">
        <v>10748.43</v>
      </c>
      <c r="N200" s="152">
        <v>3.8999999999999999E-4</v>
      </c>
      <c r="O200" s="152">
        <v>2.7299999999999998E-3</v>
      </c>
      <c r="P200" s="152">
        <v>0</v>
      </c>
      <c r="Q200" s="152">
        <v>0</v>
      </c>
      <c r="R200" s="153" t="s">
        <v>211</v>
      </c>
      <c r="S200" s="153" t="s">
        <v>160</v>
      </c>
      <c r="T200" s="153" t="s">
        <v>160</v>
      </c>
      <c r="U200" s="153">
        <v>0</v>
      </c>
      <c r="V200" s="153">
        <v>0</v>
      </c>
      <c r="W200" s="153"/>
      <c r="X200" s="153" t="s">
        <v>206</v>
      </c>
      <c r="Y200" s="153" t="s">
        <v>162</v>
      </c>
      <c r="Z200" s="147"/>
      <c r="AA200" s="147"/>
      <c r="AB200" s="147"/>
      <c r="AC200" s="147"/>
      <c r="AD200" s="147"/>
      <c r="AE200" s="147"/>
      <c r="AF200" s="147"/>
      <c r="AG200" s="147" t="s">
        <v>207</v>
      </c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ht="22.5" x14ac:dyDescent="0.2">
      <c r="A201" s="170">
        <v>130</v>
      </c>
      <c r="B201" s="171" t="s">
        <v>488</v>
      </c>
      <c r="C201" s="179" t="s">
        <v>489</v>
      </c>
      <c r="D201" s="172" t="s">
        <v>238</v>
      </c>
      <c r="E201" s="173">
        <v>6.5729999999999997E-2</v>
      </c>
      <c r="F201" s="174"/>
      <c r="G201" s="175"/>
      <c r="H201" s="153">
        <v>0</v>
      </c>
      <c r="I201" s="153">
        <v>0</v>
      </c>
      <c r="J201" s="153">
        <v>964</v>
      </c>
      <c r="K201" s="153">
        <v>63.363719999999994</v>
      </c>
      <c r="L201" s="153">
        <v>21</v>
      </c>
      <c r="M201" s="153">
        <v>76.665599999999998</v>
      </c>
      <c r="N201" s="152">
        <v>0</v>
      </c>
      <c r="O201" s="152">
        <v>0</v>
      </c>
      <c r="P201" s="152">
        <v>0</v>
      </c>
      <c r="Q201" s="152">
        <v>0</v>
      </c>
      <c r="R201" s="153"/>
      <c r="S201" s="153" t="s">
        <v>160</v>
      </c>
      <c r="T201" s="153" t="s">
        <v>160</v>
      </c>
      <c r="U201" s="153">
        <v>1.667</v>
      </c>
      <c r="V201" s="153">
        <v>0.10957190999999999</v>
      </c>
      <c r="W201" s="153"/>
      <c r="X201" s="153" t="s">
        <v>243</v>
      </c>
      <c r="Y201" s="153" t="s">
        <v>162</v>
      </c>
      <c r="Z201" s="147"/>
      <c r="AA201" s="147"/>
      <c r="AB201" s="147"/>
      <c r="AC201" s="147"/>
      <c r="AD201" s="147"/>
      <c r="AE201" s="147"/>
      <c r="AF201" s="147"/>
      <c r="AG201" s="147" t="s">
        <v>244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x14ac:dyDescent="0.2">
      <c r="A202" s="158" t="s">
        <v>155</v>
      </c>
      <c r="B202" s="159" t="s">
        <v>112</v>
      </c>
      <c r="C202" s="176" t="s">
        <v>113</v>
      </c>
      <c r="D202" s="160"/>
      <c r="E202" s="161"/>
      <c r="F202" s="162"/>
      <c r="G202" s="163"/>
      <c r="H202" s="157"/>
      <c r="I202" s="157">
        <v>1725.64</v>
      </c>
      <c r="J202" s="157"/>
      <c r="K202" s="157">
        <v>3841.24</v>
      </c>
      <c r="L202" s="157"/>
      <c r="M202" s="157"/>
      <c r="N202" s="156"/>
      <c r="O202" s="156"/>
      <c r="P202" s="156"/>
      <c r="Q202" s="156"/>
      <c r="R202" s="157"/>
      <c r="S202" s="157"/>
      <c r="T202" s="157"/>
      <c r="U202" s="157"/>
      <c r="V202" s="157"/>
      <c r="W202" s="157"/>
      <c r="X202" s="157"/>
      <c r="Y202" s="157"/>
      <c r="AG202" t="s">
        <v>156</v>
      </c>
    </row>
    <row r="203" spans="1:60" x14ac:dyDescent="0.2">
      <c r="A203" s="170">
        <v>131</v>
      </c>
      <c r="B203" s="171" t="s">
        <v>490</v>
      </c>
      <c r="C203" s="179" t="s">
        <v>491</v>
      </c>
      <c r="D203" s="172" t="s">
        <v>231</v>
      </c>
      <c r="E203" s="173">
        <v>50</v>
      </c>
      <c r="F203" s="174"/>
      <c r="G203" s="175"/>
      <c r="H203" s="153">
        <v>0</v>
      </c>
      <c r="I203" s="153">
        <v>0</v>
      </c>
      <c r="J203" s="153">
        <v>38.700000000000003</v>
      </c>
      <c r="K203" s="153">
        <v>1935.0000000000002</v>
      </c>
      <c r="L203" s="153">
        <v>21</v>
      </c>
      <c r="M203" s="153">
        <v>2341.35</v>
      </c>
      <c r="N203" s="152">
        <v>2.4000000000000001E-4</v>
      </c>
      <c r="O203" s="152">
        <v>1.2E-2</v>
      </c>
      <c r="P203" s="152">
        <v>0</v>
      </c>
      <c r="Q203" s="152">
        <v>0</v>
      </c>
      <c r="R203" s="153"/>
      <c r="S203" s="153" t="s">
        <v>205</v>
      </c>
      <c r="T203" s="153" t="s">
        <v>160</v>
      </c>
      <c r="U203" s="153">
        <v>1.15E-2</v>
      </c>
      <c r="V203" s="153">
        <v>0.57499999999999996</v>
      </c>
      <c r="W203" s="153"/>
      <c r="X203" s="153" t="s">
        <v>161</v>
      </c>
      <c r="Y203" s="153" t="s">
        <v>162</v>
      </c>
      <c r="Z203" s="147"/>
      <c r="AA203" s="147"/>
      <c r="AB203" s="147"/>
      <c r="AC203" s="147"/>
      <c r="AD203" s="147"/>
      <c r="AE203" s="147"/>
      <c r="AF203" s="147"/>
      <c r="AG203" s="147" t="s">
        <v>163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collapsed="1" x14ac:dyDescent="0.2">
      <c r="A204" s="164">
        <v>132</v>
      </c>
      <c r="B204" s="165" t="s">
        <v>492</v>
      </c>
      <c r="C204" s="177" t="s">
        <v>493</v>
      </c>
      <c r="D204" s="166" t="s">
        <v>494</v>
      </c>
      <c r="E204" s="167">
        <v>11.25</v>
      </c>
      <c r="F204" s="168"/>
      <c r="G204" s="169"/>
      <c r="H204" s="153">
        <v>16.39</v>
      </c>
      <c r="I204" s="153">
        <v>184.38750000000002</v>
      </c>
      <c r="J204" s="153">
        <v>166.11</v>
      </c>
      <c r="K204" s="153">
        <v>1868.7375000000002</v>
      </c>
      <c r="L204" s="153">
        <v>21</v>
      </c>
      <c r="M204" s="153">
        <v>2484.2873</v>
      </c>
      <c r="N204" s="152">
        <v>6.0000000000000002E-5</v>
      </c>
      <c r="O204" s="152">
        <v>6.7500000000000004E-4</v>
      </c>
      <c r="P204" s="152">
        <v>0</v>
      </c>
      <c r="Q204" s="152">
        <v>0</v>
      </c>
      <c r="R204" s="153"/>
      <c r="S204" s="153" t="s">
        <v>160</v>
      </c>
      <c r="T204" s="153" t="s">
        <v>160</v>
      </c>
      <c r="U204" s="153">
        <v>0.30399999999999999</v>
      </c>
      <c r="V204" s="153">
        <v>3.42</v>
      </c>
      <c r="W204" s="153"/>
      <c r="X204" s="153" t="s">
        <v>161</v>
      </c>
      <c r="Y204" s="153" t="s">
        <v>162</v>
      </c>
      <c r="Z204" s="147"/>
      <c r="AA204" s="147"/>
      <c r="AB204" s="147"/>
      <c r="AC204" s="147"/>
      <c r="AD204" s="147"/>
      <c r="AE204" s="147"/>
      <c r="AF204" s="147"/>
      <c r="AG204" s="147" t="s">
        <v>163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hidden="1" outlineLevel="1" x14ac:dyDescent="0.2">
      <c r="A205" s="150"/>
      <c r="B205" s="151"/>
      <c r="C205" s="178" t="s">
        <v>495</v>
      </c>
      <c r="D205" s="154"/>
      <c r="E205" s="155"/>
      <c r="F205" s="153"/>
      <c r="G205" s="153"/>
      <c r="H205" s="153"/>
      <c r="I205" s="153"/>
      <c r="J205" s="153"/>
      <c r="K205" s="153"/>
      <c r="L205" s="153"/>
      <c r="M205" s="153"/>
      <c r="N205" s="152"/>
      <c r="O205" s="152"/>
      <c r="P205" s="152"/>
      <c r="Q205" s="152"/>
      <c r="R205" s="153"/>
      <c r="S205" s="153"/>
      <c r="T205" s="153"/>
      <c r="U205" s="153"/>
      <c r="V205" s="153"/>
      <c r="W205" s="153"/>
      <c r="X205" s="153"/>
      <c r="Y205" s="153"/>
      <c r="Z205" s="147"/>
      <c r="AA205" s="147"/>
      <c r="AB205" s="147"/>
      <c r="AC205" s="147"/>
      <c r="AD205" s="147"/>
      <c r="AE205" s="147"/>
      <c r="AF205" s="147"/>
      <c r="AG205" s="147" t="s">
        <v>165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hidden="1" outlineLevel="2" x14ac:dyDescent="0.2">
      <c r="A206" s="150"/>
      <c r="B206" s="151"/>
      <c r="C206" s="178" t="s">
        <v>496</v>
      </c>
      <c r="D206" s="154"/>
      <c r="E206" s="155">
        <v>1.25</v>
      </c>
      <c r="F206" s="153"/>
      <c r="G206" s="153"/>
      <c r="H206" s="153"/>
      <c r="I206" s="153"/>
      <c r="J206" s="153"/>
      <c r="K206" s="153"/>
      <c r="L206" s="153"/>
      <c r="M206" s="153"/>
      <c r="N206" s="152"/>
      <c r="O206" s="152"/>
      <c r="P206" s="152"/>
      <c r="Q206" s="152"/>
      <c r="R206" s="153"/>
      <c r="S206" s="153"/>
      <c r="T206" s="153"/>
      <c r="U206" s="153"/>
      <c r="V206" s="153"/>
      <c r="W206" s="153"/>
      <c r="X206" s="153"/>
      <c r="Y206" s="153"/>
      <c r="Z206" s="147"/>
      <c r="AA206" s="147"/>
      <c r="AB206" s="147"/>
      <c r="AC206" s="147"/>
      <c r="AD206" s="147"/>
      <c r="AE206" s="147"/>
      <c r="AF206" s="147"/>
      <c r="AG206" s="147" t="s">
        <v>165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hidden="1" outlineLevel="2" x14ac:dyDescent="0.2">
      <c r="A207" s="150"/>
      <c r="B207" s="151"/>
      <c r="C207" s="178" t="s">
        <v>497</v>
      </c>
      <c r="D207" s="154"/>
      <c r="E207" s="155">
        <v>10</v>
      </c>
      <c r="F207" s="153"/>
      <c r="G207" s="153"/>
      <c r="H207" s="153"/>
      <c r="I207" s="153"/>
      <c r="J207" s="153"/>
      <c r="K207" s="153"/>
      <c r="L207" s="153"/>
      <c r="M207" s="153"/>
      <c r="N207" s="152"/>
      <c r="O207" s="152"/>
      <c r="P207" s="152"/>
      <c r="Q207" s="152"/>
      <c r="R207" s="153"/>
      <c r="S207" s="153"/>
      <c r="T207" s="153"/>
      <c r="U207" s="153"/>
      <c r="V207" s="153"/>
      <c r="W207" s="153"/>
      <c r="X207" s="153"/>
      <c r="Y207" s="153"/>
      <c r="Z207" s="147"/>
      <c r="AA207" s="147"/>
      <c r="AB207" s="147"/>
      <c r="AC207" s="147"/>
      <c r="AD207" s="147"/>
      <c r="AE207" s="147"/>
      <c r="AF207" s="147"/>
      <c r="AG207" s="147" t="s">
        <v>165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x14ac:dyDescent="0.2">
      <c r="A208" s="170">
        <v>133</v>
      </c>
      <c r="B208" s="171" t="s">
        <v>498</v>
      </c>
      <c r="C208" s="179" t="s">
        <v>499</v>
      </c>
      <c r="D208" s="172" t="s">
        <v>494</v>
      </c>
      <c r="E208" s="173">
        <v>11.25</v>
      </c>
      <c r="F208" s="174"/>
      <c r="G208" s="175"/>
      <c r="H208" s="153">
        <v>137</v>
      </c>
      <c r="I208" s="153">
        <v>1541.25</v>
      </c>
      <c r="J208" s="153">
        <v>0</v>
      </c>
      <c r="K208" s="153">
        <v>0</v>
      </c>
      <c r="L208" s="153">
        <v>21</v>
      </c>
      <c r="M208" s="153">
        <v>1864.9124999999999</v>
      </c>
      <c r="N208" s="152">
        <v>1E-3</v>
      </c>
      <c r="O208" s="152">
        <v>1.125E-2</v>
      </c>
      <c r="P208" s="152">
        <v>0</v>
      </c>
      <c r="Q208" s="152">
        <v>0</v>
      </c>
      <c r="R208" s="153" t="s">
        <v>211</v>
      </c>
      <c r="S208" s="153" t="s">
        <v>160</v>
      </c>
      <c r="T208" s="153" t="s">
        <v>160</v>
      </c>
      <c r="U208" s="153">
        <v>0</v>
      </c>
      <c r="V208" s="153">
        <v>0</v>
      </c>
      <c r="W208" s="153"/>
      <c r="X208" s="153" t="s">
        <v>206</v>
      </c>
      <c r="Y208" s="153" t="s">
        <v>162</v>
      </c>
      <c r="Z208" s="147"/>
      <c r="AA208" s="147"/>
      <c r="AB208" s="147"/>
      <c r="AC208" s="147"/>
      <c r="AD208" s="147"/>
      <c r="AE208" s="147"/>
      <c r="AF208" s="147"/>
      <c r="AG208" s="147" t="s">
        <v>207</v>
      </c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x14ac:dyDescent="0.2">
      <c r="A209" s="170">
        <v>134</v>
      </c>
      <c r="B209" s="171" t="s">
        <v>500</v>
      </c>
      <c r="C209" s="179" t="s">
        <v>501</v>
      </c>
      <c r="D209" s="172" t="s">
        <v>238</v>
      </c>
      <c r="E209" s="173">
        <v>2.393E-2</v>
      </c>
      <c r="F209" s="174"/>
      <c r="G209" s="175"/>
      <c r="H209" s="153">
        <v>0</v>
      </c>
      <c r="I209" s="153">
        <v>0</v>
      </c>
      <c r="J209" s="153">
        <v>1567</v>
      </c>
      <c r="K209" s="153">
        <v>37.498309999999996</v>
      </c>
      <c r="L209" s="153">
        <v>21</v>
      </c>
      <c r="M209" s="153">
        <v>45.375</v>
      </c>
      <c r="N209" s="152">
        <v>0</v>
      </c>
      <c r="O209" s="152">
        <v>0</v>
      </c>
      <c r="P209" s="152">
        <v>0</v>
      </c>
      <c r="Q209" s="152">
        <v>0</v>
      </c>
      <c r="R209" s="153"/>
      <c r="S209" s="153" t="s">
        <v>160</v>
      </c>
      <c r="T209" s="153" t="s">
        <v>160</v>
      </c>
      <c r="U209" s="153">
        <v>3.327</v>
      </c>
      <c r="V209" s="153">
        <v>7.9615110000000003E-2</v>
      </c>
      <c r="W209" s="153"/>
      <c r="X209" s="153" t="s">
        <v>243</v>
      </c>
      <c r="Y209" s="153" t="s">
        <v>162</v>
      </c>
      <c r="Z209" s="147"/>
      <c r="AA209" s="147"/>
      <c r="AB209" s="147"/>
      <c r="AC209" s="147"/>
      <c r="AD209" s="147"/>
      <c r="AE209" s="147"/>
      <c r="AF209" s="147"/>
      <c r="AG209" s="147" t="s">
        <v>244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x14ac:dyDescent="0.2">
      <c r="A210" s="158" t="s">
        <v>155</v>
      </c>
      <c r="B210" s="159" t="s">
        <v>126</v>
      </c>
      <c r="C210" s="176" t="s">
        <v>27</v>
      </c>
      <c r="D210" s="160"/>
      <c r="E210" s="161"/>
      <c r="F210" s="162"/>
      <c r="G210" s="163"/>
      <c r="H210" s="157"/>
      <c r="I210" s="157">
        <v>0</v>
      </c>
      <c r="J210" s="157"/>
      <c r="K210" s="157">
        <v>38384.5</v>
      </c>
      <c r="L210" s="157"/>
      <c r="M210" s="157"/>
      <c r="N210" s="156"/>
      <c r="O210" s="156"/>
      <c r="P210" s="156"/>
      <c r="Q210" s="156"/>
      <c r="R210" s="157"/>
      <c r="S210" s="157"/>
      <c r="T210" s="157"/>
      <c r="U210" s="157"/>
      <c r="V210" s="157"/>
      <c r="W210" s="157"/>
      <c r="X210" s="157"/>
      <c r="Y210" s="157"/>
      <c r="AG210" t="s">
        <v>156</v>
      </c>
    </row>
    <row r="211" spans="1:60" x14ac:dyDescent="0.2">
      <c r="A211" s="170">
        <v>135</v>
      </c>
      <c r="B211" s="171" t="s">
        <v>502</v>
      </c>
      <c r="C211" s="179" t="s">
        <v>503</v>
      </c>
      <c r="D211" s="172" t="s">
        <v>504</v>
      </c>
      <c r="E211" s="173">
        <v>1</v>
      </c>
      <c r="F211" s="174"/>
      <c r="G211" s="175"/>
      <c r="H211" s="153">
        <v>0</v>
      </c>
      <c r="I211" s="153">
        <v>0</v>
      </c>
      <c r="J211" s="153">
        <v>14216.48</v>
      </c>
      <c r="K211" s="153">
        <v>14216.48</v>
      </c>
      <c r="L211" s="153">
        <v>21</v>
      </c>
      <c r="M211" s="153">
        <v>17201.9408</v>
      </c>
      <c r="N211" s="152">
        <v>0</v>
      </c>
      <c r="O211" s="152">
        <v>0</v>
      </c>
      <c r="P211" s="152">
        <v>0</v>
      </c>
      <c r="Q211" s="152">
        <v>0</v>
      </c>
      <c r="R211" s="153"/>
      <c r="S211" s="153" t="s">
        <v>160</v>
      </c>
      <c r="T211" s="153" t="s">
        <v>234</v>
      </c>
      <c r="U211" s="153">
        <v>0</v>
      </c>
      <c r="V211" s="153">
        <v>0</v>
      </c>
      <c r="W211" s="153"/>
      <c r="X211" s="153" t="s">
        <v>505</v>
      </c>
      <c r="Y211" s="153" t="s">
        <v>162</v>
      </c>
      <c r="Z211" s="147"/>
      <c r="AA211" s="147"/>
      <c r="AB211" s="147"/>
      <c r="AC211" s="147"/>
      <c r="AD211" s="147"/>
      <c r="AE211" s="147"/>
      <c r="AF211" s="147"/>
      <c r="AG211" s="147" t="s">
        <v>506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x14ac:dyDescent="0.2">
      <c r="A212" s="170">
        <v>136</v>
      </c>
      <c r="B212" s="171" t="s">
        <v>507</v>
      </c>
      <c r="C212" s="179" t="s">
        <v>508</v>
      </c>
      <c r="D212" s="172" t="s">
        <v>504</v>
      </c>
      <c r="E212" s="173">
        <v>1</v>
      </c>
      <c r="F212" s="174"/>
      <c r="G212" s="175"/>
      <c r="H212" s="153">
        <v>0</v>
      </c>
      <c r="I212" s="153">
        <v>0</v>
      </c>
      <c r="J212" s="153">
        <v>7108.24</v>
      </c>
      <c r="K212" s="153">
        <v>7108.24</v>
      </c>
      <c r="L212" s="153">
        <v>21</v>
      </c>
      <c r="M212" s="153">
        <v>8600.9704000000002</v>
      </c>
      <c r="N212" s="152">
        <v>0</v>
      </c>
      <c r="O212" s="152">
        <v>0</v>
      </c>
      <c r="P212" s="152">
        <v>0</v>
      </c>
      <c r="Q212" s="152">
        <v>0</v>
      </c>
      <c r="R212" s="153"/>
      <c r="S212" s="153" t="s">
        <v>160</v>
      </c>
      <c r="T212" s="153" t="s">
        <v>234</v>
      </c>
      <c r="U212" s="153">
        <v>0</v>
      </c>
      <c r="V212" s="153">
        <v>0</v>
      </c>
      <c r="W212" s="153"/>
      <c r="X212" s="153" t="s">
        <v>505</v>
      </c>
      <c r="Y212" s="153" t="s">
        <v>162</v>
      </c>
      <c r="Z212" s="147"/>
      <c r="AA212" s="147"/>
      <c r="AB212" s="147"/>
      <c r="AC212" s="147"/>
      <c r="AD212" s="147"/>
      <c r="AE212" s="147"/>
      <c r="AF212" s="147"/>
      <c r="AG212" s="147" t="s">
        <v>506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x14ac:dyDescent="0.2">
      <c r="A213" s="164">
        <v>137</v>
      </c>
      <c r="B213" s="165" t="s">
        <v>509</v>
      </c>
      <c r="C213" s="177" t="s">
        <v>510</v>
      </c>
      <c r="D213" s="166" t="s">
        <v>504</v>
      </c>
      <c r="E213" s="167">
        <v>1</v>
      </c>
      <c r="F213" s="168"/>
      <c r="G213" s="169"/>
      <c r="H213" s="153">
        <v>0</v>
      </c>
      <c r="I213" s="153">
        <v>0</v>
      </c>
      <c r="J213" s="153">
        <v>17059.78</v>
      </c>
      <c r="K213" s="153">
        <v>17059.78</v>
      </c>
      <c r="L213" s="153">
        <v>21</v>
      </c>
      <c r="M213" s="153">
        <v>20642.3338</v>
      </c>
      <c r="N213" s="152">
        <v>0</v>
      </c>
      <c r="O213" s="152">
        <v>0</v>
      </c>
      <c r="P213" s="152">
        <v>0</v>
      </c>
      <c r="Q213" s="152">
        <v>0</v>
      </c>
      <c r="R213" s="153"/>
      <c r="S213" s="153" t="s">
        <v>205</v>
      </c>
      <c r="T213" s="153" t="s">
        <v>234</v>
      </c>
      <c r="U213" s="153">
        <v>0</v>
      </c>
      <c r="V213" s="153">
        <v>0</v>
      </c>
      <c r="W213" s="153"/>
      <c r="X213" s="153" t="s">
        <v>505</v>
      </c>
      <c r="Y213" s="153" t="s">
        <v>162</v>
      </c>
      <c r="Z213" s="147"/>
      <c r="AA213" s="147"/>
      <c r="AB213" s="147"/>
      <c r="AC213" s="147"/>
      <c r="AD213" s="147"/>
      <c r="AE213" s="147"/>
      <c r="AF213" s="147"/>
      <c r="AG213" s="147" t="s">
        <v>506</v>
      </c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x14ac:dyDescent="0.2">
      <c r="A214" s="3"/>
      <c r="B214" s="4"/>
      <c r="C214" s="180"/>
      <c r="D214" s="6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AE214">
        <v>12</v>
      </c>
      <c r="AF214">
        <v>21</v>
      </c>
      <c r="AG214" t="s">
        <v>141</v>
      </c>
    </row>
    <row r="215" spans="1:60" x14ac:dyDescent="0.2">
      <c r="C215" s="181"/>
      <c r="D215" s="10"/>
      <c r="AG215" t="s">
        <v>511</v>
      </c>
    </row>
    <row r="216" spans="1:60" x14ac:dyDescent="0.2">
      <c r="D216" s="10"/>
    </row>
    <row r="217" spans="1:60" x14ac:dyDescent="0.2">
      <c r="D217" s="10"/>
    </row>
    <row r="218" spans="1:60" x14ac:dyDescent="0.2">
      <c r="D218" s="10"/>
    </row>
    <row r="219" spans="1:60" x14ac:dyDescent="0.2">
      <c r="D219" s="10"/>
    </row>
    <row r="220" spans="1:60" x14ac:dyDescent="0.2">
      <c r="D220" s="10"/>
    </row>
    <row r="221" spans="1:60" x14ac:dyDescent="0.2">
      <c r="D221" s="10"/>
    </row>
    <row r="222" spans="1:60" x14ac:dyDescent="0.2">
      <c r="D222" s="10"/>
    </row>
    <row r="223" spans="1:60" x14ac:dyDescent="0.2">
      <c r="D223" s="10"/>
    </row>
    <row r="224" spans="1:60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E1070-8B17-426E-83B8-17E822B852C9}">
  <sheetPr>
    <outlinePr summaryBelow="0"/>
  </sheetPr>
  <dimension ref="A1:BH5000"/>
  <sheetViews>
    <sheetView workbookViewId="0">
      <pane ySplit="7" topLeftCell="A8" activePane="bottomLeft" state="frozen"/>
      <selection pane="bottomLeft" activeCell="G77" sqref="G77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60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60" ht="24.95" customHeight="1" x14ac:dyDescent="0.2">
      <c r="A3" s="139" t="s">
        <v>8</v>
      </c>
      <c r="B3" s="49" t="s">
        <v>53</v>
      </c>
      <c r="C3" s="284" t="s">
        <v>54</v>
      </c>
      <c r="D3" s="285"/>
      <c r="E3" s="285"/>
      <c r="F3" s="285"/>
      <c r="G3" s="286"/>
      <c r="AC3" s="120" t="s">
        <v>130</v>
      </c>
      <c r="AG3" t="s">
        <v>131</v>
      </c>
    </row>
    <row r="4" spans="1:60" ht="24.95" customHeight="1" x14ac:dyDescent="0.2">
      <c r="A4" s="140" t="s">
        <v>9</v>
      </c>
      <c r="B4" s="141" t="s">
        <v>55</v>
      </c>
      <c r="C4" s="287" t="s">
        <v>54</v>
      </c>
      <c r="D4" s="288"/>
      <c r="E4" s="288"/>
      <c r="F4" s="288"/>
      <c r="G4" s="289"/>
      <c r="AG4" t="s">
        <v>132</v>
      </c>
    </row>
    <row r="5" spans="1:60" x14ac:dyDescent="0.2">
      <c r="D5" s="10"/>
    </row>
    <row r="6" spans="1:60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ht="25.5" x14ac:dyDescent="0.2">
      <c r="A8" s="158" t="s">
        <v>155</v>
      </c>
      <c r="B8" s="159" t="s">
        <v>84</v>
      </c>
      <c r="C8" s="176" t="s">
        <v>85</v>
      </c>
      <c r="D8" s="160"/>
      <c r="E8" s="161"/>
      <c r="F8" s="162"/>
      <c r="G8" s="163"/>
      <c r="H8" s="157"/>
      <c r="I8" s="157">
        <v>0</v>
      </c>
      <c r="J8" s="157"/>
      <c r="K8" s="157">
        <v>23940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G8" t="s">
        <v>156</v>
      </c>
    </row>
    <row r="9" spans="1:60" x14ac:dyDescent="0.2">
      <c r="A9" s="170">
        <v>1</v>
      </c>
      <c r="B9" s="171" t="s">
        <v>512</v>
      </c>
      <c r="C9" s="179" t="s">
        <v>513</v>
      </c>
      <c r="D9" s="172" t="s">
        <v>514</v>
      </c>
      <c r="E9" s="173">
        <v>6</v>
      </c>
      <c r="F9" s="174"/>
      <c r="G9" s="175"/>
      <c r="H9" s="153">
        <v>0</v>
      </c>
      <c r="I9" s="153">
        <v>0</v>
      </c>
      <c r="J9" s="153">
        <v>390</v>
      </c>
      <c r="K9" s="153">
        <v>2340</v>
      </c>
      <c r="L9" s="153">
        <v>21</v>
      </c>
      <c r="M9" s="153">
        <v>2831.4</v>
      </c>
      <c r="N9" s="152">
        <v>0</v>
      </c>
      <c r="O9" s="152">
        <v>0</v>
      </c>
      <c r="P9" s="152">
        <v>0</v>
      </c>
      <c r="Q9" s="152">
        <v>0</v>
      </c>
      <c r="R9" s="153"/>
      <c r="S9" s="153" t="s">
        <v>205</v>
      </c>
      <c r="T9" s="153" t="s">
        <v>234</v>
      </c>
      <c r="U9" s="153">
        <v>0</v>
      </c>
      <c r="V9" s="153">
        <v>0</v>
      </c>
      <c r="W9" s="153"/>
      <c r="X9" s="153" t="s">
        <v>161</v>
      </c>
      <c r="Y9" s="153" t="s">
        <v>162</v>
      </c>
      <c r="Z9" s="147"/>
      <c r="AA9" s="147"/>
      <c r="AB9" s="147"/>
      <c r="AC9" s="147"/>
      <c r="AD9" s="147"/>
      <c r="AE9" s="147"/>
      <c r="AF9" s="147"/>
      <c r="AG9" s="147" t="s">
        <v>163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2.5" x14ac:dyDescent="0.2">
      <c r="A10" s="170">
        <v>2</v>
      </c>
      <c r="B10" s="171" t="s">
        <v>515</v>
      </c>
      <c r="C10" s="179" t="s">
        <v>516</v>
      </c>
      <c r="D10" s="172" t="s">
        <v>514</v>
      </c>
      <c r="E10" s="173">
        <v>48</v>
      </c>
      <c r="F10" s="174"/>
      <c r="G10" s="175"/>
      <c r="H10" s="153">
        <v>0</v>
      </c>
      <c r="I10" s="153">
        <v>0</v>
      </c>
      <c r="J10" s="153">
        <v>450</v>
      </c>
      <c r="K10" s="153">
        <v>21600</v>
      </c>
      <c r="L10" s="153">
        <v>21</v>
      </c>
      <c r="M10" s="153">
        <v>26136</v>
      </c>
      <c r="N10" s="152">
        <v>0</v>
      </c>
      <c r="O10" s="152">
        <v>0</v>
      </c>
      <c r="P10" s="152">
        <v>0</v>
      </c>
      <c r="Q10" s="152">
        <v>0</v>
      </c>
      <c r="R10" s="153"/>
      <c r="S10" s="153" t="s">
        <v>205</v>
      </c>
      <c r="T10" s="153" t="s">
        <v>234</v>
      </c>
      <c r="U10" s="153">
        <v>0</v>
      </c>
      <c r="V10" s="153">
        <v>0</v>
      </c>
      <c r="W10" s="153"/>
      <c r="X10" s="153" t="s">
        <v>161</v>
      </c>
      <c r="Y10" s="153" t="s">
        <v>162</v>
      </c>
      <c r="Z10" s="147"/>
      <c r="AA10" s="147"/>
      <c r="AB10" s="147"/>
      <c r="AC10" s="147"/>
      <c r="AD10" s="147"/>
      <c r="AE10" s="147"/>
      <c r="AF10" s="147"/>
      <c r="AG10" s="147" t="s">
        <v>163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58" t="s">
        <v>155</v>
      </c>
      <c r="B11" s="159" t="s">
        <v>86</v>
      </c>
      <c r="C11" s="176" t="s">
        <v>87</v>
      </c>
      <c r="D11" s="160"/>
      <c r="E11" s="161"/>
      <c r="F11" s="162"/>
      <c r="G11" s="163"/>
      <c r="H11" s="157"/>
      <c r="I11" s="157">
        <v>1662.74</v>
      </c>
      <c r="J11" s="157"/>
      <c r="K11" s="157">
        <v>13009.83</v>
      </c>
      <c r="L11" s="157"/>
      <c r="M11" s="157"/>
      <c r="N11" s="156"/>
      <c r="O11" s="156"/>
      <c r="P11" s="156"/>
      <c r="Q11" s="156"/>
      <c r="R11" s="157"/>
      <c r="S11" s="157"/>
      <c r="T11" s="157"/>
      <c r="U11" s="157"/>
      <c r="V11" s="157"/>
      <c r="W11" s="157"/>
      <c r="X11" s="157"/>
      <c r="Y11" s="157"/>
      <c r="AG11" t="s">
        <v>156</v>
      </c>
    </row>
    <row r="12" spans="1:60" ht="22.5" x14ac:dyDescent="0.2">
      <c r="A12" s="170">
        <v>3</v>
      </c>
      <c r="B12" s="171" t="s">
        <v>517</v>
      </c>
      <c r="C12" s="179" t="s">
        <v>518</v>
      </c>
      <c r="D12" s="172" t="s">
        <v>231</v>
      </c>
      <c r="E12" s="173">
        <v>104</v>
      </c>
      <c r="F12" s="174"/>
      <c r="G12" s="175"/>
      <c r="H12" s="153">
        <v>7.57</v>
      </c>
      <c r="I12" s="153">
        <v>787.28</v>
      </c>
      <c r="J12" s="153">
        <v>28.03</v>
      </c>
      <c r="K12" s="153">
        <v>2915.12</v>
      </c>
      <c r="L12" s="153">
        <v>21</v>
      </c>
      <c r="M12" s="153">
        <v>4479.9040000000005</v>
      </c>
      <c r="N12" s="152">
        <v>2.0000000000000002E-5</v>
      </c>
      <c r="O12" s="152">
        <v>2.0800000000000003E-3</v>
      </c>
      <c r="P12" s="152">
        <v>3.2000000000000002E-3</v>
      </c>
      <c r="Q12" s="152">
        <v>0.33280000000000004</v>
      </c>
      <c r="R12" s="153"/>
      <c r="S12" s="153" t="s">
        <v>160</v>
      </c>
      <c r="T12" s="153" t="s">
        <v>160</v>
      </c>
      <c r="U12" s="153">
        <v>5.2999999999999999E-2</v>
      </c>
      <c r="V12" s="153">
        <v>5.5119999999999996</v>
      </c>
      <c r="W12" s="153"/>
      <c r="X12" s="153" t="s">
        <v>161</v>
      </c>
      <c r="Y12" s="153" t="s">
        <v>162</v>
      </c>
      <c r="Z12" s="147"/>
      <c r="AA12" s="147"/>
      <c r="AB12" s="147"/>
      <c r="AC12" s="147"/>
      <c r="AD12" s="147"/>
      <c r="AE12" s="147"/>
      <c r="AF12" s="147"/>
      <c r="AG12" s="147" t="s">
        <v>163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">
      <c r="A13" s="170">
        <v>4</v>
      </c>
      <c r="B13" s="171" t="s">
        <v>519</v>
      </c>
      <c r="C13" s="179" t="s">
        <v>520</v>
      </c>
      <c r="D13" s="172" t="s">
        <v>238</v>
      </c>
      <c r="E13" s="173">
        <v>0.33200000000000002</v>
      </c>
      <c r="F13" s="174"/>
      <c r="G13" s="175"/>
      <c r="H13" s="153">
        <v>0</v>
      </c>
      <c r="I13" s="153">
        <v>0</v>
      </c>
      <c r="J13" s="153">
        <v>1669</v>
      </c>
      <c r="K13" s="153">
        <v>554.10800000000006</v>
      </c>
      <c r="L13" s="153">
        <v>21</v>
      </c>
      <c r="M13" s="153">
        <v>670.47310000000004</v>
      </c>
      <c r="N13" s="152">
        <v>0</v>
      </c>
      <c r="O13" s="152">
        <v>0</v>
      </c>
      <c r="P13" s="152">
        <v>0</v>
      </c>
      <c r="Q13" s="152">
        <v>0</v>
      </c>
      <c r="R13" s="153"/>
      <c r="S13" s="153" t="s">
        <v>160</v>
      </c>
      <c r="T13" s="153" t="s">
        <v>160</v>
      </c>
      <c r="U13" s="153">
        <v>3.5630000000000002</v>
      </c>
      <c r="V13" s="153">
        <v>1.1829160000000001</v>
      </c>
      <c r="W13" s="153"/>
      <c r="X13" s="153" t="s">
        <v>161</v>
      </c>
      <c r="Y13" s="153" t="s">
        <v>162</v>
      </c>
      <c r="Z13" s="147"/>
      <c r="AA13" s="147"/>
      <c r="AB13" s="147"/>
      <c r="AC13" s="147"/>
      <c r="AD13" s="147"/>
      <c r="AE13" s="147"/>
      <c r="AF13" s="147"/>
      <c r="AG13" s="147" t="s">
        <v>163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x14ac:dyDescent="0.2">
      <c r="A14" s="170">
        <v>5</v>
      </c>
      <c r="B14" s="171" t="s">
        <v>521</v>
      </c>
      <c r="C14" s="179" t="s">
        <v>522</v>
      </c>
      <c r="D14" s="172" t="s">
        <v>199</v>
      </c>
      <c r="E14" s="173">
        <v>23</v>
      </c>
      <c r="F14" s="174"/>
      <c r="G14" s="175"/>
      <c r="H14" s="153">
        <v>34.64</v>
      </c>
      <c r="I14" s="153">
        <v>796.72</v>
      </c>
      <c r="J14" s="153">
        <v>87.86</v>
      </c>
      <c r="K14" s="153">
        <v>2020.78</v>
      </c>
      <c r="L14" s="153">
        <v>21</v>
      </c>
      <c r="M14" s="153">
        <v>3409.1750000000002</v>
      </c>
      <c r="N14" s="152">
        <v>9.0000000000000006E-5</v>
      </c>
      <c r="O14" s="152">
        <v>2.0700000000000002E-3</v>
      </c>
      <c r="P14" s="152">
        <v>4.4999999999999999E-4</v>
      </c>
      <c r="Q14" s="152">
        <v>1.035E-2</v>
      </c>
      <c r="R14" s="153"/>
      <c r="S14" s="153" t="s">
        <v>160</v>
      </c>
      <c r="T14" s="153" t="s">
        <v>160</v>
      </c>
      <c r="U14" s="153">
        <v>0.16600000000000001</v>
      </c>
      <c r="V14" s="153">
        <v>3.8180000000000001</v>
      </c>
      <c r="W14" s="153"/>
      <c r="X14" s="153" t="s">
        <v>161</v>
      </c>
      <c r="Y14" s="153" t="s">
        <v>162</v>
      </c>
      <c r="Z14" s="147"/>
      <c r="AA14" s="147"/>
      <c r="AB14" s="147"/>
      <c r="AC14" s="147"/>
      <c r="AD14" s="147"/>
      <c r="AE14" s="147"/>
      <c r="AF14" s="147"/>
      <c r="AG14" s="147" t="s">
        <v>163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70">
        <v>6</v>
      </c>
      <c r="B15" s="171" t="s">
        <v>523</v>
      </c>
      <c r="C15" s="179" t="s">
        <v>524</v>
      </c>
      <c r="D15" s="172" t="s">
        <v>221</v>
      </c>
      <c r="E15" s="173">
        <v>65</v>
      </c>
      <c r="F15" s="174"/>
      <c r="G15" s="175"/>
      <c r="H15" s="153">
        <v>0</v>
      </c>
      <c r="I15" s="153">
        <v>0</v>
      </c>
      <c r="J15" s="153">
        <v>43.3</v>
      </c>
      <c r="K15" s="153">
        <v>2814.5</v>
      </c>
      <c r="L15" s="153">
        <v>21</v>
      </c>
      <c r="M15" s="153">
        <v>3405.5450000000001</v>
      </c>
      <c r="N15" s="152">
        <v>0</v>
      </c>
      <c r="O15" s="152">
        <v>0</v>
      </c>
      <c r="P15" s="152">
        <v>1.057E-2</v>
      </c>
      <c r="Q15" s="152">
        <v>0.68704999999999994</v>
      </c>
      <c r="R15" s="153"/>
      <c r="S15" s="153" t="s">
        <v>160</v>
      </c>
      <c r="T15" s="153" t="s">
        <v>160</v>
      </c>
      <c r="U15" s="153">
        <v>8.2000000000000003E-2</v>
      </c>
      <c r="V15" s="153">
        <v>5.33</v>
      </c>
      <c r="W15" s="153"/>
      <c r="X15" s="153" t="s">
        <v>161</v>
      </c>
      <c r="Y15" s="153" t="s">
        <v>162</v>
      </c>
      <c r="Z15" s="147"/>
      <c r="AA15" s="147"/>
      <c r="AB15" s="147"/>
      <c r="AC15" s="147"/>
      <c r="AD15" s="147"/>
      <c r="AE15" s="147"/>
      <c r="AF15" s="147"/>
      <c r="AG15" s="147" t="s">
        <v>163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170">
        <v>7</v>
      </c>
      <c r="B16" s="171" t="s">
        <v>525</v>
      </c>
      <c r="C16" s="179" t="s">
        <v>526</v>
      </c>
      <c r="D16" s="172" t="s">
        <v>199</v>
      </c>
      <c r="E16" s="173">
        <v>62</v>
      </c>
      <c r="F16" s="174"/>
      <c r="G16" s="175"/>
      <c r="H16" s="153">
        <v>1.27</v>
      </c>
      <c r="I16" s="153">
        <v>78.739999999999995</v>
      </c>
      <c r="J16" s="153">
        <v>15.33</v>
      </c>
      <c r="K16" s="153">
        <v>950.46</v>
      </c>
      <c r="L16" s="153">
        <v>21</v>
      </c>
      <c r="M16" s="153">
        <v>1245.3320000000001</v>
      </c>
      <c r="N16" s="152">
        <v>1.0000000000000001E-5</v>
      </c>
      <c r="O16" s="152">
        <v>6.2E-4</v>
      </c>
      <c r="P16" s="152">
        <v>7.5000000000000002E-4</v>
      </c>
      <c r="Q16" s="152">
        <v>4.65E-2</v>
      </c>
      <c r="R16" s="153"/>
      <c r="S16" s="153" t="s">
        <v>160</v>
      </c>
      <c r="T16" s="153" t="s">
        <v>160</v>
      </c>
      <c r="U16" s="153">
        <v>2.9000000000000001E-2</v>
      </c>
      <c r="V16" s="153">
        <v>1.798</v>
      </c>
      <c r="W16" s="153"/>
      <c r="X16" s="153" t="s">
        <v>161</v>
      </c>
      <c r="Y16" s="153" t="s">
        <v>162</v>
      </c>
      <c r="Z16" s="147"/>
      <c r="AA16" s="147"/>
      <c r="AB16" s="147"/>
      <c r="AC16" s="147"/>
      <c r="AD16" s="147"/>
      <c r="AE16" s="147"/>
      <c r="AF16" s="147"/>
      <c r="AG16" s="147" t="s">
        <v>163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x14ac:dyDescent="0.2">
      <c r="A17" s="170">
        <v>8</v>
      </c>
      <c r="B17" s="171" t="s">
        <v>527</v>
      </c>
      <c r="C17" s="179" t="s">
        <v>528</v>
      </c>
      <c r="D17" s="172" t="s">
        <v>221</v>
      </c>
      <c r="E17" s="173">
        <v>65</v>
      </c>
      <c r="F17" s="174"/>
      <c r="G17" s="175"/>
      <c r="H17" s="153">
        <v>0</v>
      </c>
      <c r="I17" s="153">
        <v>0</v>
      </c>
      <c r="J17" s="153">
        <v>27.5</v>
      </c>
      <c r="K17" s="153">
        <v>1787.5</v>
      </c>
      <c r="L17" s="153">
        <v>21</v>
      </c>
      <c r="M17" s="153">
        <v>2162.875</v>
      </c>
      <c r="N17" s="152">
        <v>0</v>
      </c>
      <c r="O17" s="152">
        <v>0</v>
      </c>
      <c r="P17" s="152">
        <v>0</v>
      </c>
      <c r="Q17" s="152">
        <v>0</v>
      </c>
      <c r="R17" s="153"/>
      <c r="S17" s="153" t="s">
        <v>160</v>
      </c>
      <c r="T17" s="153" t="s">
        <v>160</v>
      </c>
      <c r="U17" s="153">
        <v>5.1999999999999998E-2</v>
      </c>
      <c r="V17" s="153">
        <v>3.38</v>
      </c>
      <c r="W17" s="153"/>
      <c r="X17" s="153" t="s">
        <v>161</v>
      </c>
      <c r="Y17" s="153" t="s">
        <v>162</v>
      </c>
      <c r="Z17" s="147"/>
      <c r="AA17" s="147"/>
      <c r="AB17" s="147"/>
      <c r="AC17" s="147"/>
      <c r="AD17" s="147"/>
      <c r="AE17" s="147"/>
      <c r="AF17" s="147"/>
      <c r="AG17" s="147" t="s">
        <v>163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70">
        <v>9</v>
      </c>
      <c r="B18" s="171" t="s">
        <v>529</v>
      </c>
      <c r="C18" s="179" t="s">
        <v>530</v>
      </c>
      <c r="D18" s="172" t="s">
        <v>238</v>
      </c>
      <c r="E18" s="173">
        <v>0.74390000000000001</v>
      </c>
      <c r="F18" s="174"/>
      <c r="G18" s="175"/>
      <c r="H18" s="153">
        <v>0</v>
      </c>
      <c r="I18" s="153">
        <v>0</v>
      </c>
      <c r="J18" s="153">
        <v>1824</v>
      </c>
      <c r="K18" s="153">
        <v>1356.8735999999999</v>
      </c>
      <c r="L18" s="153">
        <v>21</v>
      </c>
      <c r="M18" s="153">
        <v>1641.8126999999999</v>
      </c>
      <c r="N18" s="152">
        <v>0</v>
      </c>
      <c r="O18" s="152">
        <v>0</v>
      </c>
      <c r="P18" s="152">
        <v>0</v>
      </c>
      <c r="Q18" s="152">
        <v>0</v>
      </c>
      <c r="R18" s="153"/>
      <c r="S18" s="153" t="s">
        <v>160</v>
      </c>
      <c r="T18" s="153" t="s">
        <v>160</v>
      </c>
      <c r="U18" s="153">
        <v>3.7349999999999999</v>
      </c>
      <c r="V18" s="153">
        <v>2.7784665</v>
      </c>
      <c r="W18" s="153"/>
      <c r="X18" s="153" t="s">
        <v>161</v>
      </c>
      <c r="Y18" s="153" t="s">
        <v>162</v>
      </c>
      <c r="Z18" s="147"/>
      <c r="AA18" s="147"/>
      <c r="AB18" s="147"/>
      <c r="AC18" s="147"/>
      <c r="AD18" s="147"/>
      <c r="AE18" s="147"/>
      <c r="AF18" s="147"/>
      <c r="AG18" s="147" t="s">
        <v>163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x14ac:dyDescent="0.2">
      <c r="A19" s="170">
        <v>10</v>
      </c>
      <c r="B19" s="171" t="s">
        <v>276</v>
      </c>
      <c r="C19" s="179" t="s">
        <v>277</v>
      </c>
      <c r="D19" s="172" t="s">
        <v>238</v>
      </c>
      <c r="E19" s="173">
        <v>1.0767</v>
      </c>
      <c r="F19" s="174"/>
      <c r="G19" s="175"/>
      <c r="H19" s="153">
        <v>0</v>
      </c>
      <c r="I19" s="153">
        <v>0</v>
      </c>
      <c r="J19" s="153">
        <v>567</v>
      </c>
      <c r="K19" s="153">
        <v>610.48889999999994</v>
      </c>
      <c r="L19" s="153">
        <v>21</v>
      </c>
      <c r="M19" s="153">
        <v>738.69290000000001</v>
      </c>
      <c r="N19" s="152">
        <v>0</v>
      </c>
      <c r="O19" s="152">
        <v>0</v>
      </c>
      <c r="P19" s="152">
        <v>0</v>
      </c>
      <c r="Q19" s="152">
        <v>0</v>
      </c>
      <c r="R19" s="153"/>
      <c r="S19" s="153" t="s">
        <v>160</v>
      </c>
      <c r="T19" s="153" t="s">
        <v>160</v>
      </c>
      <c r="U19" s="153">
        <v>0</v>
      </c>
      <c r="V19" s="153">
        <v>0</v>
      </c>
      <c r="W19" s="153"/>
      <c r="X19" s="153" t="s">
        <v>278</v>
      </c>
      <c r="Y19" s="153" t="s">
        <v>162</v>
      </c>
      <c r="Z19" s="147"/>
      <c r="AA19" s="147"/>
      <c r="AB19" s="147"/>
      <c r="AC19" s="147"/>
      <c r="AD19" s="147"/>
      <c r="AE19" s="147"/>
      <c r="AF19" s="147"/>
      <c r="AG19" s="147" t="s">
        <v>279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x14ac:dyDescent="0.2">
      <c r="A20" s="158" t="s">
        <v>155</v>
      </c>
      <c r="B20" s="159" t="s">
        <v>88</v>
      </c>
      <c r="C20" s="176" t="s">
        <v>89</v>
      </c>
      <c r="D20" s="160"/>
      <c r="E20" s="161"/>
      <c r="F20" s="162"/>
      <c r="G20" s="163"/>
      <c r="H20" s="157"/>
      <c r="I20" s="157">
        <v>519</v>
      </c>
      <c r="J20" s="157"/>
      <c r="K20" s="157">
        <v>1576.72</v>
      </c>
      <c r="L20" s="157"/>
      <c r="M20" s="157"/>
      <c r="N20" s="156"/>
      <c r="O20" s="156"/>
      <c r="P20" s="156"/>
      <c r="Q20" s="156"/>
      <c r="R20" s="157"/>
      <c r="S20" s="157"/>
      <c r="T20" s="157"/>
      <c r="U20" s="157"/>
      <c r="V20" s="157"/>
      <c r="W20" s="157"/>
      <c r="X20" s="157"/>
      <c r="Y20" s="157"/>
      <c r="AG20" t="s">
        <v>156</v>
      </c>
    </row>
    <row r="21" spans="1:60" ht="33.75" x14ac:dyDescent="0.2">
      <c r="A21" s="170">
        <v>11</v>
      </c>
      <c r="B21" s="171" t="s">
        <v>280</v>
      </c>
      <c r="C21" s="179" t="s">
        <v>281</v>
      </c>
      <c r="D21" s="172" t="s">
        <v>231</v>
      </c>
      <c r="E21" s="173">
        <v>24</v>
      </c>
      <c r="F21" s="174"/>
      <c r="G21" s="175"/>
      <c r="H21" s="153">
        <v>0</v>
      </c>
      <c r="I21" s="153">
        <v>0</v>
      </c>
      <c r="J21" s="153">
        <v>55.4</v>
      </c>
      <c r="K21" s="153">
        <v>1329.6</v>
      </c>
      <c r="L21" s="153">
        <v>21</v>
      </c>
      <c r="M21" s="153">
        <v>1608.8159999999998</v>
      </c>
      <c r="N21" s="152">
        <v>0</v>
      </c>
      <c r="O21" s="152">
        <v>0</v>
      </c>
      <c r="P21" s="152">
        <v>0</v>
      </c>
      <c r="Q21" s="152">
        <v>0</v>
      </c>
      <c r="R21" s="153"/>
      <c r="S21" s="153" t="s">
        <v>160</v>
      </c>
      <c r="T21" s="153" t="s">
        <v>160</v>
      </c>
      <c r="U21" s="153">
        <v>0.105</v>
      </c>
      <c r="V21" s="153">
        <v>2.52</v>
      </c>
      <c r="W21" s="153"/>
      <c r="X21" s="153" t="s">
        <v>161</v>
      </c>
      <c r="Y21" s="153" t="s">
        <v>162</v>
      </c>
      <c r="Z21" s="147"/>
      <c r="AA21" s="147"/>
      <c r="AB21" s="147"/>
      <c r="AC21" s="147"/>
      <c r="AD21" s="147"/>
      <c r="AE21" s="147"/>
      <c r="AF21" s="147"/>
      <c r="AG21" s="147" t="s">
        <v>163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x14ac:dyDescent="0.2">
      <c r="A22" s="170">
        <v>12</v>
      </c>
      <c r="B22" s="171" t="s">
        <v>292</v>
      </c>
      <c r="C22" s="179" t="s">
        <v>293</v>
      </c>
      <c r="D22" s="172" t="s">
        <v>199</v>
      </c>
      <c r="E22" s="173">
        <v>1</v>
      </c>
      <c r="F22" s="174"/>
      <c r="G22" s="175"/>
      <c r="H22" s="153">
        <v>0</v>
      </c>
      <c r="I22" s="153">
        <v>0</v>
      </c>
      <c r="J22" s="153">
        <v>200</v>
      </c>
      <c r="K22" s="153">
        <v>200</v>
      </c>
      <c r="L22" s="153">
        <v>21</v>
      </c>
      <c r="M22" s="153">
        <v>242</v>
      </c>
      <c r="N22" s="152">
        <v>0</v>
      </c>
      <c r="O22" s="152">
        <v>0</v>
      </c>
      <c r="P22" s="152">
        <v>0</v>
      </c>
      <c r="Q22" s="152">
        <v>0</v>
      </c>
      <c r="R22" s="153"/>
      <c r="S22" s="153" t="s">
        <v>205</v>
      </c>
      <c r="T22" s="153" t="s">
        <v>234</v>
      </c>
      <c r="U22" s="153">
        <v>0.14000000000000001</v>
      </c>
      <c r="V22" s="153">
        <v>0.14000000000000001</v>
      </c>
      <c r="W22" s="153"/>
      <c r="X22" s="153" t="s">
        <v>161</v>
      </c>
      <c r="Y22" s="153" t="s">
        <v>162</v>
      </c>
      <c r="Z22" s="147"/>
      <c r="AA22" s="147"/>
      <c r="AB22" s="147"/>
      <c r="AC22" s="147"/>
      <c r="AD22" s="147"/>
      <c r="AE22" s="147"/>
      <c r="AF22" s="147"/>
      <c r="AG22" s="147" t="s">
        <v>163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x14ac:dyDescent="0.2">
      <c r="A23" s="170">
        <v>13</v>
      </c>
      <c r="B23" s="171" t="s">
        <v>531</v>
      </c>
      <c r="C23" s="179" t="s">
        <v>532</v>
      </c>
      <c r="D23" s="172" t="s">
        <v>231</v>
      </c>
      <c r="E23" s="173">
        <v>24</v>
      </c>
      <c r="F23" s="174"/>
      <c r="G23" s="175"/>
      <c r="H23" s="153">
        <v>16.399999999999999</v>
      </c>
      <c r="I23" s="153">
        <v>393.59999999999997</v>
      </c>
      <c r="J23" s="153">
        <v>0</v>
      </c>
      <c r="K23" s="153">
        <v>0</v>
      </c>
      <c r="L23" s="153">
        <v>21</v>
      </c>
      <c r="M23" s="153">
        <v>476.25600000000003</v>
      </c>
      <c r="N23" s="152">
        <v>3.0000000000000001E-5</v>
      </c>
      <c r="O23" s="152">
        <v>7.2000000000000005E-4</v>
      </c>
      <c r="P23" s="152">
        <v>0</v>
      </c>
      <c r="Q23" s="152">
        <v>0</v>
      </c>
      <c r="R23" s="153" t="s">
        <v>211</v>
      </c>
      <c r="S23" s="153" t="s">
        <v>160</v>
      </c>
      <c r="T23" s="153" t="s">
        <v>160</v>
      </c>
      <c r="U23" s="153">
        <v>0</v>
      </c>
      <c r="V23" s="153">
        <v>0</v>
      </c>
      <c r="W23" s="153"/>
      <c r="X23" s="153" t="s">
        <v>206</v>
      </c>
      <c r="Y23" s="153" t="s">
        <v>162</v>
      </c>
      <c r="Z23" s="147"/>
      <c r="AA23" s="147"/>
      <c r="AB23" s="147"/>
      <c r="AC23" s="147"/>
      <c r="AD23" s="147"/>
      <c r="AE23" s="147"/>
      <c r="AF23" s="147"/>
      <c r="AG23" s="147" t="s">
        <v>207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x14ac:dyDescent="0.2">
      <c r="A24" s="170">
        <v>14</v>
      </c>
      <c r="B24" s="171" t="s">
        <v>302</v>
      </c>
      <c r="C24" s="179" t="s">
        <v>303</v>
      </c>
      <c r="D24" s="172" t="s">
        <v>199</v>
      </c>
      <c r="E24" s="173">
        <v>100</v>
      </c>
      <c r="F24" s="174"/>
      <c r="G24" s="175"/>
      <c r="H24" s="153">
        <v>0.53</v>
      </c>
      <c r="I24" s="153">
        <v>53</v>
      </c>
      <c r="J24" s="153">
        <v>0</v>
      </c>
      <c r="K24" s="153">
        <v>0</v>
      </c>
      <c r="L24" s="153">
        <v>21</v>
      </c>
      <c r="M24" s="153">
        <v>64.13</v>
      </c>
      <c r="N24" s="152">
        <v>0</v>
      </c>
      <c r="O24" s="152">
        <v>0</v>
      </c>
      <c r="P24" s="152">
        <v>0</v>
      </c>
      <c r="Q24" s="152">
        <v>0</v>
      </c>
      <c r="R24" s="153" t="s">
        <v>211</v>
      </c>
      <c r="S24" s="153" t="s">
        <v>160</v>
      </c>
      <c r="T24" s="153" t="s">
        <v>160</v>
      </c>
      <c r="U24" s="153">
        <v>0</v>
      </c>
      <c r="V24" s="153">
        <v>0</v>
      </c>
      <c r="W24" s="153"/>
      <c r="X24" s="153" t="s">
        <v>206</v>
      </c>
      <c r="Y24" s="153" t="s">
        <v>162</v>
      </c>
      <c r="Z24" s="147"/>
      <c r="AA24" s="147"/>
      <c r="AB24" s="147"/>
      <c r="AC24" s="147"/>
      <c r="AD24" s="147"/>
      <c r="AE24" s="147"/>
      <c r="AF24" s="147"/>
      <c r="AG24" s="147" t="s">
        <v>207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2.5" x14ac:dyDescent="0.2">
      <c r="A25" s="170">
        <v>15</v>
      </c>
      <c r="B25" s="171" t="s">
        <v>304</v>
      </c>
      <c r="C25" s="179" t="s">
        <v>305</v>
      </c>
      <c r="D25" s="172" t="s">
        <v>199</v>
      </c>
      <c r="E25" s="173">
        <v>1</v>
      </c>
      <c r="F25" s="174"/>
      <c r="G25" s="175"/>
      <c r="H25" s="153">
        <v>72.400000000000006</v>
      </c>
      <c r="I25" s="153">
        <v>72.400000000000006</v>
      </c>
      <c r="J25" s="153">
        <v>0</v>
      </c>
      <c r="K25" s="153">
        <v>0</v>
      </c>
      <c r="L25" s="153">
        <v>21</v>
      </c>
      <c r="M25" s="153">
        <v>87.604000000000013</v>
      </c>
      <c r="N25" s="152">
        <v>0</v>
      </c>
      <c r="O25" s="152">
        <v>0</v>
      </c>
      <c r="P25" s="152">
        <v>0</v>
      </c>
      <c r="Q25" s="152">
        <v>0</v>
      </c>
      <c r="R25" s="153" t="s">
        <v>211</v>
      </c>
      <c r="S25" s="153" t="s">
        <v>160</v>
      </c>
      <c r="T25" s="153" t="s">
        <v>160</v>
      </c>
      <c r="U25" s="153">
        <v>0</v>
      </c>
      <c r="V25" s="153">
        <v>0</v>
      </c>
      <c r="W25" s="153"/>
      <c r="X25" s="153" t="s">
        <v>206</v>
      </c>
      <c r="Y25" s="153" t="s">
        <v>162</v>
      </c>
      <c r="Z25" s="147"/>
      <c r="AA25" s="147"/>
      <c r="AB25" s="147"/>
      <c r="AC25" s="147"/>
      <c r="AD25" s="147"/>
      <c r="AE25" s="147"/>
      <c r="AF25" s="147"/>
      <c r="AG25" s="147" t="s">
        <v>207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">
      <c r="A26" s="170">
        <v>16</v>
      </c>
      <c r="B26" s="171" t="s">
        <v>316</v>
      </c>
      <c r="C26" s="179" t="s">
        <v>317</v>
      </c>
      <c r="D26" s="172" t="s">
        <v>0</v>
      </c>
      <c r="E26" s="173">
        <v>20.486000000000001</v>
      </c>
      <c r="F26" s="174"/>
      <c r="G26" s="175"/>
      <c r="H26" s="153">
        <v>0</v>
      </c>
      <c r="I26" s="153">
        <v>0</v>
      </c>
      <c r="J26" s="153">
        <v>2.2999999999999998</v>
      </c>
      <c r="K26" s="153">
        <v>47.117799999999995</v>
      </c>
      <c r="L26" s="153">
        <v>21</v>
      </c>
      <c r="M26" s="153">
        <v>57.0152</v>
      </c>
      <c r="N26" s="152">
        <v>0</v>
      </c>
      <c r="O26" s="152">
        <v>0</v>
      </c>
      <c r="P26" s="152">
        <v>0</v>
      </c>
      <c r="Q26" s="152">
        <v>0</v>
      </c>
      <c r="R26" s="153"/>
      <c r="S26" s="153" t="s">
        <v>160</v>
      </c>
      <c r="T26" s="153" t="s">
        <v>160</v>
      </c>
      <c r="U26" s="153">
        <v>0</v>
      </c>
      <c r="V26" s="153">
        <v>0</v>
      </c>
      <c r="W26" s="153"/>
      <c r="X26" s="153" t="s">
        <v>243</v>
      </c>
      <c r="Y26" s="153" t="s">
        <v>162</v>
      </c>
      <c r="Z26" s="147"/>
      <c r="AA26" s="147"/>
      <c r="AB26" s="147"/>
      <c r="AC26" s="147"/>
      <c r="AD26" s="147"/>
      <c r="AE26" s="147"/>
      <c r="AF26" s="147"/>
      <c r="AG26" s="147" t="s">
        <v>244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158" t="s">
        <v>155</v>
      </c>
      <c r="B27" s="159" t="s">
        <v>106</v>
      </c>
      <c r="C27" s="176" t="s">
        <v>107</v>
      </c>
      <c r="D27" s="160"/>
      <c r="E27" s="161"/>
      <c r="F27" s="162"/>
      <c r="G27" s="163"/>
      <c r="H27" s="157"/>
      <c r="I27" s="157">
        <v>34742.519999999997</v>
      </c>
      <c r="J27" s="157"/>
      <c r="K27" s="157">
        <v>28988.42</v>
      </c>
      <c r="L27" s="157"/>
      <c r="M27" s="157"/>
      <c r="N27" s="156"/>
      <c r="O27" s="156"/>
      <c r="P27" s="156"/>
      <c r="Q27" s="156"/>
      <c r="R27" s="157"/>
      <c r="S27" s="157"/>
      <c r="T27" s="157"/>
      <c r="U27" s="157"/>
      <c r="V27" s="157"/>
      <c r="W27" s="157"/>
      <c r="X27" s="157"/>
      <c r="Y27" s="157"/>
      <c r="AG27" t="s">
        <v>156</v>
      </c>
    </row>
    <row r="28" spans="1:60" x14ac:dyDescent="0.2">
      <c r="A28" s="170">
        <v>17</v>
      </c>
      <c r="B28" s="171" t="s">
        <v>533</v>
      </c>
      <c r="C28" s="179" t="s">
        <v>534</v>
      </c>
      <c r="D28" s="172" t="s">
        <v>199</v>
      </c>
      <c r="E28" s="173">
        <v>16</v>
      </c>
      <c r="F28" s="174"/>
      <c r="G28" s="175"/>
      <c r="H28" s="153">
        <v>227.13</v>
      </c>
      <c r="I28" s="153">
        <v>3634.08</v>
      </c>
      <c r="J28" s="153">
        <v>177.37</v>
      </c>
      <c r="K28" s="153">
        <v>2837.92</v>
      </c>
      <c r="L28" s="153">
        <v>21</v>
      </c>
      <c r="M28" s="153">
        <v>7831.12</v>
      </c>
      <c r="N28" s="152">
        <v>5.9999999999999995E-4</v>
      </c>
      <c r="O28" s="152">
        <v>9.5999999999999992E-3</v>
      </c>
      <c r="P28" s="152">
        <v>0</v>
      </c>
      <c r="Q28" s="152">
        <v>0</v>
      </c>
      <c r="R28" s="153"/>
      <c r="S28" s="153" t="s">
        <v>160</v>
      </c>
      <c r="T28" s="153" t="s">
        <v>160</v>
      </c>
      <c r="U28" s="153">
        <v>0.309</v>
      </c>
      <c r="V28" s="153">
        <v>4.944</v>
      </c>
      <c r="W28" s="153"/>
      <c r="X28" s="153" t="s">
        <v>161</v>
      </c>
      <c r="Y28" s="153" t="s">
        <v>162</v>
      </c>
      <c r="Z28" s="147"/>
      <c r="AA28" s="147"/>
      <c r="AB28" s="147"/>
      <c r="AC28" s="147"/>
      <c r="AD28" s="147"/>
      <c r="AE28" s="147"/>
      <c r="AF28" s="147"/>
      <c r="AG28" s="147" t="s">
        <v>163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">
      <c r="A29" s="170">
        <v>18</v>
      </c>
      <c r="B29" s="171" t="s">
        <v>535</v>
      </c>
      <c r="C29" s="179" t="s">
        <v>536</v>
      </c>
      <c r="D29" s="172" t="s">
        <v>199</v>
      </c>
      <c r="E29" s="173">
        <v>14</v>
      </c>
      <c r="F29" s="174"/>
      <c r="G29" s="175"/>
      <c r="H29" s="153">
        <v>40.450000000000003</v>
      </c>
      <c r="I29" s="153">
        <v>566.30000000000007</v>
      </c>
      <c r="J29" s="153">
        <v>149.55000000000001</v>
      </c>
      <c r="K29" s="153">
        <v>2093.7000000000003</v>
      </c>
      <c r="L29" s="153">
        <v>21</v>
      </c>
      <c r="M29" s="153">
        <v>3218.6</v>
      </c>
      <c r="N29" s="152">
        <v>6.0000000000000002E-5</v>
      </c>
      <c r="O29" s="152">
        <v>8.4000000000000003E-4</v>
      </c>
      <c r="P29" s="152">
        <v>0</v>
      </c>
      <c r="Q29" s="152">
        <v>0</v>
      </c>
      <c r="R29" s="153"/>
      <c r="S29" s="153" t="s">
        <v>160</v>
      </c>
      <c r="T29" s="153" t="s">
        <v>160</v>
      </c>
      <c r="U29" s="153">
        <v>0.26</v>
      </c>
      <c r="V29" s="153">
        <v>3.64</v>
      </c>
      <c r="W29" s="153"/>
      <c r="X29" s="153" t="s">
        <v>161</v>
      </c>
      <c r="Y29" s="153" t="s">
        <v>162</v>
      </c>
      <c r="Z29" s="147"/>
      <c r="AA29" s="147"/>
      <c r="AB29" s="147"/>
      <c r="AC29" s="147"/>
      <c r="AD29" s="147"/>
      <c r="AE29" s="147"/>
      <c r="AF29" s="147"/>
      <c r="AG29" s="147" t="s">
        <v>163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70">
        <v>19</v>
      </c>
      <c r="B30" s="171" t="s">
        <v>537</v>
      </c>
      <c r="C30" s="179" t="s">
        <v>538</v>
      </c>
      <c r="D30" s="172" t="s">
        <v>199</v>
      </c>
      <c r="E30" s="173">
        <v>2</v>
      </c>
      <c r="F30" s="174"/>
      <c r="G30" s="175"/>
      <c r="H30" s="153">
        <v>43.67</v>
      </c>
      <c r="I30" s="153">
        <v>87.34</v>
      </c>
      <c r="J30" s="153">
        <v>160.83000000000001</v>
      </c>
      <c r="K30" s="153">
        <v>321.66000000000003</v>
      </c>
      <c r="L30" s="153">
        <v>21</v>
      </c>
      <c r="M30" s="153">
        <v>494.89</v>
      </c>
      <c r="N30" s="152">
        <v>6.0000000000000002E-5</v>
      </c>
      <c r="O30" s="152">
        <v>1.2E-4</v>
      </c>
      <c r="P30" s="152">
        <v>0</v>
      </c>
      <c r="Q30" s="152">
        <v>0</v>
      </c>
      <c r="R30" s="153"/>
      <c r="S30" s="153" t="s">
        <v>160</v>
      </c>
      <c r="T30" s="153" t="s">
        <v>160</v>
      </c>
      <c r="U30" s="153">
        <v>0.28000000000000003</v>
      </c>
      <c r="V30" s="153">
        <v>0.56000000000000005</v>
      </c>
      <c r="W30" s="153"/>
      <c r="X30" s="153" t="s">
        <v>161</v>
      </c>
      <c r="Y30" s="153" t="s">
        <v>162</v>
      </c>
      <c r="Z30" s="147"/>
      <c r="AA30" s="147"/>
      <c r="AB30" s="147"/>
      <c r="AC30" s="147"/>
      <c r="AD30" s="147"/>
      <c r="AE30" s="147"/>
      <c r="AF30" s="147"/>
      <c r="AG30" s="147" t="s">
        <v>163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70">
        <v>20</v>
      </c>
      <c r="B31" s="171" t="s">
        <v>539</v>
      </c>
      <c r="C31" s="179" t="s">
        <v>540</v>
      </c>
      <c r="D31" s="172" t="s">
        <v>231</v>
      </c>
      <c r="E31" s="173">
        <v>96</v>
      </c>
      <c r="F31" s="174"/>
      <c r="G31" s="175"/>
      <c r="H31" s="153">
        <v>279.02</v>
      </c>
      <c r="I31" s="153">
        <v>26785.919999999998</v>
      </c>
      <c r="J31" s="153">
        <v>182.98</v>
      </c>
      <c r="K31" s="153">
        <v>17566.079999999998</v>
      </c>
      <c r="L31" s="153">
        <v>21</v>
      </c>
      <c r="M31" s="153">
        <v>53665.919999999998</v>
      </c>
      <c r="N31" s="152">
        <v>7.6000000000000004E-4</v>
      </c>
      <c r="O31" s="152">
        <v>7.2959999999999997E-2</v>
      </c>
      <c r="P31" s="152">
        <v>0</v>
      </c>
      <c r="Q31" s="152">
        <v>0</v>
      </c>
      <c r="R31" s="153"/>
      <c r="S31" s="153" t="s">
        <v>160</v>
      </c>
      <c r="T31" s="153" t="s">
        <v>160</v>
      </c>
      <c r="U31" s="153">
        <v>0.29737999999999998</v>
      </c>
      <c r="V31" s="153">
        <v>28.548479999999998</v>
      </c>
      <c r="W31" s="153"/>
      <c r="X31" s="153" t="s">
        <v>161</v>
      </c>
      <c r="Y31" s="153" t="s">
        <v>162</v>
      </c>
      <c r="Z31" s="147"/>
      <c r="AA31" s="147"/>
      <c r="AB31" s="147"/>
      <c r="AC31" s="147"/>
      <c r="AD31" s="147"/>
      <c r="AE31" s="147"/>
      <c r="AF31" s="147"/>
      <c r="AG31" s="147" t="s">
        <v>163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70">
        <v>21</v>
      </c>
      <c r="B32" s="171" t="s">
        <v>541</v>
      </c>
      <c r="C32" s="179" t="s">
        <v>542</v>
      </c>
      <c r="D32" s="172" t="s">
        <v>231</v>
      </c>
      <c r="E32" s="173">
        <v>8</v>
      </c>
      <c r="F32" s="174"/>
      <c r="G32" s="175"/>
      <c r="H32" s="153">
        <v>339.79</v>
      </c>
      <c r="I32" s="153">
        <v>2718.32</v>
      </c>
      <c r="J32" s="153">
        <v>189.21</v>
      </c>
      <c r="K32" s="153">
        <v>1513.68</v>
      </c>
      <c r="L32" s="153">
        <v>21</v>
      </c>
      <c r="M32" s="153">
        <v>5120.72</v>
      </c>
      <c r="N32" s="152">
        <v>8.8000000000000003E-4</v>
      </c>
      <c r="O32" s="152">
        <v>7.0400000000000003E-3</v>
      </c>
      <c r="P32" s="152">
        <v>0</v>
      </c>
      <c r="Q32" s="152">
        <v>0</v>
      </c>
      <c r="R32" s="153"/>
      <c r="S32" s="153" t="s">
        <v>160</v>
      </c>
      <c r="T32" s="153" t="s">
        <v>160</v>
      </c>
      <c r="U32" s="153">
        <v>0.30737999999999999</v>
      </c>
      <c r="V32" s="153">
        <v>2.4590399999999999</v>
      </c>
      <c r="W32" s="153"/>
      <c r="X32" s="153" t="s">
        <v>161</v>
      </c>
      <c r="Y32" s="153" t="s">
        <v>162</v>
      </c>
      <c r="Z32" s="147"/>
      <c r="AA32" s="147"/>
      <c r="AB32" s="147"/>
      <c r="AC32" s="147"/>
      <c r="AD32" s="147"/>
      <c r="AE32" s="147"/>
      <c r="AF32" s="147"/>
      <c r="AG32" s="147" t="s">
        <v>163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">
      <c r="A33" s="164">
        <v>22</v>
      </c>
      <c r="B33" s="165" t="s">
        <v>543</v>
      </c>
      <c r="C33" s="177" t="s">
        <v>544</v>
      </c>
      <c r="D33" s="166" t="s">
        <v>199</v>
      </c>
      <c r="E33" s="167">
        <v>26</v>
      </c>
      <c r="F33" s="168"/>
      <c r="G33" s="169"/>
      <c r="H33" s="153">
        <v>35.520000000000003</v>
      </c>
      <c r="I33" s="153">
        <v>923.5200000000001</v>
      </c>
      <c r="J33" s="153">
        <v>123.48</v>
      </c>
      <c r="K33" s="153">
        <v>3210.48</v>
      </c>
      <c r="L33" s="153">
        <v>21</v>
      </c>
      <c r="M33" s="153">
        <v>5002.1400000000003</v>
      </c>
      <c r="N33" s="152">
        <v>0</v>
      </c>
      <c r="O33" s="152">
        <v>0</v>
      </c>
      <c r="P33" s="152">
        <v>0</v>
      </c>
      <c r="Q33" s="152">
        <v>0</v>
      </c>
      <c r="R33" s="153"/>
      <c r="S33" s="153" t="s">
        <v>160</v>
      </c>
      <c r="T33" s="153" t="s">
        <v>160</v>
      </c>
      <c r="U33" s="153">
        <v>0.215</v>
      </c>
      <c r="V33" s="153">
        <v>5.59</v>
      </c>
      <c r="W33" s="153"/>
      <c r="X33" s="153" t="s">
        <v>161</v>
      </c>
      <c r="Y33" s="153" t="s">
        <v>162</v>
      </c>
      <c r="Z33" s="147"/>
      <c r="AA33" s="147"/>
      <c r="AB33" s="147"/>
      <c r="AC33" s="147"/>
      <c r="AD33" s="147"/>
      <c r="AE33" s="147"/>
      <c r="AF33" s="147"/>
      <c r="AG33" s="147" t="s">
        <v>163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0"/>
      <c r="B34" s="151"/>
      <c r="C34" s="178" t="s">
        <v>545</v>
      </c>
      <c r="D34" s="154"/>
      <c r="E34" s="155">
        <v>26</v>
      </c>
      <c r="F34" s="153"/>
      <c r="G34" s="153"/>
      <c r="H34" s="153"/>
      <c r="I34" s="153"/>
      <c r="J34" s="153"/>
      <c r="K34" s="153"/>
      <c r="L34" s="153"/>
      <c r="M34" s="153"/>
      <c r="N34" s="152"/>
      <c r="O34" s="152"/>
      <c r="P34" s="152"/>
      <c r="Q34" s="152"/>
      <c r="R34" s="153"/>
      <c r="S34" s="153"/>
      <c r="T34" s="153"/>
      <c r="U34" s="153"/>
      <c r="V34" s="153"/>
      <c r="W34" s="153"/>
      <c r="X34" s="153"/>
      <c r="Y34" s="153"/>
      <c r="Z34" s="147"/>
      <c r="AA34" s="147"/>
      <c r="AB34" s="147"/>
      <c r="AC34" s="147"/>
      <c r="AD34" s="147"/>
      <c r="AE34" s="147"/>
      <c r="AF34" s="147"/>
      <c r="AG34" s="147" t="s">
        <v>165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x14ac:dyDescent="0.2">
      <c r="A35" s="164">
        <v>23</v>
      </c>
      <c r="B35" s="165" t="s">
        <v>546</v>
      </c>
      <c r="C35" s="177" t="s">
        <v>547</v>
      </c>
      <c r="D35" s="166" t="s">
        <v>231</v>
      </c>
      <c r="E35" s="167">
        <v>104</v>
      </c>
      <c r="F35" s="168"/>
      <c r="G35" s="169"/>
      <c r="H35" s="153">
        <v>0.26</v>
      </c>
      <c r="I35" s="153">
        <v>27.04</v>
      </c>
      <c r="J35" s="153">
        <v>12.44</v>
      </c>
      <c r="K35" s="153">
        <v>1293.76</v>
      </c>
      <c r="L35" s="153">
        <v>21</v>
      </c>
      <c r="M35" s="153">
        <v>1598.1679999999999</v>
      </c>
      <c r="N35" s="152">
        <v>0</v>
      </c>
      <c r="O35" s="152">
        <v>0</v>
      </c>
      <c r="P35" s="152">
        <v>0</v>
      </c>
      <c r="Q35" s="152">
        <v>0</v>
      </c>
      <c r="R35" s="153"/>
      <c r="S35" s="153" t="s">
        <v>160</v>
      </c>
      <c r="T35" s="153" t="s">
        <v>160</v>
      </c>
      <c r="U35" s="153">
        <v>2.1499999999999998E-2</v>
      </c>
      <c r="V35" s="153">
        <v>2.2359999999999998</v>
      </c>
      <c r="W35" s="153"/>
      <c r="X35" s="153" t="s">
        <v>161</v>
      </c>
      <c r="Y35" s="153" t="s">
        <v>162</v>
      </c>
      <c r="Z35" s="147"/>
      <c r="AA35" s="147"/>
      <c r="AB35" s="147"/>
      <c r="AC35" s="147"/>
      <c r="AD35" s="147"/>
      <c r="AE35" s="147"/>
      <c r="AF35" s="147"/>
      <c r="AG35" s="147" t="s">
        <v>163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0"/>
      <c r="B36" s="151"/>
      <c r="C36" s="178" t="s">
        <v>548</v>
      </c>
      <c r="D36" s="154"/>
      <c r="E36" s="155">
        <v>104</v>
      </c>
      <c r="F36" s="153"/>
      <c r="G36" s="153"/>
      <c r="H36" s="153"/>
      <c r="I36" s="153"/>
      <c r="J36" s="153"/>
      <c r="K36" s="153"/>
      <c r="L36" s="153"/>
      <c r="M36" s="153"/>
      <c r="N36" s="152"/>
      <c r="O36" s="152"/>
      <c r="P36" s="152"/>
      <c r="Q36" s="152"/>
      <c r="R36" s="153"/>
      <c r="S36" s="153"/>
      <c r="T36" s="153"/>
      <c r="U36" s="153"/>
      <c r="V36" s="153"/>
      <c r="W36" s="153"/>
      <c r="X36" s="153"/>
      <c r="Y36" s="153"/>
      <c r="Z36" s="147"/>
      <c r="AA36" s="147"/>
      <c r="AB36" s="147"/>
      <c r="AC36" s="147"/>
      <c r="AD36" s="147"/>
      <c r="AE36" s="147"/>
      <c r="AF36" s="147"/>
      <c r="AG36" s="147" t="s">
        <v>165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">
      <c r="A37" s="170">
        <v>24</v>
      </c>
      <c r="B37" s="171" t="s">
        <v>549</v>
      </c>
      <c r="C37" s="179" t="s">
        <v>550</v>
      </c>
      <c r="D37" s="172" t="s">
        <v>238</v>
      </c>
      <c r="E37" s="173">
        <v>9.0560000000000002E-2</v>
      </c>
      <c r="F37" s="174"/>
      <c r="G37" s="175"/>
      <c r="H37" s="153">
        <v>0</v>
      </c>
      <c r="I37" s="153">
        <v>0</v>
      </c>
      <c r="J37" s="153">
        <v>1669</v>
      </c>
      <c r="K37" s="153">
        <v>151.14464000000001</v>
      </c>
      <c r="L37" s="153">
        <v>21</v>
      </c>
      <c r="M37" s="153">
        <v>182.87939999999998</v>
      </c>
      <c r="N37" s="152">
        <v>0</v>
      </c>
      <c r="O37" s="152">
        <v>0</v>
      </c>
      <c r="P37" s="152">
        <v>0</v>
      </c>
      <c r="Q37" s="152">
        <v>0</v>
      </c>
      <c r="R37" s="153"/>
      <c r="S37" s="153" t="s">
        <v>160</v>
      </c>
      <c r="T37" s="153" t="s">
        <v>160</v>
      </c>
      <c r="U37" s="153">
        <v>3.5630000000000002</v>
      </c>
      <c r="V37" s="153">
        <v>0.32266528</v>
      </c>
      <c r="W37" s="153"/>
      <c r="X37" s="153" t="s">
        <v>243</v>
      </c>
      <c r="Y37" s="153" t="s">
        <v>162</v>
      </c>
      <c r="Z37" s="147"/>
      <c r="AA37" s="147"/>
      <c r="AB37" s="147"/>
      <c r="AC37" s="147"/>
      <c r="AD37" s="147"/>
      <c r="AE37" s="147"/>
      <c r="AF37" s="147"/>
      <c r="AG37" s="147" t="s">
        <v>244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x14ac:dyDescent="0.2">
      <c r="A38" s="158" t="s">
        <v>155</v>
      </c>
      <c r="B38" s="159" t="s">
        <v>108</v>
      </c>
      <c r="C38" s="176" t="s">
        <v>109</v>
      </c>
      <c r="D38" s="160"/>
      <c r="E38" s="161"/>
      <c r="F38" s="162"/>
      <c r="G38" s="163"/>
      <c r="H38" s="157"/>
      <c r="I38" s="157">
        <v>24498.39</v>
      </c>
      <c r="J38" s="157"/>
      <c r="K38" s="157">
        <v>7104.57</v>
      </c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AG38" t="s">
        <v>156</v>
      </c>
    </row>
    <row r="39" spans="1:60" ht="22.5" x14ac:dyDescent="0.2">
      <c r="A39" s="170">
        <v>25</v>
      </c>
      <c r="B39" s="171" t="s">
        <v>551</v>
      </c>
      <c r="C39" s="179" t="s">
        <v>552</v>
      </c>
      <c r="D39" s="172" t="s">
        <v>199</v>
      </c>
      <c r="E39" s="173">
        <v>13</v>
      </c>
      <c r="F39" s="174"/>
      <c r="G39" s="175"/>
      <c r="H39" s="153">
        <v>732.71</v>
      </c>
      <c r="I39" s="153">
        <v>9525.23</v>
      </c>
      <c r="J39" s="153">
        <v>127.29</v>
      </c>
      <c r="K39" s="153">
        <v>1654.77</v>
      </c>
      <c r="L39" s="153">
        <v>21</v>
      </c>
      <c r="M39" s="153">
        <v>13527.8</v>
      </c>
      <c r="N39" s="152">
        <v>2.0000000000000001E-4</v>
      </c>
      <c r="O39" s="152">
        <v>2.6000000000000003E-3</v>
      </c>
      <c r="P39" s="152">
        <v>0</v>
      </c>
      <c r="Q39" s="152">
        <v>0</v>
      </c>
      <c r="R39" s="153"/>
      <c r="S39" s="153" t="s">
        <v>205</v>
      </c>
      <c r="T39" s="153" t="s">
        <v>234</v>
      </c>
      <c r="U39" s="153">
        <v>0.17499999999999999</v>
      </c>
      <c r="V39" s="153">
        <v>2.2749999999999999</v>
      </c>
      <c r="W39" s="153"/>
      <c r="X39" s="153" t="s">
        <v>161</v>
      </c>
      <c r="Y39" s="153" t="s">
        <v>162</v>
      </c>
      <c r="Z39" s="147"/>
      <c r="AA39" s="147"/>
      <c r="AB39" s="147"/>
      <c r="AC39" s="147"/>
      <c r="AD39" s="147"/>
      <c r="AE39" s="147"/>
      <c r="AF39" s="147"/>
      <c r="AG39" s="147" t="s">
        <v>163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">
      <c r="A40" s="170">
        <v>26</v>
      </c>
      <c r="B40" s="171" t="s">
        <v>553</v>
      </c>
      <c r="C40" s="179" t="s">
        <v>554</v>
      </c>
      <c r="D40" s="172" t="s">
        <v>199</v>
      </c>
      <c r="E40" s="173">
        <v>13</v>
      </c>
      <c r="F40" s="174"/>
      <c r="G40" s="175"/>
      <c r="H40" s="153">
        <v>338.44</v>
      </c>
      <c r="I40" s="153">
        <v>4399.72</v>
      </c>
      <c r="J40" s="153">
        <v>47.06</v>
      </c>
      <c r="K40" s="153">
        <v>611.78</v>
      </c>
      <c r="L40" s="153">
        <v>21</v>
      </c>
      <c r="M40" s="153">
        <v>6063.915</v>
      </c>
      <c r="N40" s="152">
        <v>2.3000000000000001E-4</v>
      </c>
      <c r="O40" s="152">
        <v>2.99E-3</v>
      </c>
      <c r="P40" s="152">
        <v>0</v>
      </c>
      <c r="Q40" s="152">
        <v>0</v>
      </c>
      <c r="R40" s="153"/>
      <c r="S40" s="153" t="s">
        <v>160</v>
      </c>
      <c r="T40" s="153" t="s">
        <v>160</v>
      </c>
      <c r="U40" s="153">
        <v>8.2000000000000003E-2</v>
      </c>
      <c r="V40" s="153">
        <v>1.0660000000000001</v>
      </c>
      <c r="W40" s="153"/>
      <c r="X40" s="153" t="s">
        <v>161</v>
      </c>
      <c r="Y40" s="153" t="s">
        <v>162</v>
      </c>
      <c r="Z40" s="147"/>
      <c r="AA40" s="147"/>
      <c r="AB40" s="147"/>
      <c r="AC40" s="147"/>
      <c r="AD40" s="147"/>
      <c r="AE40" s="147"/>
      <c r="AF40" s="147"/>
      <c r="AG40" s="147" t="s">
        <v>163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x14ac:dyDescent="0.2">
      <c r="A41" s="164">
        <v>27</v>
      </c>
      <c r="B41" s="165" t="s">
        <v>555</v>
      </c>
      <c r="C41" s="177" t="s">
        <v>556</v>
      </c>
      <c r="D41" s="166" t="s">
        <v>199</v>
      </c>
      <c r="E41" s="167">
        <v>26</v>
      </c>
      <c r="F41" s="168"/>
      <c r="G41" s="169"/>
      <c r="H41" s="153">
        <v>120.68</v>
      </c>
      <c r="I41" s="153">
        <v>3137.6800000000003</v>
      </c>
      <c r="J41" s="153">
        <v>37.32</v>
      </c>
      <c r="K41" s="153">
        <v>970.32</v>
      </c>
      <c r="L41" s="153">
        <v>21</v>
      </c>
      <c r="M41" s="153">
        <v>4970.68</v>
      </c>
      <c r="N41" s="152">
        <v>1.4999999999999999E-4</v>
      </c>
      <c r="O41" s="152">
        <v>3.8999999999999998E-3</v>
      </c>
      <c r="P41" s="152">
        <v>0</v>
      </c>
      <c r="Q41" s="152">
        <v>0</v>
      </c>
      <c r="R41" s="153"/>
      <c r="S41" s="153" t="s">
        <v>160</v>
      </c>
      <c r="T41" s="153" t="s">
        <v>160</v>
      </c>
      <c r="U41" s="153">
        <v>6.5000000000000002E-2</v>
      </c>
      <c r="V41" s="153">
        <v>1.69</v>
      </c>
      <c r="W41" s="153"/>
      <c r="X41" s="153" t="s">
        <v>161</v>
      </c>
      <c r="Y41" s="153" t="s">
        <v>162</v>
      </c>
      <c r="Z41" s="147"/>
      <c r="AA41" s="147"/>
      <c r="AB41" s="147"/>
      <c r="AC41" s="147"/>
      <c r="AD41" s="147"/>
      <c r="AE41" s="147"/>
      <c r="AF41" s="147"/>
      <c r="AG41" s="147" t="s">
        <v>163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0"/>
      <c r="B42" s="151"/>
      <c r="C42" s="178" t="s">
        <v>557</v>
      </c>
      <c r="D42" s="154"/>
      <c r="E42" s="155">
        <v>26</v>
      </c>
      <c r="F42" s="153"/>
      <c r="G42" s="153"/>
      <c r="H42" s="153"/>
      <c r="I42" s="153"/>
      <c r="J42" s="153"/>
      <c r="K42" s="153"/>
      <c r="L42" s="153"/>
      <c r="M42" s="153"/>
      <c r="N42" s="152"/>
      <c r="O42" s="152"/>
      <c r="P42" s="152"/>
      <c r="Q42" s="152"/>
      <c r="R42" s="153"/>
      <c r="S42" s="153"/>
      <c r="T42" s="153"/>
      <c r="U42" s="153"/>
      <c r="V42" s="153"/>
      <c r="W42" s="153"/>
      <c r="X42" s="153"/>
      <c r="Y42" s="153"/>
      <c r="Z42" s="147"/>
      <c r="AA42" s="147"/>
      <c r="AB42" s="147"/>
      <c r="AC42" s="147"/>
      <c r="AD42" s="147"/>
      <c r="AE42" s="147"/>
      <c r="AF42" s="147"/>
      <c r="AG42" s="147" t="s">
        <v>165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70">
        <v>28</v>
      </c>
      <c r="B43" s="171" t="s">
        <v>558</v>
      </c>
      <c r="C43" s="179" t="s">
        <v>559</v>
      </c>
      <c r="D43" s="172" t="s">
        <v>199</v>
      </c>
      <c r="E43" s="173">
        <v>13</v>
      </c>
      <c r="F43" s="174"/>
      <c r="G43" s="175"/>
      <c r="H43" s="153">
        <v>0</v>
      </c>
      <c r="I43" s="153">
        <v>0</v>
      </c>
      <c r="J43" s="153">
        <v>82.7</v>
      </c>
      <c r="K43" s="153">
        <v>1075.1000000000001</v>
      </c>
      <c r="L43" s="153">
        <v>21</v>
      </c>
      <c r="M43" s="153">
        <v>1300.8709999999999</v>
      </c>
      <c r="N43" s="152">
        <v>0</v>
      </c>
      <c r="O43" s="152">
        <v>0</v>
      </c>
      <c r="P43" s="152">
        <v>0</v>
      </c>
      <c r="Q43" s="152">
        <v>0</v>
      </c>
      <c r="R43" s="153"/>
      <c r="S43" s="153" t="s">
        <v>205</v>
      </c>
      <c r="T43" s="153" t="s">
        <v>160</v>
      </c>
      <c r="U43" s="153">
        <v>0.14399999999999999</v>
      </c>
      <c r="V43" s="153">
        <v>1.8719999999999999</v>
      </c>
      <c r="W43" s="153"/>
      <c r="X43" s="153" t="s">
        <v>161</v>
      </c>
      <c r="Y43" s="153" t="s">
        <v>162</v>
      </c>
      <c r="Z43" s="147"/>
      <c r="AA43" s="147"/>
      <c r="AB43" s="147"/>
      <c r="AC43" s="147"/>
      <c r="AD43" s="147"/>
      <c r="AE43" s="147"/>
      <c r="AF43" s="147"/>
      <c r="AG43" s="147" t="s">
        <v>163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x14ac:dyDescent="0.2">
      <c r="A44" s="170">
        <v>29</v>
      </c>
      <c r="B44" s="171" t="s">
        <v>560</v>
      </c>
      <c r="C44" s="179" t="s">
        <v>561</v>
      </c>
      <c r="D44" s="172" t="s">
        <v>199</v>
      </c>
      <c r="E44" s="173">
        <v>16</v>
      </c>
      <c r="F44" s="174"/>
      <c r="G44" s="175"/>
      <c r="H44" s="153">
        <v>72.66</v>
      </c>
      <c r="I44" s="153">
        <v>1162.56</v>
      </c>
      <c r="J44" s="153">
        <v>173.34</v>
      </c>
      <c r="K44" s="153">
        <v>2773.44</v>
      </c>
      <c r="L44" s="153">
        <v>21</v>
      </c>
      <c r="M44" s="153">
        <v>4762.5600000000004</v>
      </c>
      <c r="N44" s="152">
        <v>2.4000000000000001E-4</v>
      </c>
      <c r="O44" s="152">
        <v>3.8400000000000001E-3</v>
      </c>
      <c r="P44" s="152">
        <v>0</v>
      </c>
      <c r="Q44" s="152">
        <v>0</v>
      </c>
      <c r="R44" s="153"/>
      <c r="S44" s="153" t="s">
        <v>160</v>
      </c>
      <c r="T44" s="153" t="s">
        <v>160</v>
      </c>
      <c r="U44" s="153">
        <v>0.27800000000000002</v>
      </c>
      <c r="V44" s="153">
        <v>4.4480000000000004</v>
      </c>
      <c r="W44" s="153"/>
      <c r="X44" s="153" t="s">
        <v>161</v>
      </c>
      <c r="Y44" s="153" t="s">
        <v>162</v>
      </c>
      <c r="Z44" s="147"/>
      <c r="AA44" s="147"/>
      <c r="AB44" s="147"/>
      <c r="AC44" s="147"/>
      <c r="AD44" s="147"/>
      <c r="AE44" s="147"/>
      <c r="AF44" s="147"/>
      <c r="AG44" s="147" t="s">
        <v>163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">
      <c r="A45" s="170">
        <v>30</v>
      </c>
      <c r="B45" s="171" t="s">
        <v>562</v>
      </c>
      <c r="C45" s="179" t="s">
        <v>563</v>
      </c>
      <c r="D45" s="172" t="s">
        <v>199</v>
      </c>
      <c r="E45" s="173">
        <v>13</v>
      </c>
      <c r="F45" s="174"/>
      <c r="G45" s="175"/>
      <c r="H45" s="153">
        <v>437</v>
      </c>
      <c r="I45" s="153">
        <v>5681</v>
      </c>
      <c r="J45" s="153">
        <v>0</v>
      </c>
      <c r="K45" s="153">
        <v>0</v>
      </c>
      <c r="L45" s="153">
        <v>21</v>
      </c>
      <c r="M45" s="153">
        <v>6874.01</v>
      </c>
      <c r="N45" s="152">
        <v>1.3999999999999999E-4</v>
      </c>
      <c r="O45" s="152">
        <v>1.8199999999999998E-3</v>
      </c>
      <c r="P45" s="152">
        <v>0</v>
      </c>
      <c r="Q45" s="152">
        <v>0</v>
      </c>
      <c r="R45" s="153" t="s">
        <v>211</v>
      </c>
      <c r="S45" s="153" t="s">
        <v>160</v>
      </c>
      <c r="T45" s="153" t="s">
        <v>160</v>
      </c>
      <c r="U45" s="153">
        <v>0</v>
      </c>
      <c r="V45" s="153">
        <v>0</v>
      </c>
      <c r="W45" s="153"/>
      <c r="X45" s="153" t="s">
        <v>206</v>
      </c>
      <c r="Y45" s="153" t="s">
        <v>162</v>
      </c>
      <c r="Z45" s="147"/>
      <c r="AA45" s="147"/>
      <c r="AB45" s="147"/>
      <c r="AC45" s="147"/>
      <c r="AD45" s="147"/>
      <c r="AE45" s="147"/>
      <c r="AF45" s="147"/>
      <c r="AG45" s="147" t="s">
        <v>207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x14ac:dyDescent="0.2">
      <c r="A46" s="170">
        <v>31</v>
      </c>
      <c r="B46" s="171" t="s">
        <v>564</v>
      </c>
      <c r="C46" s="179" t="s">
        <v>565</v>
      </c>
      <c r="D46" s="172" t="s">
        <v>199</v>
      </c>
      <c r="E46" s="173">
        <v>14</v>
      </c>
      <c r="F46" s="174"/>
      <c r="G46" s="175"/>
      <c r="H46" s="153">
        <v>35.6</v>
      </c>
      <c r="I46" s="153">
        <v>498.40000000000003</v>
      </c>
      <c r="J46" s="153">
        <v>0</v>
      </c>
      <c r="K46" s="153">
        <v>0</v>
      </c>
      <c r="L46" s="153">
        <v>21</v>
      </c>
      <c r="M46" s="153">
        <v>603.06399999999996</v>
      </c>
      <c r="N46" s="152">
        <v>0</v>
      </c>
      <c r="O46" s="152">
        <v>0</v>
      </c>
      <c r="P46" s="152">
        <v>0</v>
      </c>
      <c r="Q46" s="152">
        <v>0</v>
      </c>
      <c r="R46" s="153" t="s">
        <v>211</v>
      </c>
      <c r="S46" s="153" t="s">
        <v>160</v>
      </c>
      <c r="T46" s="153" t="s">
        <v>160</v>
      </c>
      <c r="U46" s="153">
        <v>0</v>
      </c>
      <c r="V46" s="153">
        <v>0</v>
      </c>
      <c r="W46" s="153"/>
      <c r="X46" s="153" t="s">
        <v>206</v>
      </c>
      <c r="Y46" s="153" t="s">
        <v>162</v>
      </c>
      <c r="Z46" s="147"/>
      <c r="AA46" s="147"/>
      <c r="AB46" s="147"/>
      <c r="AC46" s="147"/>
      <c r="AD46" s="147"/>
      <c r="AE46" s="147"/>
      <c r="AF46" s="147"/>
      <c r="AG46" s="147" t="s">
        <v>207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x14ac:dyDescent="0.2">
      <c r="A47" s="170">
        <v>32</v>
      </c>
      <c r="B47" s="171" t="s">
        <v>566</v>
      </c>
      <c r="C47" s="179" t="s">
        <v>567</v>
      </c>
      <c r="D47" s="172" t="s">
        <v>199</v>
      </c>
      <c r="E47" s="173">
        <v>2</v>
      </c>
      <c r="F47" s="174"/>
      <c r="G47" s="175"/>
      <c r="H47" s="153">
        <v>46.9</v>
      </c>
      <c r="I47" s="153">
        <v>93.8</v>
      </c>
      <c r="J47" s="153">
        <v>0</v>
      </c>
      <c r="K47" s="153">
        <v>0</v>
      </c>
      <c r="L47" s="153">
        <v>21</v>
      </c>
      <c r="M47" s="153">
        <v>113.49799999999999</v>
      </c>
      <c r="N47" s="152">
        <v>0</v>
      </c>
      <c r="O47" s="152">
        <v>0</v>
      </c>
      <c r="P47" s="152">
        <v>0</v>
      </c>
      <c r="Q47" s="152">
        <v>0</v>
      </c>
      <c r="R47" s="153" t="s">
        <v>211</v>
      </c>
      <c r="S47" s="153" t="s">
        <v>160</v>
      </c>
      <c r="T47" s="153" t="s">
        <v>160</v>
      </c>
      <c r="U47" s="153">
        <v>0</v>
      </c>
      <c r="V47" s="153">
        <v>0</v>
      </c>
      <c r="W47" s="153"/>
      <c r="X47" s="153" t="s">
        <v>206</v>
      </c>
      <c r="Y47" s="153" t="s">
        <v>162</v>
      </c>
      <c r="Z47" s="147"/>
      <c r="AA47" s="147"/>
      <c r="AB47" s="147"/>
      <c r="AC47" s="147"/>
      <c r="AD47" s="147"/>
      <c r="AE47" s="147"/>
      <c r="AF47" s="147"/>
      <c r="AG47" s="147" t="s">
        <v>207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">
      <c r="A48" s="170">
        <v>33</v>
      </c>
      <c r="B48" s="171" t="s">
        <v>568</v>
      </c>
      <c r="C48" s="179" t="s">
        <v>569</v>
      </c>
      <c r="D48" s="172" t="s">
        <v>238</v>
      </c>
      <c r="E48" s="173">
        <v>1.515E-2</v>
      </c>
      <c r="F48" s="174"/>
      <c r="G48" s="175"/>
      <c r="H48" s="153">
        <v>0</v>
      </c>
      <c r="I48" s="153">
        <v>0</v>
      </c>
      <c r="J48" s="153">
        <v>1265</v>
      </c>
      <c r="K48" s="153">
        <v>19.164750000000002</v>
      </c>
      <c r="L48" s="153">
        <v>21</v>
      </c>
      <c r="M48" s="153">
        <v>23.183599999999998</v>
      </c>
      <c r="N48" s="152">
        <v>0</v>
      </c>
      <c r="O48" s="152">
        <v>0</v>
      </c>
      <c r="P48" s="152">
        <v>0</v>
      </c>
      <c r="Q48" s="152">
        <v>0</v>
      </c>
      <c r="R48" s="153"/>
      <c r="S48" s="153" t="s">
        <v>160</v>
      </c>
      <c r="T48" s="153" t="s">
        <v>160</v>
      </c>
      <c r="U48" s="153">
        <v>2.5750000000000002</v>
      </c>
      <c r="V48" s="153">
        <v>3.9011250000000004E-2</v>
      </c>
      <c r="W48" s="153"/>
      <c r="X48" s="153" t="s">
        <v>243</v>
      </c>
      <c r="Y48" s="153" t="s">
        <v>162</v>
      </c>
      <c r="Z48" s="147"/>
      <c r="AA48" s="147"/>
      <c r="AB48" s="147"/>
      <c r="AC48" s="147"/>
      <c r="AD48" s="147"/>
      <c r="AE48" s="147"/>
      <c r="AF48" s="147"/>
      <c r="AG48" s="147" t="s">
        <v>244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x14ac:dyDescent="0.2">
      <c r="A49" s="158" t="s">
        <v>155</v>
      </c>
      <c r="B49" s="159" t="s">
        <v>110</v>
      </c>
      <c r="C49" s="176" t="s">
        <v>111</v>
      </c>
      <c r="D49" s="160"/>
      <c r="E49" s="161"/>
      <c r="F49" s="162"/>
      <c r="G49" s="163"/>
      <c r="H49" s="157"/>
      <c r="I49" s="157">
        <v>57693.14</v>
      </c>
      <c r="J49" s="157"/>
      <c r="K49" s="157">
        <v>9602.6299999999992</v>
      </c>
      <c r="L49" s="157"/>
      <c r="M49" s="157"/>
      <c r="N49" s="156"/>
      <c r="O49" s="156"/>
      <c r="P49" s="156"/>
      <c r="Q49" s="156"/>
      <c r="R49" s="157"/>
      <c r="S49" s="157"/>
      <c r="T49" s="157"/>
      <c r="U49" s="157"/>
      <c r="V49" s="157"/>
      <c r="W49" s="157"/>
      <c r="X49" s="157"/>
      <c r="Y49" s="157"/>
      <c r="AG49" t="s">
        <v>156</v>
      </c>
    </row>
    <row r="50" spans="1:60" x14ac:dyDescent="0.2">
      <c r="A50" s="164">
        <v>34</v>
      </c>
      <c r="B50" s="165" t="s">
        <v>570</v>
      </c>
      <c r="C50" s="177" t="s">
        <v>571</v>
      </c>
      <c r="D50" s="166" t="s">
        <v>199</v>
      </c>
      <c r="E50" s="167">
        <v>12</v>
      </c>
      <c r="F50" s="168"/>
      <c r="G50" s="169"/>
      <c r="H50" s="153">
        <v>145.36000000000001</v>
      </c>
      <c r="I50" s="153">
        <v>1744.3200000000002</v>
      </c>
      <c r="J50" s="153">
        <v>418.64</v>
      </c>
      <c r="K50" s="153">
        <v>5023.68</v>
      </c>
      <c r="L50" s="153">
        <v>21</v>
      </c>
      <c r="M50" s="153">
        <v>8189.28</v>
      </c>
      <c r="N50" s="152">
        <v>0</v>
      </c>
      <c r="O50" s="152">
        <v>0</v>
      </c>
      <c r="P50" s="152">
        <v>0</v>
      </c>
      <c r="Q50" s="152">
        <v>0</v>
      </c>
      <c r="R50" s="153"/>
      <c r="S50" s="153" t="s">
        <v>160</v>
      </c>
      <c r="T50" s="153" t="s">
        <v>160</v>
      </c>
      <c r="U50" s="153">
        <v>0.86799999999999999</v>
      </c>
      <c r="V50" s="153">
        <v>10.416</v>
      </c>
      <c r="W50" s="153"/>
      <c r="X50" s="153" t="s">
        <v>161</v>
      </c>
      <c r="Y50" s="153" t="s">
        <v>162</v>
      </c>
      <c r="Z50" s="147"/>
      <c r="AA50" s="147"/>
      <c r="AB50" s="147"/>
      <c r="AC50" s="147"/>
      <c r="AD50" s="147"/>
      <c r="AE50" s="147"/>
      <c r="AF50" s="147"/>
      <c r="AG50" s="147" t="s">
        <v>163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50"/>
      <c r="B51" s="151"/>
      <c r="C51" s="178" t="s">
        <v>572</v>
      </c>
      <c r="D51" s="154"/>
      <c r="E51" s="155">
        <v>12</v>
      </c>
      <c r="F51" s="153"/>
      <c r="G51" s="153"/>
      <c r="H51" s="153"/>
      <c r="I51" s="153"/>
      <c r="J51" s="153"/>
      <c r="K51" s="153"/>
      <c r="L51" s="153"/>
      <c r="M51" s="153"/>
      <c r="N51" s="152"/>
      <c r="O51" s="152"/>
      <c r="P51" s="152"/>
      <c r="Q51" s="152"/>
      <c r="R51" s="153"/>
      <c r="S51" s="153"/>
      <c r="T51" s="153"/>
      <c r="U51" s="153"/>
      <c r="V51" s="153"/>
      <c r="W51" s="153"/>
      <c r="X51" s="153"/>
      <c r="Y51" s="153"/>
      <c r="Z51" s="147"/>
      <c r="AA51" s="147"/>
      <c r="AB51" s="147"/>
      <c r="AC51" s="147"/>
      <c r="AD51" s="147"/>
      <c r="AE51" s="147"/>
      <c r="AF51" s="147"/>
      <c r="AG51" s="147" t="s">
        <v>165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x14ac:dyDescent="0.2">
      <c r="A52" s="170">
        <v>35</v>
      </c>
      <c r="B52" s="171" t="s">
        <v>573</v>
      </c>
      <c r="C52" s="179" t="s">
        <v>574</v>
      </c>
      <c r="D52" s="172" t="s">
        <v>199</v>
      </c>
      <c r="E52" s="173">
        <v>1</v>
      </c>
      <c r="F52" s="174"/>
      <c r="G52" s="175"/>
      <c r="H52" s="153">
        <v>203.89</v>
      </c>
      <c r="I52" s="153">
        <v>203.89</v>
      </c>
      <c r="J52" s="153">
        <v>418.11</v>
      </c>
      <c r="K52" s="153">
        <v>418.11</v>
      </c>
      <c r="L52" s="153">
        <v>21</v>
      </c>
      <c r="M52" s="153">
        <v>752.62</v>
      </c>
      <c r="N52" s="152">
        <v>0</v>
      </c>
      <c r="O52" s="152">
        <v>0</v>
      </c>
      <c r="P52" s="152">
        <v>0</v>
      </c>
      <c r="Q52" s="152">
        <v>0</v>
      </c>
      <c r="R52" s="153"/>
      <c r="S52" s="153" t="s">
        <v>160</v>
      </c>
      <c r="T52" s="153" t="s">
        <v>160</v>
      </c>
      <c r="U52" s="153">
        <v>0.86799999999999999</v>
      </c>
      <c r="V52" s="153">
        <v>0.86799999999999999</v>
      </c>
      <c r="W52" s="153"/>
      <c r="X52" s="153" t="s">
        <v>161</v>
      </c>
      <c r="Y52" s="153" t="s">
        <v>162</v>
      </c>
      <c r="Z52" s="147"/>
      <c r="AA52" s="147"/>
      <c r="AB52" s="147"/>
      <c r="AC52" s="147"/>
      <c r="AD52" s="147"/>
      <c r="AE52" s="147"/>
      <c r="AF52" s="147"/>
      <c r="AG52" s="147" t="s">
        <v>163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64">
        <v>36</v>
      </c>
      <c r="B53" s="165" t="s">
        <v>575</v>
      </c>
      <c r="C53" s="177" t="s">
        <v>576</v>
      </c>
      <c r="D53" s="166" t="s">
        <v>199</v>
      </c>
      <c r="E53" s="167">
        <v>3</v>
      </c>
      <c r="F53" s="168"/>
      <c r="G53" s="169"/>
      <c r="H53" s="153">
        <v>1.72</v>
      </c>
      <c r="I53" s="153">
        <v>5.16</v>
      </c>
      <c r="J53" s="153">
        <v>176.78</v>
      </c>
      <c r="K53" s="153">
        <v>530.34</v>
      </c>
      <c r="L53" s="153">
        <v>21</v>
      </c>
      <c r="M53" s="153">
        <v>647.95500000000004</v>
      </c>
      <c r="N53" s="152">
        <v>0</v>
      </c>
      <c r="O53" s="152">
        <v>0</v>
      </c>
      <c r="P53" s="152">
        <v>0</v>
      </c>
      <c r="Q53" s="152">
        <v>0</v>
      </c>
      <c r="R53" s="153"/>
      <c r="S53" s="153" t="s">
        <v>160</v>
      </c>
      <c r="T53" s="153" t="s">
        <v>160</v>
      </c>
      <c r="U53" s="153">
        <v>0.33500000000000002</v>
      </c>
      <c r="V53" s="153">
        <v>1.0050000000000001</v>
      </c>
      <c r="W53" s="153"/>
      <c r="X53" s="153" t="s">
        <v>161</v>
      </c>
      <c r="Y53" s="153" t="s">
        <v>162</v>
      </c>
      <c r="Z53" s="147"/>
      <c r="AA53" s="147"/>
      <c r="AB53" s="147"/>
      <c r="AC53" s="147"/>
      <c r="AD53" s="147"/>
      <c r="AE53" s="147"/>
      <c r="AF53" s="147"/>
      <c r="AG53" s="147" t="s">
        <v>163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50"/>
      <c r="B54" s="151"/>
      <c r="C54" s="178" t="s">
        <v>577</v>
      </c>
      <c r="D54" s="154"/>
      <c r="E54" s="155">
        <v>3</v>
      </c>
      <c r="F54" s="153"/>
      <c r="G54" s="153"/>
      <c r="H54" s="153"/>
      <c r="I54" s="153"/>
      <c r="J54" s="153"/>
      <c r="K54" s="153"/>
      <c r="L54" s="153"/>
      <c r="M54" s="153"/>
      <c r="N54" s="152"/>
      <c r="O54" s="152"/>
      <c r="P54" s="152"/>
      <c r="Q54" s="152"/>
      <c r="R54" s="153"/>
      <c r="S54" s="153"/>
      <c r="T54" s="153"/>
      <c r="U54" s="153"/>
      <c r="V54" s="153"/>
      <c r="W54" s="153"/>
      <c r="X54" s="153"/>
      <c r="Y54" s="153"/>
      <c r="Z54" s="147"/>
      <c r="AA54" s="147"/>
      <c r="AB54" s="147"/>
      <c r="AC54" s="147"/>
      <c r="AD54" s="147"/>
      <c r="AE54" s="147"/>
      <c r="AF54" s="147"/>
      <c r="AG54" s="147" t="s">
        <v>165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x14ac:dyDescent="0.2">
      <c r="A55" s="164">
        <v>37</v>
      </c>
      <c r="B55" s="165" t="s">
        <v>578</v>
      </c>
      <c r="C55" s="177" t="s">
        <v>579</v>
      </c>
      <c r="D55" s="166" t="s">
        <v>199</v>
      </c>
      <c r="E55" s="167">
        <v>9</v>
      </c>
      <c r="F55" s="168"/>
      <c r="G55" s="169"/>
      <c r="H55" s="153">
        <v>3.45</v>
      </c>
      <c r="I55" s="153">
        <v>31.05</v>
      </c>
      <c r="J55" s="153">
        <v>325.55</v>
      </c>
      <c r="K55" s="153">
        <v>2929.9500000000003</v>
      </c>
      <c r="L55" s="153">
        <v>21</v>
      </c>
      <c r="M55" s="153">
        <v>3582.81</v>
      </c>
      <c r="N55" s="152">
        <v>0</v>
      </c>
      <c r="O55" s="152">
        <v>0</v>
      </c>
      <c r="P55" s="152">
        <v>0</v>
      </c>
      <c r="Q55" s="152">
        <v>0</v>
      </c>
      <c r="R55" s="153"/>
      <c r="S55" s="153" t="s">
        <v>160</v>
      </c>
      <c r="T55" s="153" t="s">
        <v>160</v>
      </c>
      <c r="U55" s="153">
        <v>0.61699999999999999</v>
      </c>
      <c r="V55" s="153">
        <v>5.5529999999999999</v>
      </c>
      <c r="W55" s="153"/>
      <c r="X55" s="153" t="s">
        <v>161</v>
      </c>
      <c r="Y55" s="153" t="s">
        <v>162</v>
      </c>
      <c r="Z55" s="147"/>
      <c r="AA55" s="147"/>
      <c r="AB55" s="147"/>
      <c r="AC55" s="147"/>
      <c r="AD55" s="147"/>
      <c r="AE55" s="147"/>
      <c r="AF55" s="147"/>
      <c r="AG55" s="147" t="s">
        <v>163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0"/>
      <c r="B56" s="151"/>
      <c r="C56" s="178" t="s">
        <v>580</v>
      </c>
      <c r="D56" s="154"/>
      <c r="E56" s="155">
        <v>9</v>
      </c>
      <c r="F56" s="153"/>
      <c r="G56" s="153"/>
      <c r="H56" s="153"/>
      <c r="I56" s="153"/>
      <c r="J56" s="153"/>
      <c r="K56" s="153"/>
      <c r="L56" s="153"/>
      <c r="M56" s="153"/>
      <c r="N56" s="152"/>
      <c r="O56" s="152"/>
      <c r="P56" s="152"/>
      <c r="Q56" s="152"/>
      <c r="R56" s="153"/>
      <c r="S56" s="153"/>
      <c r="T56" s="153"/>
      <c r="U56" s="153"/>
      <c r="V56" s="153"/>
      <c r="W56" s="153"/>
      <c r="X56" s="153"/>
      <c r="Y56" s="153"/>
      <c r="Z56" s="147"/>
      <c r="AA56" s="147"/>
      <c r="AB56" s="147"/>
      <c r="AC56" s="147"/>
      <c r="AD56" s="147"/>
      <c r="AE56" s="147"/>
      <c r="AF56" s="147"/>
      <c r="AG56" s="147" t="s">
        <v>165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x14ac:dyDescent="0.2">
      <c r="A57" s="170">
        <v>38</v>
      </c>
      <c r="B57" s="171" t="s">
        <v>581</v>
      </c>
      <c r="C57" s="179" t="s">
        <v>582</v>
      </c>
      <c r="D57" s="172" t="s">
        <v>199</v>
      </c>
      <c r="E57" s="173">
        <v>1</v>
      </c>
      <c r="F57" s="174"/>
      <c r="G57" s="175"/>
      <c r="H57" s="153">
        <v>1.72</v>
      </c>
      <c r="I57" s="153">
        <v>1.72</v>
      </c>
      <c r="J57" s="153">
        <v>176.78</v>
      </c>
      <c r="K57" s="153">
        <v>176.78</v>
      </c>
      <c r="L57" s="153">
        <v>21</v>
      </c>
      <c r="M57" s="153">
        <v>215.98500000000001</v>
      </c>
      <c r="N57" s="152">
        <v>0</v>
      </c>
      <c r="O57" s="152">
        <v>0</v>
      </c>
      <c r="P57" s="152">
        <v>0</v>
      </c>
      <c r="Q57" s="152">
        <v>0</v>
      </c>
      <c r="R57" s="153"/>
      <c r="S57" s="153" t="s">
        <v>160</v>
      </c>
      <c r="T57" s="153" t="s">
        <v>160</v>
      </c>
      <c r="U57" s="153">
        <v>0.33500000000000002</v>
      </c>
      <c r="V57" s="153">
        <v>0.33500000000000002</v>
      </c>
      <c r="W57" s="153"/>
      <c r="X57" s="153" t="s">
        <v>161</v>
      </c>
      <c r="Y57" s="153" t="s">
        <v>162</v>
      </c>
      <c r="Z57" s="147"/>
      <c r="AA57" s="147"/>
      <c r="AB57" s="147"/>
      <c r="AC57" s="147"/>
      <c r="AD57" s="147"/>
      <c r="AE57" s="147"/>
      <c r="AF57" s="147"/>
      <c r="AG57" s="147" t="s">
        <v>163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ht="22.5" x14ac:dyDescent="0.2">
      <c r="A58" s="170">
        <v>39</v>
      </c>
      <c r="B58" s="171" t="s">
        <v>583</v>
      </c>
      <c r="C58" s="179" t="s">
        <v>584</v>
      </c>
      <c r="D58" s="172" t="s">
        <v>199</v>
      </c>
      <c r="E58" s="173">
        <v>1</v>
      </c>
      <c r="F58" s="174"/>
      <c r="G58" s="175"/>
      <c r="H58" s="153">
        <v>1982</v>
      </c>
      <c r="I58" s="153">
        <v>1982</v>
      </c>
      <c r="J58" s="153">
        <v>0</v>
      </c>
      <c r="K58" s="153">
        <v>0</v>
      </c>
      <c r="L58" s="153">
        <v>21</v>
      </c>
      <c r="M58" s="153">
        <v>2398.2199999999998</v>
      </c>
      <c r="N58" s="152">
        <v>7.1399999999999996E-3</v>
      </c>
      <c r="O58" s="152">
        <v>7.1399999999999996E-3</v>
      </c>
      <c r="P58" s="152">
        <v>0</v>
      </c>
      <c r="Q58" s="152">
        <v>0</v>
      </c>
      <c r="R58" s="153" t="s">
        <v>211</v>
      </c>
      <c r="S58" s="153" t="s">
        <v>160</v>
      </c>
      <c r="T58" s="153" t="s">
        <v>160</v>
      </c>
      <c r="U58" s="153">
        <v>0</v>
      </c>
      <c r="V58" s="153">
        <v>0</v>
      </c>
      <c r="W58" s="153"/>
      <c r="X58" s="153" t="s">
        <v>206</v>
      </c>
      <c r="Y58" s="153" t="s">
        <v>162</v>
      </c>
      <c r="Z58" s="147"/>
      <c r="AA58" s="147"/>
      <c r="AB58" s="147"/>
      <c r="AC58" s="147"/>
      <c r="AD58" s="147"/>
      <c r="AE58" s="147"/>
      <c r="AF58" s="147"/>
      <c r="AG58" s="147" t="s">
        <v>207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x14ac:dyDescent="0.2">
      <c r="A59" s="170">
        <v>40</v>
      </c>
      <c r="B59" s="171" t="s">
        <v>585</v>
      </c>
      <c r="C59" s="179" t="s">
        <v>586</v>
      </c>
      <c r="D59" s="172" t="s">
        <v>199</v>
      </c>
      <c r="E59" s="173">
        <v>1</v>
      </c>
      <c r="F59" s="174"/>
      <c r="G59" s="175"/>
      <c r="H59" s="153">
        <v>2960</v>
      </c>
      <c r="I59" s="153">
        <v>2960</v>
      </c>
      <c r="J59" s="153">
        <v>0</v>
      </c>
      <c r="K59" s="153">
        <v>0</v>
      </c>
      <c r="L59" s="153">
        <v>21</v>
      </c>
      <c r="M59" s="153">
        <v>3581.6</v>
      </c>
      <c r="N59" s="152">
        <v>1.6080000000000001E-2</v>
      </c>
      <c r="O59" s="152">
        <v>1.6080000000000001E-2</v>
      </c>
      <c r="P59" s="152">
        <v>0</v>
      </c>
      <c r="Q59" s="152">
        <v>0</v>
      </c>
      <c r="R59" s="153" t="s">
        <v>211</v>
      </c>
      <c r="S59" s="153" t="s">
        <v>160</v>
      </c>
      <c r="T59" s="153" t="s">
        <v>160</v>
      </c>
      <c r="U59" s="153">
        <v>0</v>
      </c>
      <c r="V59" s="153">
        <v>0</v>
      </c>
      <c r="W59" s="153"/>
      <c r="X59" s="153" t="s">
        <v>206</v>
      </c>
      <c r="Y59" s="153" t="s">
        <v>162</v>
      </c>
      <c r="Z59" s="147"/>
      <c r="AA59" s="147"/>
      <c r="AB59" s="147"/>
      <c r="AC59" s="147"/>
      <c r="AD59" s="147"/>
      <c r="AE59" s="147"/>
      <c r="AF59" s="147"/>
      <c r="AG59" s="147" t="s">
        <v>207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22.5" x14ac:dyDescent="0.2">
      <c r="A60" s="170">
        <v>41</v>
      </c>
      <c r="B60" s="171" t="s">
        <v>587</v>
      </c>
      <c r="C60" s="179" t="s">
        <v>588</v>
      </c>
      <c r="D60" s="172" t="s">
        <v>199</v>
      </c>
      <c r="E60" s="173">
        <v>1</v>
      </c>
      <c r="F60" s="174"/>
      <c r="G60" s="175"/>
      <c r="H60" s="153">
        <v>3485</v>
      </c>
      <c r="I60" s="153">
        <v>3485</v>
      </c>
      <c r="J60" s="153">
        <v>0</v>
      </c>
      <c r="K60" s="153">
        <v>0</v>
      </c>
      <c r="L60" s="153">
        <v>21</v>
      </c>
      <c r="M60" s="153">
        <v>4216.8500000000004</v>
      </c>
      <c r="N60" s="152">
        <v>1.968E-2</v>
      </c>
      <c r="O60" s="152">
        <v>1.968E-2</v>
      </c>
      <c r="P60" s="152">
        <v>0</v>
      </c>
      <c r="Q60" s="152">
        <v>0</v>
      </c>
      <c r="R60" s="153" t="s">
        <v>211</v>
      </c>
      <c r="S60" s="153" t="s">
        <v>160</v>
      </c>
      <c r="T60" s="153" t="s">
        <v>160</v>
      </c>
      <c r="U60" s="153">
        <v>0</v>
      </c>
      <c r="V60" s="153">
        <v>0</v>
      </c>
      <c r="W60" s="153"/>
      <c r="X60" s="153" t="s">
        <v>206</v>
      </c>
      <c r="Y60" s="153" t="s">
        <v>162</v>
      </c>
      <c r="Z60" s="147"/>
      <c r="AA60" s="147"/>
      <c r="AB60" s="147"/>
      <c r="AC60" s="147"/>
      <c r="AD60" s="147"/>
      <c r="AE60" s="147"/>
      <c r="AF60" s="147"/>
      <c r="AG60" s="147" t="s">
        <v>207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2.5" x14ac:dyDescent="0.2">
      <c r="A61" s="170">
        <v>42</v>
      </c>
      <c r="B61" s="171" t="s">
        <v>589</v>
      </c>
      <c r="C61" s="179" t="s">
        <v>590</v>
      </c>
      <c r="D61" s="172" t="s">
        <v>199</v>
      </c>
      <c r="E61" s="173">
        <v>2</v>
      </c>
      <c r="F61" s="174"/>
      <c r="G61" s="175"/>
      <c r="H61" s="153">
        <v>3070</v>
      </c>
      <c r="I61" s="153">
        <v>6140</v>
      </c>
      <c r="J61" s="153">
        <v>0</v>
      </c>
      <c r="K61" s="153">
        <v>0</v>
      </c>
      <c r="L61" s="153">
        <v>21</v>
      </c>
      <c r="M61" s="153">
        <v>7429.4</v>
      </c>
      <c r="N61" s="152">
        <v>1.5310000000000001E-2</v>
      </c>
      <c r="O61" s="152">
        <v>3.0620000000000001E-2</v>
      </c>
      <c r="P61" s="152">
        <v>0</v>
      </c>
      <c r="Q61" s="152">
        <v>0</v>
      </c>
      <c r="R61" s="153" t="s">
        <v>211</v>
      </c>
      <c r="S61" s="153" t="s">
        <v>160</v>
      </c>
      <c r="T61" s="153" t="s">
        <v>160</v>
      </c>
      <c r="U61" s="153">
        <v>0</v>
      </c>
      <c r="V61" s="153">
        <v>0</v>
      </c>
      <c r="W61" s="153"/>
      <c r="X61" s="153" t="s">
        <v>206</v>
      </c>
      <c r="Y61" s="153" t="s">
        <v>162</v>
      </c>
      <c r="Z61" s="147"/>
      <c r="AA61" s="147"/>
      <c r="AB61" s="147"/>
      <c r="AC61" s="147"/>
      <c r="AD61" s="147"/>
      <c r="AE61" s="147"/>
      <c r="AF61" s="147"/>
      <c r="AG61" s="147" t="s">
        <v>207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x14ac:dyDescent="0.2">
      <c r="A62" s="170">
        <v>43</v>
      </c>
      <c r="B62" s="171" t="s">
        <v>591</v>
      </c>
      <c r="C62" s="179" t="s">
        <v>592</v>
      </c>
      <c r="D62" s="172" t="s">
        <v>199</v>
      </c>
      <c r="E62" s="173">
        <v>1</v>
      </c>
      <c r="F62" s="174"/>
      <c r="G62" s="175"/>
      <c r="H62" s="153">
        <v>4955</v>
      </c>
      <c r="I62" s="153">
        <v>4955</v>
      </c>
      <c r="J62" s="153">
        <v>0</v>
      </c>
      <c r="K62" s="153">
        <v>0</v>
      </c>
      <c r="L62" s="153">
        <v>21</v>
      </c>
      <c r="M62" s="153">
        <v>5995.55</v>
      </c>
      <c r="N62" s="152">
        <v>3.5740000000000001E-2</v>
      </c>
      <c r="O62" s="152">
        <v>3.5740000000000001E-2</v>
      </c>
      <c r="P62" s="152">
        <v>0</v>
      </c>
      <c r="Q62" s="152">
        <v>0</v>
      </c>
      <c r="R62" s="153" t="s">
        <v>211</v>
      </c>
      <c r="S62" s="153" t="s">
        <v>160</v>
      </c>
      <c r="T62" s="153" t="s">
        <v>160</v>
      </c>
      <c r="U62" s="153">
        <v>0</v>
      </c>
      <c r="V62" s="153">
        <v>0</v>
      </c>
      <c r="W62" s="153"/>
      <c r="X62" s="153" t="s">
        <v>206</v>
      </c>
      <c r="Y62" s="153" t="s">
        <v>162</v>
      </c>
      <c r="Z62" s="147"/>
      <c r="AA62" s="147"/>
      <c r="AB62" s="147"/>
      <c r="AC62" s="147"/>
      <c r="AD62" s="147"/>
      <c r="AE62" s="147"/>
      <c r="AF62" s="147"/>
      <c r="AG62" s="147" t="s">
        <v>207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2.5" x14ac:dyDescent="0.2">
      <c r="A63" s="170">
        <v>44</v>
      </c>
      <c r="B63" s="171" t="s">
        <v>593</v>
      </c>
      <c r="C63" s="179" t="s">
        <v>594</v>
      </c>
      <c r="D63" s="172" t="s">
        <v>199</v>
      </c>
      <c r="E63" s="173">
        <v>1</v>
      </c>
      <c r="F63" s="174"/>
      <c r="G63" s="175"/>
      <c r="H63" s="153">
        <v>5910</v>
      </c>
      <c r="I63" s="153">
        <v>5910</v>
      </c>
      <c r="J63" s="153">
        <v>0</v>
      </c>
      <c r="K63" s="153">
        <v>0</v>
      </c>
      <c r="L63" s="153">
        <v>21</v>
      </c>
      <c r="M63" s="153">
        <v>7151.1</v>
      </c>
      <c r="N63" s="152">
        <v>4.2299999999999997E-2</v>
      </c>
      <c r="O63" s="152">
        <v>4.2299999999999997E-2</v>
      </c>
      <c r="P63" s="152">
        <v>0</v>
      </c>
      <c r="Q63" s="152">
        <v>0</v>
      </c>
      <c r="R63" s="153" t="s">
        <v>211</v>
      </c>
      <c r="S63" s="153" t="s">
        <v>160</v>
      </c>
      <c r="T63" s="153" t="s">
        <v>160</v>
      </c>
      <c r="U63" s="153">
        <v>0</v>
      </c>
      <c r="V63" s="153">
        <v>0</v>
      </c>
      <c r="W63" s="153"/>
      <c r="X63" s="153" t="s">
        <v>206</v>
      </c>
      <c r="Y63" s="153" t="s">
        <v>162</v>
      </c>
      <c r="Z63" s="147"/>
      <c r="AA63" s="147"/>
      <c r="AB63" s="147"/>
      <c r="AC63" s="147"/>
      <c r="AD63" s="147"/>
      <c r="AE63" s="147"/>
      <c r="AF63" s="147"/>
      <c r="AG63" s="147" t="s">
        <v>207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22.5" x14ac:dyDescent="0.2">
      <c r="A64" s="170">
        <v>45</v>
      </c>
      <c r="B64" s="171" t="s">
        <v>595</v>
      </c>
      <c r="C64" s="179" t="s">
        <v>596</v>
      </c>
      <c r="D64" s="172" t="s">
        <v>199</v>
      </c>
      <c r="E64" s="173">
        <v>4</v>
      </c>
      <c r="F64" s="174"/>
      <c r="G64" s="175"/>
      <c r="H64" s="153">
        <v>5330</v>
      </c>
      <c r="I64" s="153">
        <v>21320</v>
      </c>
      <c r="J64" s="153">
        <v>0</v>
      </c>
      <c r="K64" s="153">
        <v>0</v>
      </c>
      <c r="L64" s="153">
        <v>21</v>
      </c>
      <c r="M64" s="153">
        <v>25797.200000000001</v>
      </c>
      <c r="N64" s="152">
        <v>3.6389999999999999E-2</v>
      </c>
      <c r="O64" s="152">
        <v>0.14555999999999999</v>
      </c>
      <c r="P64" s="152">
        <v>0</v>
      </c>
      <c r="Q64" s="152">
        <v>0</v>
      </c>
      <c r="R64" s="153" t="s">
        <v>211</v>
      </c>
      <c r="S64" s="153" t="s">
        <v>160</v>
      </c>
      <c r="T64" s="153" t="s">
        <v>160</v>
      </c>
      <c r="U64" s="153">
        <v>0</v>
      </c>
      <c r="V64" s="153">
        <v>0</v>
      </c>
      <c r="W64" s="153"/>
      <c r="X64" s="153" t="s">
        <v>206</v>
      </c>
      <c r="Y64" s="153" t="s">
        <v>162</v>
      </c>
      <c r="Z64" s="147"/>
      <c r="AA64" s="147"/>
      <c r="AB64" s="147"/>
      <c r="AC64" s="147"/>
      <c r="AD64" s="147"/>
      <c r="AE64" s="147"/>
      <c r="AF64" s="147"/>
      <c r="AG64" s="147" t="s">
        <v>207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x14ac:dyDescent="0.2">
      <c r="A65" s="170">
        <v>46</v>
      </c>
      <c r="B65" s="171" t="s">
        <v>597</v>
      </c>
      <c r="C65" s="179" t="s">
        <v>598</v>
      </c>
      <c r="D65" s="172" t="s">
        <v>199</v>
      </c>
      <c r="E65" s="173">
        <v>1</v>
      </c>
      <c r="F65" s="174"/>
      <c r="G65" s="175"/>
      <c r="H65" s="153">
        <v>5950</v>
      </c>
      <c r="I65" s="153">
        <v>5950</v>
      </c>
      <c r="J65" s="153">
        <v>0</v>
      </c>
      <c r="K65" s="153">
        <v>0</v>
      </c>
      <c r="L65" s="153">
        <v>21</v>
      </c>
      <c r="M65" s="153">
        <v>7199.5</v>
      </c>
      <c r="N65" s="152">
        <v>4.2459999999999998E-2</v>
      </c>
      <c r="O65" s="152">
        <v>4.2459999999999998E-2</v>
      </c>
      <c r="P65" s="152">
        <v>0</v>
      </c>
      <c r="Q65" s="152">
        <v>0</v>
      </c>
      <c r="R65" s="153" t="s">
        <v>211</v>
      </c>
      <c r="S65" s="153" t="s">
        <v>160</v>
      </c>
      <c r="T65" s="153" t="s">
        <v>160</v>
      </c>
      <c r="U65" s="153">
        <v>0</v>
      </c>
      <c r="V65" s="153">
        <v>0</v>
      </c>
      <c r="W65" s="153"/>
      <c r="X65" s="153" t="s">
        <v>206</v>
      </c>
      <c r="Y65" s="153" t="s">
        <v>162</v>
      </c>
      <c r="Z65" s="147"/>
      <c r="AA65" s="147"/>
      <c r="AB65" s="147"/>
      <c r="AC65" s="147"/>
      <c r="AD65" s="147"/>
      <c r="AE65" s="147"/>
      <c r="AF65" s="147"/>
      <c r="AG65" s="147" t="s">
        <v>207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2.5" x14ac:dyDescent="0.2">
      <c r="A66" s="170">
        <v>47</v>
      </c>
      <c r="B66" s="171" t="s">
        <v>599</v>
      </c>
      <c r="C66" s="179" t="s">
        <v>600</v>
      </c>
      <c r="D66" s="172" t="s">
        <v>199</v>
      </c>
      <c r="E66" s="173">
        <v>1</v>
      </c>
      <c r="F66" s="174"/>
      <c r="G66" s="175"/>
      <c r="H66" s="153">
        <v>3005</v>
      </c>
      <c r="I66" s="153">
        <v>3005</v>
      </c>
      <c r="J66" s="153">
        <v>0</v>
      </c>
      <c r="K66" s="153">
        <v>0</v>
      </c>
      <c r="L66" s="153">
        <v>21</v>
      </c>
      <c r="M66" s="153">
        <v>3636.05</v>
      </c>
      <c r="N66" s="152">
        <v>9.5999999999999992E-3</v>
      </c>
      <c r="O66" s="152">
        <v>9.5999999999999992E-3</v>
      </c>
      <c r="P66" s="152">
        <v>0</v>
      </c>
      <c r="Q66" s="152">
        <v>0</v>
      </c>
      <c r="R66" s="153" t="s">
        <v>211</v>
      </c>
      <c r="S66" s="153" t="s">
        <v>160</v>
      </c>
      <c r="T66" s="153" t="s">
        <v>160</v>
      </c>
      <c r="U66" s="153">
        <v>0</v>
      </c>
      <c r="V66" s="153">
        <v>0</v>
      </c>
      <c r="W66" s="153"/>
      <c r="X66" s="153" t="s">
        <v>206</v>
      </c>
      <c r="Y66" s="153" t="s">
        <v>162</v>
      </c>
      <c r="Z66" s="147"/>
      <c r="AA66" s="147"/>
      <c r="AB66" s="147"/>
      <c r="AC66" s="147"/>
      <c r="AD66" s="147"/>
      <c r="AE66" s="147"/>
      <c r="AF66" s="147"/>
      <c r="AG66" s="147" t="s">
        <v>207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x14ac:dyDescent="0.2">
      <c r="A67" s="170">
        <v>48</v>
      </c>
      <c r="B67" s="171" t="s">
        <v>601</v>
      </c>
      <c r="C67" s="179" t="s">
        <v>602</v>
      </c>
      <c r="D67" s="172" t="s">
        <v>238</v>
      </c>
      <c r="E67" s="173">
        <v>0.34917999999999999</v>
      </c>
      <c r="F67" s="174"/>
      <c r="G67" s="175"/>
      <c r="H67" s="153">
        <v>0</v>
      </c>
      <c r="I67" s="153">
        <v>0</v>
      </c>
      <c r="J67" s="153">
        <v>1500</v>
      </c>
      <c r="K67" s="153">
        <v>523.77</v>
      </c>
      <c r="L67" s="153">
        <v>21</v>
      </c>
      <c r="M67" s="153">
        <v>633.76170000000002</v>
      </c>
      <c r="N67" s="152">
        <v>0</v>
      </c>
      <c r="O67" s="152">
        <v>0</v>
      </c>
      <c r="P67" s="152">
        <v>0</v>
      </c>
      <c r="Q67" s="152">
        <v>0</v>
      </c>
      <c r="R67" s="153"/>
      <c r="S67" s="153" t="s">
        <v>160</v>
      </c>
      <c r="T67" s="153" t="s">
        <v>160</v>
      </c>
      <c r="U67" s="153">
        <v>3.0750000000000002</v>
      </c>
      <c r="V67" s="153">
        <v>1.0737285000000001</v>
      </c>
      <c r="W67" s="153"/>
      <c r="X67" s="153" t="s">
        <v>243</v>
      </c>
      <c r="Y67" s="153" t="s">
        <v>162</v>
      </c>
      <c r="Z67" s="147"/>
      <c r="AA67" s="147"/>
      <c r="AB67" s="147"/>
      <c r="AC67" s="147"/>
      <c r="AD67" s="147"/>
      <c r="AE67" s="147"/>
      <c r="AF67" s="147"/>
      <c r="AG67" s="147" t="s">
        <v>244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">
      <c r="A68" s="158" t="s">
        <v>155</v>
      </c>
      <c r="B68" s="159" t="s">
        <v>112</v>
      </c>
      <c r="C68" s="176" t="s">
        <v>113</v>
      </c>
      <c r="D68" s="160"/>
      <c r="E68" s="161"/>
      <c r="F68" s="162"/>
      <c r="G68" s="163"/>
      <c r="H68" s="157"/>
      <c r="I68" s="157">
        <v>2300.85</v>
      </c>
      <c r="J68" s="157"/>
      <c r="K68" s="157">
        <v>2516.5700000000002</v>
      </c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AG68" t="s">
        <v>156</v>
      </c>
    </row>
    <row r="69" spans="1:60" x14ac:dyDescent="0.2">
      <c r="A69" s="164">
        <v>49</v>
      </c>
      <c r="B69" s="165" t="s">
        <v>492</v>
      </c>
      <c r="C69" s="177" t="s">
        <v>493</v>
      </c>
      <c r="D69" s="166" t="s">
        <v>494</v>
      </c>
      <c r="E69" s="167">
        <v>15</v>
      </c>
      <c r="F69" s="168"/>
      <c r="G69" s="169"/>
      <c r="H69" s="153">
        <v>16.39</v>
      </c>
      <c r="I69" s="153">
        <v>245.85000000000002</v>
      </c>
      <c r="J69" s="153">
        <v>166.11</v>
      </c>
      <c r="K69" s="153">
        <v>2491.65</v>
      </c>
      <c r="L69" s="153">
        <v>21</v>
      </c>
      <c r="M69" s="153">
        <v>3312.375</v>
      </c>
      <c r="N69" s="152">
        <v>6.0000000000000002E-5</v>
      </c>
      <c r="O69" s="152">
        <v>8.9999999999999998E-4</v>
      </c>
      <c r="P69" s="152">
        <v>0</v>
      </c>
      <c r="Q69" s="152">
        <v>0</v>
      </c>
      <c r="R69" s="153"/>
      <c r="S69" s="153" t="s">
        <v>160</v>
      </c>
      <c r="T69" s="153" t="s">
        <v>160</v>
      </c>
      <c r="U69" s="153">
        <v>0.30399999999999999</v>
      </c>
      <c r="V69" s="153">
        <v>4.5599999999999996</v>
      </c>
      <c r="W69" s="153"/>
      <c r="X69" s="153" t="s">
        <v>161</v>
      </c>
      <c r="Y69" s="153" t="s">
        <v>162</v>
      </c>
      <c r="Z69" s="147"/>
      <c r="AA69" s="147"/>
      <c r="AB69" s="147"/>
      <c r="AC69" s="147"/>
      <c r="AD69" s="147"/>
      <c r="AE69" s="147"/>
      <c r="AF69" s="147"/>
      <c r="AG69" s="147" t="s">
        <v>163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50"/>
      <c r="B70" s="151"/>
      <c r="C70" s="178" t="s">
        <v>603</v>
      </c>
      <c r="D70" s="154"/>
      <c r="E70" s="155">
        <v>15</v>
      </c>
      <c r="F70" s="153"/>
      <c r="G70" s="153"/>
      <c r="H70" s="153"/>
      <c r="I70" s="153"/>
      <c r="J70" s="153"/>
      <c r="K70" s="153"/>
      <c r="L70" s="153"/>
      <c r="M70" s="153"/>
      <c r="N70" s="152"/>
      <c r="O70" s="152"/>
      <c r="P70" s="152"/>
      <c r="Q70" s="152"/>
      <c r="R70" s="153"/>
      <c r="S70" s="153"/>
      <c r="T70" s="153"/>
      <c r="U70" s="153"/>
      <c r="V70" s="153"/>
      <c r="W70" s="153"/>
      <c r="X70" s="153"/>
      <c r="Y70" s="153"/>
      <c r="Z70" s="147"/>
      <c r="AA70" s="147"/>
      <c r="AB70" s="147"/>
      <c r="AC70" s="147"/>
      <c r="AD70" s="147"/>
      <c r="AE70" s="147"/>
      <c r="AF70" s="147"/>
      <c r="AG70" s="147" t="s">
        <v>165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">
      <c r="A71" s="170">
        <v>50</v>
      </c>
      <c r="B71" s="171" t="s">
        <v>498</v>
      </c>
      <c r="C71" s="179" t="s">
        <v>499</v>
      </c>
      <c r="D71" s="172" t="s">
        <v>494</v>
      </c>
      <c r="E71" s="173">
        <v>15</v>
      </c>
      <c r="F71" s="174"/>
      <c r="G71" s="175"/>
      <c r="H71" s="153">
        <v>137</v>
      </c>
      <c r="I71" s="153">
        <v>2055</v>
      </c>
      <c r="J71" s="153">
        <v>0</v>
      </c>
      <c r="K71" s="153">
        <v>0</v>
      </c>
      <c r="L71" s="153">
        <v>21</v>
      </c>
      <c r="M71" s="153">
        <v>2486.5500000000002</v>
      </c>
      <c r="N71" s="152">
        <v>1E-3</v>
      </c>
      <c r="O71" s="152">
        <v>1.4999999999999999E-2</v>
      </c>
      <c r="P71" s="152">
        <v>0</v>
      </c>
      <c r="Q71" s="152">
        <v>0</v>
      </c>
      <c r="R71" s="153" t="s">
        <v>211</v>
      </c>
      <c r="S71" s="153" t="s">
        <v>160</v>
      </c>
      <c r="T71" s="153" t="s">
        <v>160</v>
      </c>
      <c r="U71" s="153">
        <v>0</v>
      </c>
      <c r="V71" s="153">
        <v>0</v>
      </c>
      <c r="W71" s="153"/>
      <c r="X71" s="153" t="s">
        <v>206</v>
      </c>
      <c r="Y71" s="153" t="s">
        <v>162</v>
      </c>
      <c r="Z71" s="147"/>
      <c r="AA71" s="147"/>
      <c r="AB71" s="147"/>
      <c r="AC71" s="147"/>
      <c r="AD71" s="147"/>
      <c r="AE71" s="147"/>
      <c r="AF71" s="147"/>
      <c r="AG71" s="147" t="s">
        <v>207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x14ac:dyDescent="0.2">
      <c r="A72" s="170">
        <v>51</v>
      </c>
      <c r="B72" s="171" t="s">
        <v>500</v>
      </c>
      <c r="C72" s="179" t="s">
        <v>501</v>
      </c>
      <c r="D72" s="172" t="s">
        <v>238</v>
      </c>
      <c r="E72" s="173">
        <v>1.5900000000000001E-2</v>
      </c>
      <c r="F72" s="174"/>
      <c r="G72" s="175"/>
      <c r="H72" s="153">
        <v>0</v>
      </c>
      <c r="I72" s="153">
        <v>0</v>
      </c>
      <c r="J72" s="153">
        <v>1567</v>
      </c>
      <c r="K72" s="153">
        <v>24.915300000000002</v>
      </c>
      <c r="L72" s="153">
        <v>21</v>
      </c>
      <c r="M72" s="153">
        <v>30.153200000000002</v>
      </c>
      <c r="N72" s="152">
        <v>0</v>
      </c>
      <c r="O72" s="152">
        <v>0</v>
      </c>
      <c r="P72" s="152">
        <v>0</v>
      </c>
      <c r="Q72" s="152">
        <v>0</v>
      </c>
      <c r="R72" s="153"/>
      <c r="S72" s="153" t="s">
        <v>160</v>
      </c>
      <c r="T72" s="153" t="s">
        <v>160</v>
      </c>
      <c r="U72" s="153">
        <v>3.327</v>
      </c>
      <c r="V72" s="153">
        <v>5.2899300000000003E-2</v>
      </c>
      <c r="W72" s="153"/>
      <c r="X72" s="153" t="s">
        <v>243</v>
      </c>
      <c r="Y72" s="153" t="s">
        <v>162</v>
      </c>
      <c r="Z72" s="147"/>
      <c r="AA72" s="147"/>
      <c r="AB72" s="147"/>
      <c r="AC72" s="147"/>
      <c r="AD72" s="147"/>
      <c r="AE72" s="147"/>
      <c r="AF72" s="147"/>
      <c r="AG72" s="147" t="s">
        <v>244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x14ac:dyDescent="0.2">
      <c r="A73" s="158" t="s">
        <v>155</v>
      </c>
      <c r="B73" s="159" t="s">
        <v>114</v>
      </c>
      <c r="C73" s="176" t="s">
        <v>115</v>
      </c>
      <c r="D73" s="160"/>
      <c r="E73" s="161"/>
      <c r="F73" s="162"/>
      <c r="G73" s="163"/>
      <c r="H73" s="157"/>
      <c r="I73" s="157">
        <v>1440</v>
      </c>
      <c r="J73" s="157"/>
      <c r="K73" s="157">
        <v>5328</v>
      </c>
      <c r="L73" s="157"/>
      <c r="M73" s="157"/>
      <c r="N73" s="156"/>
      <c r="O73" s="156"/>
      <c r="P73" s="156"/>
      <c r="Q73" s="156"/>
      <c r="R73" s="157"/>
      <c r="S73" s="157"/>
      <c r="T73" s="157"/>
      <c r="U73" s="157"/>
      <c r="V73" s="157"/>
      <c r="W73" s="157"/>
      <c r="X73" s="157"/>
      <c r="Y73" s="157"/>
      <c r="AG73" t="s">
        <v>156</v>
      </c>
    </row>
    <row r="74" spans="1:60" x14ac:dyDescent="0.2">
      <c r="A74" s="164">
        <v>52</v>
      </c>
      <c r="B74" s="165" t="s">
        <v>604</v>
      </c>
      <c r="C74" s="177" t="s">
        <v>605</v>
      </c>
      <c r="D74" s="166" t="s">
        <v>231</v>
      </c>
      <c r="E74" s="167">
        <v>80</v>
      </c>
      <c r="F74" s="168"/>
      <c r="G74" s="169"/>
      <c r="H74" s="153">
        <v>18</v>
      </c>
      <c r="I74" s="153">
        <v>1440</v>
      </c>
      <c r="J74" s="153">
        <v>66.599999999999994</v>
      </c>
      <c r="K74" s="153">
        <v>5328</v>
      </c>
      <c r="L74" s="153">
        <v>21</v>
      </c>
      <c r="M74" s="153">
        <v>8189.28</v>
      </c>
      <c r="N74" s="152">
        <v>9.0000000000000006E-5</v>
      </c>
      <c r="O74" s="152">
        <v>7.2000000000000007E-3</v>
      </c>
      <c r="P74" s="152">
        <v>0</v>
      </c>
      <c r="Q74" s="152">
        <v>0</v>
      </c>
      <c r="R74" s="153"/>
      <c r="S74" s="153" t="s">
        <v>160</v>
      </c>
      <c r="T74" s="153" t="s">
        <v>160</v>
      </c>
      <c r="U74" s="153">
        <v>0.11600000000000001</v>
      </c>
      <c r="V74" s="153">
        <v>9.2800000000000011</v>
      </c>
      <c r="W74" s="153"/>
      <c r="X74" s="153" t="s">
        <v>161</v>
      </c>
      <c r="Y74" s="153" t="s">
        <v>162</v>
      </c>
      <c r="Z74" s="147"/>
      <c r="AA74" s="147"/>
      <c r="AB74" s="147"/>
      <c r="AC74" s="147"/>
      <c r="AD74" s="147"/>
      <c r="AE74" s="147"/>
      <c r="AF74" s="147"/>
      <c r="AG74" s="147" t="s">
        <v>163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x14ac:dyDescent="0.2">
      <c r="A75" s="3"/>
      <c r="B75" s="4"/>
      <c r="C75" s="180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AE75">
        <v>12</v>
      </c>
      <c r="AF75">
        <v>21</v>
      </c>
      <c r="AG75" t="s">
        <v>141</v>
      </c>
    </row>
    <row r="76" spans="1:60" x14ac:dyDescent="0.2">
      <c r="C76" s="181"/>
      <c r="D76" s="10"/>
      <c r="AG76" t="s">
        <v>511</v>
      </c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86855-FA85-4B43-BAF0-38680F0F1371}">
  <sheetPr>
    <outlinePr summaryBelow="0"/>
  </sheetPr>
  <dimension ref="A1:BH5000"/>
  <sheetViews>
    <sheetView workbookViewId="0">
      <pane ySplit="7" topLeftCell="A8" activePane="bottomLeft" state="frozen"/>
      <selection pane="bottomLeft" activeCell="G94" sqref="G94"/>
    </sheetView>
  </sheetViews>
  <sheetFormatPr defaultRowHeight="12.75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60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60" ht="24.95" customHeight="1" x14ac:dyDescent="0.2">
      <c r="A3" s="139" t="s">
        <v>8</v>
      </c>
      <c r="B3" s="49" t="s">
        <v>56</v>
      </c>
      <c r="C3" s="284" t="s">
        <v>57</v>
      </c>
      <c r="D3" s="285"/>
      <c r="E3" s="285"/>
      <c r="F3" s="285"/>
      <c r="G3" s="286"/>
      <c r="AC3" s="120" t="s">
        <v>130</v>
      </c>
      <c r="AG3" t="s">
        <v>131</v>
      </c>
    </row>
    <row r="4" spans="1:60" ht="24.95" customHeight="1" x14ac:dyDescent="0.2">
      <c r="A4" s="140" t="s">
        <v>9</v>
      </c>
      <c r="B4" s="141" t="s">
        <v>58</v>
      </c>
      <c r="C4" s="287" t="s">
        <v>57</v>
      </c>
      <c r="D4" s="288"/>
      <c r="E4" s="288"/>
      <c r="F4" s="288"/>
      <c r="G4" s="289"/>
      <c r="AG4" t="s">
        <v>132</v>
      </c>
    </row>
    <row r="5" spans="1:60" x14ac:dyDescent="0.2">
      <c r="D5" s="10"/>
    </row>
    <row r="6" spans="1:60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ht="25.5" x14ac:dyDescent="0.2">
      <c r="A8" s="158" t="s">
        <v>155</v>
      </c>
      <c r="B8" s="159" t="s">
        <v>98</v>
      </c>
      <c r="C8" s="176" t="s">
        <v>99</v>
      </c>
      <c r="D8" s="160"/>
      <c r="E8" s="161"/>
      <c r="F8" s="162"/>
      <c r="G8" s="163"/>
      <c r="H8" s="157"/>
      <c r="I8" s="157">
        <v>233027</v>
      </c>
      <c r="J8" s="157"/>
      <c r="K8" s="157">
        <v>48828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G8" t="s">
        <v>156</v>
      </c>
    </row>
    <row r="9" spans="1:60" ht="33.75" x14ac:dyDescent="0.2">
      <c r="A9" s="170">
        <v>1</v>
      </c>
      <c r="B9" s="171" t="s">
        <v>606</v>
      </c>
      <c r="C9" s="179" t="s">
        <v>607</v>
      </c>
      <c r="D9" s="172" t="s">
        <v>608</v>
      </c>
      <c r="E9" s="173">
        <v>1</v>
      </c>
      <c r="F9" s="174"/>
      <c r="G9" s="175"/>
      <c r="H9" s="153">
        <v>108725</v>
      </c>
      <c r="I9" s="153">
        <v>108725</v>
      </c>
      <c r="J9" s="153">
        <v>0</v>
      </c>
      <c r="K9" s="153">
        <v>0</v>
      </c>
      <c r="L9" s="153">
        <v>21</v>
      </c>
      <c r="M9" s="153">
        <v>131557.25</v>
      </c>
      <c r="N9" s="152">
        <v>0</v>
      </c>
      <c r="O9" s="152">
        <v>0</v>
      </c>
      <c r="P9" s="152">
        <v>0</v>
      </c>
      <c r="Q9" s="152">
        <v>0</v>
      </c>
      <c r="R9" s="153"/>
      <c r="S9" s="153" t="s">
        <v>205</v>
      </c>
      <c r="T9" s="153" t="s">
        <v>234</v>
      </c>
      <c r="U9" s="153">
        <v>0</v>
      </c>
      <c r="V9" s="153">
        <v>0</v>
      </c>
      <c r="W9" s="153"/>
      <c r="X9" s="153" t="s">
        <v>206</v>
      </c>
      <c r="Y9" s="153" t="s">
        <v>162</v>
      </c>
      <c r="Z9" s="147"/>
      <c r="AA9" s="147"/>
      <c r="AB9" s="147"/>
      <c r="AC9" s="147"/>
      <c r="AD9" s="147"/>
      <c r="AE9" s="147"/>
      <c r="AF9" s="147"/>
      <c r="AG9" s="147" t="s">
        <v>207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x14ac:dyDescent="0.2">
      <c r="A10" s="170">
        <v>2</v>
      </c>
      <c r="B10" s="171" t="s">
        <v>609</v>
      </c>
      <c r="C10" s="179" t="s">
        <v>610</v>
      </c>
      <c r="D10" s="172" t="s">
        <v>608</v>
      </c>
      <c r="E10" s="173">
        <v>4</v>
      </c>
      <c r="F10" s="174"/>
      <c r="G10" s="175"/>
      <c r="H10" s="153">
        <v>246</v>
      </c>
      <c r="I10" s="153">
        <v>984</v>
      </c>
      <c r="J10" s="153">
        <v>0</v>
      </c>
      <c r="K10" s="153">
        <v>0</v>
      </c>
      <c r="L10" s="153">
        <v>21</v>
      </c>
      <c r="M10" s="153">
        <v>1190.6400000000001</v>
      </c>
      <c r="N10" s="152">
        <v>0</v>
      </c>
      <c r="O10" s="152">
        <v>0</v>
      </c>
      <c r="P10" s="152">
        <v>0</v>
      </c>
      <c r="Q10" s="152">
        <v>0</v>
      </c>
      <c r="R10" s="153"/>
      <c r="S10" s="153" t="s">
        <v>205</v>
      </c>
      <c r="T10" s="153" t="s">
        <v>234</v>
      </c>
      <c r="U10" s="153">
        <v>0</v>
      </c>
      <c r="V10" s="153">
        <v>0</v>
      </c>
      <c r="W10" s="153"/>
      <c r="X10" s="153" t="s">
        <v>206</v>
      </c>
      <c r="Y10" s="153" t="s">
        <v>162</v>
      </c>
      <c r="Z10" s="147"/>
      <c r="AA10" s="147"/>
      <c r="AB10" s="147"/>
      <c r="AC10" s="147"/>
      <c r="AD10" s="147"/>
      <c r="AE10" s="147"/>
      <c r="AF10" s="147"/>
      <c r="AG10" s="147" t="s">
        <v>207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70">
        <v>3</v>
      </c>
      <c r="B11" s="171" t="s">
        <v>611</v>
      </c>
      <c r="C11" s="179" t="s">
        <v>612</v>
      </c>
      <c r="D11" s="172" t="s">
        <v>608</v>
      </c>
      <c r="E11" s="173">
        <v>2</v>
      </c>
      <c r="F11" s="174"/>
      <c r="G11" s="175"/>
      <c r="H11" s="153">
        <v>511</v>
      </c>
      <c r="I11" s="153">
        <v>1022</v>
      </c>
      <c r="J11" s="153">
        <v>0</v>
      </c>
      <c r="K11" s="153">
        <v>0</v>
      </c>
      <c r="L11" s="153">
        <v>21</v>
      </c>
      <c r="M11" s="153">
        <v>1236.6199999999999</v>
      </c>
      <c r="N11" s="152">
        <v>0</v>
      </c>
      <c r="O11" s="152">
        <v>0</v>
      </c>
      <c r="P11" s="152">
        <v>0</v>
      </c>
      <c r="Q11" s="152">
        <v>0</v>
      </c>
      <c r="R11" s="153"/>
      <c r="S11" s="153" t="s">
        <v>205</v>
      </c>
      <c r="T11" s="153" t="s">
        <v>234</v>
      </c>
      <c r="U11" s="153">
        <v>0</v>
      </c>
      <c r="V11" s="153">
        <v>0</v>
      </c>
      <c r="W11" s="153"/>
      <c r="X11" s="153" t="s">
        <v>206</v>
      </c>
      <c r="Y11" s="153" t="s">
        <v>162</v>
      </c>
      <c r="Z11" s="147"/>
      <c r="AA11" s="147"/>
      <c r="AB11" s="147"/>
      <c r="AC11" s="147"/>
      <c r="AD11" s="147"/>
      <c r="AE11" s="147"/>
      <c r="AF11" s="147"/>
      <c r="AG11" s="147" t="s">
        <v>207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x14ac:dyDescent="0.2">
      <c r="A12" s="170">
        <v>4</v>
      </c>
      <c r="B12" s="171" t="s">
        <v>613</v>
      </c>
      <c r="C12" s="179" t="s">
        <v>614</v>
      </c>
      <c r="D12" s="172" t="s">
        <v>615</v>
      </c>
      <c r="E12" s="173">
        <v>1</v>
      </c>
      <c r="F12" s="174"/>
      <c r="G12" s="175"/>
      <c r="H12" s="153">
        <v>5000</v>
      </c>
      <c r="I12" s="153">
        <v>5000</v>
      </c>
      <c r="J12" s="153">
        <v>0</v>
      </c>
      <c r="K12" s="153">
        <v>0</v>
      </c>
      <c r="L12" s="153">
        <v>21</v>
      </c>
      <c r="M12" s="153">
        <v>6050</v>
      </c>
      <c r="N12" s="152">
        <v>0</v>
      </c>
      <c r="O12" s="152">
        <v>0</v>
      </c>
      <c r="P12" s="152">
        <v>0</v>
      </c>
      <c r="Q12" s="152">
        <v>0</v>
      </c>
      <c r="R12" s="153"/>
      <c r="S12" s="153" t="s">
        <v>205</v>
      </c>
      <c r="T12" s="153" t="s">
        <v>234</v>
      </c>
      <c r="U12" s="153">
        <v>0</v>
      </c>
      <c r="V12" s="153">
        <v>0</v>
      </c>
      <c r="W12" s="153"/>
      <c r="X12" s="153" t="s">
        <v>206</v>
      </c>
      <c r="Y12" s="153" t="s">
        <v>162</v>
      </c>
      <c r="Z12" s="147"/>
      <c r="AA12" s="147"/>
      <c r="AB12" s="147"/>
      <c r="AC12" s="147"/>
      <c r="AD12" s="147"/>
      <c r="AE12" s="147"/>
      <c r="AF12" s="147"/>
      <c r="AG12" s="147" t="s">
        <v>207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x14ac:dyDescent="0.2">
      <c r="A13" s="170">
        <v>5</v>
      </c>
      <c r="B13" s="171" t="s">
        <v>616</v>
      </c>
      <c r="C13" s="179" t="s">
        <v>617</v>
      </c>
      <c r="D13" s="172" t="s">
        <v>608</v>
      </c>
      <c r="E13" s="173">
        <v>2</v>
      </c>
      <c r="F13" s="174"/>
      <c r="G13" s="175"/>
      <c r="H13" s="153">
        <v>3564</v>
      </c>
      <c r="I13" s="153">
        <v>7128</v>
      </c>
      <c r="J13" s="153">
        <v>0</v>
      </c>
      <c r="K13" s="153">
        <v>0</v>
      </c>
      <c r="L13" s="153">
        <v>21</v>
      </c>
      <c r="M13" s="153">
        <v>8624.8799999999992</v>
      </c>
      <c r="N13" s="152">
        <v>0</v>
      </c>
      <c r="O13" s="152">
        <v>0</v>
      </c>
      <c r="P13" s="152">
        <v>0</v>
      </c>
      <c r="Q13" s="152">
        <v>0</v>
      </c>
      <c r="R13" s="153"/>
      <c r="S13" s="153" t="s">
        <v>205</v>
      </c>
      <c r="T13" s="153" t="s">
        <v>234</v>
      </c>
      <c r="U13" s="153">
        <v>0</v>
      </c>
      <c r="V13" s="153">
        <v>0</v>
      </c>
      <c r="W13" s="153"/>
      <c r="X13" s="153" t="s">
        <v>206</v>
      </c>
      <c r="Y13" s="153" t="s">
        <v>162</v>
      </c>
      <c r="Z13" s="147"/>
      <c r="AA13" s="147"/>
      <c r="AB13" s="147"/>
      <c r="AC13" s="147"/>
      <c r="AD13" s="147"/>
      <c r="AE13" s="147"/>
      <c r="AF13" s="147"/>
      <c r="AG13" s="147" t="s">
        <v>207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2.5" x14ac:dyDescent="0.2">
      <c r="A14" s="170">
        <v>6</v>
      </c>
      <c r="B14" s="171" t="s">
        <v>618</v>
      </c>
      <c r="C14" s="179" t="s">
        <v>619</v>
      </c>
      <c r="D14" s="172" t="s">
        <v>608</v>
      </c>
      <c r="E14" s="173">
        <v>2</v>
      </c>
      <c r="F14" s="174"/>
      <c r="G14" s="175"/>
      <c r="H14" s="153">
        <v>4638</v>
      </c>
      <c r="I14" s="153">
        <v>9276</v>
      </c>
      <c r="J14" s="153">
        <v>0</v>
      </c>
      <c r="K14" s="153">
        <v>0</v>
      </c>
      <c r="L14" s="153">
        <v>21</v>
      </c>
      <c r="M14" s="153">
        <v>11223.96</v>
      </c>
      <c r="N14" s="152">
        <v>0</v>
      </c>
      <c r="O14" s="152">
        <v>0</v>
      </c>
      <c r="P14" s="152">
        <v>0</v>
      </c>
      <c r="Q14" s="152">
        <v>0</v>
      </c>
      <c r="R14" s="153"/>
      <c r="S14" s="153" t="s">
        <v>205</v>
      </c>
      <c r="T14" s="153" t="s">
        <v>234</v>
      </c>
      <c r="U14" s="153">
        <v>0</v>
      </c>
      <c r="V14" s="153">
        <v>0</v>
      </c>
      <c r="W14" s="153"/>
      <c r="X14" s="153" t="s">
        <v>206</v>
      </c>
      <c r="Y14" s="153" t="s">
        <v>162</v>
      </c>
      <c r="Z14" s="147"/>
      <c r="AA14" s="147"/>
      <c r="AB14" s="147"/>
      <c r="AC14" s="147"/>
      <c r="AD14" s="147"/>
      <c r="AE14" s="147"/>
      <c r="AF14" s="147"/>
      <c r="AG14" s="147" t="s">
        <v>207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x14ac:dyDescent="0.2">
      <c r="A15" s="170">
        <v>7</v>
      </c>
      <c r="B15" s="171" t="s">
        <v>620</v>
      </c>
      <c r="C15" s="179" t="s">
        <v>621</v>
      </c>
      <c r="D15" s="172" t="s">
        <v>608</v>
      </c>
      <c r="E15" s="173">
        <v>2</v>
      </c>
      <c r="F15" s="174"/>
      <c r="G15" s="175"/>
      <c r="H15" s="153">
        <v>3106</v>
      </c>
      <c r="I15" s="153">
        <v>6212</v>
      </c>
      <c r="J15" s="153">
        <v>0</v>
      </c>
      <c r="K15" s="153">
        <v>0</v>
      </c>
      <c r="L15" s="153">
        <v>21</v>
      </c>
      <c r="M15" s="153">
        <v>7516.52</v>
      </c>
      <c r="N15" s="152">
        <v>0</v>
      </c>
      <c r="O15" s="152">
        <v>0</v>
      </c>
      <c r="P15" s="152">
        <v>0</v>
      </c>
      <c r="Q15" s="152">
        <v>0</v>
      </c>
      <c r="R15" s="153"/>
      <c r="S15" s="153" t="s">
        <v>205</v>
      </c>
      <c r="T15" s="153" t="s">
        <v>234</v>
      </c>
      <c r="U15" s="153">
        <v>0</v>
      </c>
      <c r="V15" s="153">
        <v>0</v>
      </c>
      <c r="W15" s="153"/>
      <c r="X15" s="153" t="s">
        <v>206</v>
      </c>
      <c r="Y15" s="153" t="s">
        <v>162</v>
      </c>
      <c r="Z15" s="147"/>
      <c r="AA15" s="147"/>
      <c r="AB15" s="147"/>
      <c r="AC15" s="147"/>
      <c r="AD15" s="147"/>
      <c r="AE15" s="147"/>
      <c r="AF15" s="147"/>
      <c r="AG15" s="147" t="s">
        <v>207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2.5" x14ac:dyDescent="0.2">
      <c r="A16" s="170">
        <v>8</v>
      </c>
      <c r="B16" s="171" t="s">
        <v>622</v>
      </c>
      <c r="C16" s="179" t="s">
        <v>623</v>
      </c>
      <c r="D16" s="172" t="s">
        <v>608</v>
      </c>
      <c r="E16" s="173">
        <v>5</v>
      </c>
      <c r="F16" s="174"/>
      <c r="G16" s="175"/>
      <c r="H16" s="153">
        <v>705</v>
      </c>
      <c r="I16" s="153">
        <v>3525</v>
      </c>
      <c r="J16" s="153">
        <v>0</v>
      </c>
      <c r="K16" s="153">
        <v>0</v>
      </c>
      <c r="L16" s="153">
        <v>21</v>
      </c>
      <c r="M16" s="153">
        <v>4265.25</v>
      </c>
      <c r="N16" s="152">
        <v>0</v>
      </c>
      <c r="O16" s="152">
        <v>0</v>
      </c>
      <c r="P16" s="152">
        <v>0</v>
      </c>
      <c r="Q16" s="152">
        <v>0</v>
      </c>
      <c r="R16" s="153"/>
      <c r="S16" s="153" t="s">
        <v>205</v>
      </c>
      <c r="T16" s="153" t="s">
        <v>234</v>
      </c>
      <c r="U16" s="153">
        <v>0</v>
      </c>
      <c r="V16" s="153">
        <v>0</v>
      </c>
      <c r="W16" s="153"/>
      <c r="X16" s="153" t="s">
        <v>206</v>
      </c>
      <c r="Y16" s="153" t="s">
        <v>162</v>
      </c>
      <c r="Z16" s="147"/>
      <c r="AA16" s="147"/>
      <c r="AB16" s="147"/>
      <c r="AC16" s="147"/>
      <c r="AD16" s="147"/>
      <c r="AE16" s="147"/>
      <c r="AF16" s="147"/>
      <c r="AG16" s="147" t="s">
        <v>207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x14ac:dyDescent="0.2">
      <c r="A17" s="170">
        <v>9</v>
      </c>
      <c r="B17" s="171" t="s">
        <v>624</v>
      </c>
      <c r="C17" s="179" t="s">
        <v>625</v>
      </c>
      <c r="D17" s="172" t="s">
        <v>608</v>
      </c>
      <c r="E17" s="173">
        <v>3</v>
      </c>
      <c r="F17" s="174"/>
      <c r="G17" s="175"/>
      <c r="H17" s="153">
        <v>721</v>
      </c>
      <c r="I17" s="153">
        <v>2163</v>
      </c>
      <c r="J17" s="153">
        <v>0</v>
      </c>
      <c r="K17" s="153">
        <v>0</v>
      </c>
      <c r="L17" s="153">
        <v>21</v>
      </c>
      <c r="M17" s="153">
        <v>2617.23</v>
      </c>
      <c r="N17" s="152">
        <v>0</v>
      </c>
      <c r="O17" s="152">
        <v>0</v>
      </c>
      <c r="P17" s="152">
        <v>0</v>
      </c>
      <c r="Q17" s="152">
        <v>0</v>
      </c>
      <c r="R17" s="153"/>
      <c r="S17" s="153" t="s">
        <v>205</v>
      </c>
      <c r="T17" s="153" t="s">
        <v>234</v>
      </c>
      <c r="U17" s="153">
        <v>0</v>
      </c>
      <c r="V17" s="153">
        <v>0</v>
      </c>
      <c r="W17" s="153"/>
      <c r="X17" s="153" t="s">
        <v>206</v>
      </c>
      <c r="Y17" s="153" t="s">
        <v>162</v>
      </c>
      <c r="Z17" s="147"/>
      <c r="AA17" s="147"/>
      <c r="AB17" s="147"/>
      <c r="AC17" s="147"/>
      <c r="AD17" s="147"/>
      <c r="AE17" s="147"/>
      <c r="AF17" s="147"/>
      <c r="AG17" s="147" t="s">
        <v>207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70">
        <v>10</v>
      </c>
      <c r="B18" s="171" t="s">
        <v>626</v>
      </c>
      <c r="C18" s="179" t="s">
        <v>627</v>
      </c>
      <c r="D18" s="172" t="s">
        <v>608</v>
      </c>
      <c r="E18" s="173">
        <v>5</v>
      </c>
      <c r="F18" s="174"/>
      <c r="G18" s="175"/>
      <c r="H18" s="153">
        <v>305</v>
      </c>
      <c r="I18" s="153">
        <v>1525</v>
      </c>
      <c r="J18" s="153">
        <v>0</v>
      </c>
      <c r="K18" s="153">
        <v>0</v>
      </c>
      <c r="L18" s="153">
        <v>21</v>
      </c>
      <c r="M18" s="153">
        <v>1845.25</v>
      </c>
      <c r="N18" s="152">
        <v>0</v>
      </c>
      <c r="O18" s="152">
        <v>0</v>
      </c>
      <c r="P18" s="152">
        <v>0</v>
      </c>
      <c r="Q18" s="152">
        <v>0</v>
      </c>
      <c r="R18" s="153"/>
      <c r="S18" s="153" t="s">
        <v>205</v>
      </c>
      <c r="T18" s="153" t="s">
        <v>234</v>
      </c>
      <c r="U18" s="153">
        <v>0</v>
      </c>
      <c r="V18" s="153">
        <v>0</v>
      </c>
      <c r="W18" s="153"/>
      <c r="X18" s="153" t="s">
        <v>206</v>
      </c>
      <c r="Y18" s="153" t="s">
        <v>162</v>
      </c>
      <c r="Z18" s="147"/>
      <c r="AA18" s="147"/>
      <c r="AB18" s="147"/>
      <c r="AC18" s="147"/>
      <c r="AD18" s="147"/>
      <c r="AE18" s="147"/>
      <c r="AF18" s="147"/>
      <c r="AG18" s="147" t="s">
        <v>207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170">
        <v>11</v>
      </c>
      <c r="B19" s="171" t="s">
        <v>628</v>
      </c>
      <c r="C19" s="179" t="s">
        <v>629</v>
      </c>
      <c r="D19" s="172" t="s">
        <v>608</v>
      </c>
      <c r="E19" s="173">
        <v>1</v>
      </c>
      <c r="F19" s="174"/>
      <c r="G19" s="175"/>
      <c r="H19" s="153">
        <v>469</v>
      </c>
      <c r="I19" s="153">
        <v>469</v>
      </c>
      <c r="J19" s="153">
        <v>0</v>
      </c>
      <c r="K19" s="153">
        <v>0</v>
      </c>
      <c r="L19" s="153">
        <v>21</v>
      </c>
      <c r="M19" s="153">
        <v>567.49</v>
      </c>
      <c r="N19" s="152">
        <v>0</v>
      </c>
      <c r="O19" s="152">
        <v>0</v>
      </c>
      <c r="P19" s="152">
        <v>0</v>
      </c>
      <c r="Q19" s="152">
        <v>0</v>
      </c>
      <c r="R19" s="153"/>
      <c r="S19" s="153" t="s">
        <v>205</v>
      </c>
      <c r="T19" s="153" t="s">
        <v>234</v>
      </c>
      <c r="U19" s="153">
        <v>0</v>
      </c>
      <c r="V19" s="153">
        <v>0</v>
      </c>
      <c r="W19" s="153"/>
      <c r="X19" s="153" t="s">
        <v>206</v>
      </c>
      <c r="Y19" s="153" t="s">
        <v>162</v>
      </c>
      <c r="Z19" s="147"/>
      <c r="AA19" s="147"/>
      <c r="AB19" s="147"/>
      <c r="AC19" s="147"/>
      <c r="AD19" s="147"/>
      <c r="AE19" s="147"/>
      <c r="AF19" s="147"/>
      <c r="AG19" s="147" t="s">
        <v>207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x14ac:dyDescent="0.2">
      <c r="A20" s="170">
        <v>12</v>
      </c>
      <c r="B20" s="171" t="s">
        <v>630</v>
      </c>
      <c r="C20" s="179" t="s">
        <v>631</v>
      </c>
      <c r="D20" s="172" t="s">
        <v>221</v>
      </c>
      <c r="E20" s="173">
        <v>5</v>
      </c>
      <c r="F20" s="174"/>
      <c r="G20" s="175"/>
      <c r="H20" s="153">
        <v>700</v>
      </c>
      <c r="I20" s="153">
        <v>3500</v>
      </c>
      <c r="J20" s="153">
        <v>0</v>
      </c>
      <c r="K20" s="153">
        <v>0</v>
      </c>
      <c r="L20" s="153">
        <v>21</v>
      </c>
      <c r="M20" s="153">
        <v>4235</v>
      </c>
      <c r="N20" s="152">
        <v>0</v>
      </c>
      <c r="O20" s="152">
        <v>0</v>
      </c>
      <c r="P20" s="152">
        <v>0</v>
      </c>
      <c r="Q20" s="152">
        <v>0</v>
      </c>
      <c r="R20" s="153"/>
      <c r="S20" s="153" t="s">
        <v>205</v>
      </c>
      <c r="T20" s="153" t="s">
        <v>234</v>
      </c>
      <c r="U20" s="153">
        <v>0</v>
      </c>
      <c r="V20" s="153">
        <v>0</v>
      </c>
      <c r="W20" s="153"/>
      <c r="X20" s="153" t="s">
        <v>206</v>
      </c>
      <c r="Y20" s="153" t="s">
        <v>162</v>
      </c>
      <c r="Z20" s="147"/>
      <c r="AA20" s="147"/>
      <c r="AB20" s="147"/>
      <c r="AC20" s="147"/>
      <c r="AD20" s="147"/>
      <c r="AE20" s="147"/>
      <c r="AF20" s="147"/>
      <c r="AG20" s="147" t="s">
        <v>207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x14ac:dyDescent="0.2">
      <c r="A21" s="170">
        <v>13</v>
      </c>
      <c r="B21" s="171" t="s">
        <v>632</v>
      </c>
      <c r="C21" s="179" t="s">
        <v>633</v>
      </c>
      <c r="D21" s="172" t="s">
        <v>634</v>
      </c>
      <c r="E21" s="173">
        <v>2</v>
      </c>
      <c r="F21" s="174"/>
      <c r="G21" s="175"/>
      <c r="H21" s="153">
        <v>321</v>
      </c>
      <c r="I21" s="153">
        <v>642</v>
      </c>
      <c r="J21" s="153">
        <v>0</v>
      </c>
      <c r="K21" s="153">
        <v>0</v>
      </c>
      <c r="L21" s="153">
        <v>21</v>
      </c>
      <c r="M21" s="153">
        <v>776.82</v>
      </c>
      <c r="N21" s="152">
        <v>0</v>
      </c>
      <c r="O21" s="152">
        <v>0</v>
      </c>
      <c r="P21" s="152">
        <v>0</v>
      </c>
      <c r="Q21" s="152">
        <v>0</v>
      </c>
      <c r="R21" s="153"/>
      <c r="S21" s="153" t="s">
        <v>205</v>
      </c>
      <c r="T21" s="153" t="s">
        <v>234</v>
      </c>
      <c r="U21" s="153">
        <v>0</v>
      </c>
      <c r="V21" s="153">
        <v>0</v>
      </c>
      <c r="W21" s="153"/>
      <c r="X21" s="153" t="s">
        <v>206</v>
      </c>
      <c r="Y21" s="153" t="s">
        <v>162</v>
      </c>
      <c r="Z21" s="147"/>
      <c r="AA21" s="147"/>
      <c r="AB21" s="147"/>
      <c r="AC21" s="147"/>
      <c r="AD21" s="147"/>
      <c r="AE21" s="147"/>
      <c r="AF21" s="147"/>
      <c r="AG21" s="147" t="s">
        <v>207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2.5" x14ac:dyDescent="0.2">
      <c r="A22" s="170">
        <v>14</v>
      </c>
      <c r="B22" s="171" t="s">
        <v>635</v>
      </c>
      <c r="C22" s="179" t="s">
        <v>636</v>
      </c>
      <c r="D22" s="172" t="s">
        <v>634</v>
      </c>
      <c r="E22" s="173">
        <v>10</v>
      </c>
      <c r="F22" s="174"/>
      <c r="G22" s="175"/>
      <c r="H22" s="153">
        <v>420</v>
      </c>
      <c r="I22" s="153">
        <v>4200</v>
      </c>
      <c r="J22" s="153">
        <v>0</v>
      </c>
      <c r="K22" s="153">
        <v>0</v>
      </c>
      <c r="L22" s="153">
        <v>21</v>
      </c>
      <c r="M22" s="153">
        <v>5082</v>
      </c>
      <c r="N22" s="152">
        <v>0</v>
      </c>
      <c r="O22" s="152">
        <v>0</v>
      </c>
      <c r="P22" s="152">
        <v>0</v>
      </c>
      <c r="Q22" s="152">
        <v>0</v>
      </c>
      <c r="R22" s="153"/>
      <c r="S22" s="153" t="s">
        <v>205</v>
      </c>
      <c r="T22" s="153" t="s">
        <v>234</v>
      </c>
      <c r="U22" s="153">
        <v>0</v>
      </c>
      <c r="V22" s="153">
        <v>0</v>
      </c>
      <c r="W22" s="153"/>
      <c r="X22" s="153" t="s">
        <v>206</v>
      </c>
      <c r="Y22" s="153" t="s">
        <v>162</v>
      </c>
      <c r="Z22" s="147"/>
      <c r="AA22" s="147"/>
      <c r="AB22" s="147"/>
      <c r="AC22" s="147"/>
      <c r="AD22" s="147"/>
      <c r="AE22" s="147"/>
      <c r="AF22" s="147"/>
      <c r="AG22" s="147" t="s">
        <v>207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2.5" x14ac:dyDescent="0.2">
      <c r="A23" s="170">
        <v>15</v>
      </c>
      <c r="B23" s="171" t="s">
        <v>637</v>
      </c>
      <c r="C23" s="179" t="s">
        <v>638</v>
      </c>
      <c r="D23" s="172" t="s">
        <v>634</v>
      </c>
      <c r="E23" s="173">
        <v>1</v>
      </c>
      <c r="F23" s="174"/>
      <c r="G23" s="175"/>
      <c r="H23" s="153">
        <v>534</v>
      </c>
      <c r="I23" s="153">
        <v>534</v>
      </c>
      <c r="J23" s="153">
        <v>0</v>
      </c>
      <c r="K23" s="153">
        <v>0</v>
      </c>
      <c r="L23" s="153">
        <v>21</v>
      </c>
      <c r="M23" s="153">
        <v>646.14</v>
      </c>
      <c r="N23" s="152">
        <v>0</v>
      </c>
      <c r="O23" s="152">
        <v>0</v>
      </c>
      <c r="P23" s="152">
        <v>0</v>
      </c>
      <c r="Q23" s="152">
        <v>0</v>
      </c>
      <c r="R23" s="153"/>
      <c r="S23" s="153" t="s">
        <v>205</v>
      </c>
      <c r="T23" s="153" t="s">
        <v>234</v>
      </c>
      <c r="U23" s="153">
        <v>0</v>
      </c>
      <c r="V23" s="153">
        <v>0</v>
      </c>
      <c r="W23" s="153"/>
      <c r="X23" s="153" t="s">
        <v>206</v>
      </c>
      <c r="Y23" s="153" t="s">
        <v>162</v>
      </c>
      <c r="Z23" s="147"/>
      <c r="AA23" s="147"/>
      <c r="AB23" s="147"/>
      <c r="AC23" s="147"/>
      <c r="AD23" s="147"/>
      <c r="AE23" s="147"/>
      <c r="AF23" s="147"/>
      <c r="AG23" s="147" t="s">
        <v>207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x14ac:dyDescent="0.2">
      <c r="A24" s="170">
        <v>16</v>
      </c>
      <c r="B24" s="171" t="s">
        <v>639</v>
      </c>
      <c r="C24" s="179" t="s">
        <v>640</v>
      </c>
      <c r="D24" s="172" t="s">
        <v>634</v>
      </c>
      <c r="E24" s="173">
        <v>12</v>
      </c>
      <c r="F24" s="174"/>
      <c r="G24" s="175"/>
      <c r="H24" s="153">
        <v>627</v>
      </c>
      <c r="I24" s="153">
        <v>7524</v>
      </c>
      <c r="J24" s="153">
        <v>0</v>
      </c>
      <c r="K24" s="153">
        <v>0</v>
      </c>
      <c r="L24" s="153">
        <v>21</v>
      </c>
      <c r="M24" s="153">
        <v>9104.0400000000009</v>
      </c>
      <c r="N24" s="152">
        <v>0</v>
      </c>
      <c r="O24" s="152">
        <v>0</v>
      </c>
      <c r="P24" s="152">
        <v>0</v>
      </c>
      <c r="Q24" s="152">
        <v>0</v>
      </c>
      <c r="R24" s="153"/>
      <c r="S24" s="153" t="s">
        <v>205</v>
      </c>
      <c r="T24" s="153" t="s">
        <v>234</v>
      </c>
      <c r="U24" s="153">
        <v>0</v>
      </c>
      <c r="V24" s="153">
        <v>0</v>
      </c>
      <c r="W24" s="153"/>
      <c r="X24" s="153" t="s">
        <v>206</v>
      </c>
      <c r="Y24" s="153" t="s">
        <v>162</v>
      </c>
      <c r="Z24" s="147"/>
      <c r="AA24" s="147"/>
      <c r="AB24" s="147"/>
      <c r="AC24" s="147"/>
      <c r="AD24" s="147"/>
      <c r="AE24" s="147"/>
      <c r="AF24" s="147"/>
      <c r="AG24" s="147" t="s">
        <v>207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2.5" x14ac:dyDescent="0.2">
      <c r="A25" s="170">
        <v>17</v>
      </c>
      <c r="B25" s="171" t="s">
        <v>641</v>
      </c>
      <c r="C25" s="179" t="s">
        <v>642</v>
      </c>
      <c r="D25" s="172" t="s">
        <v>634</v>
      </c>
      <c r="E25" s="173">
        <v>40</v>
      </c>
      <c r="F25" s="174"/>
      <c r="G25" s="175"/>
      <c r="H25" s="153">
        <v>688</v>
      </c>
      <c r="I25" s="153">
        <v>27520</v>
      </c>
      <c r="J25" s="153">
        <v>0</v>
      </c>
      <c r="K25" s="153">
        <v>0</v>
      </c>
      <c r="L25" s="153">
        <v>21</v>
      </c>
      <c r="M25" s="153">
        <v>33299.199999999997</v>
      </c>
      <c r="N25" s="152">
        <v>0</v>
      </c>
      <c r="O25" s="152">
        <v>0</v>
      </c>
      <c r="P25" s="152">
        <v>0</v>
      </c>
      <c r="Q25" s="152">
        <v>0</v>
      </c>
      <c r="R25" s="153"/>
      <c r="S25" s="153" t="s">
        <v>205</v>
      </c>
      <c r="T25" s="153" t="s">
        <v>234</v>
      </c>
      <c r="U25" s="153">
        <v>0</v>
      </c>
      <c r="V25" s="153">
        <v>0</v>
      </c>
      <c r="W25" s="153"/>
      <c r="X25" s="153" t="s">
        <v>206</v>
      </c>
      <c r="Y25" s="153" t="s">
        <v>162</v>
      </c>
      <c r="Z25" s="147"/>
      <c r="AA25" s="147"/>
      <c r="AB25" s="147"/>
      <c r="AC25" s="147"/>
      <c r="AD25" s="147"/>
      <c r="AE25" s="147"/>
      <c r="AF25" s="147"/>
      <c r="AG25" s="147" t="s">
        <v>207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x14ac:dyDescent="0.2">
      <c r="A26" s="170">
        <v>18</v>
      </c>
      <c r="B26" s="171" t="s">
        <v>643</v>
      </c>
      <c r="C26" s="179" t="s">
        <v>644</v>
      </c>
      <c r="D26" s="172" t="s">
        <v>634</v>
      </c>
      <c r="E26" s="173">
        <v>6</v>
      </c>
      <c r="F26" s="174"/>
      <c r="G26" s="175"/>
      <c r="H26" s="153">
        <v>237</v>
      </c>
      <c r="I26" s="153">
        <v>1422</v>
      </c>
      <c r="J26" s="153">
        <v>0</v>
      </c>
      <c r="K26" s="153">
        <v>0</v>
      </c>
      <c r="L26" s="153">
        <v>21</v>
      </c>
      <c r="M26" s="153">
        <v>1720.62</v>
      </c>
      <c r="N26" s="152">
        <v>0</v>
      </c>
      <c r="O26" s="152">
        <v>0</v>
      </c>
      <c r="P26" s="152">
        <v>0</v>
      </c>
      <c r="Q26" s="152">
        <v>0</v>
      </c>
      <c r="R26" s="153"/>
      <c r="S26" s="153" t="s">
        <v>205</v>
      </c>
      <c r="T26" s="153" t="s">
        <v>234</v>
      </c>
      <c r="U26" s="153">
        <v>0</v>
      </c>
      <c r="V26" s="153">
        <v>0</v>
      </c>
      <c r="W26" s="153"/>
      <c r="X26" s="153" t="s">
        <v>206</v>
      </c>
      <c r="Y26" s="153" t="s">
        <v>162</v>
      </c>
      <c r="Z26" s="147"/>
      <c r="AA26" s="147"/>
      <c r="AB26" s="147"/>
      <c r="AC26" s="147"/>
      <c r="AD26" s="147"/>
      <c r="AE26" s="147"/>
      <c r="AF26" s="147"/>
      <c r="AG26" s="147" t="s">
        <v>207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x14ac:dyDescent="0.2">
      <c r="A27" s="170">
        <v>19</v>
      </c>
      <c r="B27" s="171" t="s">
        <v>645</v>
      </c>
      <c r="C27" s="179" t="s">
        <v>646</v>
      </c>
      <c r="D27" s="172" t="s">
        <v>634</v>
      </c>
      <c r="E27" s="173">
        <v>2</v>
      </c>
      <c r="F27" s="174"/>
      <c r="G27" s="175"/>
      <c r="H27" s="153">
        <v>292</v>
      </c>
      <c r="I27" s="153">
        <v>584</v>
      </c>
      <c r="J27" s="153">
        <v>0</v>
      </c>
      <c r="K27" s="153">
        <v>0</v>
      </c>
      <c r="L27" s="153">
        <v>21</v>
      </c>
      <c r="M27" s="153">
        <v>706.64</v>
      </c>
      <c r="N27" s="152">
        <v>0</v>
      </c>
      <c r="O27" s="152">
        <v>0</v>
      </c>
      <c r="P27" s="152">
        <v>0</v>
      </c>
      <c r="Q27" s="152">
        <v>0</v>
      </c>
      <c r="R27" s="153"/>
      <c r="S27" s="153" t="s">
        <v>205</v>
      </c>
      <c r="T27" s="153" t="s">
        <v>234</v>
      </c>
      <c r="U27" s="153">
        <v>0</v>
      </c>
      <c r="V27" s="153">
        <v>0</v>
      </c>
      <c r="W27" s="153"/>
      <c r="X27" s="153" t="s">
        <v>206</v>
      </c>
      <c r="Y27" s="153" t="s">
        <v>162</v>
      </c>
      <c r="Z27" s="147"/>
      <c r="AA27" s="147"/>
      <c r="AB27" s="147"/>
      <c r="AC27" s="147"/>
      <c r="AD27" s="147"/>
      <c r="AE27" s="147"/>
      <c r="AF27" s="147"/>
      <c r="AG27" s="147" t="s">
        <v>207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x14ac:dyDescent="0.2">
      <c r="A28" s="170">
        <v>20</v>
      </c>
      <c r="B28" s="171" t="s">
        <v>647</v>
      </c>
      <c r="C28" s="179" t="s">
        <v>648</v>
      </c>
      <c r="D28" s="172" t="s">
        <v>221</v>
      </c>
      <c r="E28" s="173">
        <v>37</v>
      </c>
      <c r="F28" s="174"/>
      <c r="G28" s="175"/>
      <c r="H28" s="153">
        <v>700</v>
      </c>
      <c r="I28" s="153">
        <v>25900</v>
      </c>
      <c r="J28" s="153">
        <v>0</v>
      </c>
      <c r="K28" s="153">
        <v>0</v>
      </c>
      <c r="L28" s="153">
        <v>21</v>
      </c>
      <c r="M28" s="153">
        <v>31339</v>
      </c>
      <c r="N28" s="152">
        <v>0</v>
      </c>
      <c r="O28" s="152">
        <v>0</v>
      </c>
      <c r="P28" s="152">
        <v>0</v>
      </c>
      <c r="Q28" s="152">
        <v>0</v>
      </c>
      <c r="R28" s="153"/>
      <c r="S28" s="153" t="s">
        <v>205</v>
      </c>
      <c r="T28" s="153" t="s">
        <v>234</v>
      </c>
      <c r="U28" s="153">
        <v>0</v>
      </c>
      <c r="V28" s="153">
        <v>0</v>
      </c>
      <c r="W28" s="153"/>
      <c r="X28" s="153" t="s">
        <v>206</v>
      </c>
      <c r="Y28" s="153" t="s">
        <v>162</v>
      </c>
      <c r="Z28" s="147"/>
      <c r="AA28" s="147"/>
      <c r="AB28" s="147"/>
      <c r="AC28" s="147"/>
      <c r="AD28" s="147"/>
      <c r="AE28" s="147"/>
      <c r="AF28" s="147"/>
      <c r="AG28" s="147" t="s">
        <v>207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">
      <c r="A29" s="170">
        <v>21</v>
      </c>
      <c r="B29" s="171" t="s">
        <v>649</v>
      </c>
      <c r="C29" s="179" t="s">
        <v>650</v>
      </c>
      <c r="D29" s="172" t="s">
        <v>608</v>
      </c>
      <c r="E29" s="173">
        <v>4</v>
      </c>
      <c r="F29" s="174"/>
      <c r="G29" s="175"/>
      <c r="H29" s="153">
        <v>1093</v>
      </c>
      <c r="I29" s="153">
        <v>4372</v>
      </c>
      <c r="J29" s="153">
        <v>0</v>
      </c>
      <c r="K29" s="153">
        <v>0</v>
      </c>
      <c r="L29" s="153">
        <v>21</v>
      </c>
      <c r="M29" s="153">
        <v>5290.12</v>
      </c>
      <c r="N29" s="152">
        <v>0</v>
      </c>
      <c r="O29" s="152">
        <v>0</v>
      </c>
      <c r="P29" s="152">
        <v>0</v>
      </c>
      <c r="Q29" s="152">
        <v>0</v>
      </c>
      <c r="R29" s="153"/>
      <c r="S29" s="153" t="s">
        <v>205</v>
      </c>
      <c r="T29" s="153" t="s">
        <v>234</v>
      </c>
      <c r="U29" s="153">
        <v>0</v>
      </c>
      <c r="V29" s="153">
        <v>0</v>
      </c>
      <c r="W29" s="153"/>
      <c r="X29" s="153" t="s">
        <v>206</v>
      </c>
      <c r="Y29" s="153" t="s">
        <v>162</v>
      </c>
      <c r="Z29" s="147"/>
      <c r="AA29" s="147"/>
      <c r="AB29" s="147"/>
      <c r="AC29" s="147"/>
      <c r="AD29" s="147"/>
      <c r="AE29" s="147"/>
      <c r="AF29" s="147"/>
      <c r="AG29" s="147" t="s">
        <v>207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">
      <c r="A30" s="170">
        <v>22</v>
      </c>
      <c r="B30" s="171" t="s">
        <v>651</v>
      </c>
      <c r="C30" s="179" t="s">
        <v>652</v>
      </c>
      <c r="D30" s="172" t="s">
        <v>608</v>
      </c>
      <c r="E30" s="173">
        <v>1</v>
      </c>
      <c r="F30" s="174"/>
      <c r="G30" s="175"/>
      <c r="H30" s="153">
        <v>10800</v>
      </c>
      <c r="I30" s="153">
        <v>10800</v>
      </c>
      <c r="J30" s="153">
        <v>0</v>
      </c>
      <c r="K30" s="153">
        <v>0</v>
      </c>
      <c r="L30" s="153">
        <v>21</v>
      </c>
      <c r="M30" s="153">
        <v>13068</v>
      </c>
      <c r="N30" s="152">
        <v>0</v>
      </c>
      <c r="O30" s="152">
        <v>0</v>
      </c>
      <c r="P30" s="152">
        <v>0</v>
      </c>
      <c r="Q30" s="152">
        <v>0</v>
      </c>
      <c r="R30" s="153"/>
      <c r="S30" s="153" t="s">
        <v>205</v>
      </c>
      <c r="T30" s="153" t="s">
        <v>234</v>
      </c>
      <c r="U30" s="153">
        <v>0</v>
      </c>
      <c r="V30" s="153">
        <v>0</v>
      </c>
      <c r="W30" s="153"/>
      <c r="X30" s="153" t="s">
        <v>206</v>
      </c>
      <c r="Y30" s="153" t="s">
        <v>162</v>
      </c>
      <c r="Z30" s="147"/>
      <c r="AA30" s="147"/>
      <c r="AB30" s="147"/>
      <c r="AC30" s="147"/>
      <c r="AD30" s="147"/>
      <c r="AE30" s="147"/>
      <c r="AF30" s="147"/>
      <c r="AG30" s="147" t="s">
        <v>207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70">
        <v>23</v>
      </c>
      <c r="B31" s="171" t="s">
        <v>653</v>
      </c>
      <c r="C31" s="179" t="s">
        <v>654</v>
      </c>
      <c r="D31" s="172" t="s">
        <v>615</v>
      </c>
      <c r="E31" s="173">
        <v>1</v>
      </c>
      <c r="F31" s="174"/>
      <c r="G31" s="175"/>
      <c r="H31" s="153">
        <v>0</v>
      </c>
      <c r="I31" s="153">
        <v>0</v>
      </c>
      <c r="J31" s="153">
        <v>48828</v>
      </c>
      <c r="K31" s="153">
        <v>48828</v>
      </c>
      <c r="L31" s="153">
        <v>21</v>
      </c>
      <c r="M31" s="153">
        <v>59081.88</v>
      </c>
      <c r="N31" s="152">
        <v>0</v>
      </c>
      <c r="O31" s="152">
        <v>0</v>
      </c>
      <c r="P31" s="152">
        <v>0</v>
      </c>
      <c r="Q31" s="152">
        <v>0</v>
      </c>
      <c r="R31" s="153"/>
      <c r="S31" s="153" t="s">
        <v>205</v>
      </c>
      <c r="T31" s="153" t="s">
        <v>234</v>
      </c>
      <c r="U31" s="153">
        <v>0</v>
      </c>
      <c r="V31" s="153">
        <v>0</v>
      </c>
      <c r="W31" s="153"/>
      <c r="X31" s="153" t="s">
        <v>161</v>
      </c>
      <c r="Y31" s="153" t="s">
        <v>162</v>
      </c>
      <c r="Z31" s="147"/>
      <c r="AA31" s="147"/>
      <c r="AB31" s="147"/>
      <c r="AC31" s="147"/>
      <c r="AD31" s="147"/>
      <c r="AE31" s="147"/>
      <c r="AF31" s="147"/>
      <c r="AG31" s="147" t="s">
        <v>163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5.5" x14ac:dyDescent="0.2">
      <c r="A32" s="158" t="s">
        <v>155</v>
      </c>
      <c r="B32" s="159" t="s">
        <v>100</v>
      </c>
      <c r="C32" s="176" t="s">
        <v>101</v>
      </c>
      <c r="D32" s="160"/>
      <c r="E32" s="161"/>
      <c r="F32" s="162"/>
      <c r="G32" s="163"/>
      <c r="H32" s="157"/>
      <c r="I32" s="157">
        <v>82526</v>
      </c>
      <c r="J32" s="157"/>
      <c r="K32" s="157">
        <v>28893</v>
      </c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AG32" t="s">
        <v>156</v>
      </c>
    </row>
    <row r="33" spans="1:60" ht="22.5" x14ac:dyDescent="0.2">
      <c r="A33" s="170">
        <v>24</v>
      </c>
      <c r="B33" s="171" t="s">
        <v>655</v>
      </c>
      <c r="C33" s="179" t="s">
        <v>656</v>
      </c>
      <c r="D33" s="172" t="s">
        <v>608</v>
      </c>
      <c r="E33" s="173">
        <v>1</v>
      </c>
      <c r="F33" s="174"/>
      <c r="G33" s="175"/>
      <c r="H33" s="153">
        <v>4805</v>
      </c>
      <c r="I33" s="153">
        <v>4805</v>
      </c>
      <c r="J33" s="153">
        <v>0</v>
      </c>
      <c r="K33" s="153">
        <v>0</v>
      </c>
      <c r="L33" s="153">
        <v>21</v>
      </c>
      <c r="M33" s="153">
        <v>5814.05</v>
      </c>
      <c r="N33" s="152">
        <v>0</v>
      </c>
      <c r="O33" s="152">
        <v>0</v>
      </c>
      <c r="P33" s="152">
        <v>0</v>
      </c>
      <c r="Q33" s="152">
        <v>0</v>
      </c>
      <c r="R33" s="153"/>
      <c r="S33" s="153" t="s">
        <v>205</v>
      </c>
      <c r="T33" s="153" t="s">
        <v>234</v>
      </c>
      <c r="U33" s="153">
        <v>0</v>
      </c>
      <c r="V33" s="153">
        <v>0</v>
      </c>
      <c r="W33" s="153"/>
      <c r="X33" s="153" t="s">
        <v>206</v>
      </c>
      <c r="Y33" s="153" t="s">
        <v>162</v>
      </c>
      <c r="Z33" s="147"/>
      <c r="AA33" s="147"/>
      <c r="AB33" s="147"/>
      <c r="AC33" s="147"/>
      <c r="AD33" s="147"/>
      <c r="AE33" s="147"/>
      <c r="AF33" s="147"/>
      <c r="AG33" s="147" t="s">
        <v>207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">
      <c r="A34" s="170">
        <v>25</v>
      </c>
      <c r="B34" s="171" t="s">
        <v>657</v>
      </c>
      <c r="C34" s="179" t="s">
        <v>658</v>
      </c>
      <c r="D34" s="172" t="s">
        <v>608</v>
      </c>
      <c r="E34" s="173">
        <v>1</v>
      </c>
      <c r="F34" s="174"/>
      <c r="G34" s="175"/>
      <c r="H34" s="153">
        <v>398</v>
      </c>
      <c r="I34" s="153">
        <v>398</v>
      </c>
      <c r="J34" s="153">
        <v>0</v>
      </c>
      <c r="K34" s="153">
        <v>0</v>
      </c>
      <c r="L34" s="153">
        <v>21</v>
      </c>
      <c r="M34" s="153">
        <v>481.58</v>
      </c>
      <c r="N34" s="152">
        <v>0</v>
      </c>
      <c r="O34" s="152">
        <v>0</v>
      </c>
      <c r="P34" s="152">
        <v>0</v>
      </c>
      <c r="Q34" s="152">
        <v>0</v>
      </c>
      <c r="R34" s="153"/>
      <c r="S34" s="153" t="s">
        <v>205</v>
      </c>
      <c r="T34" s="153" t="s">
        <v>234</v>
      </c>
      <c r="U34" s="153">
        <v>0</v>
      </c>
      <c r="V34" s="153">
        <v>0</v>
      </c>
      <c r="W34" s="153"/>
      <c r="X34" s="153" t="s">
        <v>206</v>
      </c>
      <c r="Y34" s="153" t="s">
        <v>162</v>
      </c>
      <c r="Z34" s="147"/>
      <c r="AA34" s="147"/>
      <c r="AB34" s="147"/>
      <c r="AC34" s="147"/>
      <c r="AD34" s="147"/>
      <c r="AE34" s="147"/>
      <c r="AF34" s="147"/>
      <c r="AG34" s="147" t="s">
        <v>207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x14ac:dyDescent="0.2">
      <c r="A35" s="170">
        <v>26</v>
      </c>
      <c r="B35" s="171" t="s">
        <v>659</v>
      </c>
      <c r="C35" s="179" t="s">
        <v>660</v>
      </c>
      <c r="D35" s="172" t="s">
        <v>615</v>
      </c>
      <c r="E35" s="173">
        <v>1</v>
      </c>
      <c r="F35" s="174"/>
      <c r="G35" s="175"/>
      <c r="H35" s="153">
        <v>1000</v>
      </c>
      <c r="I35" s="153">
        <v>1000</v>
      </c>
      <c r="J35" s="153">
        <v>0</v>
      </c>
      <c r="K35" s="153">
        <v>0</v>
      </c>
      <c r="L35" s="153">
        <v>21</v>
      </c>
      <c r="M35" s="153">
        <v>1210</v>
      </c>
      <c r="N35" s="152">
        <v>0</v>
      </c>
      <c r="O35" s="152">
        <v>0</v>
      </c>
      <c r="P35" s="152">
        <v>0</v>
      </c>
      <c r="Q35" s="152">
        <v>0</v>
      </c>
      <c r="R35" s="153"/>
      <c r="S35" s="153" t="s">
        <v>205</v>
      </c>
      <c r="T35" s="153" t="s">
        <v>234</v>
      </c>
      <c r="U35" s="153">
        <v>0</v>
      </c>
      <c r="V35" s="153">
        <v>0</v>
      </c>
      <c r="W35" s="153"/>
      <c r="X35" s="153" t="s">
        <v>206</v>
      </c>
      <c r="Y35" s="153" t="s">
        <v>162</v>
      </c>
      <c r="Z35" s="147"/>
      <c r="AA35" s="147"/>
      <c r="AB35" s="147"/>
      <c r="AC35" s="147"/>
      <c r="AD35" s="147"/>
      <c r="AE35" s="147"/>
      <c r="AF35" s="147"/>
      <c r="AG35" s="147" t="s">
        <v>207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x14ac:dyDescent="0.2">
      <c r="A36" s="170">
        <v>27</v>
      </c>
      <c r="B36" s="171" t="s">
        <v>661</v>
      </c>
      <c r="C36" s="179" t="s">
        <v>656</v>
      </c>
      <c r="D36" s="172" t="s">
        <v>608</v>
      </c>
      <c r="E36" s="173">
        <v>1</v>
      </c>
      <c r="F36" s="174"/>
      <c r="G36" s="175"/>
      <c r="H36" s="153">
        <v>4805</v>
      </c>
      <c r="I36" s="153">
        <v>4805</v>
      </c>
      <c r="J36" s="153">
        <v>0</v>
      </c>
      <c r="K36" s="153">
        <v>0</v>
      </c>
      <c r="L36" s="153">
        <v>21</v>
      </c>
      <c r="M36" s="153">
        <v>5814.05</v>
      </c>
      <c r="N36" s="152">
        <v>0</v>
      </c>
      <c r="O36" s="152">
        <v>0</v>
      </c>
      <c r="P36" s="152">
        <v>0</v>
      </c>
      <c r="Q36" s="152">
        <v>0</v>
      </c>
      <c r="R36" s="153"/>
      <c r="S36" s="153" t="s">
        <v>205</v>
      </c>
      <c r="T36" s="153" t="s">
        <v>234</v>
      </c>
      <c r="U36" s="153">
        <v>0</v>
      </c>
      <c r="V36" s="153">
        <v>0</v>
      </c>
      <c r="W36" s="153"/>
      <c r="X36" s="153" t="s">
        <v>206</v>
      </c>
      <c r="Y36" s="153" t="s">
        <v>162</v>
      </c>
      <c r="Z36" s="147"/>
      <c r="AA36" s="147"/>
      <c r="AB36" s="147"/>
      <c r="AC36" s="147"/>
      <c r="AD36" s="147"/>
      <c r="AE36" s="147"/>
      <c r="AF36" s="147"/>
      <c r="AG36" s="147" t="s">
        <v>207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x14ac:dyDescent="0.2">
      <c r="A37" s="170">
        <v>28</v>
      </c>
      <c r="B37" s="171" t="s">
        <v>662</v>
      </c>
      <c r="C37" s="179" t="s">
        <v>658</v>
      </c>
      <c r="D37" s="172" t="s">
        <v>608</v>
      </c>
      <c r="E37" s="173">
        <v>1</v>
      </c>
      <c r="F37" s="174"/>
      <c r="G37" s="175"/>
      <c r="H37" s="153">
        <v>398</v>
      </c>
      <c r="I37" s="153">
        <v>398</v>
      </c>
      <c r="J37" s="153">
        <v>0</v>
      </c>
      <c r="K37" s="153">
        <v>0</v>
      </c>
      <c r="L37" s="153">
        <v>21</v>
      </c>
      <c r="M37" s="153">
        <v>481.58</v>
      </c>
      <c r="N37" s="152">
        <v>0</v>
      </c>
      <c r="O37" s="152">
        <v>0</v>
      </c>
      <c r="P37" s="152">
        <v>0</v>
      </c>
      <c r="Q37" s="152">
        <v>0</v>
      </c>
      <c r="R37" s="153"/>
      <c r="S37" s="153" t="s">
        <v>205</v>
      </c>
      <c r="T37" s="153" t="s">
        <v>234</v>
      </c>
      <c r="U37" s="153">
        <v>0</v>
      </c>
      <c r="V37" s="153">
        <v>0</v>
      </c>
      <c r="W37" s="153"/>
      <c r="X37" s="153" t="s">
        <v>206</v>
      </c>
      <c r="Y37" s="153" t="s">
        <v>162</v>
      </c>
      <c r="Z37" s="147"/>
      <c r="AA37" s="147"/>
      <c r="AB37" s="147"/>
      <c r="AC37" s="147"/>
      <c r="AD37" s="147"/>
      <c r="AE37" s="147"/>
      <c r="AF37" s="147"/>
      <c r="AG37" s="147" t="s">
        <v>207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x14ac:dyDescent="0.2">
      <c r="A38" s="170">
        <v>29</v>
      </c>
      <c r="B38" s="171" t="s">
        <v>663</v>
      </c>
      <c r="C38" s="179" t="s">
        <v>660</v>
      </c>
      <c r="D38" s="172" t="s">
        <v>615</v>
      </c>
      <c r="E38" s="173">
        <v>1</v>
      </c>
      <c r="F38" s="174"/>
      <c r="G38" s="175"/>
      <c r="H38" s="153">
        <v>1000</v>
      </c>
      <c r="I38" s="153">
        <v>1000</v>
      </c>
      <c r="J38" s="153">
        <v>0</v>
      </c>
      <c r="K38" s="153">
        <v>0</v>
      </c>
      <c r="L38" s="153">
        <v>21</v>
      </c>
      <c r="M38" s="153">
        <v>1210</v>
      </c>
      <c r="N38" s="152">
        <v>0</v>
      </c>
      <c r="O38" s="152">
        <v>0</v>
      </c>
      <c r="P38" s="152">
        <v>0</v>
      </c>
      <c r="Q38" s="152">
        <v>0</v>
      </c>
      <c r="R38" s="153"/>
      <c r="S38" s="153" t="s">
        <v>205</v>
      </c>
      <c r="T38" s="153" t="s">
        <v>234</v>
      </c>
      <c r="U38" s="153">
        <v>0</v>
      </c>
      <c r="V38" s="153">
        <v>0</v>
      </c>
      <c r="W38" s="153"/>
      <c r="X38" s="153" t="s">
        <v>206</v>
      </c>
      <c r="Y38" s="153" t="s">
        <v>162</v>
      </c>
      <c r="Z38" s="147"/>
      <c r="AA38" s="147"/>
      <c r="AB38" s="147"/>
      <c r="AC38" s="147"/>
      <c r="AD38" s="147"/>
      <c r="AE38" s="147"/>
      <c r="AF38" s="147"/>
      <c r="AG38" s="147" t="s">
        <v>207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x14ac:dyDescent="0.2">
      <c r="A39" s="170">
        <v>30</v>
      </c>
      <c r="B39" s="171" t="s">
        <v>664</v>
      </c>
      <c r="C39" s="179" t="s">
        <v>665</v>
      </c>
      <c r="D39" s="172" t="s">
        <v>608</v>
      </c>
      <c r="E39" s="173">
        <v>1</v>
      </c>
      <c r="F39" s="174"/>
      <c r="G39" s="175"/>
      <c r="H39" s="153">
        <v>4153</v>
      </c>
      <c r="I39" s="153">
        <v>4153</v>
      </c>
      <c r="J39" s="153">
        <v>0</v>
      </c>
      <c r="K39" s="153">
        <v>0</v>
      </c>
      <c r="L39" s="153">
        <v>21</v>
      </c>
      <c r="M39" s="153">
        <v>5025.13</v>
      </c>
      <c r="N39" s="152">
        <v>0</v>
      </c>
      <c r="O39" s="152">
        <v>0</v>
      </c>
      <c r="P39" s="152">
        <v>0</v>
      </c>
      <c r="Q39" s="152">
        <v>0</v>
      </c>
      <c r="R39" s="153"/>
      <c r="S39" s="153" t="s">
        <v>205</v>
      </c>
      <c r="T39" s="153" t="s">
        <v>234</v>
      </c>
      <c r="U39" s="153">
        <v>0</v>
      </c>
      <c r="V39" s="153">
        <v>0</v>
      </c>
      <c r="W39" s="153"/>
      <c r="X39" s="153" t="s">
        <v>206</v>
      </c>
      <c r="Y39" s="153" t="s">
        <v>162</v>
      </c>
      <c r="Z39" s="147"/>
      <c r="AA39" s="147"/>
      <c r="AB39" s="147"/>
      <c r="AC39" s="147"/>
      <c r="AD39" s="147"/>
      <c r="AE39" s="147"/>
      <c r="AF39" s="147"/>
      <c r="AG39" s="147" t="s">
        <v>207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">
      <c r="A40" s="170">
        <v>31</v>
      </c>
      <c r="B40" s="171" t="s">
        <v>666</v>
      </c>
      <c r="C40" s="179" t="s">
        <v>667</v>
      </c>
      <c r="D40" s="172" t="s">
        <v>608</v>
      </c>
      <c r="E40" s="173">
        <v>1</v>
      </c>
      <c r="F40" s="174"/>
      <c r="G40" s="175"/>
      <c r="H40" s="153">
        <v>267</v>
      </c>
      <c r="I40" s="153">
        <v>267</v>
      </c>
      <c r="J40" s="153">
        <v>0</v>
      </c>
      <c r="K40" s="153">
        <v>0</v>
      </c>
      <c r="L40" s="153">
        <v>21</v>
      </c>
      <c r="M40" s="153">
        <v>323.07</v>
      </c>
      <c r="N40" s="152">
        <v>0</v>
      </c>
      <c r="O40" s="152">
        <v>0</v>
      </c>
      <c r="P40" s="152">
        <v>0</v>
      </c>
      <c r="Q40" s="152">
        <v>0</v>
      </c>
      <c r="R40" s="153"/>
      <c r="S40" s="153" t="s">
        <v>205</v>
      </c>
      <c r="T40" s="153" t="s">
        <v>234</v>
      </c>
      <c r="U40" s="153">
        <v>0</v>
      </c>
      <c r="V40" s="153">
        <v>0</v>
      </c>
      <c r="W40" s="153"/>
      <c r="X40" s="153" t="s">
        <v>206</v>
      </c>
      <c r="Y40" s="153" t="s">
        <v>162</v>
      </c>
      <c r="Z40" s="147"/>
      <c r="AA40" s="147"/>
      <c r="AB40" s="147"/>
      <c r="AC40" s="147"/>
      <c r="AD40" s="147"/>
      <c r="AE40" s="147"/>
      <c r="AF40" s="147"/>
      <c r="AG40" s="147" t="s">
        <v>207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x14ac:dyDescent="0.2">
      <c r="A41" s="170">
        <v>32</v>
      </c>
      <c r="B41" s="171" t="s">
        <v>668</v>
      </c>
      <c r="C41" s="179" t="s">
        <v>660</v>
      </c>
      <c r="D41" s="172" t="s">
        <v>615</v>
      </c>
      <c r="E41" s="173">
        <v>1</v>
      </c>
      <c r="F41" s="174"/>
      <c r="G41" s="175"/>
      <c r="H41" s="153">
        <v>1000</v>
      </c>
      <c r="I41" s="153">
        <v>1000</v>
      </c>
      <c r="J41" s="153">
        <v>0</v>
      </c>
      <c r="K41" s="153">
        <v>0</v>
      </c>
      <c r="L41" s="153">
        <v>21</v>
      </c>
      <c r="M41" s="153">
        <v>1210</v>
      </c>
      <c r="N41" s="152">
        <v>0</v>
      </c>
      <c r="O41" s="152">
        <v>0</v>
      </c>
      <c r="P41" s="152">
        <v>0</v>
      </c>
      <c r="Q41" s="152">
        <v>0</v>
      </c>
      <c r="R41" s="153"/>
      <c r="S41" s="153" t="s">
        <v>205</v>
      </c>
      <c r="T41" s="153" t="s">
        <v>234</v>
      </c>
      <c r="U41" s="153">
        <v>0</v>
      </c>
      <c r="V41" s="153">
        <v>0</v>
      </c>
      <c r="W41" s="153"/>
      <c r="X41" s="153" t="s">
        <v>206</v>
      </c>
      <c r="Y41" s="153" t="s">
        <v>162</v>
      </c>
      <c r="Z41" s="147"/>
      <c r="AA41" s="147"/>
      <c r="AB41" s="147"/>
      <c r="AC41" s="147"/>
      <c r="AD41" s="147"/>
      <c r="AE41" s="147"/>
      <c r="AF41" s="147"/>
      <c r="AG41" s="147" t="s">
        <v>207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2.5" x14ac:dyDescent="0.2">
      <c r="A42" s="170">
        <v>33</v>
      </c>
      <c r="B42" s="171" t="s">
        <v>669</v>
      </c>
      <c r="C42" s="179" t="s">
        <v>656</v>
      </c>
      <c r="D42" s="172" t="s">
        <v>608</v>
      </c>
      <c r="E42" s="173">
        <v>1</v>
      </c>
      <c r="F42" s="174"/>
      <c r="G42" s="175"/>
      <c r="H42" s="153">
        <v>4805</v>
      </c>
      <c r="I42" s="153">
        <v>4805</v>
      </c>
      <c r="J42" s="153">
        <v>0</v>
      </c>
      <c r="K42" s="153">
        <v>0</v>
      </c>
      <c r="L42" s="153">
        <v>21</v>
      </c>
      <c r="M42" s="153">
        <v>5814.05</v>
      </c>
      <c r="N42" s="152">
        <v>0</v>
      </c>
      <c r="O42" s="152">
        <v>0</v>
      </c>
      <c r="P42" s="152">
        <v>0</v>
      </c>
      <c r="Q42" s="152">
        <v>0</v>
      </c>
      <c r="R42" s="153"/>
      <c r="S42" s="153" t="s">
        <v>205</v>
      </c>
      <c r="T42" s="153" t="s">
        <v>234</v>
      </c>
      <c r="U42" s="153">
        <v>0</v>
      </c>
      <c r="V42" s="153">
        <v>0</v>
      </c>
      <c r="W42" s="153"/>
      <c r="X42" s="153" t="s">
        <v>206</v>
      </c>
      <c r="Y42" s="153" t="s">
        <v>162</v>
      </c>
      <c r="Z42" s="147"/>
      <c r="AA42" s="147"/>
      <c r="AB42" s="147"/>
      <c r="AC42" s="147"/>
      <c r="AD42" s="147"/>
      <c r="AE42" s="147"/>
      <c r="AF42" s="147"/>
      <c r="AG42" s="147" t="s">
        <v>207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70">
        <v>34</v>
      </c>
      <c r="B43" s="171" t="s">
        <v>670</v>
      </c>
      <c r="C43" s="179" t="s">
        <v>658</v>
      </c>
      <c r="D43" s="172" t="s">
        <v>608</v>
      </c>
      <c r="E43" s="173">
        <v>1</v>
      </c>
      <c r="F43" s="174"/>
      <c r="G43" s="175"/>
      <c r="H43" s="153">
        <v>398</v>
      </c>
      <c r="I43" s="153">
        <v>398</v>
      </c>
      <c r="J43" s="153">
        <v>0</v>
      </c>
      <c r="K43" s="153">
        <v>0</v>
      </c>
      <c r="L43" s="153">
        <v>21</v>
      </c>
      <c r="M43" s="153">
        <v>481.58</v>
      </c>
      <c r="N43" s="152">
        <v>0</v>
      </c>
      <c r="O43" s="152">
        <v>0</v>
      </c>
      <c r="P43" s="152">
        <v>0</v>
      </c>
      <c r="Q43" s="152">
        <v>0</v>
      </c>
      <c r="R43" s="153"/>
      <c r="S43" s="153" t="s">
        <v>205</v>
      </c>
      <c r="T43" s="153" t="s">
        <v>234</v>
      </c>
      <c r="U43" s="153">
        <v>0</v>
      </c>
      <c r="V43" s="153">
        <v>0</v>
      </c>
      <c r="W43" s="153"/>
      <c r="X43" s="153" t="s">
        <v>206</v>
      </c>
      <c r="Y43" s="153" t="s">
        <v>162</v>
      </c>
      <c r="Z43" s="147"/>
      <c r="AA43" s="147"/>
      <c r="AB43" s="147"/>
      <c r="AC43" s="147"/>
      <c r="AD43" s="147"/>
      <c r="AE43" s="147"/>
      <c r="AF43" s="147"/>
      <c r="AG43" s="147" t="s">
        <v>207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x14ac:dyDescent="0.2">
      <c r="A44" s="170">
        <v>35</v>
      </c>
      <c r="B44" s="171" t="s">
        <v>671</v>
      </c>
      <c r="C44" s="179" t="s">
        <v>660</v>
      </c>
      <c r="D44" s="172" t="s">
        <v>615</v>
      </c>
      <c r="E44" s="173">
        <v>1</v>
      </c>
      <c r="F44" s="174"/>
      <c r="G44" s="175"/>
      <c r="H44" s="153">
        <v>1000</v>
      </c>
      <c r="I44" s="153">
        <v>1000</v>
      </c>
      <c r="J44" s="153">
        <v>0</v>
      </c>
      <c r="K44" s="153">
        <v>0</v>
      </c>
      <c r="L44" s="153">
        <v>21</v>
      </c>
      <c r="M44" s="153">
        <v>1210</v>
      </c>
      <c r="N44" s="152">
        <v>0</v>
      </c>
      <c r="O44" s="152">
        <v>0</v>
      </c>
      <c r="P44" s="152">
        <v>0</v>
      </c>
      <c r="Q44" s="152">
        <v>0</v>
      </c>
      <c r="R44" s="153"/>
      <c r="S44" s="153" t="s">
        <v>205</v>
      </c>
      <c r="T44" s="153" t="s">
        <v>234</v>
      </c>
      <c r="U44" s="153">
        <v>0</v>
      </c>
      <c r="V44" s="153">
        <v>0</v>
      </c>
      <c r="W44" s="153"/>
      <c r="X44" s="153" t="s">
        <v>206</v>
      </c>
      <c r="Y44" s="153" t="s">
        <v>162</v>
      </c>
      <c r="Z44" s="147"/>
      <c r="AA44" s="147"/>
      <c r="AB44" s="147"/>
      <c r="AC44" s="147"/>
      <c r="AD44" s="147"/>
      <c r="AE44" s="147"/>
      <c r="AF44" s="147"/>
      <c r="AG44" s="147" t="s">
        <v>207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x14ac:dyDescent="0.2">
      <c r="A45" s="170">
        <v>36</v>
      </c>
      <c r="B45" s="171" t="s">
        <v>672</v>
      </c>
      <c r="C45" s="179" t="s">
        <v>665</v>
      </c>
      <c r="D45" s="172" t="s">
        <v>608</v>
      </c>
      <c r="E45" s="173">
        <v>1</v>
      </c>
      <c r="F45" s="174"/>
      <c r="G45" s="175"/>
      <c r="H45" s="153">
        <v>4153</v>
      </c>
      <c r="I45" s="153">
        <v>4153</v>
      </c>
      <c r="J45" s="153">
        <v>0</v>
      </c>
      <c r="K45" s="153">
        <v>0</v>
      </c>
      <c r="L45" s="153">
        <v>21</v>
      </c>
      <c r="M45" s="153">
        <v>5025.13</v>
      </c>
      <c r="N45" s="152">
        <v>0</v>
      </c>
      <c r="O45" s="152">
        <v>0</v>
      </c>
      <c r="P45" s="152">
        <v>0</v>
      </c>
      <c r="Q45" s="152">
        <v>0</v>
      </c>
      <c r="R45" s="153"/>
      <c r="S45" s="153" t="s">
        <v>205</v>
      </c>
      <c r="T45" s="153" t="s">
        <v>234</v>
      </c>
      <c r="U45" s="153">
        <v>0</v>
      </c>
      <c r="V45" s="153">
        <v>0</v>
      </c>
      <c r="W45" s="153"/>
      <c r="X45" s="153" t="s">
        <v>206</v>
      </c>
      <c r="Y45" s="153" t="s">
        <v>162</v>
      </c>
      <c r="Z45" s="147"/>
      <c r="AA45" s="147"/>
      <c r="AB45" s="147"/>
      <c r="AC45" s="147"/>
      <c r="AD45" s="147"/>
      <c r="AE45" s="147"/>
      <c r="AF45" s="147"/>
      <c r="AG45" s="147" t="s">
        <v>207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x14ac:dyDescent="0.2">
      <c r="A46" s="170">
        <v>37</v>
      </c>
      <c r="B46" s="171" t="s">
        <v>673</v>
      </c>
      <c r="C46" s="179" t="s">
        <v>674</v>
      </c>
      <c r="D46" s="172" t="s">
        <v>608</v>
      </c>
      <c r="E46" s="173">
        <v>2</v>
      </c>
      <c r="F46" s="174"/>
      <c r="G46" s="175"/>
      <c r="H46" s="153">
        <v>170</v>
      </c>
      <c r="I46" s="153">
        <v>340</v>
      </c>
      <c r="J46" s="153">
        <v>0</v>
      </c>
      <c r="K46" s="153">
        <v>0</v>
      </c>
      <c r="L46" s="153">
        <v>21</v>
      </c>
      <c r="M46" s="153">
        <v>411.4</v>
      </c>
      <c r="N46" s="152">
        <v>0</v>
      </c>
      <c r="O46" s="152">
        <v>0</v>
      </c>
      <c r="P46" s="152">
        <v>0</v>
      </c>
      <c r="Q46" s="152">
        <v>0</v>
      </c>
      <c r="R46" s="153"/>
      <c r="S46" s="153" t="s">
        <v>205</v>
      </c>
      <c r="T46" s="153" t="s">
        <v>234</v>
      </c>
      <c r="U46" s="153">
        <v>0</v>
      </c>
      <c r="V46" s="153">
        <v>0</v>
      </c>
      <c r="W46" s="153"/>
      <c r="X46" s="153" t="s">
        <v>206</v>
      </c>
      <c r="Y46" s="153" t="s">
        <v>162</v>
      </c>
      <c r="Z46" s="147"/>
      <c r="AA46" s="147"/>
      <c r="AB46" s="147"/>
      <c r="AC46" s="147"/>
      <c r="AD46" s="147"/>
      <c r="AE46" s="147"/>
      <c r="AF46" s="147"/>
      <c r="AG46" s="147" t="s">
        <v>207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x14ac:dyDescent="0.2">
      <c r="A47" s="170">
        <v>38</v>
      </c>
      <c r="B47" s="171" t="s">
        <v>675</v>
      </c>
      <c r="C47" s="179" t="s">
        <v>667</v>
      </c>
      <c r="D47" s="172" t="s">
        <v>608</v>
      </c>
      <c r="E47" s="173">
        <v>1</v>
      </c>
      <c r="F47" s="174"/>
      <c r="G47" s="175"/>
      <c r="H47" s="153">
        <v>267</v>
      </c>
      <c r="I47" s="153">
        <v>267</v>
      </c>
      <c r="J47" s="153">
        <v>0</v>
      </c>
      <c r="K47" s="153">
        <v>0</v>
      </c>
      <c r="L47" s="153">
        <v>21</v>
      </c>
      <c r="M47" s="153">
        <v>323.07</v>
      </c>
      <c r="N47" s="152">
        <v>0</v>
      </c>
      <c r="O47" s="152">
        <v>0</v>
      </c>
      <c r="P47" s="152">
        <v>0</v>
      </c>
      <c r="Q47" s="152">
        <v>0</v>
      </c>
      <c r="R47" s="153"/>
      <c r="S47" s="153" t="s">
        <v>205</v>
      </c>
      <c r="T47" s="153" t="s">
        <v>234</v>
      </c>
      <c r="U47" s="153">
        <v>0</v>
      </c>
      <c r="V47" s="153">
        <v>0</v>
      </c>
      <c r="W47" s="153"/>
      <c r="X47" s="153" t="s">
        <v>206</v>
      </c>
      <c r="Y47" s="153" t="s">
        <v>162</v>
      </c>
      <c r="Z47" s="147"/>
      <c r="AA47" s="147"/>
      <c r="AB47" s="147"/>
      <c r="AC47" s="147"/>
      <c r="AD47" s="147"/>
      <c r="AE47" s="147"/>
      <c r="AF47" s="147"/>
      <c r="AG47" s="147" t="s">
        <v>207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">
      <c r="A48" s="170">
        <v>39</v>
      </c>
      <c r="B48" s="171" t="s">
        <v>676</v>
      </c>
      <c r="C48" s="179" t="s">
        <v>660</v>
      </c>
      <c r="D48" s="172" t="s">
        <v>615</v>
      </c>
      <c r="E48" s="173">
        <v>1</v>
      </c>
      <c r="F48" s="174"/>
      <c r="G48" s="175"/>
      <c r="H48" s="153">
        <v>1000</v>
      </c>
      <c r="I48" s="153">
        <v>1000</v>
      </c>
      <c r="J48" s="153">
        <v>0</v>
      </c>
      <c r="K48" s="153">
        <v>0</v>
      </c>
      <c r="L48" s="153">
        <v>21</v>
      </c>
      <c r="M48" s="153">
        <v>1210</v>
      </c>
      <c r="N48" s="152">
        <v>0</v>
      </c>
      <c r="O48" s="152">
        <v>0</v>
      </c>
      <c r="P48" s="152">
        <v>0</v>
      </c>
      <c r="Q48" s="152">
        <v>0</v>
      </c>
      <c r="R48" s="153"/>
      <c r="S48" s="153" t="s">
        <v>205</v>
      </c>
      <c r="T48" s="153" t="s">
        <v>234</v>
      </c>
      <c r="U48" s="153">
        <v>0</v>
      </c>
      <c r="V48" s="153">
        <v>0</v>
      </c>
      <c r="W48" s="153"/>
      <c r="X48" s="153" t="s">
        <v>206</v>
      </c>
      <c r="Y48" s="153" t="s">
        <v>162</v>
      </c>
      <c r="Z48" s="147"/>
      <c r="AA48" s="147"/>
      <c r="AB48" s="147"/>
      <c r="AC48" s="147"/>
      <c r="AD48" s="147"/>
      <c r="AE48" s="147"/>
      <c r="AF48" s="147"/>
      <c r="AG48" s="147" t="s">
        <v>207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2.5" x14ac:dyDescent="0.2">
      <c r="A49" s="170">
        <v>40</v>
      </c>
      <c r="B49" s="171" t="s">
        <v>677</v>
      </c>
      <c r="C49" s="179" t="s">
        <v>656</v>
      </c>
      <c r="D49" s="172" t="s">
        <v>608</v>
      </c>
      <c r="E49" s="173">
        <v>1</v>
      </c>
      <c r="F49" s="174"/>
      <c r="G49" s="175"/>
      <c r="H49" s="153">
        <v>4805</v>
      </c>
      <c r="I49" s="153">
        <v>4805</v>
      </c>
      <c r="J49" s="153">
        <v>0</v>
      </c>
      <c r="K49" s="153">
        <v>0</v>
      </c>
      <c r="L49" s="153">
        <v>21</v>
      </c>
      <c r="M49" s="153">
        <v>5814.05</v>
      </c>
      <c r="N49" s="152">
        <v>0</v>
      </c>
      <c r="O49" s="152">
        <v>0</v>
      </c>
      <c r="P49" s="152">
        <v>0</v>
      </c>
      <c r="Q49" s="152">
        <v>0</v>
      </c>
      <c r="R49" s="153"/>
      <c r="S49" s="153" t="s">
        <v>205</v>
      </c>
      <c r="T49" s="153" t="s">
        <v>234</v>
      </c>
      <c r="U49" s="153">
        <v>0</v>
      </c>
      <c r="V49" s="153">
        <v>0</v>
      </c>
      <c r="W49" s="153"/>
      <c r="X49" s="153" t="s">
        <v>206</v>
      </c>
      <c r="Y49" s="153" t="s">
        <v>162</v>
      </c>
      <c r="Z49" s="147"/>
      <c r="AA49" s="147"/>
      <c r="AB49" s="147"/>
      <c r="AC49" s="147"/>
      <c r="AD49" s="147"/>
      <c r="AE49" s="147"/>
      <c r="AF49" s="147"/>
      <c r="AG49" s="147" t="s">
        <v>207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">
      <c r="A50" s="170">
        <v>41</v>
      </c>
      <c r="B50" s="171" t="s">
        <v>678</v>
      </c>
      <c r="C50" s="179" t="s">
        <v>658</v>
      </c>
      <c r="D50" s="172" t="s">
        <v>608</v>
      </c>
      <c r="E50" s="173">
        <v>1</v>
      </c>
      <c r="F50" s="174"/>
      <c r="G50" s="175"/>
      <c r="H50" s="153">
        <v>398</v>
      </c>
      <c r="I50" s="153">
        <v>398</v>
      </c>
      <c r="J50" s="153">
        <v>0</v>
      </c>
      <c r="K50" s="153">
        <v>0</v>
      </c>
      <c r="L50" s="153">
        <v>21</v>
      </c>
      <c r="M50" s="153">
        <v>481.58</v>
      </c>
      <c r="N50" s="152">
        <v>0</v>
      </c>
      <c r="O50" s="152">
        <v>0</v>
      </c>
      <c r="P50" s="152">
        <v>0</v>
      </c>
      <c r="Q50" s="152">
        <v>0</v>
      </c>
      <c r="R50" s="153"/>
      <c r="S50" s="153" t="s">
        <v>205</v>
      </c>
      <c r="T50" s="153" t="s">
        <v>234</v>
      </c>
      <c r="U50" s="153">
        <v>0</v>
      </c>
      <c r="V50" s="153">
        <v>0</v>
      </c>
      <c r="W50" s="153"/>
      <c r="X50" s="153" t="s">
        <v>206</v>
      </c>
      <c r="Y50" s="153" t="s">
        <v>162</v>
      </c>
      <c r="Z50" s="147"/>
      <c r="AA50" s="147"/>
      <c r="AB50" s="147"/>
      <c r="AC50" s="147"/>
      <c r="AD50" s="147"/>
      <c r="AE50" s="147"/>
      <c r="AF50" s="147"/>
      <c r="AG50" s="147" t="s">
        <v>207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x14ac:dyDescent="0.2">
      <c r="A51" s="170">
        <v>42</v>
      </c>
      <c r="B51" s="171" t="s">
        <v>679</v>
      </c>
      <c r="C51" s="179" t="s">
        <v>660</v>
      </c>
      <c r="D51" s="172" t="s">
        <v>615</v>
      </c>
      <c r="E51" s="173">
        <v>1</v>
      </c>
      <c r="F51" s="174"/>
      <c r="G51" s="175"/>
      <c r="H51" s="153">
        <v>1000</v>
      </c>
      <c r="I51" s="153">
        <v>1000</v>
      </c>
      <c r="J51" s="153">
        <v>0</v>
      </c>
      <c r="K51" s="153">
        <v>0</v>
      </c>
      <c r="L51" s="153">
        <v>21</v>
      </c>
      <c r="M51" s="153">
        <v>1210</v>
      </c>
      <c r="N51" s="152">
        <v>0</v>
      </c>
      <c r="O51" s="152">
        <v>0</v>
      </c>
      <c r="P51" s="152">
        <v>0</v>
      </c>
      <c r="Q51" s="152">
        <v>0</v>
      </c>
      <c r="R51" s="153"/>
      <c r="S51" s="153" t="s">
        <v>205</v>
      </c>
      <c r="T51" s="153" t="s">
        <v>234</v>
      </c>
      <c r="U51" s="153">
        <v>0</v>
      </c>
      <c r="V51" s="153">
        <v>0</v>
      </c>
      <c r="W51" s="153"/>
      <c r="X51" s="153" t="s">
        <v>206</v>
      </c>
      <c r="Y51" s="153" t="s">
        <v>162</v>
      </c>
      <c r="Z51" s="147"/>
      <c r="AA51" s="147"/>
      <c r="AB51" s="147"/>
      <c r="AC51" s="147"/>
      <c r="AD51" s="147"/>
      <c r="AE51" s="147"/>
      <c r="AF51" s="147"/>
      <c r="AG51" s="147" t="s">
        <v>207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2.5" x14ac:dyDescent="0.2">
      <c r="A52" s="170">
        <v>43</v>
      </c>
      <c r="B52" s="171" t="s">
        <v>680</v>
      </c>
      <c r="C52" s="179" t="s">
        <v>665</v>
      </c>
      <c r="D52" s="172" t="s">
        <v>608</v>
      </c>
      <c r="E52" s="173">
        <v>1</v>
      </c>
      <c r="F52" s="174"/>
      <c r="G52" s="175"/>
      <c r="H52" s="153">
        <v>4153</v>
      </c>
      <c r="I52" s="153">
        <v>4153</v>
      </c>
      <c r="J52" s="153">
        <v>0</v>
      </c>
      <c r="K52" s="153">
        <v>0</v>
      </c>
      <c r="L52" s="153">
        <v>21</v>
      </c>
      <c r="M52" s="153">
        <v>5025.13</v>
      </c>
      <c r="N52" s="152">
        <v>0</v>
      </c>
      <c r="O52" s="152">
        <v>0</v>
      </c>
      <c r="P52" s="152">
        <v>0</v>
      </c>
      <c r="Q52" s="152">
        <v>0</v>
      </c>
      <c r="R52" s="153"/>
      <c r="S52" s="153" t="s">
        <v>205</v>
      </c>
      <c r="T52" s="153" t="s">
        <v>234</v>
      </c>
      <c r="U52" s="153">
        <v>0</v>
      </c>
      <c r="V52" s="153">
        <v>0</v>
      </c>
      <c r="W52" s="153"/>
      <c r="X52" s="153" t="s">
        <v>206</v>
      </c>
      <c r="Y52" s="153" t="s">
        <v>162</v>
      </c>
      <c r="Z52" s="147"/>
      <c r="AA52" s="147"/>
      <c r="AB52" s="147"/>
      <c r="AC52" s="147"/>
      <c r="AD52" s="147"/>
      <c r="AE52" s="147"/>
      <c r="AF52" s="147"/>
      <c r="AG52" s="147" t="s">
        <v>207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70">
        <v>44</v>
      </c>
      <c r="B53" s="171" t="s">
        <v>681</v>
      </c>
      <c r="C53" s="179" t="s">
        <v>667</v>
      </c>
      <c r="D53" s="172" t="s">
        <v>608</v>
      </c>
      <c r="E53" s="173">
        <v>1</v>
      </c>
      <c r="F53" s="174"/>
      <c r="G53" s="175"/>
      <c r="H53" s="153">
        <v>267</v>
      </c>
      <c r="I53" s="153">
        <v>267</v>
      </c>
      <c r="J53" s="153">
        <v>0</v>
      </c>
      <c r="K53" s="153">
        <v>0</v>
      </c>
      <c r="L53" s="153">
        <v>21</v>
      </c>
      <c r="M53" s="153">
        <v>323.07</v>
      </c>
      <c r="N53" s="152">
        <v>0</v>
      </c>
      <c r="O53" s="152">
        <v>0</v>
      </c>
      <c r="P53" s="152">
        <v>0</v>
      </c>
      <c r="Q53" s="152">
        <v>0</v>
      </c>
      <c r="R53" s="153"/>
      <c r="S53" s="153" t="s">
        <v>205</v>
      </c>
      <c r="T53" s="153" t="s">
        <v>234</v>
      </c>
      <c r="U53" s="153">
        <v>0</v>
      </c>
      <c r="V53" s="153">
        <v>0</v>
      </c>
      <c r="W53" s="153"/>
      <c r="X53" s="153" t="s">
        <v>206</v>
      </c>
      <c r="Y53" s="153" t="s">
        <v>162</v>
      </c>
      <c r="Z53" s="147"/>
      <c r="AA53" s="147"/>
      <c r="AB53" s="147"/>
      <c r="AC53" s="147"/>
      <c r="AD53" s="147"/>
      <c r="AE53" s="147"/>
      <c r="AF53" s="147"/>
      <c r="AG53" s="147" t="s">
        <v>207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x14ac:dyDescent="0.2">
      <c r="A54" s="170">
        <v>45</v>
      </c>
      <c r="B54" s="171" t="s">
        <v>682</v>
      </c>
      <c r="C54" s="179" t="s">
        <v>660</v>
      </c>
      <c r="D54" s="172" t="s">
        <v>615</v>
      </c>
      <c r="E54" s="173">
        <v>1</v>
      </c>
      <c r="F54" s="174"/>
      <c r="G54" s="175"/>
      <c r="H54" s="153">
        <v>1000</v>
      </c>
      <c r="I54" s="153">
        <v>1000</v>
      </c>
      <c r="J54" s="153">
        <v>0</v>
      </c>
      <c r="K54" s="153">
        <v>0</v>
      </c>
      <c r="L54" s="153">
        <v>21</v>
      </c>
      <c r="M54" s="153">
        <v>1210</v>
      </c>
      <c r="N54" s="152">
        <v>0</v>
      </c>
      <c r="O54" s="152">
        <v>0</v>
      </c>
      <c r="P54" s="152">
        <v>0</v>
      </c>
      <c r="Q54" s="152">
        <v>0</v>
      </c>
      <c r="R54" s="153"/>
      <c r="S54" s="153" t="s">
        <v>205</v>
      </c>
      <c r="T54" s="153" t="s">
        <v>234</v>
      </c>
      <c r="U54" s="153">
        <v>0</v>
      </c>
      <c r="V54" s="153">
        <v>0</v>
      </c>
      <c r="W54" s="153"/>
      <c r="X54" s="153" t="s">
        <v>206</v>
      </c>
      <c r="Y54" s="153" t="s">
        <v>162</v>
      </c>
      <c r="Z54" s="147"/>
      <c r="AA54" s="147"/>
      <c r="AB54" s="147"/>
      <c r="AC54" s="147"/>
      <c r="AD54" s="147"/>
      <c r="AE54" s="147"/>
      <c r="AF54" s="147"/>
      <c r="AG54" s="147" t="s">
        <v>207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x14ac:dyDescent="0.2">
      <c r="A55" s="170">
        <v>46</v>
      </c>
      <c r="B55" s="171" t="s">
        <v>683</v>
      </c>
      <c r="C55" s="179" t="s">
        <v>684</v>
      </c>
      <c r="D55" s="172" t="s">
        <v>608</v>
      </c>
      <c r="E55" s="173">
        <v>2</v>
      </c>
      <c r="F55" s="174"/>
      <c r="G55" s="175"/>
      <c r="H55" s="153">
        <v>2187</v>
      </c>
      <c r="I55" s="153">
        <v>4374</v>
      </c>
      <c r="J55" s="153">
        <v>0</v>
      </c>
      <c r="K55" s="153">
        <v>0</v>
      </c>
      <c r="L55" s="153">
        <v>21</v>
      </c>
      <c r="M55" s="153">
        <v>5292.54</v>
      </c>
      <c r="N55" s="152">
        <v>0</v>
      </c>
      <c r="O55" s="152">
        <v>0</v>
      </c>
      <c r="P55" s="152">
        <v>0</v>
      </c>
      <c r="Q55" s="152">
        <v>0</v>
      </c>
      <c r="R55" s="153"/>
      <c r="S55" s="153" t="s">
        <v>205</v>
      </c>
      <c r="T55" s="153" t="s">
        <v>234</v>
      </c>
      <c r="U55" s="153">
        <v>0</v>
      </c>
      <c r="V55" s="153">
        <v>0</v>
      </c>
      <c r="W55" s="153"/>
      <c r="X55" s="153" t="s">
        <v>206</v>
      </c>
      <c r="Y55" s="153" t="s">
        <v>162</v>
      </c>
      <c r="Z55" s="147"/>
      <c r="AA55" s="147"/>
      <c r="AB55" s="147"/>
      <c r="AC55" s="147"/>
      <c r="AD55" s="147"/>
      <c r="AE55" s="147"/>
      <c r="AF55" s="147"/>
      <c r="AG55" s="147" t="s">
        <v>207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2.5" x14ac:dyDescent="0.2">
      <c r="A56" s="170">
        <v>47</v>
      </c>
      <c r="B56" s="171" t="s">
        <v>685</v>
      </c>
      <c r="C56" s="179" t="s">
        <v>621</v>
      </c>
      <c r="D56" s="172" t="s">
        <v>608</v>
      </c>
      <c r="E56" s="173">
        <v>1</v>
      </c>
      <c r="F56" s="174"/>
      <c r="G56" s="175"/>
      <c r="H56" s="153">
        <v>3106</v>
      </c>
      <c r="I56" s="153">
        <v>3106</v>
      </c>
      <c r="J56" s="153">
        <v>0</v>
      </c>
      <c r="K56" s="153">
        <v>0</v>
      </c>
      <c r="L56" s="153">
        <v>21</v>
      </c>
      <c r="M56" s="153">
        <v>3758.26</v>
      </c>
      <c r="N56" s="152">
        <v>0</v>
      </c>
      <c r="O56" s="152">
        <v>0</v>
      </c>
      <c r="P56" s="152">
        <v>0</v>
      </c>
      <c r="Q56" s="152">
        <v>0</v>
      </c>
      <c r="R56" s="153"/>
      <c r="S56" s="153" t="s">
        <v>205</v>
      </c>
      <c r="T56" s="153" t="s">
        <v>234</v>
      </c>
      <c r="U56" s="153">
        <v>0</v>
      </c>
      <c r="V56" s="153">
        <v>0</v>
      </c>
      <c r="W56" s="153"/>
      <c r="X56" s="153" t="s">
        <v>206</v>
      </c>
      <c r="Y56" s="153" t="s">
        <v>162</v>
      </c>
      <c r="Z56" s="147"/>
      <c r="AA56" s="147"/>
      <c r="AB56" s="147"/>
      <c r="AC56" s="147"/>
      <c r="AD56" s="147"/>
      <c r="AE56" s="147"/>
      <c r="AF56" s="147"/>
      <c r="AG56" s="147" t="s">
        <v>207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x14ac:dyDescent="0.2">
      <c r="A57" s="170">
        <v>48</v>
      </c>
      <c r="B57" s="171" t="s">
        <v>686</v>
      </c>
      <c r="C57" s="179" t="s">
        <v>687</v>
      </c>
      <c r="D57" s="172" t="s">
        <v>608</v>
      </c>
      <c r="E57" s="173">
        <v>1</v>
      </c>
      <c r="F57" s="174"/>
      <c r="G57" s="175"/>
      <c r="H57" s="153">
        <v>2605</v>
      </c>
      <c r="I57" s="153">
        <v>2605</v>
      </c>
      <c r="J57" s="153">
        <v>0</v>
      </c>
      <c r="K57" s="153">
        <v>0</v>
      </c>
      <c r="L57" s="153">
        <v>21</v>
      </c>
      <c r="M57" s="153">
        <v>3152.05</v>
      </c>
      <c r="N57" s="152">
        <v>0</v>
      </c>
      <c r="O57" s="152">
        <v>0</v>
      </c>
      <c r="P57" s="152">
        <v>0</v>
      </c>
      <c r="Q57" s="152">
        <v>0</v>
      </c>
      <c r="R57" s="153"/>
      <c r="S57" s="153" t="s">
        <v>205</v>
      </c>
      <c r="T57" s="153" t="s">
        <v>234</v>
      </c>
      <c r="U57" s="153">
        <v>0</v>
      </c>
      <c r="V57" s="153">
        <v>0</v>
      </c>
      <c r="W57" s="153"/>
      <c r="X57" s="153" t="s">
        <v>206</v>
      </c>
      <c r="Y57" s="153" t="s">
        <v>162</v>
      </c>
      <c r="Z57" s="147"/>
      <c r="AA57" s="147"/>
      <c r="AB57" s="147"/>
      <c r="AC57" s="147"/>
      <c r="AD57" s="147"/>
      <c r="AE57" s="147"/>
      <c r="AF57" s="147"/>
      <c r="AG57" s="147" t="s">
        <v>207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x14ac:dyDescent="0.2">
      <c r="A58" s="170">
        <v>49</v>
      </c>
      <c r="B58" s="171" t="s">
        <v>688</v>
      </c>
      <c r="C58" s="179" t="s">
        <v>627</v>
      </c>
      <c r="D58" s="172" t="s">
        <v>608</v>
      </c>
      <c r="E58" s="173">
        <v>4</v>
      </c>
      <c r="F58" s="174"/>
      <c r="G58" s="175"/>
      <c r="H58" s="153">
        <v>305</v>
      </c>
      <c r="I58" s="153">
        <v>1220</v>
      </c>
      <c r="J58" s="153">
        <v>0</v>
      </c>
      <c r="K58" s="153">
        <v>0</v>
      </c>
      <c r="L58" s="153">
        <v>21</v>
      </c>
      <c r="M58" s="153">
        <v>1476.2</v>
      </c>
      <c r="N58" s="152">
        <v>0</v>
      </c>
      <c r="O58" s="152">
        <v>0</v>
      </c>
      <c r="P58" s="152">
        <v>0</v>
      </c>
      <c r="Q58" s="152">
        <v>0</v>
      </c>
      <c r="R58" s="153"/>
      <c r="S58" s="153" t="s">
        <v>205</v>
      </c>
      <c r="T58" s="153" t="s">
        <v>234</v>
      </c>
      <c r="U58" s="153">
        <v>0</v>
      </c>
      <c r="V58" s="153">
        <v>0</v>
      </c>
      <c r="W58" s="153"/>
      <c r="X58" s="153" t="s">
        <v>206</v>
      </c>
      <c r="Y58" s="153" t="s">
        <v>162</v>
      </c>
      <c r="Z58" s="147"/>
      <c r="AA58" s="147"/>
      <c r="AB58" s="147"/>
      <c r="AC58" s="147"/>
      <c r="AD58" s="147"/>
      <c r="AE58" s="147"/>
      <c r="AF58" s="147"/>
      <c r="AG58" s="147" t="s">
        <v>207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">
      <c r="A59" s="170">
        <v>50</v>
      </c>
      <c r="B59" s="171" t="s">
        <v>689</v>
      </c>
      <c r="C59" s="179" t="s">
        <v>629</v>
      </c>
      <c r="D59" s="172" t="s">
        <v>608</v>
      </c>
      <c r="E59" s="173">
        <v>8</v>
      </c>
      <c r="F59" s="174"/>
      <c r="G59" s="175"/>
      <c r="H59" s="153">
        <v>469</v>
      </c>
      <c r="I59" s="153">
        <v>3752</v>
      </c>
      <c r="J59" s="153">
        <v>0</v>
      </c>
      <c r="K59" s="153">
        <v>0</v>
      </c>
      <c r="L59" s="153">
        <v>21</v>
      </c>
      <c r="M59" s="153">
        <v>4539.92</v>
      </c>
      <c r="N59" s="152">
        <v>0</v>
      </c>
      <c r="O59" s="152">
        <v>0</v>
      </c>
      <c r="P59" s="152">
        <v>0</v>
      </c>
      <c r="Q59" s="152">
        <v>0</v>
      </c>
      <c r="R59" s="153"/>
      <c r="S59" s="153" t="s">
        <v>205</v>
      </c>
      <c r="T59" s="153" t="s">
        <v>234</v>
      </c>
      <c r="U59" s="153">
        <v>0</v>
      </c>
      <c r="V59" s="153">
        <v>0</v>
      </c>
      <c r="W59" s="153"/>
      <c r="X59" s="153" t="s">
        <v>206</v>
      </c>
      <c r="Y59" s="153" t="s">
        <v>162</v>
      </c>
      <c r="Z59" s="147"/>
      <c r="AA59" s="147"/>
      <c r="AB59" s="147"/>
      <c r="AC59" s="147"/>
      <c r="AD59" s="147"/>
      <c r="AE59" s="147"/>
      <c r="AF59" s="147"/>
      <c r="AG59" s="147" t="s">
        <v>207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x14ac:dyDescent="0.2">
      <c r="A60" s="170">
        <v>51</v>
      </c>
      <c r="B60" s="171" t="s">
        <v>690</v>
      </c>
      <c r="C60" s="179" t="s">
        <v>691</v>
      </c>
      <c r="D60" s="172" t="s">
        <v>608</v>
      </c>
      <c r="E60" s="173">
        <v>2</v>
      </c>
      <c r="F60" s="174"/>
      <c r="G60" s="175"/>
      <c r="H60" s="153">
        <v>613</v>
      </c>
      <c r="I60" s="153">
        <v>1226</v>
      </c>
      <c r="J60" s="153">
        <v>0</v>
      </c>
      <c r="K60" s="153">
        <v>0</v>
      </c>
      <c r="L60" s="153">
        <v>21</v>
      </c>
      <c r="M60" s="153">
        <v>1483.46</v>
      </c>
      <c r="N60" s="152">
        <v>0</v>
      </c>
      <c r="O60" s="152">
        <v>0</v>
      </c>
      <c r="P60" s="152">
        <v>0</v>
      </c>
      <c r="Q60" s="152">
        <v>0</v>
      </c>
      <c r="R60" s="153"/>
      <c r="S60" s="153" t="s">
        <v>205</v>
      </c>
      <c r="T60" s="153" t="s">
        <v>234</v>
      </c>
      <c r="U60" s="153">
        <v>0</v>
      </c>
      <c r="V60" s="153">
        <v>0</v>
      </c>
      <c r="W60" s="153"/>
      <c r="X60" s="153" t="s">
        <v>206</v>
      </c>
      <c r="Y60" s="153" t="s">
        <v>162</v>
      </c>
      <c r="Z60" s="147"/>
      <c r="AA60" s="147"/>
      <c r="AB60" s="147"/>
      <c r="AC60" s="147"/>
      <c r="AD60" s="147"/>
      <c r="AE60" s="147"/>
      <c r="AF60" s="147"/>
      <c r="AG60" s="147" t="s">
        <v>207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x14ac:dyDescent="0.2">
      <c r="A61" s="170">
        <v>52</v>
      </c>
      <c r="B61" s="171" t="s">
        <v>692</v>
      </c>
      <c r="C61" s="179" t="s">
        <v>693</v>
      </c>
      <c r="D61" s="172" t="s">
        <v>608</v>
      </c>
      <c r="E61" s="173">
        <v>1</v>
      </c>
      <c r="F61" s="174"/>
      <c r="G61" s="175"/>
      <c r="H61" s="153">
        <v>174</v>
      </c>
      <c r="I61" s="153">
        <v>174</v>
      </c>
      <c r="J61" s="153">
        <v>0</v>
      </c>
      <c r="K61" s="153">
        <v>0</v>
      </c>
      <c r="L61" s="153">
        <v>21</v>
      </c>
      <c r="M61" s="153">
        <v>210.54</v>
      </c>
      <c r="N61" s="152">
        <v>0</v>
      </c>
      <c r="O61" s="152">
        <v>0</v>
      </c>
      <c r="P61" s="152">
        <v>0</v>
      </c>
      <c r="Q61" s="152">
        <v>0</v>
      </c>
      <c r="R61" s="153"/>
      <c r="S61" s="153" t="s">
        <v>205</v>
      </c>
      <c r="T61" s="153" t="s">
        <v>234</v>
      </c>
      <c r="U61" s="153">
        <v>0</v>
      </c>
      <c r="V61" s="153">
        <v>0</v>
      </c>
      <c r="W61" s="153"/>
      <c r="X61" s="153" t="s">
        <v>206</v>
      </c>
      <c r="Y61" s="153" t="s">
        <v>162</v>
      </c>
      <c r="Z61" s="147"/>
      <c r="AA61" s="147"/>
      <c r="AB61" s="147"/>
      <c r="AC61" s="147"/>
      <c r="AD61" s="147"/>
      <c r="AE61" s="147"/>
      <c r="AF61" s="147"/>
      <c r="AG61" s="147" t="s">
        <v>207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x14ac:dyDescent="0.2">
      <c r="A62" s="170">
        <v>53</v>
      </c>
      <c r="B62" s="171" t="s">
        <v>694</v>
      </c>
      <c r="C62" s="179" t="s">
        <v>631</v>
      </c>
      <c r="D62" s="172" t="s">
        <v>221</v>
      </c>
      <c r="E62" s="173">
        <v>2</v>
      </c>
      <c r="F62" s="174"/>
      <c r="G62" s="175"/>
      <c r="H62" s="153">
        <v>700</v>
      </c>
      <c r="I62" s="153">
        <v>1400</v>
      </c>
      <c r="J62" s="153">
        <v>0</v>
      </c>
      <c r="K62" s="153">
        <v>0</v>
      </c>
      <c r="L62" s="153">
        <v>21</v>
      </c>
      <c r="M62" s="153">
        <v>1694</v>
      </c>
      <c r="N62" s="152">
        <v>0</v>
      </c>
      <c r="O62" s="152">
        <v>0</v>
      </c>
      <c r="P62" s="152">
        <v>0</v>
      </c>
      <c r="Q62" s="152">
        <v>0</v>
      </c>
      <c r="R62" s="153"/>
      <c r="S62" s="153" t="s">
        <v>205</v>
      </c>
      <c r="T62" s="153" t="s">
        <v>234</v>
      </c>
      <c r="U62" s="153">
        <v>0</v>
      </c>
      <c r="V62" s="153">
        <v>0</v>
      </c>
      <c r="W62" s="153"/>
      <c r="X62" s="153" t="s">
        <v>206</v>
      </c>
      <c r="Y62" s="153" t="s">
        <v>162</v>
      </c>
      <c r="Z62" s="147"/>
      <c r="AA62" s="147"/>
      <c r="AB62" s="147"/>
      <c r="AC62" s="147"/>
      <c r="AD62" s="147"/>
      <c r="AE62" s="147"/>
      <c r="AF62" s="147"/>
      <c r="AG62" s="147" t="s">
        <v>207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2.5" x14ac:dyDescent="0.2">
      <c r="A63" s="170">
        <v>54</v>
      </c>
      <c r="B63" s="171" t="s">
        <v>695</v>
      </c>
      <c r="C63" s="179" t="s">
        <v>633</v>
      </c>
      <c r="D63" s="172" t="s">
        <v>634</v>
      </c>
      <c r="E63" s="173">
        <v>12</v>
      </c>
      <c r="F63" s="174"/>
      <c r="G63" s="175"/>
      <c r="H63" s="153">
        <v>321</v>
      </c>
      <c r="I63" s="153">
        <v>3852</v>
      </c>
      <c r="J63" s="153">
        <v>0</v>
      </c>
      <c r="K63" s="153">
        <v>0</v>
      </c>
      <c r="L63" s="153">
        <v>21</v>
      </c>
      <c r="M63" s="153">
        <v>4660.92</v>
      </c>
      <c r="N63" s="152">
        <v>0</v>
      </c>
      <c r="O63" s="152">
        <v>0</v>
      </c>
      <c r="P63" s="152">
        <v>0</v>
      </c>
      <c r="Q63" s="152">
        <v>0</v>
      </c>
      <c r="R63" s="153"/>
      <c r="S63" s="153" t="s">
        <v>205</v>
      </c>
      <c r="T63" s="153" t="s">
        <v>234</v>
      </c>
      <c r="U63" s="153">
        <v>0</v>
      </c>
      <c r="V63" s="153">
        <v>0</v>
      </c>
      <c r="W63" s="153"/>
      <c r="X63" s="153" t="s">
        <v>206</v>
      </c>
      <c r="Y63" s="153" t="s">
        <v>162</v>
      </c>
      <c r="Z63" s="147"/>
      <c r="AA63" s="147"/>
      <c r="AB63" s="147"/>
      <c r="AC63" s="147"/>
      <c r="AD63" s="147"/>
      <c r="AE63" s="147"/>
      <c r="AF63" s="147"/>
      <c r="AG63" s="147" t="s">
        <v>207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22.5" x14ac:dyDescent="0.2">
      <c r="A64" s="170">
        <v>55</v>
      </c>
      <c r="B64" s="171" t="s">
        <v>696</v>
      </c>
      <c r="C64" s="179" t="s">
        <v>636</v>
      </c>
      <c r="D64" s="172" t="s">
        <v>634</v>
      </c>
      <c r="E64" s="173">
        <v>13</v>
      </c>
      <c r="F64" s="174"/>
      <c r="G64" s="175"/>
      <c r="H64" s="153">
        <v>420</v>
      </c>
      <c r="I64" s="153">
        <v>5460</v>
      </c>
      <c r="J64" s="153">
        <v>0</v>
      </c>
      <c r="K64" s="153">
        <v>0</v>
      </c>
      <c r="L64" s="153">
        <v>21</v>
      </c>
      <c r="M64" s="153">
        <v>6606.6</v>
      </c>
      <c r="N64" s="152">
        <v>0</v>
      </c>
      <c r="O64" s="152">
        <v>0</v>
      </c>
      <c r="P64" s="152">
        <v>0</v>
      </c>
      <c r="Q64" s="152">
        <v>0</v>
      </c>
      <c r="R64" s="153"/>
      <c r="S64" s="153" t="s">
        <v>205</v>
      </c>
      <c r="T64" s="153" t="s">
        <v>234</v>
      </c>
      <c r="U64" s="153">
        <v>0</v>
      </c>
      <c r="V64" s="153">
        <v>0</v>
      </c>
      <c r="W64" s="153"/>
      <c r="X64" s="153" t="s">
        <v>206</v>
      </c>
      <c r="Y64" s="153" t="s">
        <v>162</v>
      </c>
      <c r="Z64" s="147"/>
      <c r="AA64" s="147"/>
      <c r="AB64" s="147"/>
      <c r="AC64" s="147"/>
      <c r="AD64" s="147"/>
      <c r="AE64" s="147"/>
      <c r="AF64" s="147"/>
      <c r="AG64" s="147" t="s">
        <v>207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x14ac:dyDescent="0.2">
      <c r="A65" s="170">
        <v>56</v>
      </c>
      <c r="B65" s="171" t="s">
        <v>697</v>
      </c>
      <c r="C65" s="179" t="s">
        <v>638</v>
      </c>
      <c r="D65" s="172" t="s">
        <v>634</v>
      </c>
      <c r="E65" s="173">
        <v>6</v>
      </c>
      <c r="F65" s="174"/>
      <c r="G65" s="175"/>
      <c r="H65" s="153">
        <v>534</v>
      </c>
      <c r="I65" s="153">
        <v>3204</v>
      </c>
      <c r="J65" s="153">
        <v>0</v>
      </c>
      <c r="K65" s="153">
        <v>0</v>
      </c>
      <c r="L65" s="153">
        <v>21</v>
      </c>
      <c r="M65" s="153">
        <v>3876.84</v>
      </c>
      <c r="N65" s="152">
        <v>0</v>
      </c>
      <c r="O65" s="152">
        <v>0</v>
      </c>
      <c r="P65" s="152">
        <v>0</v>
      </c>
      <c r="Q65" s="152">
        <v>0</v>
      </c>
      <c r="R65" s="153"/>
      <c r="S65" s="153" t="s">
        <v>205</v>
      </c>
      <c r="T65" s="153" t="s">
        <v>234</v>
      </c>
      <c r="U65" s="153">
        <v>0</v>
      </c>
      <c r="V65" s="153">
        <v>0</v>
      </c>
      <c r="W65" s="153"/>
      <c r="X65" s="153" t="s">
        <v>206</v>
      </c>
      <c r="Y65" s="153" t="s">
        <v>162</v>
      </c>
      <c r="Z65" s="147"/>
      <c r="AA65" s="147"/>
      <c r="AB65" s="147"/>
      <c r="AC65" s="147"/>
      <c r="AD65" s="147"/>
      <c r="AE65" s="147"/>
      <c r="AF65" s="147"/>
      <c r="AG65" s="147" t="s">
        <v>207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2.5" x14ac:dyDescent="0.2">
      <c r="A66" s="170">
        <v>57</v>
      </c>
      <c r="B66" s="171" t="s">
        <v>698</v>
      </c>
      <c r="C66" s="179" t="s">
        <v>642</v>
      </c>
      <c r="D66" s="172" t="s">
        <v>634</v>
      </c>
      <c r="E66" s="173">
        <v>2</v>
      </c>
      <c r="F66" s="174"/>
      <c r="G66" s="175"/>
      <c r="H66" s="153">
        <v>688</v>
      </c>
      <c r="I66" s="153">
        <v>1376</v>
      </c>
      <c r="J66" s="153">
        <v>0</v>
      </c>
      <c r="K66" s="153">
        <v>0</v>
      </c>
      <c r="L66" s="153">
        <v>21</v>
      </c>
      <c r="M66" s="153">
        <v>1664.96</v>
      </c>
      <c r="N66" s="152">
        <v>0</v>
      </c>
      <c r="O66" s="152">
        <v>0</v>
      </c>
      <c r="P66" s="152">
        <v>0</v>
      </c>
      <c r="Q66" s="152">
        <v>0</v>
      </c>
      <c r="R66" s="153"/>
      <c r="S66" s="153" t="s">
        <v>205</v>
      </c>
      <c r="T66" s="153" t="s">
        <v>234</v>
      </c>
      <c r="U66" s="153">
        <v>0</v>
      </c>
      <c r="V66" s="153">
        <v>0</v>
      </c>
      <c r="W66" s="153"/>
      <c r="X66" s="153" t="s">
        <v>206</v>
      </c>
      <c r="Y66" s="153" t="s">
        <v>162</v>
      </c>
      <c r="Z66" s="147"/>
      <c r="AA66" s="147"/>
      <c r="AB66" s="147"/>
      <c r="AC66" s="147"/>
      <c r="AD66" s="147"/>
      <c r="AE66" s="147"/>
      <c r="AF66" s="147"/>
      <c r="AG66" s="147" t="s">
        <v>207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2.5" x14ac:dyDescent="0.2">
      <c r="A67" s="170">
        <v>58</v>
      </c>
      <c r="B67" s="171" t="s">
        <v>699</v>
      </c>
      <c r="C67" s="179" t="s">
        <v>644</v>
      </c>
      <c r="D67" s="172" t="s">
        <v>634</v>
      </c>
      <c r="E67" s="173">
        <v>4</v>
      </c>
      <c r="F67" s="174"/>
      <c r="G67" s="175"/>
      <c r="H67" s="153">
        <v>237</v>
      </c>
      <c r="I67" s="153">
        <v>948</v>
      </c>
      <c r="J67" s="153">
        <v>0</v>
      </c>
      <c r="K67" s="153">
        <v>0</v>
      </c>
      <c r="L67" s="153">
        <v>21</v>
      </c>
      <c r="M67" s="153">
        <v>1147.08</v>
      </c>
      <c r="N67" s="152">
        <v>0</v>
      </c>
      <c r="O67" s="152">
        <v>0</v>
      </c>
      <c r="P67" s="152">
        <v>0</v>
      </c>
      <c r="Q67" s="152">
        <v>0</v>
      </c>
      <c r="R67" s="153"/>
      <c r="S67" s="153" t="s">
        <v>205</v>
      </c>
      <c r="T67" s="153" t="s">
        <v>234</v>
      </c>
      <c r="U67" s="153">
        <v>0</v>
      </c>
      <c r="V67" s="153">
        <v>0</v>
      </c>
      <c r="W67" s="153"/>
      <c r="X67" s="153" t="s">
        <v>206</v>
      </c>
      <c r="Y67" s="153" t="s">
        <v>162</v>
      </c>
      <c r="Z67" s="147"/>
      <c r="AA67" s="147"/>
      <c r="AB67" s="147"/>
      <c r="AC67" s="147"/>
      <c r="AD67" s="147"/>
      <c r="AE67" s="147"/>
      <c r="AF67" s="147"/>
      <c r="AG67" s="147" t="s">
        <v>207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x14ac:dyDescent="0.2">
      <c r="A68" s="170">
        <v>59</v>
      </c>
      <c r="B68" s="171" t="s">
        <v>700</v>
      </c>
      <c r="C68" s="179" t="s">
        <v>646</v>
      </c>
      <c r="D68" s="172" t="s">
        <v>634</v>
      </c>
      <c r="E68" s="173">
        <v>14</v>
      </c>
      <c r="F68" s="174"/>
      <c r="G68" s="175"/>
      <c r="H68" s="153">
        <v>292</v>
      </c>
      <c r="I68" s="153">
        <v>4088</v>
      </c>
      <c r="J68" s="153">
        <v>0</v>
      </c>
      <c r="K68" s="153">
        <v>0</v>
      </c>
      <c r="L68" s="153">
        <v>21</v>
      </c>
      <c r="M68" s="153">
        <v>4946.4799999999996</v>
      </c>
      <c r="N68" s="152">
        <v>0</v>
      </c>
      <c r="O68" s="152">
        <v>0</v>
      </c>
      <c r="P68" s="152">
        <v>0</v>
      </c>
      <c r="Q68" s="152">
        <v>0</v>
      </c>
      <c r="R68" s="153"/>
      <c r="S68" s="153" t="s">
        <v>205</v>
      </c>
      <c r="T68" s="153" t="s">
        <v>234</v>
      </c>
      <c r="U68" s="153">
        <v>0</v>
      </c>
      <c r="V68" s="153">
        <v>0</v>
      </c>
      <c r="W68" s="153"/>
      <c r="X68" s="153" t="s">
        <v>206</v>
      </c>
      <c r="Y68" s="153" t="s">
        <v>162</v>
      </c>
      <c r="Z68" s="147"/>
      <c r="AA68" s="147"/>
      <c r="AB68" s="147"/>
      <c r="AC68" s="147"/>
      <c r="AD68" s="147"/>
      <c r="AE68" s="147"/>
      <c r="AF68" s="147"/>
      <c r="AG68" s="147" t="s">
        <v>207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x14ac:dyDescent="0.2">
      <c r="A69" s="170">
        <v>60</v>
      </c>
      <c r="B69" s="171" t="s">
        <v>701</v>
      </c>
      <c r="C69" s="179" t="s">
        <v>702</v>
      </c>
      <c r="D69" s="172" t="s">
        <v>634</v>
      </c>
      <c r="E69" s="173">
        <v>3</v>
      </c>
      <c r="F69" s="174"/>
      <c r="G69" s="175"/>
      <c r="H69" s="153">
        <v>343</v>
      </c>
      <c r="I69" s="153">
        <v>1029</v>
      </c>
      <c r="J69" s="153">
        <v>0</v>
      </c>
      <c r="K69" s="153">
        <v>0</v>
      </c>
      <c r="L69" s="153">
        <v>21</v>
      </c>
      <c r="M69" s="153">
        <v>1245.0899999999999</v>
      </c>
      <c r="N69" s="152">
        <v>0</v>
      </c>
      <c r="O69" s="152">
        <v>0</v>
      </c>
      <c r="P69" s="152">
        <v>0</v>
      </c>
      <c r="Q69" s="152">
        <v>0</v>
      </c>
      <c r="R69" s="153"/>
      <c r="S69" s="153" t="s">
        <v>205</v>
      </c>
      <c r="T69" s="153" t="s">
        <v>234</v>
      </c>
      <c r="U69" s="153">
        <v>0</v>
      </c>
      <c r="V69" s="153">
        <v>0</v>
      </c>
      <c r="W69" s="153"/>
      <c r="X69" s="153" t="s">
        <v>206</v>
      </c>
      <c r="Y69" s="153" t="s">
        <v>162</v>
      </c>
      <c r="Z69" s="147"/>
      <c r="AA69" s="147"/>
      <c r="AB69" s="147"/>
      <c r="AC69" s="147"/>
      <c r="AD69" s="147"/>
      <c r="AE69" s="147"/>
      <c r="AF69" s="147"/>
      <c r="AG69" s="147" t="s">
        <v>207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">
      <c r="A70" s="170">
        <v>61</v>
      </c>
      <c r="B70" s="171" t="s">
        <v>703</v>
      </c>
      <c r="C70" s="179" t="s">
        <v>652</v>
      </c>
      <c r="D70" s="172" t="s">
        <v>608</v>
      </c>
      <c r="E70" s="173">
        <v>1</v>
      </c>
      <c r="F70" s="174"/>
      <c r="G70" s="175"/>
      <c r="H70" s="153">
        <v>3300</v>
      </c>
      <c r="I70" s="153">
        <v>3300</v>
      </c>
      <c r="J70" s="153">
        <v>0</v>
      </c>
      <c r="K70" s="153">
        <v>0</v>
      </c>
      <c r="L70" s="153">
        <v>21</v>
      </c>
      <c r="M70" s="153">
        <v>3993</v>
      </c>
      <c r="N70" s="152">
        <v>0</v>
      </c>
      <c r="O70" s="152">
        <v>0</v>
      </c>
      <c r="P70" s="152">
        <v>0</v>
      </c>
      <c r="Q70" s="152">
        <v>0</v>
      </c>
      <c r="R70" s="153"/>
      <c r="S70" s="153" t="s">
        <v>205</v>
      </c>
      <c r="T70" s="153" t="s">
        <v>234</v>
      </c>
      <c r="U70" s="153">
        <v>0</v>
      </c>
      <c r="V70" s="153">
        <v>0</v>
      </c>
      <c r="W70" s="153"/>
      <c r="X70" s="153" t="s">
        <v>206</v>
      </c>
      <c r="Y70" s="153" t="s">
        <v>162</v>
      </c>
      <c r="Z70" s="147"/>
      <c r="AA70" s="147"/>
      <c r="AB70" s="147"/>
      <c r="AC70" s="147"/>
      <c r="AD70" s="147"/>
      <c r="AE70" s="147"/>
      <c r="AF70" s="147"/>
      <c r="AG70" s="147" t="s">
        <v>207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">
      <c r="A71" s="170">
        <v>62</v>
      </c>
      <c r="B71" s="171" t="s">
        <v>704</v>
      </c>
      <c r="C71" s="179" t="s">
        <v>654</v>
      </c>
      <c r="D71" s="172" t="s">
        <v>615</v>
      </c>
      <c r="E71" s="173">
        <v>1</v>
      </c>
      <c r="F71" s="174"/>
      <c r="G71" s="175"/>
      <c r="H71" s="153">
        <v>0</v>
      </c>
      <c r="I71" s="153">
        <v>0</v>
      </c>
      <c r="J71" s="153">
        <v>28893</v>
      </c>
      <c r="K71" s="153">
        <v>28893</v>
      </c>
      <c r="L71" s="153">
        <v>21</v>
      </c>
      <c r="M71" s="153">
        <v>34960.53</v>
      </c>
      <c r="N71" s="152">
        <v>0</v>
      </c>
      <c r="O71" s="152">
        <v>0</v>
      </c>
      <c r="P71" s="152">
        <v>0</v>
      </c>
      <c r="Q71" s="152">
        <v>0</v>
      </c>
      <c r="R71" s="153"/>
      <c r="S71" s="153" t="s">
        <v>205</v>
      </c>
      <c r="T71" s="153" t="s">
        <v>234</v>
      </c>
      <c r="U71" s="153">
        <v>0</v>
      </c>
      <c r="V71" s="153">
        <v>0</v>
      </c>
      <c r="W71" s="153"/>
      <c r="X71" s="153" t="s">
        <v>161</v>
      </c>
      <c r="Y71" s="153" t="s">
        <v>162</v>
      </c>
      <c r="Z71" s="147"/>
      <c r="AA71" s="147"/>
      <c r="AB71" s="147"/>
      <c r="AC71" s="147"/>
      <c r="AD71" s="147"/>
      <c r="AE71" s="147"/>
      <c r="AF71" s="147"/>
      <c r="AG71" s="147" t="s">
        <v>163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x14ac:dyDescent="0.2">
      <c r="A72" s="158" t="s">
        <v>155</v>
      </c>
      <c r="B72" s="159" t="s">
        <v>102</v>
      </c>
      <c r="C72" s="176" t="s">
        <v>103</v>
      </c>
      <c r="D72" s="160"/>
      <c r="E72" s="161"/>
      <c r="F72" s="162"/>
      <c r="G72" s="163"/>
      <c r="H72" s="157"/>
      <c r="I72" s="157">
        <v>3705</v>
      </c>
      <c r="J72" s="157"/>
      <c r="K72" s="157">
        <v>1362</v>
      </c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AG72" t="s">
        <v>156</v>
      </c>
    </row>
    <row r="73" spans="1:60" x14ac:dyDescent="0.2">
      <c r="A73" s="170">
        <v>63</v>
      </c>
      <c r="B73" s="171" t="s">
        <v>705</v>
      </c>
      <c r="C73" s="179" t="s">
        <v>706</v>
      </c>
      <c r="D73" s="172" t="s">
        <v>608</v>
      </c>
      <c r="E73" s="173">
        <v>1</v>
      </c>
      <c r="F73" s="174"/>
      <c r="G73" s="175"/>
      <c r="H73" s="153">
        <v>0</v>
      </c>
      <c r="I73" s="153">
        <v>0</v>
      </c>
      <c r="J73" s="153">
        <v>0</v>
      </c>
      <c r="K73" s="153">
        <v>0</v>
      </c>
      <c r="L73" s="153">
        <v>21</v>
      </c>
      <c r="M73" s="153">
        <v>0</v>
      </c>
      <c r="N73" s="152">
        <v>0</v>
      </c>
      <c r="O73" s="152">
        <v>0</v>
      </c>
      <c r="P73" s="152">
        <v>0</v>
      </c>
      <c r="Q73" s="152">
        <v>0</v>
      </c>
      <c r="R73" s="153"/>
      <c r="S73" s="153" t="s">
        <v>205</v>
      </c>
      <c r="T73" s="153" t="s">
        <v>234</v>
      </c>
      <c r="U73" s="153">
        <v>0</v>
      </c>
      <c r="V73" s="153">
        <v>0</v>
      </c>
      <c r="W73" s="153"/>
      <c r="X73" s="153" t="s">
        <v>206</v>
      </c>
      <c r="Y73" s="153" t="s">
        <v>162</v>
      </c>
      <c r="Z73" s="147"/>
      <c r="AA73" s="147"/>
      <c r="AB73" s="147"/>
      <c r="AC73" s="147"/>
      <c r="AD73" s="147"/>
      <c r="AE73" s="147"/>
      <c r="AF73" s="147"/>
      <c r="AG73" s="147" t="s">
        <v>207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2.5" x14ac:dyDescent="0.2">
      <c r="A74" s="170">
        <v>64</v>
      </c>
      <c r="B74" s="171" t="s">
        <v>707</v>
      </c>
      <c r="C74" s="179" t="s">
        <v>708</v>
      </c>
      <c r="D74" s="172" t="s">
        <v>608</v>
      </c>
      <c r="E74" s="173">
        <v>1</v>
      </c>
      <c r="F74" s="174"/>
      <c r="G74" s="175"/>
      <c r="H74" s="153">
        <v>2031</v>
      </c>
      <c r="I74" s="153">
        <v>2031</v>
      </c>
      <c r="J74" s="153">
        <v>0</v>
      </c>
      <c r="K74" s="153">
        <v>0</v>
      </c>
      <c r="L74" s="153">
        <v>21</v>
      </c>
      <c r="M74" s="153">
        <v>2457.5100000000002</v>
      </c>
      <c r="N74" s="152">
        <v>0</v>
      </c>
      <c r="O74" s="152">
        <v>0</v>
      </c>
      <c r="P74" s="152">
        <v>0</v>
      </c>
      <c r="Q74" s="152">
        <v>0</v>
      </c>
      <c r="R74" s="153"/>
      <c r="S74" s="153" t="s">
        <v>205</v>
      </c>
      <c r="T74" s="153" t="s">
        <v>234</v>
      </c>
      <c r="U74" s="153">
        <v>0</v>
      </c>
      <c r="V74" s="153">
        <v>0</v>
      </c>
      <c r="W74" s="153"/>
      <c r="X74" s="153" t="s">
        <v>206</v>
      </c>
      <c r="Y74" s="153" t="s">
        <v>162</v>
      </c>
      <c r="Z74" s="147"/>
      <c r="AA74" s="147"/>
      <c r="AB74" s="147"/>
      <c r="AC74" s="147"/>
      <c r="AD74" s="147"/>
      <c r="AE74" s="147"/>
      <c r="AF74" s="147"/>
      <c r="AG74" s="147" t="s">
        <v>207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2.5" x14ac:dyDescent="0.2">
      <c r="A75" s="170">
        <v>65</v>
      </c>
      <c r="B75" s="171" t="s">
        <v>709</v>
      </c>
      <c r="C75" s="179" t="s">
        <v>636</v>
      </c>
      <c r="D75" s="172" t="s">
        <v>634</v>
      </c>
      <c r="E75" s="173">
        <v>2</v>
      </c>
      <c r="F75" s="174"/>
      <c r="G75" s="175"/>
      <c r="H75" s="153">
        <v>420</v>
      </c>
      <c r="I75" s="153">
        <v>840</v>
      </c>
      <c r="J75" s="153">
        <v>0</v>
      </c>
      <c r="K75" s="153">
        <v>0</v>
      </c>
      <c r="L75" s="153">
        <v>21</v>
      </c>
      <c r="M75" s="153">
        <v>1016.4</v>
      </c>
      <c r="N75" s="152">
        <v>0</v>
      </c>
      <c r="O75" s="152">
        <v>0</v>
      </c>
      <c r="P75" s="152">
        <v>0</v>
      </c>
      <c r="Q75" s="152">
        <v>0</v>
      </c>
      <c r="R75" s="153"/>
      <c r="S75" s="153" t="s">
        <v>205</v>
      </c>
      <c r="T75" s="153" t="s">
        <v>234</v>
      </c>
      <c r="U75" s="153">
        <v>0</v>
      </c>
      <c r="V75" s="153">
        <v>0</v>
      </c>
      <c r="W75" s="153"/>
      <c r="X75" s="153" t="s">
        <v>206</v>
      </c>
      <c r="Y75" s="153" t="s">
        <v>162</v>
      </c>
      <c r="Z75" s="147"/>
      <c r="AA75" s="147"/>
      <c r="AB75" s="147"/>
      <c r="AC75" s="147"/>
      <c r="AD75" s="147"/>
      <c r="AE75" s="147"/>
      <c r="AF75" s="147"/>
      <c r="AG75" s="147" t="s">
        <v>207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2.5" x14ac:dyDescent="0.2">
      <c r="A76" s="170">
        <v>66</v>
      </c>
      <c r="B76" s="171" t="s">
        <v>710</v>
      </c>
      <c r="C76" s="179" t="s">
        <v>638</v>
      </c>
      <c r="D76" s="172" t="s">
        <v>634</v>
      </c>
      <c r="E76" s="173">
        <v>1</v>
      </c>
      <c r="F76" s="174"/>
      <c r="G76" s="175"/>
      <c r="H76" s="153">
        <v>534</v>
      </c>
      <c r="I76" s="153">
        <v>534</v>
      </c>
      <c r="J76" s="153">
        <v>0</v>
      </c>
      <c r="K76" s="153">
        <v>0</v>
      </c>
      <c r="L76" s="153">
        <v>21</v>
      </c>
      <c r="M76" s="153">
        <v>646.14</v>
      </c>
      <c r="N76" s="152">
        <v>0</v>
      </c>
      <c r="O76" s="152">
        <v>0</v>
      </c>
      <c r="P76" s="152">
        <v>0</v>
      </c>
      <c r="Q76" s="152">
        <v>0</v>
      </c>
      <c r="R76" s="153"/>
      <c r="S76" s="153" t="s">
        <v>205</v>
      </c>
      <c r="T76" s="153" t="s">
        <v>234</v>
      </c>
      <c r="U76" s="153">
        <v>0</v>
      </c>
      <c r="V76" s="153">
        <v>0</v>
      </c>
      <c r="W76" s="153"/>
      <c r="X76" s="153" t="s">
        <v>206</v>
      </c>
      <c r="Y76" s="153" t="s">
        <v>162</v>
      </c>
      <c r="Z76" s="147"/>
      <c r="AA76" s="147"/>
      <c r="AB76" s="147"/>
      <c r="AC76" s="147"/>
      <c r="AD76" s="147"/>
      <c r="AE76" s="147"/>
      <c r="AF76" s="147"/>
      <c r="AG76" s="147" t="s">
        <v>207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x14ac:dyDescent="0.2">
      <c r="A77" s="170">
        <v>67</v>
      </c>
      <c r="B77" s="171" t="s">
        <v>711</v>
      </c>
      <c r="C77" s="179" t="s">
        <v>652</v>
      </c>
      <c r="D77" s="172" t="s">
        <v>608</v>
      </c>
      <c r="E77" s="173">
        <v>1</v>
      </c>
      <c r="F77" s="174"/>
      <c r="G77" s="175"/>
      <c r="H77" s="153">
        <v>300</v>
      </c>
      <c r="I77" s="153">
        <v>300</v>
      </c>
      <c r="J77" s="153">
        <v>0</v>
      </c>
      <c r="K77" s="153">
        <v>0</v>
      </c>
      <c r="L77" s="153">
        <v>21</v>
      </c>
      <c r="M77" s="153">
        <v>363</v>
      </c>
      <c r="N77" s="152">
        <v>0</v>
      </c>
      <c r="O77" s="152">
        <v>0</v>
      </c>
      <c r="P77" s="152">
        <v>0</v>
      </c>
      <c r="Q77" s="152">
        <v>0</v>
      </c>
      <c r="R77" s="153"/>
      <c r="S77" s="153" t="s">
        <v>205</v>
      </c>
      <c r="T77" s="153" t="s">
        <v>234</v>
      </c>
      <c r="U77" s="153">
        <v>0</v>
      </c>
      <c r="V77" s="153">
        <v>0</v>
      </c>
      <c r="W77" s="153"/>
      <c r="X77" s="153" t="s">
        <v>206</v>
      </c>
      <c r="Y77" s="153" t="s">
        <v>162</v>
      </c>
      <c r="Z77" s="147"/>
      <c r="AA77" s="147"/>
      <c r="AB77" s="147"/>
      <c r="AC77" s="147"/>
      <c r="AD77" s="147"/>
      <c r="AE77" s="147"/>
      <c r="AF77" s="147"/>
      <c r="AG77" s="147" t="s">
        <v>207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">
      <c r="A78" s="170">
        <v>68</v>
      </c>
      <c r="B78" s="171" t="s">
        <v>712</v>
      </c>
      <c r="C78" s="179" t="s">
        <v>654</v>
      </c>
      <c r="D78" s="172" t="s">
        <v>615</v>
      </c>
      <c r="E78" s="173">
        <v>1</v>
      </c>
      <c r="F78" s="174"/>
      <c r="G78" s="175"/>
      <c r="H78" s="153">
        <v>0</v>
      </c>
      <c r="I78" s="153">
        <v>0</v>
      </c>
      <c r="J78" s="153">
        <v>1362</v>
      </c>
      <c r="K78" s="153">
        <v>1362</v>
      </c>
      <c r="L78" s="153">
        <v>21</v>
      </c>
      <c r="M78" s="153">
        <v>1648.02</v>
      </c>
      <c r="N78" s="152">
        <v>0</v>
      </c>
      <c r="O78" s="152">
        <v>0</v>
      </c>
      <c r="P78" s="152">
        <v>0</v>
      </c>
      <c r="Q78" s="152">
        <v>0</v>
      </c>
      <c r="R78" s="153"/>
      <c r="S78" s="153" t="s">
        <v>205</v>
      </c>
      <c r="T78" s="153" t="s">
        <v>234</v>
      </c>
      <c r="U78" s="153">
        <v>0</v>
      </c>
      <c r="V78" s="153">
        <v>0</v>
      </c>
      <c r="W78" s="153"/>
      <c r="X78" s="153" t="s">
        <v>161</v>
      </c>
      <c r="Y78" s="153" t="s">
        <v>162</v>
      </c>
      <c r="Z78" s="147"/>
      <c r="AA78" s="147"/>
      <c r="AB78" s="147"/>
      <c r="AC78" s="147"/>
      <c r="AD78" s="147"/>
      <c r="AE78" s="147"/>
      <c r="AF78" s="147"/>
      <c r="AG78" s="147" t="s">
        <v>163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x14ac:dyDescent="0.2">
      <c r="A79" s="158" t="s">
        <v>155</v>
      </c>
      <c r="B79" s="159" t="s">
        <v>104</v>
      </c>
      <c r="C79" s="176" t="s">
        <v>105</v>
      </c>
      <c r="D79" s="160"/>
      <c r="E79" s="161"/>
      <c r="F79" s="162"/>
      <c r="G79" s="163"/>
      <c r="H79" s="157"/>
      <c r="I79" s="157">
        <v>35000</v>
      </c>
      <c r="J79" s="157"/>
      <c r="K79" s="157">
        <v>37200</v>
      </c>
      <c r="L79" s="157"/>
      <c r="M79" s="157"/>
      <c r="N79" s="156"/>
      <c r="O79" s="156"/>
      <c r="P79" s="156"/>
      <c r="Q79" s="156"/>
      <c r="R79" s="157"/>
      <c r="S79" s="157"/>
      <c r="T79" s="157"/>
      <c r="U79" s="157"/>
      <c r="V79" s="157"/>
      <c r="W79" s="157"/>
      <c r="X79" s="157"/>
      <c r="Y79" s="157"/>
      <c r="AG79" t="s">
        <v>156</v>
      </c>
    </row>
    <row r="80" spans="1:60" x14ac:dyDescent="0.2">
      <c r="A80" s="170">
        <v>69</v>
      </c>
      <c r="B80" s="171" t="s">
        <v>713</v>
      </c>
      <c r="C80" s="179" t="s">
        <v>714</v>
      </c>
      <c r="D80" s="172" t="s">
        <v>615</v>
      </c>
      <c r="E80" s="173">
        <v>1</v>
      </c>
      <c r="F80" s="174"/>
      <c r="G80" s="175"/>
      <c r="H80" s="153">
        <v>0</v>
      </c>
      <c r="I80" s="153">
        <v>0</v>
      </c>
      <c r="J80" s="153">
        <v>7200</v>
      </c>
      <c r="K80" s="153">
        <v>7200</v>
      </c>
      <c r="L80" s="153">
        <v>21</v>
      </c>
      <c r="M80" s="153">
        <v>8712</v>
      </c>
      <c r="N80" s="152">
        <v>0</v>
      </c>
      <c r="O80" s="152">
        <v>0</v>
      </c>
      <c r="P80" s="152">
        <v>0</v>
      </c>
      <c r="Q80" s="152">
        <v>0</v>
      </c>
      <c r="R80" s="153"/>
      <c r="S80" s="153" t="s">
        <v>205</v>
      </c>
      <c r="T80" s="153" t="s">
        <v>234</v>
      </c>
      <c r="U80" s="153">
        <v>0</v>
      </c>
      <c r="V80" s="153">
        <v>0</v>
      </c>
      <c r="W80" s="153"/>
      <c r="X80" s="153" t="s">
        <v>161</v>
      </c>
      <c r="Y80" s="153" t="s">
        <v>162</v>
      </c>
      <c r="Z80" s="147"/>
      <c r="AA80" s="147"/>
      <c r="AB80" s="147"/>
      <c r="AC80" s="147"/>
      <c r="AD80" s="147"/>
      <c r="AE80" s="147"/>
      <c r="AF80" s="147"/>
      <c r="AG80" s="147" t="s">
        <v>163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x14ac:dyDescent="0.2">
      <c r="A81" s="170">
        <v>70</v>
      </c>
      <c r="B81" s="171" t="s">
        <v>715</v>
      </c>
      <c r="C81" s="179" t="s">
        <v>716</v>
      </c>
      <c r="D81" s="172" t="s">
        <v>615</v>
      </c>
      <c r="E81" s="173">
        <v>1</v>
      </c>
      <c r="F81" s="174"/>
      <c r="G81" s="175"/>
      <c r="H81" s="153">
        <v>0</v>
      </c>
      <c r="I81" s="153">
        <v>0</v>
      </c>
      <c r="J81" s="153">
        <v>15000</v>
      </c>
      <c r="K81" s="153">
        <v>15000</v>
      </c>
      <c r="L81" s="153">
        <v>21</v>
      </c>
      <c r="M81" s="153">
        <v>18150</v>
      </c>
      <c r="N81" s="152">
        <v>0</v>
      </c>
      <c r="O81" s="152">
        <v>0</v>
      </c>
      <c r="P81" s="152">
        <v>0</v>
      </c>
      <c r="Q81" s="152">
        <v>0</v>
      </c>
      <c r="R81" s="153"/>
      <c r="S81" s="153" t="s">
        <v>205</v>
      </c>
      <c r="T81" s="153" t="s">
        <v>234</v>
      </c>
      <c r="U81" s="153">
        <v>0</v>
      </c>
      <c r="V81" s="153">
        <v>0</v>
      </c>
      <c r="W81" s="153"/>
      <c r="X81" s="153" t="s">
        <v>161</v>
      </c>
      <c r="Y81" s="153" t="s">
        <v>162</v>
      </c>
      <c r="Z81" s="147"/>
      <c r="AA81" s="147"/>
      <c r="AB81" s="147"/>
      <c r="AC81" s="147"/>
      <c r="AD81" s="147"/>
      <c r="AE81" s="147"/>
      <c r="AF81" s="147"/>
      <c r="AG81" s="147" t="s">
        <v>163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2.5" x14ac:dyDescent="0.2">
      <c r="A82" s="170">
        <v>71</v>
      </c>
      <c r="B82" s="171" t="s">
        <v>717</v>
      </c>
      <c r="C82" s="179" t="s">
        <v>718</v>
      </c>
      <c r="D82" s="172" t="s">
        <v>615</v>
      </c>
      <c r="E82" s="173">
        <v>1</v>
      </c>
      <c r="F82" s="174"/>
      <c r="G82" s="175"/>
      <c r="H82" s="153">
        <v>0</v>
      </c>
      <c r="I82" s="153">
        <v>0</v>
      </c>
      <c r="J82" s="153">
        <v>15000</v>
      </c>
      <c r="K82" s="153">
        <v>15000</v>
      </c>
      <c r="L82" s="153">
        <v>21</v>
      </c>
      <c r="M82" s="153">
        <v>18150</v>
      </c>
      <c r="N82" s="152">
        <v>0</v>
      </c>
      <c r="O82" s="152">
        <v>0</v>
      </c>
      <c r="P82" s="152">
        <v>0</v>
      </c>
      <c r="Q82" s="152">
        <v>0</v>
      </c>
      <c r="R82" s="153"/>
      <c r="S82" s="153" t="s">
        <v>205</v>
      </c>
      <c r="T82" s="153" t="s">
        <v>234</v>
      </c>
      <c r="U82" s="153">
        <v>0</v>
      </c>
      <c r="V82" s="153">
        <v>0</v>
      </c>
      <c r="W82" s="153"/>
      <c r="X82" s="153" t="s">
        <v>161</v>
      </c>
      <c r="Y82" s="153" t="s">
        <v>162</v>
      </c>
      <c r="Z82" s="147"/>
      <c r="AA82" s="147"/>
      <c r="AB82" s="147"/>
      <c r="AC82" s="147"/>
      <c r="AD82" s="147"/>
      <c r="AE82" s="147"/>
      <c r="AF82" s="147"/>
      <c r="AG82" s="147" t="s">
        <v>163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">
      <c r="A83" s="170">
        <v>72</v>
      </c>
      <c r="B83" s="171" t="s">
        <v>719</v>
      </c>
      <c r="C83" s="179" t="s">
        <v>720</v>
      </c>
      <c r="D83" s="172" t="s">
        <v>615</v>
      </c>
      <c r="E83" s="173">
        <v>1</v>
      </c>
      <c r="F83" s="174"/>
      <c r="G83" s="175"/>
      <c r="H83" s="153">
        <v>5000</v>
      </c>
      <c r="I83" s="153">
        <v>5000</v>
      </c>
      <c r="J83" s="153">
        <v>0</v>
      </c>
      <c r="K83" s="153">
        <v>0</v>
      </c>
      <c r="L83" s="153">
        <v>21</v>
      </c>
      <c r="M83" s="153">
        <v>6050</v>
      </c>
      <c r="N83" s="152">
        <v>0</v>
      </c>
      <c r="O83" s="152">
        <v>0</v>
      </c>
      <c r="P83" s="152">
        <v>0</v>
      </c>
      <c r="Q83" s="152">
        <v>0</v>
      </c>
      <c r="R83" s="153"/>
      <c r="S83" s="153" t="s">
        <v>205</v>
      </c>
      <c r="T83" s="153" t="s">
        <v>234</v>
      </c>
      <c r="U83" s="153">
        <v>0</v>
      </c>
      <c r="V83" s="153">
        <v>0</v>
      </c>
      <c r="W83" s="153"/>
      <c r="X83" s="153" t="s">
        <v>161</v>
      </c>
      <c r="Y83" s="153" t="s">
        <v>162</v>
      </c>
      <c r="Z83" s="147"/>
      <c r="AA83" s="147"/>
      <c r="AB83" s="147"/>
      <c r="AC83" s="147"/>
      <c r="AD83" s="147"/>
      <c r="AE83" s="147"/>
      <c r="AF83" s="147"/>
      <c r="AG83" s="147" t="s">
        <v>163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x14ac:dyDescent="0.2">
      <c r="A84" s="170">
        <v>73</v>
      </c>
      <c r="B84" s="171" t="s">
        <v>721</v>
      </c>
      <c r="C84" s="179" t="s">
        <v>722</v>
      </c>
      <c r="D84" s="172" t="s">
        <v>615</v>
      </c>
      <c r="E84" s="173">
        <v>1</v>
      </c>
      <c r="F84" s="174"/>
      <c r="G84" s="175"/>
      <c r="H84" s="153">
        <v>10000</v>
      </c>
      <c r="I84" s="153">
        <v>10000</v>
      </c>
      <c r="J84" s="153">
        <v>0</v>
      </c>
      <c r="K84" s="153">
        <v>0</v>
      </c>
      <c r="L84" s="153">
        <v>21</v>
      </c>
      <c r="M84" s="153">
        <v>12100</v>
      </c>
      <c r="N84" s="152">
        <v>0</v>
      </c>
      <c r="O84" s="152">
        <v>0</v>
      </c>
      <c r="P84" s="152">
        <v>0</v>
      </c>
      <c r="Q84" s="152">
        <v>0</v>
      </c>
      <c r="R84" s="153"/>
      <c r="S84" s="153" t="s">
        <v>205</v>
      </c>
      <c r="T84" s="153" t="s">
        <v>234</v>
      </c>
      <c r="U84" s="153">
        <v>0</v>
      </c>
      <c r="V84" s="153">
        <v>0</v>
      </c>
      <c r="W84" s="153"/>
      <c r="X84" s="153" t="s">
        <v>206</v>
      </c>
      <c r="Y84" s="153" t="s">
        <v>162</v>
      </c>
      <c r="Z84" s="147"/>
      <c r="AA84" s="147"/>
      <c r="AB84" s="147"/>
      <c r="AC84" s="147"/>
      <c r="AD84" s="147"/>
      <c r="AE84" s="147"/>
      <c r="AF84" s="147"/>
      <c r="AG84" s="147" t="s">
        <v>207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x14ac:dyDescent="0.2">
      <c r="A85" s="164">
        <v>74</v>
      </c>
      <c r="B85" s="165" t="s">
        <v>723</v>
      </c>
      <c r="C85" s="177" t="s">
        <v>724</v>
      </c>
      <c r="D85" s="166" t="s">
        <v>615</v>
      </c>
      <c r="E85" s="167">
        <v>1</v>
      </c>
      <c r="F85" s="168"/>
      <c r="G85" s="169"/>
      <c r="H85" s="153">
        <v>20000</v>
      </c>
      <c r="I85" s="153">
        <v>20000</v>
      </c>
      <c r="J85" s="153">
        <v>0</v>
      </c>
      <c r="K85" s="153">
        <v>0</v>
      </c>
      <c r="L85" s="153">
        <v>21</v>
      </c>
      <c r="M85" s="153">
        <v>24200</v>
      </c>
      <c r="N85" s="152">
        <v>0</v>
      </c>
      <c r="O85" s="152">
        <v>0</v>
      </c>
      <c r="P85" s="152">
        <v>0</v>
      </c>
      <c r="Q85" s="152">
        <v>0</v>
      </c>
      <c r="R85" s="153"/>
      <c r="S85" s="153" t="s">
        <v>205</v>
      </c>
      <c r="T85" s="153" t="s">
        <v>234</v>
      </c>
      <c r="U85" s="153">
        <v>0</v>
      </c>
      <c r="V85" s="153">
        <v>0</v>
      </c>
      <c r="W85" s="153"/>
      <c r="X85" s="153" t="s">
        <v>206</v>
      </c>
      <c r="Y85" s="153" t="s">
        <v>162</v>
      </c>
      <c r="Z85" s="147"/>
      <c r="AA85" s="147"/>
      <c r="AB85" s="147"/>
      <c r="AC85" s="147"/>
      <c r="AD85" s="147"/>
      <c r="AE85" s="147"/>
      <c r="AF85" s="147"/>
      <c r="AG85" s="147" t="s">
        <v>207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x14ac:dyDescent="0.2">
      <c r="A86" s="3"/>
      <c r="B86" s="4"/>
      <c r="C86" s="180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AE86">
        <v>12</v>
      </c>
      <c r="AF86">
        <v>21</v>
      </c>
      <c r="AG86" t="s">
        <v>141</v>
      </c>
    </row>
    <row r="87" spans="1:60" x14ac:dyDescent="0.2">
      <c r="C87" s="181"/>
      <c r="D87" s="10"/>
      <c r="AG87" t="s">
        <v>511</v>
      </c>
    </row>
    <row r="88" spans="1:60" x14ac:dyDescent="0.2">
      <c r="D88" s="10"/>
    </row>
    <row r="89" spans="1:60" x14ac:dyDescent="0.2">
      <c r="D89" s="10"/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457AB-5595-4115-9ADB-5A4936D1D80F}">
  <sheetPr>
    <outlinePr summaryBelow="0"/>
  </sheetPr>
  <dimension ref="A1:BH5000"/>
  <sheetViews>
    <sheetView workbookViewId="0">
      <pane ySplit="7" topLeftCell="A41" activePane="bottomLeft" state="frozen"/>
      <selection pane="bottomLeft" activeCell="Z57" sqref="Z57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60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60" ht="24.95" customHeight="1" x14ac:dyDescent="0.2">
      <c r="A3" s="139" t="s">
        <v>8</v>
      </c>
      <c r="B3" s="49" t="s">
        <v>59</v>
      </c>
      <c r="C3" s="284" t="s">
        <v>60</v>
      </c>
      <c r="D3" s="285"/>
      <c r="E3" s="285"/>
      <c r="F3" s="285"/>
      <c r="G3" s="286"/>
      <c r="AC3" s="120" t="s">
        <v>130</v>
      </c>
      <c r="AG3" t="s">
        <v>131</v>
      </c>
    </row>
    <row r="4" spans="1:60" ht="24.95" customHeight="1" x14ac:dyDescent="0.2">
      <c r="A4" s="140" t="s">
        <v>9</v>
      </c>
      <c r="B4" s="141" t="s">
        <v>61</v>
      </c>
      <c r="C4" s="287" t="s">
        <v>62</v>
      </c>
      <c r="D4" s="288"/>
      <c r="E4" s="288"/>
      <c r="F4" s="288"/>
      <c r="G4" s="289"/>
      <c r="AG4" t="s">
        <v>132</v>
      </c>
    </row>
    <row r="5" spans="1:60" x14ac:dyDescent="0.2">
      <c r="D5" s="10"/>
    </row>
    <row r="6" spans="1:60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58" t="s">
        <v>155</v>
      </c>
      <c r="B8" s="159" t="s">
        <v>116</v>
      </c>
      <c r="C8" s="176" t="s">
        <v>62</v>
      </c>
      <c r="D8" s="160"/>
      <c r="E8" s="161"/>
      <c r="F8" s="162"/>
      <c r="G8" s="163"/>
      <c r="H8" s="157"/>
      <c r="I8" s="157">
        <v>142416.22</v>
      </c>
      <c r="J8" s="157"/>
      <c r="K8" s="157">
        <v>339862.02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G8" t="s">
        <v>156</v>
      </c>
    </row>
    <row r="9" spans="1:60" ht="22.5" x14ac:dyDescent="0.2">
      <c r="A9" s="170">
        <v>1</v>
      </c>
      <c r="B9" s="171" t="s">
        <v>725</v>
      </c>
      <c r="C9" s="179" t="s">
        <v>726</v>
      </c>
      <c r="D9" s="172" t="s">
        <v>231</v>
      </c>
      <c r="E9" s="173">
        <v>380</v>
      </c>
      <c r="F9" s="174"/>
      <c r="G9" s="175"/>
      <c r="H9" s="153">
        <v>15.85</v>
      </c>
      <c r="I9" s="153">
        <v>6023</v>
      </c>
      <c r="J9" s="153">
        <v>56.95</v>
      </c>
      <c r="K9" s="153">
        <v>21641</v>
      </c>
      <c r="L9" s="153">
        <v>21</v>
      </c>
      <c r="M9" s="153">
        <v>33473.440000000002</v>
      </c>
      <c r="N9" s="152">
        <v>1.6000000000000001E-4</v>
      </c>
      <c r="O9" s="152">
        <v>6.0800000000000007E-2</v>
      </c>
      <c r="P9" s="152">
        <v>0</v>
      </c>
      <c r="Q9" s="152">
        <v>0</v>
      </c>
      <c r="R9" s="153"/>
      <c r="S9" s="153" t="s">
        <v>160</v>
      </c>
      <c r="T9" s="153" t="s">
        <v>160</v>
      </c>
      <c r="U9" s="153">
        <v>9.955E-2</v>
      </c>
      <c r="V9" s="153">
        <v>37.829000000000001</v>
      </c>
      <c r="W9" s="153"/>
      <c r="X9" s="153" t="s">
        <v>161</v>
      </c>
      <c r="Y9" s="153" t="s">
        <v>162</v>
      </c>
      <c r="Z9" s="147"/>
      <c r="AA9" s="147"/>
      <c r="AB9" s="147"/>
      <c r="AC9" s="147"/>
      <c r="AD9" s="147"/>
      <c r="AE9" s="147"/>
      <c r="AF9" s="147"/>
      <c r="AG9" s="147" t="s">
        <v>727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2.5" x14ac:dyDescent="0.2">
      <c r="A10" s="170">
        <v>2</v>
      </c>
      <c r="B10" s="171" t="s">
        <v>728</v>
      </c>
      <c r="C10" s="179" t="s">
        <v>729</v>
      </c>
      <c r="D10" s="172" t="s">
        <v>231</v>
      </c>
      <c r="E10" s="173">
        <v>450</v>
      </c>
      <c r="F10" s="174"/>
      <c r="G10" s="175"/>
      <c r="H10" s="153">
        <v>25.08</v>
      </c>
      <c r="I10" s="153">
        <v>11286</v>
      </c>
      <c r="J10" s="153">
        <v>57.02</v>
      </c>
      <c r="K10" s="153">
        <v>25659</v>
      </c>
      <c r="L10" s="153">
        <v>21</v>
      </c>
      <c r="M10" s="153">
        <v>44703.45</v>
      </c>
      <c r="N10" s="152">
        <v>2.3000000000000001E-4</v>
      </c>
      <c r="O10" s="152">
        <v>0.10350000000000001</v>
      </c>
      <c r="P10" s="152">
        <v>0</v>
      </c>
      <c r="Q10" s="152">
        <v>0</v>
      </c>
      <c r="R10" s="153"/>
      <c r="S10" s="153" t="s">
        <v>160</v>
      </c>
      <c r="T10" s="153" t="s">
        <v>160</v>
      </c>
      <c r="U10" s="153">
        <v>9.955E-2</v>
      </c>
      <c r="V10" s="153">
        <v>44.797499999999999</v>
      </c>
      <c r="W10" s="153"/>
      <c r="X10" s="153" t="s">
        <v>161</v>
      </c>
      <c r="Y10" s="153" t="s">
        <v>162</v>
      </c>
      <c r="Z10" s="147"/>
      <c r="AA10" s="147"/>
      <c r="AB10" s="147"/>
      <c r="AC10" s="147"/>
      <c r="AD10" s="147"/>
      <c r="AE10" s="147"/>
      <c r="AF10" s="147"/>
      <c r="AG10" s="147" t="s">
        <v>727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x14ac:dyDescent="0.2">
      <c r="A11" s="170">
        <v>3</v>
      </c>
      <c r="B11" s="171" t="s">
        <v>730</v>
      </c>
      <c r="C11" s="179" t="s">
        <v>731</v>
      </c>
      <c r="D11" s="172" t="s">
        <v>231</v>
      </c>
      <c r="E11" s="173">
        <v>250</v>
      </c>
      <c r="F11" s="174"/>
      <c r="G11" s="175"/>
      <c r="H11" s="153">
        <v>25.13</v>
      </c>
      <c r="I11" s="153">
        <v>6282.5</v>
      </c>
      <c r="J11" s="153">
        <v>56.97</v>
      </c>
      <c r="K11" s="153">
        <v>14242.5</v>
      </c>
      <c r="L11" s="153">
        <v>21</v>
      </c>
      <c r="M11" s="153">
        <v>24835.25</v>
      </c>
      <c r="N11" s="152">
        <v>2.2000000000000001E-4</v>
      </c>
      <c r="O11" s="152">
        <v>5.5E-2</v>
      </c>
      <c r="P11" s="152">
        <v>0</v>
      </c>
      <c r="Q11" s="152">
        <v>0</v>
      </c>
      <c r="R11" s="153"/>
      <c r="S11" s="153" t="s">
        <v>160</v>
      </c>
      <c r="T11" s="153" t="s">
        <v>160</v>
      </c>
      <c r="U11" s="153">
        <v>9.955E-2</v>
      </c>
      <c r="V11" s="153">
        <v>24.887499999999999</v>
      </c>
      <c r="W11" s="153"/>
      <c r="X11" s="153" t="s">
        <v>161</v>
      </c>
      <c r="Y11" s="153" t="s">
        <v>162</v>
      </c>
      <c r="Z11" s="147"/>
      <c r="AA11" s="147"/>
      <c r="AB11" s="147"/>
      <c r="AC11" s="147"/>
      <c r="AD11" s="147"/>
      <c r="AE11" s="147"/>
      <c r="AF11" s="147"/>
      <c r="AG11" s="147" t="s">
        <v>727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2.5" x14ac:dyDescent="0.2">
      <c r="A12" s="170">
        <v>4</v>
      </c>
      <c r="B12" s="171" t="s">
        <v>732</v>
      </c>
      <c r="C12" s="179" t="s">
        <v>733</v>
      </c>
      <c r="D12" s="172" t="s">
        <v>231</v>
      </c>
      <c r="E12" s="173">
        <v>210</v>
      </c>
      <c r="F12" s="174"/>
      <c r="G12" s="175"/>
      <c r="H12" s="153">
        <v>40.57</v>
      </c>
      <c r="I12" s="153">
        <v>8519.7000000000007</v>
      </c>
      <c r="J12" s="153">
        <v>56.93</v>
      </c>
      <c r="K12" s="153">
        <v>11955.3</v>
      </c>
      <c r="L12" s="153">
        <v>21</v>
      </c>
      <c r="M12" s="153">
        <v>24774.75</v>
      </c>
      <c r="N12" s="152">
        <v>2.7E-4</v>
      </c>
      <c r="O12" s="152">
        <v>5.67E-2</v>
      </c>
      <c r="P12" s="152">
        <v>0</v>
      </c>
      <c r="Q12" s="152">
        <v>0</v>
      </c>
      <c r="R12" s="153"/>
      <c r="S12" s="153" t="s">
        <v>160</v>
      </c>
      <c r="T12" s="153" t="s">
        <v>160</v>
      </c>
      <c r="U12" s="153">
        <v>9.955E-2</v>
      </c>
      <c r="V12" s="153">
        <v>20.9055</v>
      </c>
      <c r="W12" s="153"/>
      <c r="X12" s="153" t="s">
        <v>161</v>
      </c>
      <c r="Y12" s="153" t="s">
        <v>162</v>
      </c>
      <c r="Z12" s="147"/>
      <c r="AA12" s="147"/>
      <c r="AB12" s="147"/>
      <c r="AC12" s="147"/>
      <c r="AD12" s="147"/>
      <c r="AE12" s="147"/>
      <c r="AF12" s="147"/>
      <c r="AG12" s="147" t="s">
        <v>727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x14ac:dyDescent="0.2">
      <c r="A13" s="170">
        <v>5</v>
      </c>
      <c r="B13" s="171" t="s">
        <v>734</v>
      </c>
      <c r="C13" s="179" t="s">
        <v>735</v>
      </c>
      <c r="D13" s="172" t="s">
        <v>231</v>
      </c>
      <c r="E13" s="173">
        <v>45</v>
      </c>
      <c r="F13" s="174"/>
      <c r="G13" s="175"/>
      <c r="H13" s="153">
        <v>38.57</v>
      </c>
      <c r="I13" s="153">
        <v>1735.65</v>
      </c>
      <c r="J13" s="153">
        <v>56.93</v>
      </c>
      <c r="K13" s="153">
        <v>2561.85</v>
      </c>
      <c r="L13" s="153">
        <v>21</v>
      </c>
      <c r="M13" s="153">
        <v>5199.9750000000004</v>
      </c>
      <c r="N13" s="152">
        <v>3.2000000000000003E-4</v>
      </c>
      <c r="O13" s="152">
        <v>1.4400000000000001E-2</v>
      </c>
      <c r="P13" s="152">
        <v>0</v>
      </c>
      <c r="Q13" s="152">
        <v>0</v>
      </c>
      <c r="R13" s="153"/>
      <c r="S13" s="153" t="s">
        <v>160</v>
      </c>
      <c r="T13" s="153" t="s">
        <v>160</v>
      </c>
      <c r="U13" s="153">
        <v>9.955E-2</v>
      </c>
      <c r="V13" s="153">
        <v>4.4797500000000001</v>
      </c>
      <c r="W13" s="153"/>
      <c r="X13" s="153" t="s">
        <v>161</v>
      </c>
      <c r="Y13" s="153" t="s">
        <v>162</v>
      </c>
      <c r="Z13" s="147"/>
      <c r="AA13" s="147"/>
      <c r="AB13" s="147"/>
      <c r="AC13" s="147"/>
      <c r="AD13" s="147"/>
      <c r="AE13" s="147"/>
      <c r="AF13" s="147"/>
      <c r="AG13" s="147" t="s">
        <v>727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2.5" x14ac:dyDescent="0.2">
      <c r="A14" s="170">
        <v>6</v>
      </c>
      <c r="B14" s="171" t="s">
        <v>736</v>
      </c>
      <c r="C14" s="179" t="s">
        <v>737</v>
      </c>
      <c r="D14" s="172" t="s">
        <v>231</v>
      </c>
      <c r="E14" s="173">
        <v>28</v>
      </c>
      <c r="F14" s="174"/>
      <c r="G14" s="175"/>
      <c r="H14" s="153">
        <v>372.42</v>
      </c>
      <c r="I14" s="153">
        <v>10427.76</v>
      </c>
      <c r="J14" s="153">
        <v>79.58</v>
      </c>
      <c r="K14" s="153">
        <v>2228.2399999999998</v>
      </c>
      <c r="L14" s="153">
        <v>21</v>
      </c>
      <c r="M14" s="153">
        <v>15313.76</v>
      </c>
      <c r="N14" s="152">
        <v>2.0999999999999999E-3</v>
      </c>
      <c r="O14" s="152">
        <v>5.8799999999999998E-2</v>
      </c>
      <c r="P14" s="152">
        <v>0</v>
      </c>
      <c r="Q14" s="152">
        <v>0</v>
      </c>
      <c r="R14" s="153"/>
      <c r="S14" s="153" t="s">
        <v>160</v>
      </c>
      <c r="T14" s="153" t="s">
        <v>160</v>
      </c>
      <c r="U14" s="153">
        <v>0.13915</v>
      </c>
      <c r="V14" s="153">
        <v>3.8961999999999999</v>
      </c>
      <c r="W14" s="153"/>
      <c r="X14" s="153" t="s">
        <v>161</v>
      </c>
      <c r="Y14" s="153" t="s">
        <v>162</v>
      </c>
      <c r="Z14" s="147"/>
      <c r="AA14" s="147"/>
      <c r="AB14" s="147"/>
      <c r="AC14" s="147"/>
      <c r="AD14" s="147"/>
      <c r="AE14" s="147"/>
      <c r="AF14" s="147"/>
      <c r="AG14" s="147" t="s">
        <v>727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70">
        <v>7</v>
      </c>
      <c r="B15" s="171" t="s">
        <v>738</v>
      </c>
      <c r="C15" s="179" t="s">
        <v>739</v>
      </c>
      <c r="D15" s="172" t="s">
        <v>231</v>
      </c>
      <c r="E15" s="173">
        <v>25</v>
      </c>
      <c r="F15" s="174"/>
      <c r="G15" s="175"/>
      <c r="H15" s="153">
        <v>0</v>
      </c>
      <c r="I15" s="153">
        <v>0</v>
      </c>
      <c r="J15" s="153">
        <v>33.1</v>
      </c>
      <c r="K15" s="153">
        <v>827.5</v>
      </c>
      <c r="L15" s="153">
        <v>21</v>
      </c>
      <c r="M15" s="153">
        <v>1001.275</v>
      </c>
      <c r="N15" s="152">
        <v>0</v>
      </c>
      <c r="O15" s="152">
        <v>0</v>
      </c>
      <c r="P15" s="152">
        <v>0</v>
      </c>
      <c r="Q15" s="152">
        <v>0</v>
      </c>
      <c r="R15" s="153"/>
      <c r="S15" s="153" t="s">
        <v>205</v>
      </c>
      <c r="T15" s="153" t="s">
        <v>160</v>
      </c>
      <c r="U15" s="153">
        <v>5.7829999999999999E-2</v>
      </c>
      <c r="V15" s="153">
        <v>1.4457500000000001</v>
      </c>
      <c r="W15" s="153"/>
      <c r="X15" s="153" t="s">
        <v>161</v>
      </c>
      <c r="Y15" s="153" t="s">
        <v>162</v>
      </c>
      <c r="Z15" s="147"/>
      <c r="AA15" s="147"/>
      <c r="AB15" s="147"/>
      <c r="AC15" s="147"/>
      <c r="AD15" s="147"/>
      <c r="AE15" s="147"/>
      <c r="AF15" s="147"/>
      <c r="AG15" s="147" t="s">
        <v>727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">
      <c r="A16" s="170">
        <v>8</v>
      </c>
      <c r="B16" s="171" t="s">
        <v>740</v>
      </c>
      <c r="C16" s="179" t="s">
        <v>741</v>
      </c>
      <c r="D16" s="172" t="s">
        <v>231</v>
      </c>
      <c r="E16" s="173">
        <v>25</v>
      </c>
      <c r="F16" s="174"/>
      <c r="G16" s="175"/>
      <c r="H16" s="153">
        <v>18.5</v>
      </c>
      <c r="I16" s="153">
        <v>462.5</v>
      </c>
      <c r="J16" s="153">
        <v>0</v>
      </c>
      <c r="K16" s="153">
        <v>0</v>
      </c>
      <c r="L16" s="153">
        <v>21</v>
      </c>
      <c r="M16" s="153">
        <v>559.625</v>
      </c>
      <c r="N16" s="152">
        <v>0</v>
      </c>
      <c r="O16" s="152">
        <v>0</v>
      </c>
      <c r="P16" s="152">
        <v>0</v>
      </c>
      <c r="Q16" s="152">
        <v>0</v>
      </c>
      <c r="R16" s="153"/>
      <c r="S16" s="153" t="s">
        <v>205</v>
      </c>
      <c r="T16" s="153" t="s">
        <v>234</v>
      </c>
      <c r="U16" s="153">
        <v>0</v>
      </c>
      <c r="V16" s="153">
        <v>0</v>
      </c>
      <c r="W16" s="153"/>
      <c r="X16" s="153" t="s">
        <v>206</v>
      </c>
      <c r="Y16" s="153" t="s">
        <v>162</v>
      </c>
      <c r="Z16" s="147"/>
      <c r="AA16" s="147"/>
      <c r="AB16" s="147"/>
      <c r="AC16" s="147"/>
      <c r="AD16" s="147"/>
      <c r="AE16" s="147"/>
      <c r="AF16" s="147"/>
      <c r="AG16" s="147" t="s">
        <v>207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x14ac:dyDescent="0.2">
      <c r="A17" s="170">
        <v>9</v>
      </c>
      <c r="B17" s="171" t="s">
        <v>742</v>
      </c>
      <c r="C17" s="179" t="s">
        <v>743</v>
      </c>
      <c r="D17" s="172" t="s">
        <v>231</v>
      </c>
      <c r="E17" s="173">
        <v>120</v>
      </c>
      <c r="F17" s="174"/>
      <c r="G17" s="175"/>
      <c r="H17" s="153">
        <v>19.82</v>
      </c>
      <c r="I17" s="153">
        <v>2378.4</v>
      </c>
      <c r="J17" s="153">
        <v>52.18</v>
      </c>
      <c r="K17" s="153">
        <v>6261.6</v>
      </c>
      <c r="L17" s="153">
        <v>21</v>
      </c>
      <c r="M17" s="153">
        <v>10454.4</v>
      </c>
      <c r="N17" s="152">
        <v>6.9999999999999994E-5</v>
      </c>
      <c r="O17" s="152">
        <v>8.3999999999999995E-3</v>
      </c>
      <c r="P17" s="152">
        <v>0</v>
      </c>
      <c r="Q17" s="152">
        <v>0</v>
      </c>
      <c r="R17" s="153"/>
      <c r="S17" s="153" t="s">
        <v>160</v>
      </c>
      <c r="T17" s="153" t="s">
        <v>160</v>
      </c>
      <c r="U17" s="153">
        <v>9.1219999999999996E-2</v>
      </c>
      <c r="V17" s="153">
        <v>10.946399999999999</v>
      </c>
      <c r="W17" s="153"/>
      <c r="X17" s="153" t="s">
        <v>161</v>
      </c>
      <c r="Y17" s="153" t="s">
        <v>162</v>
      </c>
      <c r="Z17" s="147"/>
      <c r="AA17" s="147"/>
      <c r="AB17" s="147"/>
      <c r="AC17" s="147"/>
      <c r="AD17" s="147"/>
      <c r="AE17" s="147"/>
      <c r="AF17" s="147"/>
      <c r="AG17" s="147" t="s">
        <v>727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x14ac:dyDescent="0.2">
      <c r="A18" s="170">
        <v>10</v>
      </c>
      <c r="B18" s="171" t="s">
        <v>744</v>
      </c>
      <c r="C18" s="179" t="s">
        <v>745</v>
      </c>
      <c r="D18" s="172" t="s">
        <v>231</v>
      </c>
      <c r="E18" s="173">
        <v>50</v>
      </c>
      <c r="F18" s="174"/>
      <c r="G18" s="175"/>
      <c r="H18" s="153">
        <v>33.130000000000003</v>
      </c>
      <c r="I18" s="153">
        <v>1656.5000000000002</v>
      </c>
      <c r="J18" s="153">
        <v>52.17</v>
      </c>
      <c r="K18" s="153">
        <v>2608.5</v>
      </c>
      <c r="L18" s="153">
        <v>21</v>
      </c>
      <c r="M18" s="153">
        <v>5160.6499999999996</v>
      </c>
      <c r="N18" s="152">
        <v>1.2999999999999999E-4</v>
      </c>
      <c r="O18" s="152">
        <v>6.4999999999999997E-3</v>
      </c>
      <c r="P18" s="152">
        <v>0</v>
      </c>
      <c r="Q18" s="152">
        <v>0</v>
      </c>
      <c r="R18" s="153"/>
      <c r="S18" s="153" t="s">
        <v>160</v>
      </c>
      <c r="T18" s="153" t="s">
        <v>160</v>
      </c>
      <c r="U18" s="153">
        <v>9.1219999999999996E-2</v>
      </c>
      <c r="V18" s="153">
        <v>4.5609999999999999</v>
      </c>
      <c r="W18" s="153"/>
      <c r="X18" s="153" t="s">
        <v>161</v>
      </c>
      <c r="Y18" s="153" t="s">
        <v>162</v>
      </c>
      <c r="Z18" s="147"/>
      <c r="AA18" s="147"/>
      <c r="AB18" s="147"/>
      <c r="AC18" s="147"/>
      <c r="AD18" s="147"/>
      <c r="AE18" s="147"/>
      <c r="AF18" s="147"/>
      <c r="AG18" s="147" t="s">
        <v>727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2.5" x14ac:dyDescent="0.2">
      <c r="A19" s="170">
        <v>11</v>
      </c>
      <c r="B19" s="171" t="s">
        <v>746</v>
      </c>
      <c r="C19" s="179" t="s">
        <v>747</v>
      </c>
      <c r="D19" s="172" t="s">
        <v>231</v>
      </c>
      <c r="E19" s="173">
        <v>25</v>
      </c>
      <c r="F19" s="174"/>
      <c r="G19" s="175"/>
      <c r="H19" s="153">
        <v>52.33</v>
      </c>
      <c r="I19" s="153">
        <v>1308.25</v>
      </c>
      <c r="J19" s="153">
        <v>52.17</v>
      </c>
      <c r="K19" s="153">
        <v>1304.25</v>
      </c>
      <c r="L19" s="153">
        <v>21</v>
      </c>
      <c r="M19" s="153">
        <v>3161.125</v>
      </c>
      <c r="N19" s="152">
        <v>2.0000000000000001E-4</v>
      </c>
      <c r="O19" s="152">
        <v>5.0000000000000001E-3</v>
      </c>
      <c r="P19" s="152">
        <v>0</v>
      </c>
      <c r="Q19" s="152">
        <v>0</v>
      </c>
      <c r="R19" s="153"/>
      <c r="S19" s="153" t="s">
        <v>160</v>
      </c>
      <c r="T19" s="153" t="s">
        <v>160</v>
      </c>
      <c r="U19" s="153">
        <v>9.1219999999999996E-2</v>
      </c>
      <c r="V19" s="153">
        <v>2.2805</v>
      </c>
      <c r="W19" s="153"/>
      <c r="X19" s="153" t="s">
        <v>161</v>
      </c>
      <c r="Y19" s="153" t="s">
        <v>162</v>
      </c>
      <c r="Z19" s="147"/>
      <c r="AA19" s="147"/>
      <c r="AB19" s="147"/>
      <c r="AC19" s="147"/>
      <c r="AD19" s="147"/>
      <c r="AE19" s="147"/>
      <c r="AF19" s="147"/>
      <c r="AG19" s="147" t="s">
        <v>727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2.5" x14ac:dyDescent="0.2">
      <c r="A20" s="170">
        <v>12</v>
      </c>
      <c r="B20" s="171" t="s">
        <v>748</v>
      </c>
      <c r="C20" s="179" t="s">
        <v>749</v>
      </c>
      <c r="D20" s="172" t="s">
        <v>231</v>
      </c>
      <c r="E20" s="173">
        <v>40</v>
      </c>
      <c r="F20" s="174"/>
      <c r="G20" s="175"/>
      <c r="H20" s="153">
        <v>81.83</v>
      </c>
      <c r="I20" s="153">
        <v>3273.2</v>
      </c>
      <c r="J20" s="153">
        <v>52.17</v>
      </c>
      <c r="K20" s="153">
        <v>2086.8000000000002</v>
      </c>
      <c r="L20" s="153">
        <v>21</v>
      </c>
      <c r="M20" s="153">
        <v>6485.6</v>
      </c>
      <c r="N20" s="152">
        <v>2.9E-4</v>
      </c>
      <c r="O20" s="152">
        <v>1.1599999999999999E-2</v>
      </c>
      <c r="P20" s="152">
        <v>0</v>
      </c>
      <c r="Q20" s="152">
        <v>0</v>
      </c>
      <c r="R20" s="153"/>
      <c r="S20" s="153" t="s">
        <v>160</v>
      </c>
      <c r="T20" s="153" t="s">
        <v>160</v>
      </c>
      <c r="U20" s="153">
        <v>9.1219999999999996E-2</v>
      </c>
      <c r="V20" s="153">
        <v>3.6487999999999996</v>
      </c>
      <c r="W20" s="153"/>
      <c r="X20" s="153" t="s">
        <v>161</v>
      </c>
      <c r="Y20" s="153" t="s">
        <v>162</v>
      </c>
      <c r="Z20" s="147"/>
      <c r="AA20" s="147"/>
      <c r="AB20" s="147"/>
      <c r="AC20" s="147"/>
      <c r="AD20" s="147"/>
      <c r="AE20" s="147"/>
      <c r="AF20" s="147"/>
      <c r="AG20" s="147" t="s">
        <v>727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70">
        <v>13</v>
      </c>
      <c r="B21" s="171" t="s">
        <v>750</v>
      </c>
      <c r="C21" s="179" t="s">
        <v>751</v>
      </c>
      <c r="D21" s="172" t="s">
        <v>199</v>
      </c>
      <c r="E21" s="173">
        <v>1</v>
      </c>
      <c r="F21" s="174"/>
      <c r="G21" s="175"/>
      <c r="H21" s="153">
        <v>0</v>
      </c>
      <c r="I21" s="153">
        <v>0</v>
      </c>
      <c r="J21" s="153">
        <v>289.5</v>
      </c>
      <c r="K21" s="153">
        <v>289.5</v>
      </c>
      <c r="L21" s="153">
        <v>21</v>
      </c>
      <c r="M21" s="153">
        <v>350.29500000000002</v>
      </c>
      <c r="N21" s="152">
        <v>0</v>
      </c>
      <c r="O21" s="152">
        <v>0</v>
      </c>
      <c r="P21" s="152">
        <v>0</v>
      </c>
      <c r="Q21" s="152">
        <v>0</v>
      </c>
      <c r="R21" s="153"/>
      <c r="S21" s="153" t="s">
        <v>160</v>
      </c>
      <c r="T21" s="153" t="s">
        <v>160</v>
      </c>
      <c r="U21" s="153">
        <v>0.50600000000000001</v>
      </c>
      <c r="V21" s="153">
        <v>0.50600000000000001</v>
      </c>
      <c r="W21" s="153"/>
      <c r="X21" s="153" t="s">
        <v>161</v>
      </c>
      <c r="Y21" s="153" t="s">
        <v>162</v>
      </c>
      <c r="Z21" s="147"/>
      <c r="AA21" s="147"/>
      <c r="AB21" s="147"/>
      <c r="AC21" s="147"/>
      <c r="AD21" s="147"/>
      <c r="AE21" s="147"/>
      <c r="AF21" s="147"/>
      <c r="AG21" s="147" t="s">
        <v>163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22.5" x14ac:dyDescent="0.2">
      <c r="A22" s="170">
        <v>14</v>
      </c>
      <c r="B22" s="171" t="s">
        <v>752</v>
      </c>
      <c r="C22" s="179" t="s">
        <v>753</v>
      </c>
      <c r="D22" s="172" t="s">
        <v>199</v>
      </c>
      <c r="E22" s="173">
        <v>1</v>
      </c>
      <c r="F22" s="174"/>
      <c r="G22" s="175"/>
      <c r="H22" s="153">
        <v>136</v>
      </c>
      <c r="I22" s="153">
        <v>136</v>
      </c>
      <c r="J22" s="153">
        <v>0</v>
      </c>
      <c r="K22" s="153">
        <v>0</v>
      </c>
      <c r="L22" s="153">
        <v>21</v>
      </c>
      <c r="M22" s="153">
        <v>164.56</v>
      </c>
      <c r="N22" s="152">
        <v>2.2000000000000001E-4</v>
      </c>
      <c r="O22" s="152">
        <v>2.2000000000000001E-4</v>
      </c>
      <c r="P22" s="152">
        <v>0</v>
      </c>
      <c r="Q22" s="152">
        <v>0</v>
      </c>
      <c r="R22" s="153" t="s">
        <v>211</v>
      </c>
      <c r="S22" s="153" t="s">
        <v>160</v>
      </c>
      <c r="T22" s="153" t="s">
        <v>160</v>
      </c>
      <c r="U22" s="153">
        <v>0</v>
      </c>
      <c r="V22" s="153">
        <v>0</v>
      </c>
      <c r="W22" s="153"/>
      <c r="X22" s="153" t="s">
        <v>206</v>
      </c>
      <c r="Y22" s="153" t="s">
        <v>162</v>
      </c>
      <c r="Z22" s="147"/>
      <c r="AA22" s="147"/>
      <c r="AB22" s="147"/>
      <c r="AC22" s="147"/>
      <c r="AD22" s="147"/>
      <c r="AE22" s="147"/>
      <c r="AF22" s="147"/>
      <c r="AG22" s="147" t="s">
        <v>207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33.75" x14ac:dyDescent="0.2">
      <c r="A23" s="170">
        <v>15</v>
      </c>
      <c r="B23" s="171" t="s">
        <v>754</v>
      </c>
      <c r="C23" s="179" t="s">
        <v>755</v>
      </c>
      <c r="D23" s="172" t="s">
        <v>199</v>
      </c>
      <c r="E23" s="173">
        <v>33</v>
      </c>
      <c r="F23" s="174"/>
      <c r="G23" s="175"/>
      <c r="H23" s="153">
        <v>290.70999999999998</v>
      </c>
      <c r="I23" s="153">
        <v>9593.4299999999985</v>
      </c>
      <c r="J23" s="153">
        <v>161.79</v>
      </c>
      <c r="K23" s="153">
        <v>5339.07</v>
      </c>
      <c r="L23" s="153">
        <v>21</v>
      </c>
      <c r="M23" s="153">
        <v>18068.325000000001</v>
      </c>
      <c r="N23" s="152">
        <v>6.0000000000000002E-5</v>
      </c>
      <c r="O23" s="152">
        <v>1.98E-3</v>
      </c>
      <c r="P23" s="152">
        <v>0</v>
      </c>
      <c r="Q23" s="152">
        <v>0</v>
      </c>
      <c r="R23" s="153"/>
      <c r="S23" s="153" t="s">
        <v>160</v>
      </c>
      <c r="T23" s="153" t="s">
        <v>234</v>
      </c>
      <c r="U23" s="153">
        <v>0.249</v>
      </c>
      <c r="V23" s="153">
        <v>8.2170000000000005</v>
      </c>
      <c r="W23" s="153"/>
      <c r="X23" s="153" t="s">
        <v>161</v>
      </c>
      <c r="Y23" s="153" t="s">
        <v>162</v>
      </c>
      <c r="Z23" s="147"/>
      <c r="AA23" s="147"/>
      <c r="AB23" s="147"/>
      <c r="AC23" s="147"/>
      <c r="AD23" s="147"/>
      <c r="AE23" s="147"/>
      <c r="AF23" s="147"/>
      <c r="AG23" s="147" t="s">
        <v>163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x14ac:dyDescent="0.2">
      <c r="A24" s="170">
        <v>16</v>
      </c>
      <c r="B24" s="171" t="s">
        <v>756</v>
      </c>
      <c r="C24" s="179" t="s">
        <v>757</v>
      </c>
      <c r="D24" s="172" t="s">
        <v>199</v>
      </c>
      <c r="E24" s="173">
        <v>12</v>
      </c>
      <c r="F24" s="174"/>
      <c r="G24" s="175"/>
      <c r="H24" s="153">
        <v>213.77</v>
      </c>
      <c r="I24" s="153">
        <v>2565.2400000000002</v>
      </c>
      <c r="J24" s="153">
        <v>159.72999999999999</v>
      </c>
      <c r="K24" s="153">
        <v>1916.7599999999998</v>
      </c>
      <c r="L24" s="153">
        <v>21</v>
      </c>
      <c r="M24" s="153">
        <v>5423.22</v>
      </c>
      <c r="N24" s="152">
        <v>9.0000000000000006E-5</v>
      </c>
      <c r="O24" s="152">
        <v>1.08E-3</v>
      </c>
      <c r="P24" s="152">
        <v>0</v>
      </c>
      <c r="Q24" s="152">
        <v>0</v>
      </c>
      <c r="R24" s="153"/>
      <c r="S24" s="153" t="s">
        <v>160</v>
      </c>
      <c r="T24" s="153" t="s">
        <v>234</v>
      </c>
      <c r="U24" s="153">
        <v>0.2475</v>
      </c>
      <c r="V24" s="153">
        <v>2.9699999999999998</v>
      </c>
      <c r="W24" s="153"/>
      <c r="X24" s="153" t="s">
        <v>161</v>
      </c>
      <c r="Y24" s="153" t="s">
        <v>162</v>
      </c>
      <c r="Z24" s="147"/>
      <c r="AA24" s="147"/>
      <c r="AB24" s="147"/>
      <c r="AC24" s="147"/>
      <c r="AD24" s="147"/>
      <c r="AE24" s="147"/>
      <c r="AF24" s="147"/>
      <c r="AG24" s="147" t="s">
        <v>727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2.5" x14ac:dyDescent="0.2">
      <c r="A25" s="170">
        <v>17</v>
      </c>
      <c r="B25" s="171" t="s">
        <v>758</v>
      </c>
      <c r="C25" s="179" t="s">
        <v>759</v>
      </c>
      <c r="D25" s="172" t="s">
        <v>199</v>
      </c>
      <c r="E25" s="173">
        <v>14</v>
      </c>
      <c r="F25" s="174"/>
      <c r="G25" s="175"/>
      <c r="H25" s="153">
        <v>225.22</v>
      </c>
      <c r="I25" s="153">
        <v>3153.08</v>
      </c>
      <c r="J25" s="153">
        <v>168.28</v>
      </c>
      <c r="K25" s="153">
        <v>2355.92</v>
      </c>
      <c r="L25" s="153">
        <v>21</v>
      </c>
      <c r="M25" s="153">
        <v>6665.89</v>
      </c>
      <c r="N25" s="152">
        <v>9.0000000000000006E-5</v>
      </c>
      <c r="O25" s="152">
        <v>1.2600000000000001E-3</v>
      </c>
      <c r="P25" s="152">
        <v>0</v>
      </c>
      <c r="Q25" s="152">
        <v>0</v>
      </c>
      <c r="R25" s="153"/>
      <c r="S25" s="153" t="s">
        <v>205</v>
      </c>
      <c r="T25" s="153" t="s">
        <v>234</v>
      </c>
      <c r="U25" s="153">
        <v>0.2475</v>
      </c>
      <c r="V25" s="153">
        <v>3.4649999999999999</v>
      </c>
      <c r="W25" s="153"/>
      <c r="X25" s="153" t="s">
        <v>161</v>
      </c>
      <c r="Y25" s="153" t="s">
        <v>162</v>
      </c>
      <c r="Z25" s="147"/>
      <c r="AA25" s="147"/>
      <c r="AB25" s="147"/>
      <c r="AC25" s="147"/>
      <c r="AD25" s="147"/>
      <c r="AE25" s="147"/>
      <c r="AF25" s="147"/>
      <c r="AG25" s="147" t="s">
        <v>163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x14ac:dyDescent="0.2">
      <c r="A26" s="170">
        <v>18</v>
      </c>
      <c r="B26" s="171" t="s">
        <v>760</v>
      </c>
      <c r="C26" s="179" t="s">
        <v>761</v>
      </c>
      <c r="D26" s="172" t="s">
        <v>199</v>
      </c>
      <c r="E26" s="173">
        <v>2</v>
      </c>
      <c r="F26" s="174"/>
      <c r="G26" s="175"/>
      <c r="H26" s="153">
        <v>256.81</v>
      </c>
      <c r="I26" s="153">
        <v>513.62</v>
      </c>
      <c r="J26" s="153">
        <v>91.69</v>
      </c>
      <c r="K26" s="153">
        <v>183.38</v>
      </c>
      <c r="L26" s="153">
        <v>21</v>
      </c>
      <c r="M26" s="153">
        <v>843.37</v>
      </c>
      <c r="N26" s="152">
        <v>1.1E-4</v>
      </c>
      <c r="O26" s="152">
        <v>2.2000000000000001E-4</v>
      </c>
      <c r="P26" s="152">
        <v>0</v>
      </c>
      <c r="Q26" s="152">
        <v>0</v>
      </c>
      <c r="R26" s="153"/>
      <c r="S26" s="153" t="s">
        <v>205</v>
      </c>
      <c r="T26" s="153" t="s">
        <v>234</v>
      </c>
      <c r="U26" s="153">
        <v>0.13</v>
      </c>
      <c r="V26" s="153">
        <v>0.26</v>
      </c>
      <c r="W26" s="153"/>
      <c r="X26" s="153" t="s">
        <v>161</v>
      </c>
      <c r="Y26" s="153" t="s">
        <v>162</v>
      </c>
      <c r="Z26" s="147"/>
      <c r="AA26" s="147"/>
      <c r="AB26" s="147"/>
      <c r="AC26" s="147"/>
      <c r="AD26" s="147"/>
      <c r="AE26" s="147"/>
      <c r="AF26" s="147"/>
      <c r="AG26" s="147" t="s">
        <v>163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x14ac:dyDescent="0.2">
      <c r="A27" s="170">
        <v>19</v>
      </c>
      <c r="B27" s="171" t="s">
        <v>762</v>
      </c>
      <c r="C27" s="179" t="s">
        <v>763</v>
      </c>
      <c r="D27" s="172" t="s">
        <v>199</v>
      </c>
      <c r="E27" s="173">
        <v>2</v>
      </c>
      <c r="F27" s="174"/>
      <c r="G27" s="175"/>
      <c r="H27" s="153">
        <v>0</v>
      </c>
      <c r="I27" s="153">
        <v>0</v>
      </c>
      <c r="J27" s="153">
        <v>402.6</v>
      </c>
      <c r="K27" s="153">
        <v>805.2</v>
      </c>
      <c r="L27" s="153">
        <v>21</v>
      </c>
      <c r="M27" s="153">
        <v>974.29200000000003</v>
      </c>
      <c r="N27" s="152">
        <v>0</v>
      </c>
      <c r="O27" s="152">
        <v>0</v>
      </c>
      <c r="P27" s="152">
        <v>0</v>
      </c>
      <c r="Q27" s="152">
        <v>0</v>
      </c>
      <c r="R27" s="153"/>
      <c r="S27" s="153" t="s">
        <v>205</v>
      </c>
      <c r="T27" s="153" t="s">
        <v>234</v>
      </c>
      <c r="U27" s="153">
        <v>0.14699999999999999</v>
      </c>
      <c r="V27" s="153">
        <v>0.29399999999999998</v>
      </c>
      <c r="W27" s="153"/>
      <c r="X27" s="153" t="s">
        <v>161</v>
      </c>
      <c r="Y27" s="153" t="s">
        <v>162</v>
      </c>
      <c r="Z27" s="147"/>
      <c r="AA27" s="147"/>
      <c r="AB27" s="147"/>
      <c r="AC27" s="147"/>
      <c r="AD27" s="147"/>
      <c r="AE27" s="147"/>
      <c r="AF27" s="147"/>
      <c r="AG27" s="147" t="s">
        <v>163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2.5" x14ac:dyDescent="0.2">
      <c r="A28" s="170">
        <v>20</v>
      </c>
      <c r="B28" s="171" t="s">
        <v>764</v>
      </c>
      <c r="C28" s="179" t="s">
        <v>765</v>
      </c>
      <c r="D28" s="172" t="s">
        <v>199</v>
      </c>
      <c r="E28" s="173">
        <v>1</v>
      </c>
      <c r="F28" s="174"/>
      <c r="G28" s="175"/>
      <c r="H28" s="153">
        <v>281.48</v>
      </c>
      <c r="I28" s="153">
        <v>281.48</v>
      </c>
      <c r="J28" s="153">
        <v>101.12</v>
      </c>
      <c r="K28" s="153">
        <v>101.12</v>
      </c>
      <c r="L28" s="153">
        <v>21</v>
      </c>
      <c r="M28" s="153">
        <v>462.94600000000003</v>
      </c>
      <c r="N28" s="152">
        <v>0</v>
      </c>
      <c r="O28" s="152">
        <v>0</v>
      </c>
      <c r="P28" s="152">
        <v>0</v>
      </c>
      <c r="Q28" s="152">
        <v>0</v>
      </c>
      <c r="R28" s="153"/>
      <c r="S28" s="153" t="s">
        <v>205</v>
      </c>
      <c r="T28" s="153" t="s">
        <v>234</v>
      </c>
      <c r="U28" s="153">
        <v>0.14699999999999999</v>
      </c>
      <c r="V28" s="153">
        <v>0.14699999999999999</v>
      </c>
      <c r="W28" s="153"/>
      <c r="X28" s="153" t="s">
        <v>161</v>
      </c>
      <c r="Y28" s="153" t="s">
        <v>162</v>
      </c>
      <c r="Z28" s="147"/>
      <c r="AA28" s="147"/>
      <c r="AB28" s="147"/>
      <c r="AC28" s="147"/>
      <c r="AD28" s="147"/>
      <c r="AE28" s="147"/>
      <c r="AF28" s="147"/>
      <c r="AG28" s="147" t="s">
        <v>163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ht="22.5" x14ac:dyDescent="0.2">
      <c r="A29" s="170">
        <v>21</v>
      </c>
      <c r="B29" s="171" t="s">
        <v>766</v>
      </c>
      <c r="C29" s="179" t="s">
        <v>767</v>
      </c>
      <c r="D29" s="172" t="s">
        <v>199</v>
      </c>
      <c r="E29" s="173">
        <v>10</v>
      </c>
      <c r="F29" s="174"/>
      <c r="G29" s="175"/>
      <c r="H29" s="153">
        <v>242.08</v>
      </c>
      <c r="I29" s="153">
        <v>2420.8000000000002</v>
      </c>
      <c r="J29" s="153">
        <v>86.42</v>
      </c>
      <c r="K29" s="153">
        <v>864.2</v>
      </c>
      <c r="L29" s="153">
        <v>21</v>
      </c>
      <c r="M29" s="153">
        <v>3974.85</v>
      </c>
      <c r="N29" s="152">
        <v>1.1E-4</v>
      </c>
      <c r="O29" s="152">
        <v>1.1000000000000001E-3</v>
      </c>
      <c r="P29" s="152">
        <v>0</v>
      </c>
      <c r="Q29" s="152">
        <v>0</v>
      </c>
      <c r="R29" s="153"/>
      <c r="S29" s="153" t="s">
        <v>160</v>
      </c>
      <c r="T29" s="153" t="s">
        <v>234</v>
      </c>
      <c r="U29" s="153">
        <v>0.13</v>
      </c>
      <c r="V29" s="153">
        <v>1.3</v>
      </c>
      <c r="W29" s="153"/>
      <c r="X29" s="153" t="s">
        <v>161</v>
      </c>
      <c r="Y29" s="153" t="s">
        <v>162</v>
      </c>
      <c r="Z29" s="147"/>
      <c r="AA29" s="147"/>
      <c r="AB29" s="147"/>
      <c r="AC29" s="147"/>
      <c r="AD29" s="147"/>
      <c r="AE29" s="147"/>
      <c r="AF29" s="147"/>
      <c r="AG29" s="147" t="s">
        <v>163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2.5" x14ac:dyDescent="0.2">
      <c r="A30" s="170">
        <v>22</v>
      </c>
      <c r="B30" s="171" t="s">
        <v>768</v>
      </c>
      <c r="C30" s="179" t="s">
        <v>769</v>
      </c>
      <c r="D30" s="172" t="s">
        <v>199</v>
      </c>
      <c r="E30" s="173">
        <v>1</v>
      </c>
      <c r="F30" s="174"/>
      <c r="G30" s="175"/>
      <c r="H30" s="153">
        <v>306.60000000000002</v>
      </c>
      <c r="I30" s="153">
        <v>306.60000000000002</v>
      </c>
      <c r="J30" s="153">
        <v>103.4</v>
      </c>
      <c r="K30" s="153">
        <v>103.4</v>
      </c>
      <c r="L30" s="153">
        <v>21</v>
      </c>
      <c r="M30" s="153">
        <v>496.1</v>
      </c>
      <c r="N30" s="152">
        <v>1.1E-4</v>
      </c>
      <c r="O30" s="152">
        <v>1.1E-4</v>
      </c>
      <c r="P30" s="152">
        <v>0</v>
      </c>
      <c r="Q30" s="152">
        <v>0</v>
      </c>
      <c r="R30" s="153"/>
      <c r="S30" s="153" t="s">
        <v>160</v>
      </c>
      <c r="T30" s="153" t="s">
        <v>234</v>
      </c>
      <c r="U30" s="153">
        <v>0.15620000000000001</v>
      </c>
      <c r="V30" s="153">
        <v>0.15620000000000001</v>
      </c>
      <c r="W30" s="153"/>
      <c r="X30" s="153" t="s">
        <v>161</v>
      </c>
      <c r="Y30" s="153" t="s">
        <v>162</v>
      </c>
      <c r="Z30" s="147"/>
      <c r="AA30" s="147"/>
      <c r="AB30" s="147"/>
      <c r="AC30" s="147"/>
      <c r="AD30" s="147"/>
      <c r="AE30" s="147"/>
      <c r="AF30" s="147"/>
      <c r="AG30" s="147" t="s">
        <v>163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x14ac:dyDescent="0.2">
      <c r="A31" s="170">
        <v>23</v>
      </c>
      <c r="B31" s="171" t="s">
        <v>770</v>
      </c>
      <c r="C31" s="179" t="s">
        <v>771</v>
      </c>
      <c r="D31" s="172" t="s">
        <v>199</v>
      </c>
      <c r="E31" s="173">
        <v>14</v>
      </c>
      <c r="F31" s="174"/>
      <c r="G31" s="175"/>
      <c r="H31" s="153">
        <v>249.9</v>
      </c>
      <c r="I31" s="153">
        <v>3498.6</v>
      </c>
      <c r="J31" s="153">
        <v>103.1</v>
      </c>
      <c r="K31" s="153">
        <v>1443.3999999999999</v>
      </c>
      <c r="L31" s="153">
        <v>21</v>
      </c>
      <c r="M31" s="153">
        <v>5979.82</v>
      </c>
      <c r="N31" s="152">
        <v>1.1E-4</v>
      </c>
      <c r="O31" s="152">
        <v>1.5400000000000001E-3</v>
      </c>
      <c r="P31" s="152">
        <v>0</v>
      </c>
      <c r="Q31" s="152">
        <v>0</v>
      </c>
      <c r="R31" s="153"/>
      <c r="S31" s="153" t="s">
        <v>160</v>
      </c>
      <c r="T31" s="153" t="s">
        <v>234</v>
      </c>
      <c r="U31" s="153">
        <v>0.15620000000000001</v>
      </c>
      <c r="V31" s="153">
        <v>2.1867999999999999</v>
      </c>
      <c r="W31" s="153"/>
      <c r="X31" s="153" t="s">
        <v>161</v>
      </c>
      <c r="Y31" s="153" t="s">
        <v>162</v>
      </c>
      <c r="Z31" s="147"/>
      <c r="AA31" s="147"/>
      <c r="AB31" s="147"/>
      <c r="AC31" s="147"/>
      <c r="AD31" s="147"/>
      <c r="AE31" s="147"/>
      <c r="AF31" s="147"/>
      <c r="AG31" s="147" t="s">
        <v>163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ht="22.5" x14ac:dyDescent="0.2">
      <c r="A32" s="170">
        <v>24</v>
      </c>
      <c r="B32" s="171" t="s">
        <v>772</v>
      </c>
      <c r="C32" s="179" t="s">
        <v>773</v>
      </c>
      <c r="D32" s="172" t="s">
        <v>199</v>
      </c>
      <c r="E32" s="173">
        <v>6</v>
      </c>
      <c r="F32" s="174"/>
      <c r="G32" s="175"/>
      <c r="H32" s="153">
        <v>383.4</v>
      </c>
      <c r="I32" s="153">
        <v>2300.3999999999996</v>
      </c>
      <c r="J32" s="153">
        <v>174.6</v>
      </c>
      <c r="K32" s="153">
        <v>1047.5999999999999</v>
      </c>
      <c r="L32" s="153">
        <v>21</v>
      </c>
      <c r="M32" s="153">
        <v>4051.08</v>
      </c>
      <c r="N32" s="152">
        <v>1.2E-4</v>
      </c>
      <c r="O32" s="152">
        <v>7.2000000000000005E-4</v>
      </c>
      <c r="P32" s="152">
        <v>0</v>
      </c>
      <c r="Q32" s="152">
        <v>0</v>
      </c>
      <c r="R32" s="153"/>
      <c r="S32" s="153" t="s">
        <v>160</v>
      </c>
      <c r="T32" s="153" t="s">
        <v>234</v>
      </c>
      <c r="U32" s="153">
        <v>0.26800000000000002</v>
      </c>
      <c r="V32" s="153">
        <v>1.6080000000000001</v>
      </c>
      <c r="W32" s="153"/>
      <c r="X32" s="153" t="s">
        <v>161</v>
      </c>
      <c r="Y32" s="153" t="s">
        <v>162</v>
      </c>
      <c r="Z32" s="147"/>
      <c r="AA32" s="147"/>
      <c r="AB32" s="147"/>
      <c r="AC32" s="147"/>
      <c r="AD32" s="147"/>
      <c r="AE32" s="147"/>
      <c r="AF32" s="147"/>
      <c r="AG32" s="147" t="s">
        <v>163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x14ac:dyDescent="0.2">
      <c r="A33" s="170">
        <v>25</v>
      </c>
      <c r="B33" s="171" t="s">
        <v>774</v>
      </c>
      <c r="C33" s="179" t="s">
        <v>775</v>
      </c>
      <c r="D33" s="172" t="s">
        <v>199</v>
      </c>
      <c r="E33" s="173">
        <v>2</v>
      </c>
      <c r="F33" s="174"/>
      <c r="G33" s="175"/>
      <c r="H33" s="153">
        <v>0</v>
      </c>
      <c r="I33" s="153">
        <v>0</v>
      </c>
      <c r="J33" s="153">
        <v>600</v>
      </c>
      <c r="K33" s="153">
        <v>1200</v>
      </c>
      <c r="L33" s="153">
        <v>21</v>
      </c>
      <c r="M33" s="153">
        <v>1452</v>
      </c>
      <c r="N33" s="152">
        <v>0</v>
      </c>
      <c r="O33" s="152">
        <v>0</v>
      </c>
      <c r="P33" s="152">
        <v>0</v>
      </c>
      <c r="Q33" s="152">
        <v>0</v>
      </c>
      <c r="R33" s="153"/>
      <c r="S33" s="153" t="s">
        <v>205</v>
      </c>
      <c r="T33" s="153" t="s">
        <v>234</v>
      </c>
      <c r="U33" s="153">
        <v>0</v>
      </c>
      <c r="V33" s="153">
        <v>0</v>
      </c>
      <c r="W33" s="153"/>
      <c r="X33" s="153" t="s">
        <v>161</v>
      </c>
      <c r="Y33" s="153" t="s">
        <v>162</v>
      </c>
      <c r="Z33" s="147"/>
      <c r="AA33" s="147"/>
      <c r="AB33" s="147"/>
      <c r="AC33" s="147"/>
      <c r="AD33" s="147"/>
      <c r="AE33" s="147"/>
      <c r="AF33" s="147"/>
      <c r="AG33" s="147" t="s">
        <v>727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2.5" x14ac:dyDescent="0.2">
      <c r="A34" s="170">
        <v>26</v>
      </c>
      <c r="B34" s="171" t="s">
        <v>776</v>
      </c>
      <c r="C34" s="179" t="s">
        <v>777</v>
      </c>
      <c r="D34" s="172" t="s">
        <v>199</v>
      </c>
      <c r="E34" s="173">
        <v>102</v>
      </c>
      <c r="F34" s="174"/>
      <c r="G34" s="175"/>
      <c r="H34" s="153">
        <v>9.19</v>
      </c>
      <c r="I34" s="153">
        <v>937.38</v>
      </c>
      <c r="J34" s="153">
        <v>80.81</v>
      </c>
      <c r="K34" s="153">
        <v>8242.6200000000008</v>
      </c>
      <c r="L34" s="153">
        <v>21</v>
      </c>
      <c r="M34" s="153">
        <v>11107.8</v>
      </c>
      <c r="N34" s="152">
        <v>3.0000000000000001E-5</v>
      </c>
      <c r="O34" s="152">
        <v>3.0600000000000002E-3</v>
      </c>
      <c r="P34" s="152">
        <v>0</v>
      </c>
      <c r="Q34" s="152">
        <v>0</v>
      </c>
      <c r="R34" s="153"/>
      <c r="S34" s="153" t="s">
        <v>160</v>
      </c>
      <c r="T34" s="153" t="s">
        <v>160</v>
      </c>
      <c r="U34" s="153">
        <v>0.14130000000000001</v>
      </c>
      <c r="V34" s="153">
        <v>14.412600000000001</v>
      </c>
      <c r="W34" s="153"/>
      <c r="X34" s="153" t="s">
        <v>161</v>
      </c>
      <c r="Y34" s="153" t="s">
        <v>162</v>
      </c>
      <c r="Z34" s="147"/>
      <c r="AA34" s="147"/>
      <c r="AB34" s="147"/>
      <c r="AC34" s="147"/>
      <c r="AD34" s="147"/>
      <c r="AE34" s="147"/>
      <c r="AF34" s="147"/>
      <c r="AG34" s="147" t="s">
        <v>727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x14ac:dyDescent="0.2">
      <c r="A35" s="170">
        <v>27</v>
      </c>
      <c r="B35" s="171" t="s">
        <v>778</v>
      </c>
      <c r="C35" s="179" t="s">
        <v>779</v>
      </c>
      <c r="D35" s="172" t="s">
        <v>199</v>
      </c>
      <c r="E35" s="173">
        <v>102</v>
      </c>
      <c r="F35" s="174"/>
      <c r="G35" s="175"/>
      <c r="H35" s="153">
        <v>2.35</v>
      </c>
      <c r="I35" s="153">
        <v>239.70000000000002</v>
      </c>
      <c r="J35" s="153">
        <v>64.25</v>
      </c>
      <c r="K35" s="153">
        <v>6553.5</v>
      </c>
      <c r="L35" s="153">
        <v>21</v>
      </c>
      <c r="M35" s="153">
        <v>8219.771999999999</v>
      </c>
      <c r="N35" s="152">
        <v>8.0000000000000007E-5</v>
      </c>
      <c r="O35" s="152">
        <v>8.1600000000000006E-3</v>
      </c>
      <c r="P35" s="152">
        <v>1E-3</v>
      </c>
      <c r="Q35" s="152">
        <v>0.10200000000000001</v>
      </c>
      <c r="R35" s="153"/>
      <c r="S35" s="153" t="s">
        <v>160</v>
      </c>
      <c r="T35" s="153" t="s">
        <v>160</v>
      </c>
      <c r="U35" s="153">
        <v>0.152</v>
      </c>
      <c r="V35" s="153">
        <v>15.504</v>
      </c>
      <c r="W35" s="153"/>
      <c r="X35" s="153" t="s">
        <v>161</v>
      </c>
      <c r="Y35" s="153" t="s">
        <v>162</v>
      </c>
      <c r="Z35" s="147"/>
      <c r="AA35" s="147"/>
      <c r="AB35" s="147"/>
      <c r="AC35" s="147"/>
      <c r="AD35" s="147"/>
      <c r="AE35" s="147"/>
      <c r="AF35" s="147"/>
      <c r="AG35" s="147" t="s">
        <v>727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2.5" x14ac:dyDescent="0.2">
      <c r="A36" s="170">
        <v>28</v>
      </c>
      <c r="B36" s="171" t="s">
        <v>780</v>
      </c>
      <c r="C36" s="179" t="s">
        <v>781</v>
      </c>
      <c r="D36" s="172" t="s">
        <v>199</v>
      </c>
      <c r="E36" s="173">
        <v>6</v>
      </c>
      <c r="F36" s="174"/>
      <c r="G36" s="175"/>
      <c r="H36" s="153">
        <v>104.04</v>
      </c>
      <c r="I36" s="153">
        <v>624.24</v>
      </c>
      <c r="J36" s="153">
        <v>386.46</v>
      </c>
      <c r="K36" s="153">
        <v>2318.7599999999998</v>
      </c>
      <c r="L36" s="153">
        <v>21</v>
      </c>
      <c r="M36" s="153">
        <v>3561.03</v>
      </c>
      <c r="N36" s="152">
        <v>3.2000000000000003E-4</v>
      </c>
      <c r="O36" s="152">
        <v>1.9200000000000003E-3</v>
      </c>
      <c r="P36" s="152">
        <v>0</v>
      </c>
      <c r="Q36" s="152">
        <v>0</v>
      </c>
      <c r="R36" s="153"/>
      <c r="S36" s="153" t="s">
        <v>160</v>
      </c>
      <c r="T36" s="153" t="s">
        <v>160</v>
      </c>
      <c r="U36" s="153">
        <v>0.67500000000000004</v>
      </c>
      <c r="V36" s="153">
        <v>4.0500000000000007</v>
      </c>
      <c r="W36" s="153"/>
      <c r="X36" s="153" t="s">
        <v>161</v>
      </c>
      <c r="Y36" s="153" t="s">
        <v>162</v>
      </c>
      <c r="Z36" s="147"/>
      <c r="AA36" s="147"/>
      <c r="AB36" s="147"/>
      <c r="AC36" s="147"/>
      <c r="AD36" s="147"/>
      <c r="AE36" s="147"/>
      <c r="AF36" s="147"/>
      <c r="AG36" s="147" t="s">
        <v>727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x14ac:dyDescent="0.2">
      <c r="A37" s="170">
        <v>29</v>
      </c>
      <c r="B37" s="171" t="s">
        <v>782</v>
      </c>
      <c r="C37" s="179" t="s">
        <v>783</v>
      </c>
      <c r="D37" s="172" t="s">
        <v>199</v>
      </c>
      <c r="E37" s="173">
        <v>1</v>
      </c>
      <c r="F37" s="174"/>
      <c r="G37" s="175"/>
      <c r="H37" s="153">
        <v>143.82</v>
      </c>
      <c r="I37" s="153">
        <v>143.82</v>
      </c>
      <c r="J37" s="153">
        <v>132.68</v>
      </c>
      <c r="K37" s="153">
        <v>132.68</v>
      </c>
      <c r="L37" s="153">
        <v>21</v>
      </c>
      <c r="M37" s="153">
        <v>334.565</v>
      </c>
      <c r="N37" s="152">
        <v>2.2000000000000001E-4</v>
      </c>
      <c r="O37" s="152">
        <v>2.2000000000000001E-4</v>
      </c>
      <c r="P37" s="152">
        <v>0</v>
      </c>
      <c r="Q37" s="152">
        <v>0</v>
      </c>
      <c r="R37" s="153"/>
      <c r="S37" s="153" t="s">
        <v>160</v>
      </c>
      <c r="T37" s="153" t="s">
        <v>160</v>
      </c>
      <c r="U37" s="153">
        <v>0.23200000000000001</v>
      </c>
      <c r="V37" s="153">
        <v>0.23200000000000001</v>
      </c>
      <c r="W37" s="153"/>
      <c r="X37" s="153" t="s">
        <v>161</v>
      </c>
      <c r="Y37" s="153" t="s">
        <v>162</v>
      </c>
      <c r="Z37" s="147"/>
      <c r="AA37" s="147"/>
      <c r="AB37" s="147"/>
      <c r="AC37" s="147"/>
      <c r="AD37" s="147"/>
      <c r="AE37" s="147"/>
      <c r="AF37" s="147"/>
      <c r="AG37" s="147" t="s">
        <v>727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x14ac:dyDescent="0.2">
      <c r="A38" s="170">
        <v>30</v>
      </c>
      <c r="B38" s="171" t="s">
        <v>784</v>
      </c>
      <c r="C38" s="179" t="s">
        <v>785</v>
      </c>
      <c r="D38" s="172" t="s">
        <v>199</v>
      </c>
      <c r="E38" s="173">
        <v>1</v>
      </c>
      <c r="F38" s="174"/>
      <c r="G38" s="175"/>
      <c r="H38" s="153">
        <v>2.35</v>
      </c>
      <c r="I38" s="153">
        <v>2.35</v>
      </c>
      <c r="J38" s="153">
        <v>136.15</v>
      </c>
      <c r="K38" s="153">
        <v>136.15</v>
      </c>
      <c r="L38" s="153">
        <v>21</v>
      </c>
      <c r="M38" s="153">
        <v>167.58500000000001</v>
      </c>
      <c r="N38" s="152">
        <v>8.0000000000000007E-5</v>
      </c>
      <c r="O38" s="152">
        <v>8.0000000000000007E-5</v>
      </c>
      <c r="P38" s="152">
        <v>3.0000000000000001E-3</v>
      </c>
      <c r="Q38" s="152">
        <v>3.0000000000000001E-3</v>
      </c>
      <c r="R38" s="153"/>
      <c r="S38" s="153" t="s">
        <v>160</v>
      </c>
      <c r="T38" s="153" t="s">
        <v>160</v>
      </c>
      <c r="U38" s="153">
        <v>0.32400000000000001</v>
      </c>
      <c r="V38" s="153">
        <v>0.32400000000000001</v>
      </c>
      <c r="W38" s="153"/>
      <c r="X38" s="153" t="s">
        <v>161</v>
      </c>
      <c r="Y38" s="153" t="s">
        <v>162</v>
      </c>
      <c r="Z38" s="147"/>
      <c r="AA38" s="147"/>
      <c r="AB38" s="147"/>
      <c r="AC38" s="147"/>
      <c r="AD38" s="147"/>
      <c r="AE38" s="147"/>
      <c r="AF38" s="147"/>
      <c r="AG38" s="147" t="s">
        <v>727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x14ac:dyDescent="0.2">
      <c r="A39" s="170">
        <v>31</v>
      </c>
      <c r="B39" s="171" t="s">
        <v>786</v>
      </c>
      <c r="C39" s="179" t="s">
        <v>787</v>
      </c>
      <c r="D39" s="172" t="s">
        <v>199</v>
      </c>
      <c r="E39" s="173">
        <v>1</v>
      </c>
      <c r="F39" s="174"/>
      <c r="G39" s="175"/>
      <c r="H39" s="153">
        <v>648.63</v>
      </c>
      <c r="I39" s="153">
        <v>648.63</v>
      </c>
      <c r="J39" s="153">
        <v>114.37</v>
      </c>
      <c r="K39" s="153">
        <v>114.37</v>
      </c>
      <c r="L39" s="153">
        <v>21</v>
      </c>
      <c r="M39" s="153">
        <v>923.23</v>
      </c>
      <c r="N39" s="152">
        <v>2.5000000000000001E-4</v>
      </c>
      <c r="O39" s="152">
        <v>2.5000000000000001E-4</v>
      </c>
      <c r="P39" s="152">
        <v>0</v>
      </c>
      <c r="Q39" s="152">
        <v>0</v>
      </c>
      <c r="R39" s="153"/>
      <c r="S39" s="153" t="s">
        <v>160</v>
      </c>
      <c r="T39" s="153" t="s">
        <v>160</v>
      </c>
      <c r="U39" s="153">
        <v>0.2</v>
      </c>
      <c r="V39" s="153">
        <v>0.2</v>
      </c>
      <c r="W39" s="153"/>
      <c r="X39" s="153" t="s">
        <v>161</v>
      </c>
      <c r="Y39" s="153" t="s">
        <v>162</v>
      </c>
      <c r="Z39" s="147"/>
      <c r="AA39" s="147"/>
      <c r="AB39" s="147"/>
      <c r="AC39" s="147"/>
      <c r="AD39" s="147"/>
      <c r="AE39" s="147"/>
      <c r="AF39" s="147"/>
      <c r="AG39" s="147" t="s">
        <v>727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x14ac:dyDescent="0.2">
      <c r="A40" s="170">
        <v>32</v>
      </c>
      <c r="B40" s="171" t="s">
        <v>788</v>
      </c>
      <c r="C40" s="179" t="s">
        <v>789</v>
      </c>
      <c r="D40" s="172" t="s">
        <v>615</v>
      </c>
      <c r="E40" s="173">
        <v>1</v>
      </c>
      <c r="F40" s="174"/>
      <c r="G40" s="175"/>
      <c r="H40" s="153">
        <v>0</v>
      </c>
      <c r="I40" s="153">
        <v>0</v>
      </c>
      <c r="J40" s="153">
        <v>75000</v>
      </c>
      <c r="K40" s="153">
        <v>75000</v>
      </c>
      <c r="L40" s="153">
        <v>21</v>
      </c>
      <c r="M40" s="153">
        <v>90750</v>
      </c>
      <c r="N40" s="152">
        <v>0</v>
      </c>
      <c r="O40" s="152">
        <v>0</v>
      </c>
      <c r="P40" s="152">
        <v>0</v>
      </c>
      <c r="Q40" s="152">
        <v>0</v>
      </c>
      <c r="R40" s="153"/>
      <c r="S40" s="153" t="s">
        <v>205</v>
      </c>
      <c r="T40" s="153" t="s">
        <v>234</v>
      </c>
      <c r="U40" s="153">
        <v>0</v>
      </c>
      <c r="V40" s="153">
        <v>0</v>
      </c>
      <c r="W40" s="153"/>
      <c r="X40" s="153" t="s">
        <v>161</v>
      </c>
      <c r="Y40" s="153" t="s">
        <v>162</v>
      </c>
      <c r="Z40" s="147"/>
      <c r="AA40" s="147"/>
      <c r="AB40" s="147"/>
      <c r="AC40" s="147"/>
      <c r="AD40" s="147"/>
      <c r="AE40" s="147"/>
      <c r="AF40" s="147"/>
      <c r="AG40" s="147" t="s">
        <v>727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x14ac:dyDescent="0.2">
      <c r="A41" s="170">
        <v>33</v>
      </c>
      <c r="B41" s="171" t="s">
        <v>790</v>
      </c>
      <c r="C41" s="179" t="s">
        <v>791</v>
      </c>
      <c r="D41" s="172" t="s">
        <v>615</v>
      </c>
      <c r="E41" s="173">
        <v>1</v>
      </c>
      <c r="F41" s="174"/>
      <c r="G41" s="175"/>
      <c r="H41" s="153">
        <v>0</v>
      </c>
      <c r="I41" s="153">
        <v>0</v>
      </c>
      <c r="J41" s="153">
        <v>5000</v>
      </c>
      <c r="K41" s="153">
        <v>5000</v>
      </c>
      <c r="L41" s="153">
        <v>21</v>
      </c>
      <c r="M41" s="153">
        <v>6050</v>
      </c>
      <c r="N41" s="152">
        <v>0</v>
      </c>
      <c r="O41" s="152">
        <v>0</v>
      </c>
      <c r="P41" s="152">
        <v>0</v>
      </c>
      <c r="Q41" s="152">
        <v>0</v>
      </c>
      <c r="R41" s="153"/>
      <c r="S41" s="153" t="s">
        <v>205</v>
      </c>
      <c r="T41" s="153" t="s">
        <v>234</v>
      </c>
      <c r="U41" s="153">
        <v>0</v>
      </c>
      <c r="V41" s="153">
        <v>0</v>
      </c>
      <c r="W41" s="153"/>
      <c r="X41" s="153" t="s">
        <v>161</v>
      </c>
      <c r="Y41" s="153" t="s">
        <v>162</v>
      </c>
      <c r="Z41" s="147"/>
      <c r="AA41" s="147"/>
      <c r="AB41" s="147"/>
      <c r="AC41" s="147"/>
      <c r="AD41" s="147"/>
      <c r="AE41" s="147"/>
      <c r="AF41" s="147"/>
      <c r="AG41" s="147" t="s">
        <v>727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x14ac:dyDescent="0.2">
      <c r="A42" s="170">
        <v>34</v>
      </c>
      <c r="B42" s="171" t="s">
        <v>792</v>
      </c>
      <c r="C42" s="179" t="s">
        <v>793</v>
      </c>
      <c r="D42" s="172" t="s">
        <v>615</v>
      </c>
      <c r="E42" s="173">
        <v>1</v>
      </c>
      <c r="F42" s="174"/>
      <c r="G42" s="175"/>
      <c r="H42" s="153">
        <v>0</v>
      </c>
      <c r="I42" s="153">
        <v>0</v>
      </c>
      <c r="J42" s="153">
        <v>500</v>
      </c>
      <c r="K42" s="153">
        <v>500</v>
      </c>
      <c r="L42" s="153">
        <v>21</v>
      </c>
      <c r="M42" s="153">
        <v>605</v>
      </c>
      <c r="N42" s="152">
        <v>0</v>
      </c>
      <c r="O42" s="152">
        <v>0</v>
      </c>
      <c r="P42" s="152">
        <v>0</v>
      </c>
      <c r="Q42" s="152">
        <v>0</v>
      </c>
      <c r="R42" s="153"/>
      <c r="S42" s="153" t="s">
        <v>205</v>
      </c>
      <c r="T42" s="153" t="s">
        <v>234</v>
      </c>
      <c r="U42" s="153">
        <v>0</v>
      </c>
      <c r="V42" s="153">
        <v>0</v>
      </c>
      <c r="W42" s="153"/>
      <c r="X42" s="153" t="s">
        <v>161</v>
      </c>
      <c r="Y42" s="153" t="s">
        <v>162</v>
      </c>
      <c r="Z42" s="147"/>
      <c r="AA42" s="147"/>
      <c r="AB42" s="147"/>
      <c r="AC42" s="147"/>
      <c r="AD42" s="147"/>
      <c r="AE42" s="147"/>
      <c r="AF42" s="147"/>
      <c r="AG42" s="147" t="s">
        <v>163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x14ac:dyDescent="0.2">
      <c r="A43" s="170">
        <v>35</v>
      </c>
      <c r="B43" s="171" t="s">
        <v>794</v>
      </c>
      <c r="C43" s="179" t="s">
        <v>795</v>
      </c>
      <c r="D43" s="172" t="s">
        <v>615</v>
      </c>
      <c r="E43" s="173">
        <v>1</v>
      </c>
      <c r="F43" s="174"/>
      <c r="G43" s="175"/>
      <c r="H43" s="153">
        <v>0</v>
      </c>
      <c r="I43" s="153">
        <v>0</v>
      </c>
      <c r="J43" s="153">
        <v>500</v>
      </c>
      <c r="K43" s="153">
        <v>500</v>
      </c>
      <c r="L43" s="153">
        <v>21</v>
      </c>
      <c r="M43" s="153">
        <v>605</v>
      </c>
      <c r="N43" s="152">
        <v>0</v>
      </c>
      <c r="O43" s="152">
        <v>0</v>
      </c>
      <c r="P43" s="152">
        <v>0</v>
      </c>
      <c r="Q43" s="152">
        <v>0</v>
      </c>
      <c r="R43" s="153"/>
      <c r="S43" s="153" t="s">
        <v>205</v>
      </c>
      <c r="T43" s="153" t="s">
        <v>234</v>
      </c>
      <c r="U43" s="153">
        <v>0</v>
      </c>
      <c r="V43" s="153">
        <v>0</v>
      </c>
      <c r="W43" s="153"/>
      <c r="X43" s="153" t="s">
        <v>161</v>
      </c>
      <c r="Y43" s="153" t="s">
        <v>162</v>
      </c>
      <c r="Z43" s="147"/>
      <c r="AA43" s="147"/>
      <c r="AB43" s="147"/>
      <c r="AC43" s="147"/>
      <c r="AD43" s="147"/>
      <c r="AE43" s="147"/>
      <c r="AF43" s="147"/>
      <c r="AG43" s="147" t="s">
        <v>163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2.5" x14ac:dyDescent="0.2">
      <c r="A44" s="170">
        <v>36</v>
      </c>
      <c r="B44" s="171" t="s">
        <v>796</v>
      </c>
      <c r="C44" s="179" t="s">
        <v>797</v>
      </c>
      <c r="D44" s="172" t="s">
        <v>798</v>
      </c>
      <c r="E44" s="173">
        <v>40</v>
      </c>
      <c r="F44" s="174"/>
      <c r="G44" s="175"/>
      <c r="H44" s="153">
        <v>340</v>
      </c>
      <c r="I44" s="153">
        <v>13600</v>
      </c>
      <c r="J44" s="153">
        <v>0</v>
      </c>
      <c r="K44" s="153">
        <v>0</v>
      </c>
      <c r="L44" s="153">
        <v>21</v>
      </c>
      <c r="M44" s="153">
        <v>16456</v>
      </c>
      <c r="N44" s="152">
        <v>0</v>
      </c>
      <c r="O44" s="152">
        <v>0</v>
      </c>
      <c r="P44" s="152">
        <v>0</v>
      </c>
      <c r="Q44" s="152">
        <v>0</v>
      </c>
      <c r="R44" s="153"/>
      <c r="S44" s="153" t="s">
        <v>205</v>
      </c>
      <c r="T44" s="153" t="s">
        <v>234</v>
      </c>
      <c r="U44" s="153">
        <v>0</v>
      </c>
      <c r="V44" s="153">
        <v>0</v>
      </c>
      <c r="W44" s="153"/>
      <c r="X44" s="153" t="s">
        <v>161</v>
      </c>
      <c r="Y44" s="153" t="s">
        <v>162</v>
      </c>
      <c r="Z44" s="147"/>
      <c r="AA44" s="147"/>
      <c r="AB44" s="147"/>
      <c r="AC44" s="147"/>
      <c r="AD44" s="147"/>
      <c r="AE44" s="147"/>
      <c r="AF44" s="147"/>
      <c r="AG44" s="147" t="s">
        <v>163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">
      <c r="A45" s="170">
        <v>37</v>
      </c>
      <c r="B45" s="171" t="s">
        <v>799</v>
      </c>
      <c r="C45" s="179" t="s">
        <v>800</v>
      </c>
      <c r="D45" s="172" t="s">
        <v>231</v>
      </c>
      <c r="E45" s="173">
        <v>120</v>
      </c>
      <c r="F45" s="174"/>
      <c r="G45" s="175"/>
      <c r="H45" s="153">
        <v>0</v>
      </c>
      <c r="I45" s="153">
        <v>0</v>
      </c>
      <c r="J45" s="153">
        <v>143.5</v>
      </c>
      <c r="K45" s="153">
        <v>17220</v>
      </c>
      <c r="L45" s="153">
        <v>21</v>
      </c>
      <c r="M45" s="153">
        <v>20836.2</v>
      </c>
      <c r="N45" s="152">
        <v>4.8999999999999998E-4</v>
      </c>
      <c r="O45" s="152">
        <v>5.8799999999999998E-2</v>
      </c>
      <c r="P45" s="152">
        <v>1.2999999999999999E-2</v>
      </c>
      <c r="Q45" s="152">
        <v>1.5599999999999998</v>
      </c>
      <c r="R45" s="153"/>
      <c r="S45" s="153" t="s">
        <v>205</v>
      </c>
      <c r="T45" s="153" t="s">
        <v>160</v>
      </c>
      <c r="U45" s="153">
        <v>0.30099999999999999</v>
      </c>
      <c r="V45" s="153">
        <v>36.119999999999997</v>
      </c>
      <c r="W45" s="153"/>
      <c r="X45" s="153" t="s">
        <v>161</v>
      </c>
      <c r="Y45" s="153" t="s">
        <v>162</v>
      </c>
      <c r="Z45" s="147"/>
      <c r="AA45" s="147"/>
      <c r="AB45" s="147"/>
      <c r="AC45" s="147"/>
      <c r="AD45" s="147"/>
      <c r="AE45" s="147"/>
      <c r="AF45" s="147"/>
      <c r="AG45" s="147" t="s">
        <v>727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x14ac:dyDescent="0.2">
      <c r="A46" s="164">
        <v>38</v>
      </c>
      <c r="B46" s="165" t="s">
        <v>219</v>
      </c>
      <c r="C46" s="177" t="s">
        <v>220</v>
      </c>
      <c r="D46" s="166" t="s">
        <v>221</v>
      </c>
      <c r="E46" s="167">
        <v>11.88</v>
      </c>
      <c r="F46" s="168"/>
      <c r="G46" s="169"/>
      <c r="H46" s="153">
        <v>413.08</v>
      </c>
      <c r="I46" s="153">
        <v>4907.3904000000002</v>
      </c>
      <c r="J46" s="153">
        <v>359.92</v>
      </c>
      <c r="K46" s="153">
        <v>4275.8496000000005</v>
      </c>
      <c r="L46" s="153">
        <v>21</v>
      </c>
      <c r="M46" s="153">
        <v>11111.7204</v>
      </c>
      <c r="N46" s="152">
        <v>6.8000000000000005E-2</v>
      </c>
      <c r="O46" s="152">
        <v>0.80784000000000011</v>
      </c>
      <c r="P46" s="152">
        <v>0</v>
      </c>
      <c r="Q46" s="152">
        <v>0</v>
      </c>
      <c r="R46" s="153"/>
      <c r="S46" s="153" t="s">
        <v>160</v>
      </c>
      <c r="T46" s="153" t="s">
        <v>160</v>
      </c>
      <c r="U46" s="153">
        <v>0.71397999999999995</v>
      </c>
      <c r="V46" s="153">
        <v>8.4820823999999995</v>
      </c>
      <c r="W46" s="153"/>
      <c r="X46" s="153" t="s">
        <v>161</v>
      </c>
      <c r="Y46" s="153" t="s">
        <v>162</v>
      </c>
      <c r="Z46" s="147"/>
      <c r="AA46" s="147"/>
      <c r="AB46" s="147"/>
      <c r="AC46" s="147"/>
      <c r="AD46" s="147"/>
      <c r="AE46" s="147"/>
      <c r="AF46" s="147"/>
      <c r="AG46" s="147" t="s">
        <v>163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50"/>
      <c r="B47" s="151"/>
      <c r="C47" s="178" t="s">
        <v>801</v>
      </c>
      <c r="D47" s="154"/>
      <c r="E47" s="155">
        <v>11.88</v>
      </c>
      <c r="F47" s="153"/>
      <c r="G47" s="153"/>
      <c r="H47" s="153"/>
      <c r="I47" s="153"/>
      <c r="J47" s="153"/>
      <c r="K47" s="153"/>
      <c r="L47" s="153"/>
      <c r="M47" s="153"/>
      <c r="N47" s="152"/>
      <c r="O47" s="152"/>
      <c r="P47" s="152"/>
      <c r="Q47" s="152"/>
      <c r="R47" s="153"/>
      <c r="S47" s="153"/>
      <c r="T47" s="153"/>
      <c r="U47" s="153"/>
      <c r="V47" s="153"/>
      <c r="W47" s="153"/>
      <c r="X47" s="153"/>
      <c r="Y47" s="153"/>
      <c r="Z47" s="147"/>
      <c r="AA47" s="147"/>
      <c r="AB47" s="147"/>
      <c r="AC47" s="147"/>
      <c r="AD47" s="147"/>
      <c r="AE47" s="147"/>
      <c r="AF47" s="147"/>
      <c r="AG47" s="147" t="s">
        <v>165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">
      <c r="A48" s="170">
        <v>39</v>
      </c>
      <c r="B48" s="171" t="s">
        <v>802</v>
      </c>
      <c r="C48" s="179" t="s">
        <v>803</v>
      </c>
      <c r="D48" s="172" t="s">
        <v>615</v>
      </c>
      <c r="E48" s="173">
        <v>1</v>
      </c>
      <c r="F48" s="174"/>
      <c r="G48" s="175"/>
      <c r="H48" s="153">
        <v>15000</v>
      </c>
      <c r="I48" s="153">
        <v>15000</v>
      </c>
      <c r="J48" s="153">
        <v>0</v>
      </c>
      <c r="K48" s="153">
        <v>0</v>
      </c>
      <c r="L48" s="153">
        <v>21</v>
      </c>
      <c r="M48" s="153">
        <v>18150</v>
      </c>
      <c r="N48" s="152">
        <v>0</v>
      </c>
      <c r="O48" s="152">
        <v>0</v>
      </c>
      <c r="P48" s="152">
        <v>0</v>
      </c>
      <c r="Q48" s="152">
        <v>0</v>
      </c>
      <c r="R48" s="153"/>
      <c r="S48" s="153" t="s">
        <v>205</v>
      </c>
      <c r="T48" s="153" t="s">
        <v>234</v>
      </c>
      <c r="U48" s="153">
        <v>0</v>
      </c>
      <c r="V48" s="153">
        <v>0</v>
      </c>
      <c r="W48" s="153"/>
      <c r="X48" s="153" t="s">
        <v>161</v>
      </c>
      <c r="Y48" s="153" t="s">
        <v>162</v>
      </c>
      <c r="Z48" s="147"/>
      <c r="AA48" s="147"/>
      <c r="AB48" s="147"/>
      <c r="AC48" s="147"/>
      <c r="AD48" s="147"/>
      <c r="AE48" s="147"/>
      <c r="AF48" s="147"/>
      <c r="AG48" s="147" t="s">
        <v>163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x14ac:dyDescent="0.2">
      <c r="A49" s="170">
        <v>40</v>
      </c>
      <c r="B49" s="171" t="s">
        <v>804</v>
      </c>
      <c r="C49" s="179" t="s">
        <v>805</v>
      </c>
      <c r="D49" s="172" t="s">
        <v>615</v>
      </c>
      <c r="E49" s="173">
        <v>1</v>
      </c>
      <c r="F49" s="174"/>
      <c r="G49" s="175"/>
      <c r="H49" s="153">
        <v>0</v>
      </c>
      <c r="I49" s="153">
        <v>0</v>
      </c>
      <c r="J49" s="153">
        <v>10000</v>
      </c>
      <c r="K49" s="153">
        <v>10000</v>
      </c>
      <c r="L49" s="153">
        <v>21</v>
      </c>
      <c r="M49" s="153">
        <v>12100</v>
      </c>
      <c r="N49" s="152">
        <v>0</v>
      </c>
      <c r="O49" s="152">
        <v>0</v>
      </c>
      <c r="P49" s="152">
        <v>0</v>
      </c>
      <c r="Q49" s="152">
        <v>0</v>
      </c>
      <c r="R49" s="153"/>
      <c r="S49" s="153" t="s">
        <v>205</v>
      </c>
      <c r="T49" s="153" t="s">
        <v>234</v>
      </c>
      <c r="U49" s="153">
        <v>0</v>
      </c>
      <c r="V49" s="153">
        <v>0</v>
      </c>
      <c r="W49" s="153"/>
      <c r="X49" s="153" t="s">
        <v>161</v>
      </c>
      <c r="Y49" s="153" t="s">
        <v>162</v>
      </c>
      <c r="Z49" s="147"/>
      <c r="AA49" s="147"/>
      <c r="AB49" s="147"/>
      <c r="AC49" s="147"/>
      <c r="AD49" s="147"/>
      <c r="AE49" s="147"/>
      <c r="AF49" s="147"/>
      <c r="AG49" s="147" t="s">
        <v>727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2.5" x14ac:dyDescent="0.2">
      <c r="A50" s="170">
        <v>41</v>
      </c>
      <c r="B50" s="171" t="s">
        <v>806</v>
      </c>
      <c r="C50" s="179" t="s">
        <v>807</v>
      </c>
      <c r="D50" s="172" t="s">
        <v>231</v>
      </c>
      <c r="E50" s="173">
        <v>200</v>
      </c>
      <c r="F50" s="174"/>
      <c r="G50" s="175"/>
      <c r="H50" s="153">
        <v>28.34</v>
      </c>
      <c r="I50" s="153">
        <v>5668</v>
      </c>
      <c r="J50" s="153">
        <v>49.46</v>
      </c>
      <c r="K50" s="153">
        <v>9892</v>
      </c>
      <c r="L50" s="153">
        <v>21</v>
      </c>
      <c r="M50" s="153">
        <v>18827.599999999999</v>
      </c>
      <c r="N50" s="152">
        <v>1.7000000000000001E-4</v>
      </c>
      <c r="O50" s="152">
        <v>3.4000000000000002E-2</v>
      </c>
      <c r="P50" s="152">
        <v>0</v>
      </c>
      <c r="Q50" s="152">
        <v>0</v>
      </c>
      <c r="R50" s="153"/>
      <c r="S50" s="153" t="s">
        <v>160</v>
      </c>
      <c r="T50" s="153" t="s">
        <v>160</v>
      </c>
      <c r="U50" s="153">
        <v>8.6499999999999994E-2</v>
      </c>
      <c r="V50" s="153">
        <v>17.299999999999997</v>
      </c>
      <c r="W50" s="153"/>
      <c r="X50" s="153" t="s">
        <v>161</v>
      </c>
      <c r="Y50" s="153" t="s">
        <v>162</v>
      </c>
      <c r="Z50" s="147"/>
      <c r="AA50" s="147"/>
      <c r="AB50" s="147"/>
      <c r="AC50" s="147"/>
      <c r="AD50" s="147"/>
      <c r="AE50" s="147"/>
      <c r="AF50" s="147"/>
      <c r="AG50" s="147" t="s">
        <v>727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2.5" x14ac:dyDescent="0.2">
      <c r="A51" s="170">
        <v>42</v>
      </c>
      <c r="B51" s="171" t="s">
        <v>808</v>
      </c>
      <c r="C51" s="179" t="s">
        <v>809</v>
      </c>
      <c r="D51" s="172" t="s">
        <v>231</v>
      </c>
      <c r="E51" s="173">
        <v>500</v>
      </c>
      <c r="F51" s="174"/>
      <c r="G51" s="175"/>
      <c r="H51" s="153">
        <v>12.9</v>
      </c>
      <c r="I51" s="153">
        <v>6450</v>
      </c>
      <c r="J51" s="153">
        <v>45.9</v>
      </c>
      <c r="K51" s="153">
        <v>22950</v>
      </c>
      <c r="L51" s="153">
        <v>21</v>
      </c>
      <c r="M51" s="153">
        <v>35574</v>
      </c>
      <c r="N51" s="152">
        <v>6.9999999999999994E-5</v>
      </c>
      <c r="O51" s="152">
        <v>3.4999999999999996E-2</v>
      </c>
      <c r="P51" s="152">
        <v>0</v>
      </c>
      <c r="Q51" s="152">
        <v>0</v>
      </c>
      <c r="R51" s="153"/>
      <c r="S51" s="153" t="s">
        <v>160</v>
      </c>
      <c r="T51" s="153" t="s">
        <v>160</v>
      </c>
      <c r="U51" s="153">
        <v>8.0170000000000005E-2</v>
      </c>
      <c r="V51" s="153">
        <v>40.085000000000001</v>
      </c>
      <c r="W51" s="153"/>
      <c r="X51" s="153" t="s">
        <v>161</v>
      </c>
      <c r="Y51" s="153" t="s">
        <v>162</v>
      </c>
      <c r="Z51" s="147"/>
      <c r="AA51" s="147"/>
      <c r="AB51" s="147"/>
      <c r="AC51" s="147"/>
      <c r="AD51" s="147"/>
      <c r="AE51" s="147"/>
      <c r="AF51" s="147"/>
      <c r="AG51" s="147" t="s">
        <v>727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2.5" x14ac:dyDescent="0.2">
      <c r="A52" s="170">
        <v>43</v>
      </c>
      <c r="B52" s="171" t="s">
        <v>810</v>
      </c>
      <c r="C52" s="179" t="s">
        <v>811</v>
      </c>
      <c r="D52" s="172" t="s">
        <v>812</v>
      </c>
      <c r="E52" s="173">
        <v>4</v>
      </c>
      <c r="F52" s="174"/>
      <c r="G52" s="175"/>
      <c r="H52" s="153">
        <v>150</v>
      </c>
      <c r="I52" s="153">
        <v>600</v>
      </c>
      <c r="J52" s="153">
        <v>0</v>
      </c>
      <c r="K52" s="153">
        <v>0</v>
      </c>
      <c r="L52" s="153">
        <v>21</v>
      </c>
      <c r="M52" s="153">
        <v>726</v>
      </c>
      <c r="N52" s="152">
        <v>0</v>
      </c>
      <c r="O52" s="152">
        <v>0</v>
      </c>
      <c r="P52" s="152">
        <v>0</v>
      </c>
      <c r="Q52" s="152">
        <v>0</v>
      </c>
      <c r="R52" s="153"/>
      <c r="S52" s="153" t="s">
        <v>205</v>
      </c>
      <c r="T52" s="153" t="s">
        <v>234</v>
      </c>
      <c r="U52" s="153">
        <v>0</v>
      </c>
      <c r="V52" s="153">
        <v>0</v>
      </c>
      <c r="W52" s="153"/>
      <c r="X52" s="153" t="s">
        <v>206</v>
      </c>
      <c r="Y52" s="153" t="s">
        <v>162</v>
      </c>
      <c r="Z52" s="147"/>
      <c r="AA52" s="147"/>
      <c r="AB52" s="147"/>
      <c r="AC52" s="147"/>
      <c r="AD52" s="147"/>
      <c r="AE52" s="147"/>
      <c r="AF52" s="147"/>
      <c r="AG52" s="147" t="s">
        <v>207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70">
        <v>44</v>
      </c>
      <c r="B53" s="171" t="s">
        <v>813</v>
      </c>
      <c r="C53" s="179" t="s">
        <v>814</v>
      </c>
      <c r="D53" s="172" t="s">
        <v>812</v>
      </c>
      <c r="E53" s="173">
        <v>4</v>
      </c>
      <c r="F53" s="174"/>
      <c r="G53" s="175"/>
      <c r="H53" s="153">
        <v>118</v>
      </c>
      <c r="I53" s="153">
        <v>472</v>
      </c>
      <c r="J53" s="153">
        <v>0</v>
      </c>
      <c r="K53" s="153">
        <v>0</v>
      </c>
      <c r="L53" s="153">
        <v>21</v>
      </c>
      <c r="M53" s="153">
        <v>571.12</v>
      </c>
      <c r="N53" s="152">
        <v>0</v>
      </c>
      <c r="O53" s="152">
        <v>0</v>
      </c>
      <c r="P53" s="152">
        <v>0</v>
      </c>
      <c r="Q53" s="152">
        <v>0</v>
      </c>
      <c r="R53" s="153" t="s">
        <v>211</v>
      </c>
      <c r="S53" s="153" t="s">
        <v>160</v>
      </c>
      <c r="T53" s="153" t="s">
        <v>160</v>
      </c>
      <c r="U53" s="153">
        <v>0</v>
      </c>
      <c r="V53" s="153">
        <v>0</v>
      </c>
      <c r="W53" s="153"/>
      <c r="X53" s="153" t="s">
        <v>206</v>
      </c>
      <c r="Y53" s="153" t="s">
        <v>162</v>
      </c>
      <c r="Z53" s="147"/>
      <c r="AA53" s="147"/>
      <c r="AB53" s="147"/>
      <c r="AC53" s="147"/>
      <c r="AD53" s="147"/>
      <c r="AE53" s="147"/>
      <c r="AF53" s="147"/>
      <c r="AG53" s="147" t="s">
        <v>207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22.5" x14ac:dyDescent="0.2">
      <c r="A54" s="170">
        <v>45</v>
      </c>
      <c r="B54" s="171" t="s">
        <v>815</v>
      </c>
      <c r="C54" s="179" t="s">
        <v>816</v>
      </c>
      <c r="D54" s="172" t="s">
        <v>615</v>
      </c>
      <c r="E54" s="173">
        <v>1</v>
      </c>
      <c r="F54" s="174"/>
      <c r="G54" s="175"/>
      <c r="H54" s="153">
        <v>0</v>
      </c>
      <c r="I54" s="153">
        <v>0</v>
      </c>
      <c r="J54" s="153">
        <v>30000</v>
      </c>
      <c r="K54" s="153">
        <v>30000</v>
      </c>
      <c r="L54" s="153">
        <v>21</v>
      </c>
      <c r="M54" s="153">
        <v>36300</v>
      </c>
      <c r="N54" s="152">
        <v>0</v>
      </c>
      <c r="O54" s="152">
        <v>0</v>
      </c>
      <c r="P54" s="152">
        <v>0</v>
      </c>
      <c r="Q54" s="152">
        <v>0</v>
      </c>
      <c r="R54" s="153"/>
      <c r="S54" s="153" t="s">
        <v>205</v>
      </c>
      <c r="T54" s="153" t="s">
        <v>234</v>
      </c>
      <c r="U54" s="153">
        <v>0</v>
      </c>
      <c r="V54" s="153">
        <v>0</v>
      </c>
      <c r="W54" s="153"/>
      <c r="X54" s="153" t="s">
        <v>161</v>
      </c>
      <c r="Y54" s="153" t="s">
        <v>162</v>
      </c>
      <c r="Z54" s="147"/>
      <c r="AA54" s="147"/>
      <c r="AB54" s="147"/>
      <c r="AC54" s="147"/>
      <c r="AD54" s="147"/>
      <c r="AE54" s="147"/>
      <c r="AF54" s="147"/>
      <c r="AG54" s="147" t="s">
        <v>727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x14ac:dyDescent="0.2">
      <c r="A55" s="170">
        <v>46</v>
      </c>
      <c r="B55" s="171" t="s">
        <v>817</v>
      </c>
      <c r="C55" s="179" t="s">
        <v>818</v>
      </c>
      <c r="D55" s="172" t="s">
        <v>615</v>
      </c>
      <c r="E55" s="173">
        <v>1</v>
      </c>
      <c r="F55" s="174"/>
      <c r="G55" s="175"/>
      <c r="H55" s="153">
        <v>0</v>
      </c>
      <c r="I55" s="153">
        <v>0</v>
      </c>
      <c r="J55" s="153">
        <v>20000</v>
      </c>
      <c r="K55" s="153">
        <v>20000</v>
      </c>
      <c r="L55" s="153">
        <v>21</v>
      </c>
      <c r="M55" s="153">
        <v>24200</v>
      </c>
      <c r="N55" s="152">
        <v>0</v>
      </c>
      <c r="O55" s="152">
        <v>0</v>
      </c>
      <c r="P55" s="152">
        <v>0</v>
      </c>
      <c r="Q55" s="152">
        <v>0</v>
      </c>
      <c r="R55" s="153"/>
      <c r="S55" s="153" t="s">
        <v>205</v>
      </c>
      <c r="T55" s="153" t="s">
        <v>234</v>
      </c>
      <c r="U55" s="153">
        <v>0</v>
      </c>
      <c r="V55" s="153">
        <v>0</v>
      </c>
      <c r="W55" s="153"/>
      <c r="X55" s="153" t="s">
        <v>161</v>
      </c>
      <c r="Y55" s="153" t="s">
        <v>162</v>
      </c>
      <c r="Z55" s="147"/>
      <c r="AA55" s="147"/>
      <c r="AB55" s="147"/>
      <c r="AC55" s="147"/>
      <c r="AD55" s="147"/>
      <c r="AE55" s="147"/>
      <c r="AF55" s="147"/>
      <c r="AG55" s="147" t="s">
        <v>727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">
      <c r="A56" s="170">
        <v>47</v>
      </c>
      <c r="B56" s="171" t="s">
        <v>819</v>
      </c>
      <c r="C56" s="179" t="s">
        <v>820</v>
      </c>
      <c r="D56" s="172" t="s">
        <v>615</v>
      </c>
      <c r="E56" s="173">
        <v>1</v>
      </c>
      <c r="F56" s="174"/>
      <c r="G56" s="175"/>
      <c r="H56" s="153">
        <v>15000</v>
      </c>
      <c r="I56" s="153">
        <v>15000</v>
      </c>
      <c r="J56" s="153">
        <v>0</v>
      </c>
      <c r="K56" s="153">
        <v>0</v>
      </c>
      <c r="L56" s="153">
        <v>21</v>
      </c>
      <c r="M56" s="153">
        <v>18150</v>
      </c>
      <c r="N56" s="152">
        <v>0</v>
      </c>
      <c r="O56" s="152">
        <v>0</v>
      </c>
      <c r="P56" s="152">
        <v>0</v>
      </c>
      <c r="Q56" s="152">
        <v>0</v>
      </c>
      <c r="R56" s="153"/>
      <c r="S56" s="153" t="s">
        <v>205</v>
      </c>
      <c r="T56" s="153" t="s">
        <v>234</v>
      </c>
      <c r="U56" s="153">
        <v>0</v>
      </c>
      <c r="V56" s="153">
        <v>0</v>
      </c>
      <c r="W56" s="153"/>
      <c r="X56" s="153" t="s">
        <v>206</v>
      </c>
      <c r="Y56" s="153" t="s">
        <v>162</v>
      </c>
      <c r="Z56" s="147"/>
      <c r="AA56" s="147"/>
      <c r="AB56" s="147"/>
      <c r="AC56" s="147"/>
      <c r="AD56" s="147"/>
      <c r="AE56" s="147"/>
      <c r="AF56" s="147"/>
      <c r="AG56" s="147" t="s">
        <v>821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x14ac:dyDescent="0.2">
      <c r="A57" s="164">
        <v>48</v>
      </c>
      <c r="B57" s="165" t="s">
        <v>822</v>
      </c>
      <c r="C57" s="177" t="s">
        <v>823</v>
      </c>
      <c r="D57" s="166" t="s">
        <v>615</v>
      </c>
      <c r="E57" s="167">
        <v>1</v>
      </c>
      <c r="F57" s="168"/>
      <c r="G57" s="169"/>
      <c r="H57" s="153">
        <v>0</v>
      </c>
      <c r="I57" s="153">
        <v>0</v>
      </c>
      <c r="J57" s="153">
        <v>20000</v>
      </c>
      <c r="K57" s="153">
        <v>20000</v>
      </c>
      <c r="L57" s="153">
        <v>21</v>
      </c>
      <c r="M57" s="153">
        <v>24200</v>
      </c>
      <c r="N57" s="152">
        <v>0</v>
      </c>
      <c r="O57" s="152">
        <v>0</v>
      </c>
      <c r="P57" s="152">
        <v>0</v>
      </c>
      <c r="Q57" s="152">
        <v>0</v>
      </c>
      <c r="R57" s="153"/>
      <c r="S57" s="153" t="s">
        <v>205</v>
      </c>
      <c r="T57" s="153" t="s">
        <v>234</v>
      </c>
      <c r="U57" s="153">
        <v>0</v>
      </c>
      <c r="V57" s="153">
        <v>0</v>
      </c>
      <c r="W57" s="153"/>
      <c r="X57" s="153" t="s">
        <v>161</v>
      </c>
      <c r="Y57" s="153" t="s">
        <v>162</v>
      </c>
      <c r="Z57" s="147"/>
      <c r="AA57" s="147"/>
      <c r="AB57" s="147"/>
      <c r="AC57" s="147"/>
      <c r="AD57" s="147"/>
      <c r="AE57" s="147"/>
      <c r="AF57" s="147"/>
      <c r="AG57" s="147" t="s">
        <v>727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x14ac:dyDescent="0.2">
      <c r="A58" s="3"/>
      <c r="B58" s="4"/>
      <c r="C58" s="180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E58">
        <v>12</v>
      </c>
      <c r="AF58">
        <v>21</v>
      </c>
      <c r="AG58" t="s">
        <v>141</v>
      </c>
    </row>
    <row r="59" spans="1:60" x14ac:dyDescent="0.2">
      <c r="C59" s="181"/>
      <c r="D59" s="10"/>
      <c r="AG59" t="s">
        <v>511</v>
      </c>
    </row>
    <row r="60" spans="1:60" x14ac:dyDescent="0.2">
      <c r="D60" s="10"/>
    </row>
    <row r="61" spans="1:60" x14ac:dyDescent="0.2">
      <c r="D61" s="10"/>
    </row>
    <row r="62" spans="1:60" x14ac:dyDescent="0.2">
      <c r="D62" s="10"/>
    </row>
    <row r="63" spans="1:60" x14ac:dyDescent="0.2">
      <c r="D63" s="10"/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C92B-AB96-4671-884E-C15F1A59D8EA}">
  <sheetPr>
    <outlinePr summaryBelow="0"/>
  </sheetPr>
  <dimension ref="A1:BH5000"/>
  <sheetViews>
    <sheetView workbookViewId="0">
      <pane ySplit="7" topLeftCell="A8" activePane="bottomLeft" state="frozen"/>
      <selection pane="bottomLeft" activeCell="G8" sqref="G8"/>
    </sheetView>
  </sheetViews>
  <sheetFormatPr defaultRowHeight="12.75" outlineLevelRow="1" x14ac:dyDescent="0.2"/>
  <cols>
    <col min="1" max="1" width="3.42578125" customWidth="1"/>
    <col min="2" max="2" width="12.5703125" style="120" customWidth="1"/>
    <col min="3" max="3" width="38.28515625" style="120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83" t="s">
        <v>6</v>
      </c>
      <c r="B1" s="283"/>
      <c r="C1" s="283"/>
      <c r="D1" s="283"/>
      <c r="E1" s="283"/>
      <c r="F1" s="283"/>
      <c r="G1" s="283"/>
      <c r="AG1" t="s">
        <v>128</v>
      </c>
    </row>
    <row r="2" spans="1:60" ht="24.95" customHeight="1" x14ac:dyDescent="0.2">
      <c r="A2" s="139" t="s">
        <v>7</v>
      </c>
      <c r="B2" s="49" t="s">
        <v>41</v>
      </c>
      <c r="C2" s="284" t="s">
        <v>42</v>
      </c>
      <c r="D2" s="285"/>
      <c r="E2" s="285"/>
      <c r="F2" s="285"/>
      <c r="G2" s="286"/>
      <c r="AG2" t="s">
        <v>129</v>
      </c>
    </row>
    <row r="3" spans="1:60" ht="24.95" customHeight="1" x14ac:dyDescent="0.2">
      <c r="A3" s="139" t="s">
        <v>8</v>
      </c>
      <c r="B3" s="49" t="s">
        <v>59</v>
      </c>
      <c r="C3" s="284" t="s">
        <v>60</v>
      </c>
      <c r="D3" s="285"/>
      <c r="E3" s="285"/>
      <c r="F3" s="285"/>
      <c r="G3" s="286"/>
      <c r="AC3" s="120" t="s">
        <v>130</v>
      </c>
      <c r="AG3" t="s">
        <v>131</v>
      </c>
    </row>
    <row r="4" spans="1:60" ht="24.95" customHeight="1" x14ac:dyDescent="0.2">
      <c r="A4" s="140" t="s">
        <v>9</v>
      </c>
      <c r="B4" s="141" t="s">
        <v>63</v>
      </c>
      <c r="C4" s="287" t="s">
        <v>64</v>
      </c>
      <c r="D4" s="288"/>
      <c r="E4" s="288"/>
      <c r="F4" s="288"/>
      <c r="G4" s="289"/>
      <c r="AG4" t="s">
        <v>132</v>
      </c>
    </row>
    <row r="5" spans="1:60" x14ac:dyDescent="0.2">
      <c r="D5" s="10"/>
    </row>
    <row r="6" spans="1:60" ht="38.25" x14ac:dyDescent="0.2">
      <c r="A6" s="143" t="s">
        <v>133</v>
      </c>
      <c r="B6" s="145" t="s">
        <v>134</v>
      </c>
      <c r="C6" s="145" t="s">
        <v>135</v>
      </c>
      <c r="D6" s="144" t="s">
        <v>136</v>
      </c>
      <c r="E6" s="143" t="s">
        <v>137</v>
      </c>
      <c r="F6" s="142" t="s">
        <v>138</v>
      </c>
      <c r="G6" s="143" t="s">
        <v>29</v>
      </c>
      <c r="H6" s="146" t="s">
        <v>30</v>
      </c>
      <c r="I6" s="146" t="s">
        <v>139</v>
      </c>
      <c r="J6" s="146" t="s">
        <v>31</v>
      </c>
      <c r="K6" s="146" t="s">
        <v>140</v>
      </c>
      <c r="L6" s="146" t="s">
        <v>141</v>
      </c>
      <c r="M6" s="146" t="s">
        <v>142</v>
      </c>
      <c r="N6" s="146" t="s">
        <v>143</v>
      </c>
      <c r="O6" s="146" t="s">
        <v>144</v>
      </c>
      <c r="P6" s="146" t="s">
        <v>145</v>
      </c>
      <c r="Q6" s="146" t="s">
        <v>146</v>
      </c>
      <c r="R6" s="146" t="s">
        <v>147</v>
      </c>
      <c r="S6" s="146" t="s">
        <v>148</v>
      </c>
      <c r="T6" s="146" t="s">
        <v>149</v>
      </c>
      <c r="U6" s="146" t="s">
        <v>150</v>
      </c>
      <c r="V6" s="146" t="s">
        <v>151</v>
      </c>
      <c r="W6" s="146" t="s">
        <v>152</v>
      </c>
      <c r="X6" s="146" t="s">
        <v>153</v>
      </c>
      <c r="Y6" s="146" t="s">
        <v>154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58" t="s">
        <v>155</v>
      </c>
      <c r="B8" s="159" t="s">
        <v>117</v>
      </c>
      <c r="C8" s="176" t="s">
        <v>64</v>
      </c>
      <c r="D8" s="160"/>
      <c r="E8" s="161"/>
      <c r="F8" s="162"/>
      <c r="G8" s="163"/>
      <c r="H8" s="157"/>
      <c r="I8" s="157">
        <v>129150</v>
      </c>
      <c r="J8" s="157"/>
      <c r="K8" s="157">
        <v>13997.5</v>
      </c>
      <c r="L8" s="157"/>
      <c r="M8" s="157"/>
      <c r="N8" s="156"/>
      <c r="O8" s="156"/>
      <c r="P8" s="156"/>
      <c r="Q8" s="156"/>
      <c r="R8" s="157"/>
      <c r="S8" s="157"/>
      <c r="T8" s="157"/>
      <c r="U8" s="157"/>
      <c r="V8" s="157"/>
      <c r="W8" s="157"/>
      <c r="X8" s="157"/>
      <c r="Y8" s="157"/>
      <c r="AG8" t="s">
        <v>156</v>
      </c>
    </row>
    <row r="9" spans="1:60" x14ac:dyDescent="0.2">
      <c r="A9" s="164">
        <v>1</v>
      </c>
      <c r="B9" s="165" t="s">
        <v>824</v>
      </c>
      <c r="C9" s="177" t="s">
        <v>825</v>
      </c>
      <c r="D9" s="166" t="s">
        <v>199</v>
      </c>
      <c r="E9" s="167">
        <v>55</v>
      </c>
      <c r="F9" s="168"/>
      <c r="G9" s="169"/>
      <c r="H9" s="153">
        <v>0</v>
      </c>
      <c r="I9" s="153">
        <v>0</v>
      </c>
      <c r="J9" s="153">
        <v>254.5</v>
      </c>
      <c r="K9" s="153">
        <v>13997.5</v>
      </c>
      <c r="L9" s="153">
        <v>21</v>
      </c>
      <c r="M9" s="153">
        <v>16936.974999999999</v>
      </c>
      <c r="N9" s="152">
        <v>0</v>
      </c>
      <c r="O9" s="152">
        <v>0</v>
      </c>
      <c r="P9" s="152">
        <v>0</v>
      </c>
      <c r="Q9" s="152">
        <v>0</v>
      </c>
      <c r="R9" s="153"/>
      <c r="S9" s="153" t="s">
        <v>205</v>
      </c>
      <c r="T9" s="153" t="s">
        <v>160</v>
      </c>
      <c r="U9" s="153">
        <v>0.44500000000000001</v>
      </c>
      <c r="V9" s="153">
        <v>24.475000000000001</v>
      </c>
      <c r="W9" s="153"/>
      <c r="X9" s="153" t="s">
        <v>161</v>
      </c>
      <c r="Y9" s="153" t="s">
        <v>162</v>
      </c>
      <c r="Z9" s="147"/>
      <c r="AA9" s="147"/>
      <c r="AB9" s="147"/>
      <c r="AC9" s="147"/>
      <c r="AD9" s="147"/>
      <c r="AE9" s="147"/>
      <c r="AF9" s="147"/>
      <c r="AG9" s="147" t="s">
        <v>727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0"/>
      <c r="B10" s="151"/>
      <c r="C10" s="178" t="s">
        <v>826</v>
      </c>
      <c r="D10" s="154"/>
      <c r="E10" s="155">
        <v>55</v>
      </c>
      <c r="F10" s="153"/>
      <c r="G10" s="153"/>
      <c r="H10" s="153"/>
      <c r="I10" s="153"/>
      <c r="J10" s="153"/>
      <c r="K10" s="153"/>
      <c r="L10" s="153"/>
      <c r="M10" s="153"/>
      <c r="N10" s="152"/>
      <c r="O10" s="152"/>
      <c r="P10" s="152"/>
      <c r="Q10" s="152"/>
      <c r="R10" s="153"/>
      <c r="S10" s="153"/>
      <c r="T10" s="153"/>
      <c r="U10" s="153"/>
      <c r="V10" s="153"/>
      <c r="W10" s="153"/>
      <c r="X10" s="153"/>
      <c r="Y10" s="153"/>
      <c r="Z10" s="147"/>
      <c r="AA10" s="147"/>
      <c r="AB10" s="147"/>
      <c r="AC10" s="147"/>
      <c r="AD10" s="147"/>
      <c r="AE10" s="147"/>
      <c r="AF10" s="147"/>
      <c r="AG10" s="147" t="s">
        <v>165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2.5" x14ac:dyDescent="0.2">
      <c r="A11" s="170">
        <v>2</v>
      </c>
      <c r="B11" s="171" t="s">
        <v>827</v>
      </c>
      <c r="C11" s="179" t="s">
        <v>828</v>
      </c>
      <c r="D11" s="172" t="s">
        <v>199</v>
      </c>
      <c r="E11" s="173">
        <v>14</v>
      </c>
      <c r="F11" s="174"/>
      <c r="G11" s="175"/>
      <c r="H11" s="153">
        <v>2350</v>
      </c>
      <c r="I11" s="153">
        <v>32900</v>
      </c>
      <c r="J11" s="153">
        <v>0</v>
      </c>
      <c r="K11" s="153">
        <v>0</v>
      </c>
      <c r="L11" s="153">
        <v>21</v>
      </c>
      <c r="M11" s="153">
        <v>39809</v>
      </c>
      <c r="N11" s="152">
        <v>0</v>
      </c>
      <c r="O11" s="152">
        <v>0</v>
      </c>
      <c r="P11" s="152">
        <v>0</v>
      </c>
      <c r="Q11" s="152">
        <v>0</v>
      </c>
      <c r="R11" s="153"/>
      <c r="S11" s="153" t="s">
        <v>205</v>
      </c>
      <c r="T11" s="153" t="s">
        <v>234</v>
      </c>
      <c r="U11" s="153">
        <v>0</v>
      </c>
      <c r="V11" s="153">
        <v>0</v>
      </c>
      <c r="W11" s="153"/>
      <c r="X11" s="153" t="s">
        <v>206</v>
      </c>
      <c r="Y11" s="153" t="s">
        <v>162</v>
      </c>
      <c r="Z11" s="147"/>
      <c r="AA11" s="147"/>
      <c r="AB11" s="147"/>
      <c r="AC11" s="147"/>
      <c r="AD11" s="147"/>
      <c r="AE11" s="147"/>
      <c r="AF11" s="147"/>
      <c r="AG11" s="147" t="s">
        <v>821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ht="22.5" x14ac:dyDescent="0.2">
      <c r="A12" s="170">
        <v>3</v>
      </c>
      <c r="B12" s="171" t="s">
        <v>829</v>
      </c>
      <c r="C12" s="179" t="s">
        <v>830</v>
      </c>
      <c r="D12" s="172" t="s">
        <v>199</v>
      </c>
      <c r="E12" s="173">
        <v>6</v>
      </c>
      <c r="F12" s="174"/>
      <c r="G12" s="175"/>
      <c r="H12" s="153">
        <v>1800</v>
      </c>
      <c r="I12" s="153">
        <v>10800</v>
      </c>
      <c r="J12" s="153">
        <v>0</v>
      </c>
      <c r="K12" s="153">
        <v>0</v>
      </c>
      <c r="L12" s="153">
        <v>21</v>
      </c>
      <c r="M12" s="153">
        <v>13068</v>
      </c>
      <c r="N12" s="152">
        <v>0</v>
      </c>
      <c r="O12" s="152">
        <v>0</v>
      </c>
      <c r="P12" s="152">
        <v>0</v>
      </c>
      <c r="Q12" s="152">
        <v>0</v>
      </c>
      <c r="R12" s="153"/>
      <c r="S12" s="153" t="s">
        <v>205</v>
      </c>
      <c r="T12" s="153" t="s">
        <v>234</v>
      </c>
      <c r="U12" s="153">
        <v>0</v>
      </c>
      <c r="V12" s="153">
        <v>0</v>
      </c>
      <c r="W12" s="153"/>
      <c r="X12" s="153" t="s">
        <v>206</v>
      </c>
      <c r="Y12" s="153" t="s">
        <v>162</v>
      </c>
      <c r="Z12" s="147"/>
      <c r="AA12" s="147"/>
      <c r="AB12" s="147"/>
      <c r="AC12" s="147"/>
      <c r="AD12" s="147"/>
      <c r="AE12" s="147"/>
      <c r="AF12" s="147"/>
      <c r="AG12" s="147" t="s">
        <v>821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ht="22.5" x14ac:dyDescent="0.2">
      <c r="A13" s="170">
        <v>4</v>
      </c>
      <c r="B13" s="171" t="s">
        <v>831</v>
      </c>
      <c r="C13" s="179" t="s">
        <v>832</v>
      </c>
      <c r="D13" s="172" t="s">
        <v>199</v>
      </c>
      <c r="E13" s="173">
        <v>3</v>
      </c>
      <c r="F13" s="174"/>
      <c r="G13" s="175"/>
      <c r="H13" s="153">
        <v>1700</v>
      </c>
      <c r="I13" s="153">
        <v>5100</v>
      </c>
      <c r="J13" s="153">
        <v>0</v>
      </c>
      <c r="K13" s="153">
        <v>0</v>
      </c>
      <c r="L13" s="153">
        <v>21</v>
      </c>
      <c r="M13" s="153">
        <v>6171</v>
      </c>
      <c r="N13" s="152">
        <v>0</v>
      </c>
      <c r="O13" s="152">
        <v>0</v>
      </c>
      <c r="P13" s="152">
        <v>0</v>
      </c>
      <c r="Q13" s="152">
        <v>0</v>
      </c>
      <c r="R13" s="153"/>
      <c r="S13" s="153" t="s">
        <v>205</v>
      </c>
      <c r="T13" s="153" t="s">
        <v>234</v>
      </c>
      <c r="U13" s="153">
        <v>0</v>
      </c>
      <c r="V13" s="153">
        <v>0</v>
      </c>
      <c r="W13" s="153"/>
      <c r="X13" s="153" t="s">
        <v>206</v>
      </c>
      <c r="Y13" s="153" t="s">
        <v>162</v>
      </c>
      <c r="Z13" s="147"/>
      <c r="AA13" s="147"/>
      <c r="AB13" s="147"/>
      <c r="AC13" s="147"/>
      <c r="AD13" s="147"/>
      <c r="AE13" s="147"/>
      <c r="AF13" s="147"/>
      <c r="AG13" s="147" t="s">
        <v>821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2.5" x14ac:dyDescent="0.2">
      <c r="A14" s="170">
        <v>5</v>
      </c>
      <c r="B14" s="171" t="s">
        <v>833</v>
      </c>
      <c r="C14" s="179" t="s">
        <v>834</v>
      </c>
      <c r="D14" s="172" t="s">
        <v>199</v>
      </c>
      <c r="E14" s="173">
        <v>18</v>
      </c>
      <c r="F14" s="174"/>
      <c r="G14" s="175"/>
      <c r="H14" s="153">
        <v>3300</v>
      </c>
      <c r="I14" s="153">
        <v>59400</v>
      </c>
      <c r="J14" s="153">
        <v>0</v>
      </c>
      <c r="K14" s="153">
        <v>0</v>
      </c>
      <c r="L14" s="153">
        <v>21</v>
      </c>
      <c r="M14" s="153">
        <v>71874</v>
      </c>
      <c r="N14" s="152">
        <v>0</v>
      </c>
      <c r="O14" s="152">
        <v>0</v>
      </c>
      <c r="P14" s="152">
        <v>0</v>
      </c>
      <c r="Q14" s="152">
        <v>0</v>
      </c>
      <c r="R14" s="153"/>
      <c r="S14" s="153" t="s">
        <v>205</v>
      </c>
      <c r="T14" s="153" t="s">
        <v>234</v>
      </c>
      <c r="U14" s="153">
        <v>0</v>
      </c>
      <c r="V14" s="153">
        <v>0</v>
      </c>
      <c r="W14" s="153"/>
      <c r="X14" s="153" t="s">
        <v>206</v>
      </c>
      <c r="Y14" s="153" t="s">
        <v>162</v>
      </c>
      <c r="Z14" s="147"/>
      <c r="AA14" s="147"/>
      <c r="AB14" s="147"/>
      <c r="AC14" s="147"/>
      <c r="AD14" s="147"/>
      <c r="AE14" s="147"/>
      <c r="AF14" s="147"/>
      <c r="AG14" s="147" t="s">
        <v>821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2.5" x14ac:dyDescent="0.2">
      <c r="A15" s="170">
        <v>6</v>
      </c>
      <c r="B15" s="171" t="s">
        <v>835</v>
      </c>
      <c r="C15" s="179" t="s">
        <v>836</v>
      </c>
      <c r="D15" s="172" t="s">
        <v>199</v>
      </c>
      <c r="E15" s="173">
        <v>2</v>
      </c>
      <c r="F15" s="174"/>
      <c r="G15" s="175"/>
      <c r="H15" s="153">
        <v>2000</v>
      </c>
      <c r="I15" s="153">
        <v>4000</v>
      </c>
      <c r="J15" s="153">
        <v>0</v>
      </c>
      <c r="K15" s="153">
        <v>0</v>
      </c>
      <c r="L15" s="153">
        <v>21</v>
      </c>
      <c r="M15" s="153">
        <v>4840</v>
      </c>
      <c r="N15" s="152">
        <v>0</v>
      </c>
      <c r="O15" s="152">
        <v>0</v>
      </c>
      <c r="P15" s="152">
        <v>0</v>
      </c>
      <c r="Q15" s="152">
        <v>0</v>
      </c>
      <c r="R15" s="153"/>
      <c r="S15" s="153" t="s">
        <v>205</v>
      </c>
      <c r="T15" s="153" t="s">
        <v>234</v>
      </c>
      <c r="U15" s="153">
        <v>0</v>
      </c>
      <c r="V15" s="153">
        <v>0</v>
      </c>
      <c r="W15" s="153"/>
      <c r="X15" s="153" t="s">
        <v>206</v>
      </c>
      <c r="Y15" s="153" t="s">
        <v>162</v>
      </c>
      <c r="Z15" s="147"/>
      <c r="AA15" s="147"/>
      <c r="AB15" s="147"/>
      <c r="AC15" s="147"/>
      <c r="AD15" s="147"/>
      <c r="AE15" s="147"/>
      <c r="AF15" s="147"/>
      <c r="AG15" s="147" t="s">
        <v>821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2.5" x14ac:dyDescent="0.2">
      <c r="A16" s="170">
        <v>7</v>
      </c>
      <c r="B16" s="171" t="s">
        <v>837</v>
      </c>
      <c r="C16" s="179" t="s">
        <v>838</v>
      </c>
      <c r="D16" s="172" t="s">
        <v>199</v>
      </c>
      <c r="E16" s="173">
        <v>7</v>
      </c>
      <c r="F16" s="174"/>
      <c r="G16" s="175"/>
      <c r="H16" s="153">
        <v>1200</v>
      </c>
      <c r="I16" s="153">
        <v>8400</v>
      </c>
      <c r="J16" s="153">
        <v>0</v>
      </c>
      <c r="K16" s="153">
        <v>0</v>
      </c>
      <c r="L16" s="153">
        <v>21</v>
      </c>
      <c r="M16" s="153">
        <v>10164</v>
      </c>
      <c r="N16" s="152">
        <v>0</v>
      </c>
      <c r="O16" s="152">
        <v>0</v>
      </c>
      <c r="P16" s="152">
        <v>0</v>
      </c>
      <c r="Q16" s="152">
        <v>0</v>
      </c>
      <c r="R16" s="153"/>
      <c r="S16" s="153" t="s">
        <v>205</v>
      </c>
      <c r="T16" s="153" t="s">
        <v>234</v>
      </c>
      <c r="U16" s="153">
        <v>0</v>
      </c>
      <c r="V16" s="153">
        <v>0</v>
      </c>
      <c r="W16" s="153"/>
      <c r="X16" s="153" t="s">
        <v>206</v>
      </c>
      <c r="Y16" s="153" t="s">
        <v>162</v>
      </c>
      <c r="Z16" s="147"/>
      <c r="AA16" s="147"/>
      <c r="AB16" s="147"/>
      <c r="AC16" s="147"/>
      <c r="AD16" s="147"/>
      <c r="AE16" s="147"/>
      <c r="AF16" s="147"/>
      <c r="AG16" s="147" t="s">
        <v>821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x14ac:dyDescent="0.2">
      <c r="A17" s="170">
        <v>8</v>
      </c>
      <c r="B17" s="171" t="s">
        <v>839</v>
      </c>
      <c r="C17" s="179" t="s">
        <v>840</v>
      </c>
      <c r="D17" s="172" t="s">
        <v>199</v>
      </c>
      <c r="E17" s="173">
        <v>1</v>
      </c>
      <c r="F17" s="174"/>
      <c r="G17" s="175"/>
      <c r="H17" s="153">
        <v>2550</v>
      </c>
      <c r="I17" s="153">
        <v>2550</v>
      </c>
      <c r="J17" s="153">
        <v>0</v>
      </c>
      <c r="K17" s="153">
        <v>0</v>
      </c>
      <c r="L17" s="153">
        <v>21</v>
      </c>
      <c r="M17" s="153">
        <v>3085.5</v>
      </c>
      <c r="N17" s="152">
        <v>0</v>
      </c>
      <c r="O17" s="152">
        <v>0</v>
      </c>
      <c r="P17" s="152">
        <v>0</v>
      </c>
      <c r="Q17" s="152">
        <v>0</v>
      </c>
      <c r="R17" s="153"/>
      <c r="S17" s="153" t="s">
        <v>205</v>
      </c>
      <c r="T17" s="153" t="s">
        <v>234</v>
      </c>
      <c r="U17" s="153">
        <v>0</v>
      </c>
      <c r="V17" s="153">
        <v>0</v>
      </c>
      <c r="W17" s="153"/>
      <c r="X17" s="153" t="s">
        <v>206</v>
      </c>
      <c r="Y17" s="153" t="s">
        <v>162</v>
      </c>
      <c r="Z17" s="147"/>
      <c r="AA17" s="147"/>
      <c r="AB17" s="147"/>
      <c r="AC17" s="147"/>
      <c r="AD17" s="147"/>
      <c r="AE17" s="147"/>
      <c r="AF17" s="147"/>
      <c r="AG17" s="147" t="s">
        <v>821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ht="22.5" x14ac:dyDescent="0.2">
      <c r="A18" s="164">
        <v>9</v>
      </c>
      <c r="B18" s="165" t="s">
        <v>841</v>
      </c>
      <c r="C18" s="177" t="s">
        <v>842</v>
      </c>
      <c r="D18" s="166" t="s">
        <v>199</v>
      </c>
      <c r="E18" s="167">
        <v>4</v>
      </c>
      <c r="F18" s="168"/>
      <c r="G18" s="169"/>
      <c r="H18" s="153">
        <v>1500</v>
      </c>
      <c r="I18" s="153">
        <v>6000</v>
      </c>
      <c r="J18" s="153">
        <v>0</v>
      </c>
      <c r="K18" s="153">
        <v>0</v>
      </c>
      <c r="L18" s="153">
        <v>21</v>
      </c>
      <c r="M18" s="153">
        <v>7260</v>
      </c>
      <c r="N18" s="152">
        <v>0</v>
      </c>
      <c r="O18" s="152">
        <v>0</v>
      </c>
      <c r="P18" s="152">
        <v>0</v>
      </c>
      <c r="Q18" s="152">
        <v>0</v>
      </c>
      <c r="R18" s="153"/>
      <c r="S18" s="153" t="s">
        <v>205</v>
      </c>
      <c r="T18" s="153" t="s">
        <v>234</v>
      </c>
      <c r="U18" s="153">
        <v>0</v>
      </c>
      <c r="V18" s="153">
        <v>0</v>
      </c>
      <c r="W18" s="153"/>
      <c r="X18" s="153" t="s">
        <v>206</v>
      </c>
      <c r="Y18" s="153" t="s">
        <v>162</v>
      </c>
      <c r="Z18" s="147"/>
      <c r="AA18" s="147"/>
      <c r="AB18" s="147"/>
      <c r="AC18" s="147"/>
      <c r="AD18" s="147"/>
      <c r="AE18" s="147"/>
      <c r="AF18" s="147"/>
      <c r="AG18" s="147" t="s">
        <v>821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3"/>
      <c r="B19" s="4"/>
      <c r="C19" s="180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12</v>
      </c>
      <c r="AF19">
        <v>21</v>
      </c>
      <c r="AG19" t="s">
        <v>141</v>
      </c>
    </row>
    <row r="20" spans="1:60" x14ac:dyDescent="0.2">
      <c r="C20" s="181"/>
      <c r="D20" s="10"/>
      <c r="AG20" t="s">
        <v>511</v>
      </c>
    </row>
    <row r="21" spans="1:60" x14ac:dyDescent="0.2">
      <c r="D21" s="10"/>
    </row>
    <row r="22" spans="1:60" x14ac:dyDescent="0.2">
      <c r="D22" s="10"/>
    </row>
    <row r="23" spans="1:60" x14ac:dyDescent="0.2">
      <c r="D23" s="10"/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60</vt:i4>
      </vt:variant>
    </vt:vector>
  </HeadingPairs>
  <TitlesOfParts>
    <vt:vector size="71" baseType="lpstr">
      <vt:lpstr>Pokyny pro vyplnění</vt:lpstr>
      <vt:lpstr>Stavba</vt:lpstr>
      <vt:lpstr>VzorPolozky</vt:lpstr>
      <vt:lpstr>D.1.1 D.1.1. Pol</vt:lpstr>
      <vt:lpstr>D.1.4.1 D.1.4.1. Pol</vt:lpstr>
      <vt:lpstr>D.1.4.2 D.1.4.2. Pol</vt:lpstr>
      <vt:lpstr>D.1.4.3 D.1.4.3. Pol</vt:lpstr>
      <vt:lpstr>D.1.4.4 D.1.4.4.1 Pol</vt:lpstr>
      <vt:lpstr>D.1.4.4 D.1.4.4.2 Pol</vt:lpstr>
      <vt:lpstr>D.1.4.4 D.1.4.4.3 Pol</vt:lpstr>
      <vt:lpstr>Gastrotechnologie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'D.1.1 D.1.1. Pol'!Názvy_tisku</vt:lpstr>
      <vt:lpstr>'D.1.4.1 D.1.4.1. Pol'!Názvy_tisku</vt:lpstr>
      <vt:lpstr>'D.1.4.2 D.1.4.2. Pol'!Názvy_tisku</vt:lpstr>
      <vt:lpstr>'D.1.4.3 D.1.4.3. Pol'!Názvy_tisku</vt:lpstr>
      <vt:lpstr>'D.1.4.4 D.1.4.4.1 Pol'!Názvy_tisku</vt:lpstr>
      <vt:lpstr>'D.1.4.4 D.1.4.4.2 Pol'!Názvy_tisku</vt:lpstr>
      <vt:lpstr>'D.1.4.4 D.1.4.4.3 Pol'!Názvy_tisku</vt:lpstr>
      <vt:lpstr>oadresa</vt:lpstr>
      <vt:lpstr>Stavba!Objednatel</vt:lpstr>
      <vt:lpstr>Stavba!Objekt</vt:lpstr>
      <vt:lpstr>'D.1.1 D.1.1. Pol'!Oblast_tisku</vt:lpstr>
      <vt:lpstr>'D.1.4.1 D.1.4.1. Pol'!Oblast_tisku</vt:lpstr>
      <vt:lpstr>'D.1.4.2 D.1.4.2. Pol'!Oblast_tisku</vt:lpstr>
      <vt:lpstr>'D.1.4.3 D.1.4.3. Pol'!Oblast_tisku</vt:lpstr>
      <vt:lpstr>'D.1.4.4 D.1.4.4.1 Pol'!Oblast_tisku</vt:lpstr>
      <vt:lpstr>'D.1.4.4 D.1.4.4.2 Pol'!Oblast_tisku</vt:lpstr>
      <vt:lpstr>'D.1.4.4 D.1.4.4.3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Vikotr Striz</dc:creator>
  <cp:lastModifiedBy>Tomáš Čejka</cp:lastModifiedBy>
  <cp:lastPrinted>2019-03-19T12:27:02Z</cp:lastPrinted>
  <dcterms:created xsi:type="dcterms:W3CDTF">2009-04-08T07:15:50Z</dcterms:created>
  <dcterms:modified xsi:type="dcterms:W3CDTF">2024-05-23T11:36:30Z</dcterms:modified>
</cp:coreProperties>
</file>